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27795" windowHeight="12285" tabRatio="796" activeTab="2"/>
  </bookViews>
  <sheets>
    <sheet name="sheet1" sheetId="4" r:id="rId1"/>
    <sheet name="sheet2" sheetId="7" r:id="rId2"/>
    <sheet name="sheet3" sheetId="9" r:id="rId3"/>
    <sheet name="SUM" sheetId="12" r:id="rId4"/>
  </sheets>
  <definedNames>
    <definedName name="_xlnm._FilterDatabase" localSheetId="0" hidden="1">sheet1!$B$3:$J$24</definedName>
    <definedName name="_xlnm._FilterDatabase" localSheetId="1" hidden="1">sheet2!$B$3:$J$17</definedName>
    <definedName name="_xlnm._FilterDatabase" localSheetId="2" hidden="1">sheet3!$B$3:$J$16</definedName>
    <definedName name="_xlnm._FilterDatabase" localSheetId="3" hidden="1">SUM!$A$3:$K$14</definedName>
  </definedNames>
  <calcPr calcId="145621"/>
</workbook>
</file>

<file path=xl/calcChain.xml><?xml version="1.0" encoding="utf-8"?>
<calcChain xmlns="http://schemas.openxmlformats.org/spreadsheetml/2006/main">
  <c r="L16" i="9" l="1"/>
  <c r="L15" i="9"/>
  <c r="L14" i="9"/>
  <c r="L13" i="9"/>
  <c r="L12" i="9"/>
  <c r="L11" i="9"/>
  <c r="L10" i="9"/>
  <c r="L9" i="9"/>
  <c r="L8" i="9"/>
  <c r="L7" i="9"/>
  <c r="L6" i="9"/>
  <c r="L5" i="9"/>
  <c r="L4" i="9"/>
  <c r="L4" i="7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I17" i="9"/>
  <c r="G17" i="9"/>
  <c r="E17" i="9"/>
  <c r="I18" i="7"/>
  <c r="G18" i="7"/>
  <c r="E25" i="4"/>
  <c r="E18" i="7"/>
  <c r="I25" i="4"/>
  <c r="G25" i="4"/>
  <c r="G14" i="9" l="1"/>
  <c r="I14" i="9" s="1"/>
  <c r="G10" i="9"/>
  <c r="I10" i="9" s="1"/>
  <c r="G4" i="9"/>
  <c r="I4" i="9" s="1"/>
  <c r="G8" i="7"/>
  <c r="I8" i="7" s="1"/>
  <c r="G12" i="7"/>
  <c r="I12" i="7" s="1"/>
  <c r="G4" i="7"/>
  <c r="I4" i="7" s="1"/>
  <c r="G20" i="4"/>
  <c r="I20" i="4" s="1"/>
  <c r="G16" i="4"/>
  <c r="I16" i="4" s="1"/>
  <c r="G13" i="4"/>
  <c r="I13" i="4" s="1"/>
  <c r="G7" i="4"/>
  <c r="I7" i="4" s="1"/>
  <c r="I4" i="4"/>
  <c r="G4" i="4"/>
</calcChain>
</file>

<file path=xl/sharedStrings.xml><?xml version="1.0" encoding="utf-8"?>
<sst xmlns="http://schemas.openxmlformats.org/spreadsheetml/2006/main" count="66" uniqueCount="24">
  <si>
    <t>SUBTOTAL</t>
  </si>
  <si>
    <t>PUR AMNT. (THB)</t>
  </si>
  <si>
    <t>ETA DATE</t>
  </si>
  <si>
    <t>B/L DATE</t>
  </si>
  <si>
    <t>YEAR</t>
  </si>
  <si>
    <t>INVOICE</t>
  </si>
  <si>
    <t>UNIT PRICE (JPY)</t>
  </si>
  <si>
    <t>PUR AMNT. (JPY)</t>
  </si>
  <si>
    <t>FIXED RATE (JPY)</t>
  </si>
  <si>
    <t>TI024</t>
  </si>
  <si>
    <t>TI031</t>
  </si>
  <si>
    <t>TI040</t>
  </si>
  <si>
    <t>TI062</t>
  </si>
  <si>
    <t>TI066</t>
  </si>
  <si>
    <t>TI047</t>
  </si>
  <si>
    <t>QTY</t>
  </si>
  <si>
    <t>DLVRY</t>
  </si>
  <si>
    <t>SUMMARY</t>
  </si>
  <si>
    <t>SIZE</t>
  </si>
  <si>
    <t>PRICE (THB)</t>
  </si>
  <si>
    <t>SALE AMNT. (THB)</t>
  </si>
  <si>
    <t xml:space="preserve">และมียอดขาย กำไรเท่าไหร่ </t>
  </si>
  <si>
    <r>
      <t>เป็นข้อมูล Import shipment  โดยใน 1 invoice  อาจนำเข้ามา</t>
    </r>
    <r>
      <rPr>
        <b/>
        <sz val="12"/>
        <color rgb="FFFF0000"/>
        <rFont val="Cordia New"/>
        <family val="2"/>
      </rPr>
      <t>มากกว่า 1  สินค้า</t>
    </r>
  </si>
  <si>
    <t xml:space="preserve">ดังนั้นจึงต้องการจะสรุปว่าแต่ละ Invoice มีนำเข้าสินค้าอะไรบ้าง โดยสรุปไว้ที่หน้านี้เพื่อดูภาพรวมว่าแต่ละ invoice ที่นำเข้าเสียต้นทุน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</si>
</sst>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[$-409]d\-mmm\-yy;@"/>
    <numFmt numFmtId="166" formatCode="0.0"/>
  </numFmts>
  <fonts count="9" x14ac:knownFonts="1">
    <font>
      <sz val="14"/>
      <name val="Cordia New"/>
      <family val="2"/>
    </font>
    <font>
      <sz val="14"/>
      <name val="Cordia New"/>
      <family val="2"/>
    </font>
    <font>
      <sz val="12"/>
      <name val="Cordia New"/>
      <family val="2"/>
    </font>
    <font>
      <sz val="12"/>
      <color indexed="8"/>
      <name val="Cordia New"/>
      <family val="2"/>
    </font>
    <font>
      <sz val="12"/>
      <color indexed="10"/>
      <name val="Cordia New"/>
      <family val="2"/>
    </font>
    <font>
      <b/>
      <sz val="12"/>
      <name val="Cordia New"/>
      <family val="2"/>
    </font>
    <font>
      <b/>
      <sz val="12"/>
      <color indexed="14"/>
      <name val="Cordia New"/>
      <family val="2"/>
    </font>
    <font>
      <sz val="12"/>
      <color indexed="14"/>
      <name val="Cordia New"/>
      <family val="2"/>
    </font>
    <font>
      <b/>
      <sz val="12"/>
      <color rgb="FFFF0000"/>
      <name val="Cordia Ne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2" fontId="2" fillId="0" borderId="0" xfId="0" applyNumberFormat="1" applyFont="1" applyAlignment="1">
      <alignment vertical="center"/>
    </xf>
    <xf numFmtId="4" fontId="2" fillId="0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/>
    <xf numFmtId="164" fontId="2" fillId="0" borderId="4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/>
    <xf numFmtId="2" fontId="3" fillId="0" borderId="5" xfId="0" applyNumberFormat="1" applyFont="1" applyFill="1" applyBorder="1" applyAlignment="1"/>
    <xf numFmtId="2" fontId="2" fillId="0" borderId="5" xfId="0" applyNumberFormat="1" applyFont="1" applyFill="1" applyBorder="1" applyAlignment="1"/>
    <xf numFmtId="2" fontId="2" fillId="0" borderId="7" xfId="0" applyNumberFormat="1" applyFont="1" applyFill="1" applyBorder="1" applyAlignment="1"/>
    <xf numFmtId="164" fontId="4" fillId="0" borderId="8" xfId="0" applyNumberFormat="1" applyFont="1" applyFill="1" applyBorder="1" applyAlignment="1">
      <alignment horizontal="center"/>
    </xf>
    <xf numFmtId="4" fontId="2" fillId="0" borderId="8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4" fontId="2" fillId="0" borderId="8" xfId="0" applyNumberFormat="1" applyFont="1" applyFill="1" applyBorder="1"/>
    <xf numFmtId="2" fontId="2" fillId="0" borderId="9" xfId="0" applyNumberFormat="1" applyFont="1" applyFill="1" applyBorder="1" applyAlignment="1"/>
    <xf numFmtId="164" fontId="6" fillId="0" borderId="0" xfId="1" applyNumberFormat="1" applyFont="1" applyBorder="1" applyAlignment="1">
      <alignment horizontal="center"/>
    </xf>
    <xf numFmtId="4" fontId="2" fillId="0" borderId="0" xfId="0" applyNumberFormat="1" applyFont="1"/>
    <xf numFmtId="4" fontId="6" fillId="0" borderId="0" xfId="1" applyNumberFormat="1" applyFont="1" applyBorder="1" applyAlignment="1">
      <alignment horizontal="center"/>
    </xf>
    <xf numFmtId="4" fontId="6" fillId="0" borderId="0" xfId="1" applyNumberFormat="1" applyFont="1" applyBorder="1"/>
    <xf numFmtId="2" fontId="2" fillId="0" borderId="0" xfId="0" applyNumberFormat="1" applyFont="1"/>
    <xf numFmtId="1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2" fontId="2" fillId="0" borderId="0" xfId="0" applyNumberFormat="1" applyFont="1" applyFill="1"/>
    <xf numFmtId="1" fontId="5" fillId="0" borderId="3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/>
    <xf numFmtId="164" fontId="5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1" fontId="5" fillId="0" borderId="0" xfId="1" applyNumberFormat="1" applyFont="1" applyBorder="1" applyAlignment="1">
      <alignment horizontal="left"/>
    </xf>
    <xf numFmtId="4" fontId="2" fillId="0" borderId="1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" fontId="7" fillId="0" borderId="0" xfId="1" applyNumberFormat="1" applyFont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4" fontId="2" fillId="0" borderId="0" xfId="1" applyNumberFormat="1" applyFont="1" applyBorder="1" applyAlignment="1">
      <alignment horizontal="center"/>
    </xf>
    <xf numFmtId="2" fontId="2" fillId="0" borderId="0" xfId="0" applyNumberFormat="1" applyFont="1" applyFill="1" applyBorder="1"/>
    <xf numFmtId="1" fontId="5" fillId="0" borderId="10" xfId="0" applyNumberFormat="1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65" fontId="2" fillId="0" borderId="0" xfId="1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165" fontId="5" fillId="0" borderId="1" xfId="0" applyNumberFormat="1" applyFont="1" applyFill="1" applyBorder="1" applyAlignment="1">
      <alignment horizontal="center" vertical="center"/>
    </xf>
    <xf numFmtId="3" fontId="2" fillId="0" borderId="0" xfId="1" applyNumberFormat="1" applyFont="1" applyBorder="1" applyAlignment="1">
      <alignment horizontal="left"/>
    </xf>
    <xf numFmtId="3" fontId="5" fillId="0" borderId="1" xfId="0" applyNumberFormat="1" applyFont="1" applyFill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4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/>
    </xf>
    <xf numFmtId="2" fontId="8" fillId="0" borderId="0" xfId="1" applyNumberFormat="1" applyFont="1" applyFill="1" applyBorder="1" applyAlignment="1">
      <alignment horizontal="left"/>
    </xf>
    <xf numFmtId="2" fontId="8" fillId="0" borderId="0" xfId="0" applyNumberFormat="1" applyFont="1" applyFill="1" applyAlignment="1">
      <alignment horizontal="center"/>
    </xf>
    <xf numFmtId="2" fontId="8" fillId="0" borderId="4" xfId="0" applyNumberFormat="1" applyFont="1" applyFill="1" applyBorder="1" applyAlignment="1">
      <alignment horizontal="center"/>
    </xf>
    <xf numFmtId="2" fontId="8" fillId="0" borderId="2" xfId="0" applyNumberFormat="1" applyFont="1" applyFill="1" applyBorder="1" applyAlignment="1">
      <alignment horizontal="center" vertical="center"/>
    </xf>
    <xf numFmtId="1" fontId="2" fillId="0" borderId="12" xfId="0" applyNumberFormat="1" applyFont="1" applyFill="1" applyBorder="1" applyAlignment="1">
      <alignment horizontal="center"/>
    </xf>
    <xf numFmtId="166" fontId="8" fillId="0" borderId="4" xfId="0" applyNumberFormat="1" applyFont="1" applyFill="1" applyBorder="1" applyAlignment="1">
      <alignment horizontal="center"/>
    </xf>
    <xf numFmtId="1" fontId="2" fillId="0" borderId="13" xfId="0" applyNumberFormat="1" applyFont="1" applyFill="1" applyBorder="1" applyAlignment="1">
      <alignment horizontal="center"/>
    </xf>
    <xf numFmtId="2" fontId="2" fillId="0" borderId="11" xfId="0" applyNumberFormat="1" applyFont="1" applyFill="1" applyBorder="1" applyAlignment="1"/>
    <xf numFmtId="165" fontId="2" fillId="0" borderId="14" xfId="0" applyNumberFormat="1" applyFont="1" applyFill="1" applyBorder="1" applyAlignment="1">
      <alignment horizontal="center"/>
    </xf>
    <xf numFmtId="166" fontId="8" fillId="0" borderId="14" xfId="0" applyNumberFormat="1" applyFont="1" applyFill="1" applyBorder="1" applyAlignment="1">
      <alignment horizontal="center"/>
    </xf>
    <xf numFmtId="3" fontId="2" fillId="0" borderId="14" xfId="0" applyNumberFormat="1" applyFont="1" applyFill="1" applyBorder="1" applyAlignment="1">
      <alignment horizontal="center"/>
    </xf>
    <xf numFmtId="1" fontId="2" fillId="0" borderId="14" xfId="0" applyNumberFormat="1" applyFont="1" applyFill="1" applyBorder="1" applyAlignment="1">
      <alignment horizontal="center"/>
    </xf>
    <xf numFmtId="4" fontId="2" fillId="0" borderId="14" xfId="0" applyNumberFormat="1" applyFont="1" applyFill="1" applyBorder="1" applyAlignment="1">
      <alignment horizontal="center"/>
    </xf>
    <xf numFmtId="164" fontId="2" fillId="0" borderId="14" xfId="0" applyNumberFormat="1" applyFont="1" applyFill="1" applyBorder="1" applyAlignment="1">
      <alignment horizontal="center"/>
    </xf>
    <xf numFmtId="3" fontId="5" fillId="0" borderId="14" xfId="0" applyNumberFormat="1" applyFont="1" applyFill="1" applyBorder="1" applyAlignment="1">
      <alignment horizontal="center"/>
    </xf>
    <xf numFmtId="2" fontId="5" fillId="0" borderId="0" xfId="1" applyNumberFormat="1" applyFont="1" applyBorder="1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FF99CC"/>
      <color rgb="FFFF99FF"/>
      <color rgb="FFFF66FF"/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8.14062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0.25</v>
      </c>
      <c r="B1" s="36"/>
      <c r="C1" s="51"/>
      <c r="D1" s="51"/>
      <c r="E1" s="54"/>
      <c r="F1" s="39"/>
      <c r="G1" s="22"/>
      <c r="H1" s="56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9</v>
      </c>
      <c r="C4" s="8">
        <v>41644</v>
      </c>
      <c r="D4" s="8">
        <v>41649</v>
      </c>
      <c r="E4" s="6">
        <v>4913</v>
      </c>
      <c r="F4" s="40">
        <v>420</v>
      </c>
      <c r="G4" s="2">
        <f>E4*F4</f>
        <v>2063460</v>
      </c>
      <c r="H4" s="4">
        <v>0.30559999999999998</v>
      </c>
      <c r="I4" s="2">
        <f>G4*H4</f>
        <v>630593.37599999993</v>
      </c>
      <c r="J4" s="2">
        <v>1600.5</v>
      </c>
      <c r="K4" s="2">
        <v>163.13999999999999</v>
      </c>
      <c r="L4" s="2">
        <f>J4*K4</f>
        <v>261105.56999999998</v>
      </c>
    </row>
    <row r="5" spans="1:12" s="30" customFormat="1" ht="21.75" customHeight="1" x14ac:dyDescent="0.45">
      <c r="A5" s="9"/>
      <c r="B5" s="9"/>
      <c r="C5" s="8"/>
      <c r="D5" s="8"/>
      <c r="E5" s="6"/>
      <c r="F5" s="40"/>
      <c r="G5" s="2"/>
      <c r="H5" s="4"/>
      <c r="I5" s="2"/>
      <c r="J5" s="2">
        <v>1590.5</v>
      </c>
      <c r="K5" s="2">
        <v>163.13999999999999</v>
      </c>
      <c r="L5" s="2">
        <f t="shared" ref="L5:L24" si="0">J5*K5</f>
        <v>259474.16999999998</v>
      </c>
    </row>
    <row r="6" spans="1:12" s="30" customFormat="1" ht="21.75" customHeight="1" x14ac:dyDescent="0.45">
      <c r="A6" s="12"/>
      <c r="B6" s="12"/>
      <c r="C6" s="17"/>
      <c r="D6" s="17"/>
      <c r="E6" s="16"/>
      <c r="F6" s="41"/>
      <c r="G6" s="14"/>
      <c r="H6" s="15"/>
      <c r="I6" s="14"/>
      <c r="J6" s="14">
        <v>1722</v>
      </c>
      <c r="K6" s="14">
        <v>163.13999999999999</v>
      </c>
      <c r="L6" s="14">
        <f t="shared" si="0"/>
        <v>280927.07999999996</v>
      </c>
    </row>
    <row r="7" spans="1:12" s="30" customFormat="1" ht="21.75" customHeight="1" x14ac:dyDescent="0.45">
      <c r="A7" s="9"/>
      <c r="B7" s="9" t="s">
        <v>10</v>
      </c>
      <c r="C7" s="8">
        <v>41659</v>
      </c>
      <c r="D7" s="8">
        <v>41664</v>
      </c>
      <c r="E7" s="6">
        <v>8797</v>
      </c>
      <c r="F7" s="40">
        <v>420</v>
      </c>
      <c r="G7" s="2">
        <f>E7*F7</f>
        <v>3694740</v>
      </c>
      <c r="H7" s="4">
        <v>0.30559999999999998</v>
      </c>
      <c r="I7" s="2">
        <f>G7*H7</f>
        <v>1129112.544</v>
      </c>
      <c r="J7" s="2">
        <v>1478</v>
      </c>
      <c r="K7" s="2">
        <v>163.13999999999999</v>
      </c>
      <c r="L7" s="2">
        <f t="shared" si="0"/>
        <v>241120.91999999998</v>
      </c>
    </row>
    <row r="8" spans="1:12" s="30" customFormat="1" ht="21.75" customHeight="1" x14ac:dyDescent="0.45">
      <c r="A8" s="9"/>
      <c r="B8" s="9"/>
      <c r="C8" s="8"/>
      <c r="D8" s="8"/>
      <c r="E8" s="6"/>
      <c r="F8" s="40"/>
      <c r="G8" s="2"/>
      <c r="H8" s="4"/>
      <c r="I8" s="2"/>
      <c r="J8" s="2">
        <v>1479</v>
      </c>
      <c r="K8" s="2">
        <v>163.13999999999999</v>
      </c>
      <c r="L8" s="2">
        <f t="shared" si="0"/>
        <v>241284.05999999997</v>
      </c>
    </row>
    <row r="9" spans="1:12" s="44" customFormat="1" ht="21.75" customHeight="1" x14ac:dyDescent="0.45">
      <c r="A9" s="9"/>
      <c r="B9" s="9"/>
      <c r="C9" s="8"/>
      <c r="D9" s="8"/>
      <c r="E9" s="6"/>
      <c r="F9" s="40"/>
      <c r="G9" s="2"/>
      <c r="H9" s="4"/>
      <c r="I9" s="2"/>
      <c r="J9" s="2">
        <v>1510</v>
      </c>
      <c r="K9" s="2">
        <v>163.13999999999999</v>
      </c>
      <c r="L9" s="2">
        <f t="shared" si="0"/>
        <v>246341.39999999997</v>
      </c>
    </row>
    <row r="10" spans="1:12" s="44" customFormat="1" ht="21.75" customHeight="1" x14ac:dyDescent="0.45">
      <c r="A10" s="9"/>
      <c r="B10" s="9"/>
      <c r="C10" s="8"/>
      <c r="D10" s="8"/>
      <c r="E10" s="6"/>
      <c r="F10" s="40"/>
      <c r="G10" s="2"/>
      <c r="H10" s="4"/>
      <c r="I10" s="2"/>
      <c r="J10" s="2">
        <v>1410</v>
      </c>
      <c r="K10" s="2">
        <v>163.13999999999999</v>
      </c>
      <c r="L10" s="2">
        <f t="shared" si="0"/>
        <v>230027.4</v>
      </c>
    </row>
    <row r="11" spans="1:12" s="44" customFormat="1" ht="21.75" customHeight="1" x14ac:dyDescent="0.45">
      <c r="A11" s="9"/>
      <c r="B11" s="9"/>
      <c r="C11" s="8"/>
      <c r="D11" s="8"/>
      <c r="E11" s="6"/>
      <c r="F11" s="40"/>
      <c r="G11" s="2"/>
      <c r="H11" s="4"/>
      <c r="I11" s="2"/>
      <c r="J11" s="2">
        <v>1410</v>
      </c>
      <c r="K11" s="2">
        <v>163.13999999999999</v>
      </c>
      <c r="L11" s="2">
        <f t="shared" si="0"/>
        <v>230027.4</v>
      </c>
    </row>
    <row r="12" spans="1:12" s="44" customFormat="1" ht="21.75" customHeight="1" x14ac:dyDescent="0.45">
      <c r="A12" s="12"/>
      <c r="B12" s="12"/>
      <c r="C12" s="17"/>
      <c r="D12" s="17"/>
      <c r="E12" s="16"/>
      <c r="F12" s="41"/>
      <c r="G12" s="14"/>
      <c r="H12" s="15"/>
      <c r="I12" s="14"/>
      <c r="J12" s="14">
        <v>1510</v>
      </c>
      <c r="K12" s="14">
        <v>163.13999999999999</v>
      </c>
      <c r="L12" s="14">
        <f t="shared" si="0"/>
        <v>246341.39999999997</v>
      </c>
    </row>
    <row r="13" spans="1:12" s="44" customFormat="1" ht="21.75" customHeight="1" x14ac:dyDescent="0.45">
      <c r="A13" s="9"/>
      <c r="B13" s="9" t="s">
        <v>11</v>
      </c>
      <c r="C13" s="8">
        <v>41664</v>
      </c>
      <c r="D13" s="8">
        <v>41671</v>
      </c>
      <c r="E13" s="6">
        <v>3905</v>
      </c>
      <c r="F13" s="40">
        <v>420</v>
      </c>
      <c r="G13" s="2">
        <f>E13*F13</f>
        <v>1640100</v>
      </c>
      <c r="H13" s="4">
        <v>0.30559999999999998</v>
      </c>
      <c r="I13" s="2">
        <f>G13*H13</f>
        <v>501214.56</v>
      </c>
      <c r="J13" s="2">
        <v>1408</v>
      </c>
      <c r="K13" s="2">
        <v>163.13999999999999</v>
      </c>
      <c r="L13" s="2">
        <f t="shared" si="0"/>
        <v>229701.12</v>
      </c>
    </row>
    <row r="14" spans="1:12" s="44" customFormat="1" ht="21.75" customHeight="1" x14ac:dyDescent="0.45">
      <c r="A14" s="10"/>
      <c r="B14" s="10"/>
      <c r="C14" s="8"/>
      <c r="D14" s="8"/>
      <c r="E14" s="6"/>
      <c r="F14" s="40"/>
      <c r="G14" s="2"/>
      <c r="H14" s="4"/>
      <c r="I14" s="2"/>
      <c r="J14" s="2">
        <v>1262</v>
      </c>
      <c r="K14" s="2">
        <v>163.13999999999999</v>
      </c>
      <c r="L14" s="2">
        <f t="shared" si="0"/>
        <v>205882.68</v>
      </c>
    </row>
    <row r="15" spans="1:12" s="44" customFormat="1" ht="21.75" customHeight="1" x14ac:dyDescent="0.45">
      <c r="A15" s="19"/>
      <c r="B15" s="19"/>
      <c r="C15" s="17"/>
      <c r="D15" s="17"/>
      <c r="E15" s="16"/>
      <c r="F15" s="41"/>
      <c r="G15" s="14"/>
      <c r="H15" s="15"/>
      <c r="I15" s="14"/>
      <c r="J15" s="14">
        <v>1235</v>
      </c>
      <c r="K15" s="14">
        <v>163.13999999999999</v>
      </c>
      <c r="L15" s="14">
        <f t="shared" si="0"/>
        <v>201477.9</v>
      </c>
    </row>
    <row r="16" spans="1:12" s="44" customFormat="1" ht="21.75" customHeight="1" x14ac:dyDescent="0.45">
      <c r="A16" s="11"/>
      <c r="B16" s="11" t="s">
        <v>12</v>
      </c>
      <c r="C16" s="8">
        <v>41671</v>
      </c>
      <c r="D16" s="8">
        <v>41675</v>
      </c>
      <c r="E16" s="6">
        <v>4400</v>
      </c>
      <c r="F16" s="40">
        <v>420</v>
      </c>
      <c r="G16" s="2">
        <f>E16*F16</f>
        <v>1848000</v>
      </c>
      <c r="H16" s="4">
        <v>0.30559999999999998</v>
      </c>
      <c r="I16" s="2">
        <f>G16*H16</f>
        <v>564748.79999999993</v>
      </c>
      <c r="J16" s="2">
        <v>1100</v>
      </c>
      <c r="K16" s="2">
        <v>163.13999999999999</v>
      </c>
      <c r="L16" s="2">
        <f t="shared" si="0"/>
        <v>179453.99999999997</v>
      </c>
    </row>
    <row r="17" spans="1:12" s="44" customFormat="1" ht="21.75" customHeight="1" x14ac:dyDescent="0.45">
      <c r="A17" s="11"/>
      <c r="B17" s="11"/>
      <c r="C17" s="8"/>
      <c r="D17" s="8"/>
      <c r="E17" s="6"/>
      <c r="F17" s="40"/>
      <c r="G17" s="2"/>
      <c r="H17" s="4"/>
      <c r="I17" s="2"/>
      <c r="J17" s="2">
        <v>1263</v>
      </c>
      <c r="K17" s="2">
        <v>163.13999999999999</v>
      </c>
      <c r="L17" s="2">
        <f t="shared" si="0"/>
        <v>206045.81999999998</v>
      </c>
    </row>
    <row r="18" spans="1:12" s="44" customFormat="1" ht="21.75" customHeight="1" x14ac:dyDescent="0.45">
      <c r="A18" s="11"/>
      <c r="B18" s="11"/>
      <c r="C18" s="8"/>
      <c r="D18" s="8"/>
      <c r="E18" s="6"/>
      <c r="F18" s="40"/>
      <c r="G18" s="2"/>
      <c r="H18" s="4"/>
      <c r="I18" s="2"/>
      <c r="J18" s="2">
        <v>1235</v>
      </c>
      <c r="K18" s="2">
        <v>163.13999999999999</v>
      </c>
      <c r="L18" s="2">
        <f t="shared" si="0"/>
        <v>201477.9</v>
      </c>
    </row>
    <row r="19" spans="1:12" s="44" customFormat="1" ht="21.75" customHeight="1" x14ac:dyDescent="0.45">
      <c r="A19" s="19"/>
      <c r="B19" s="19"/>
      <c r="C19" s="17"/>
      <c r="D19" s="17"/>
      <c r="E19" s="16"/>
      <c r="F19" s="41"/>
      <c r="G19" s="14"/>
      <c r="H19" s="15"/>
      <c r="I19" s="14"/>
      <c r="J19" s="14">
        <v>802</v>
      </c>
      <c r="K19" s="14">
        <v>163.13999999999999</v>
      </c>
      <c r="L19" s="14">
        <f t="shared" si="0"/>
        <v>130838.27999999998</v>
      </c>
    </row>
    <row r="20" spans="1:12" s="44" customFormat="1" ht="21.75" customHeight="1" x14ac:dyDescent="0.45">
      <c r="A20" s="11"/>
      <c r="B20" s="11" t="s">
        <v>13</v>
      </c>
      <c r="C20" s="8">
        <v>41680</v>
      </c>
      <c r="D20" s="8">
        <v>41685</v>
      </c>
      <c r="E20" s="6">
        <v>7141</v>
      </c>
      <c r="F20" s="40">
        <v>420</v>
      </c>
      <c r="G20" s="2">
        <f>E20*F20</f>
        <v>2999220</v>
      </c>
      <c r="H20" s="4">
        <v>0.30559999999999998</v>
      </c>
      <c r="I20" s="2">
        <f>G20*H20</f>
        <v>916561.63199999998</v>
      </c>
      <c r="J20" s="2">
        <v>1464</v>
      </c>
      <c r="K20" s="2">
        <v>163.13999999999999</v>
      </c>
      <c r="L20" s="2">
        <f t="shared" si="0"/>
        <v>238836.96</v>
      </c>
    </row>
    <row r="21" spans="1:12" s="44" customFormat="1" ht="21.75" customHeight="1" x14ac:dyDescent="0.45">
      <c r="A21" s="11"/>
      <c r="B21" s="11"/>
      <c r="C21" s="8"/>
      <c r="D21" s="8"/>
      <c r="E21" s="6"/>
      <c r="F21" s="40"/>
      <c r="G21" s="2"/>
      <c r="H21" s="4"/>
      <c r="I21" s="3"/>
      <c r="J21" s="2">
        <v>1086</v>
      </c>
      <c r="K21" s="2">
        <v>163.13999999999999</v>
      </c>
      <c r="L21" s="2">
        <f t="shared" si="0"/>
        <v>177170.03999999998</v>
      </c>
    </row>
    <row r="22" spans="1:12" s="44" customFormat="1" ht="21.75" customHeight="1" x14ac:dyDescent="0.45">
      <c r="A22" s="11"/>
      <c r="B22" s="11"/>
      <c r="C22" s="8"/>
      <c r="D22" s="8"/>
      <c r="E22" s="6"/>
      <c r="F22" s="40"/>
      <c r="G22" s="2"/>
      <c r="H22" s="4"/>
      <c r="I22" s="3"/>
      <c r="J22" s="2">
        <v>1500</v>
      </c>
      <c r="K22" s="2">
        <v>163.13999999999999</v>
      </c>
      <c r="L22" s="2">
        <f t="shared" si="0"/>
        <v>244709.99999999997</v>
      </c>
    </row>
    <row r="23" spans="1:12" s="44" customFormat="1" ht="21.75" customHeight="1" x14ac:dyDescent="0.45">
      <c r="A23" s="11"/>
      <c r="B23" s="11"/>
      <c r="C23" s="8"/>
      <c r="D23" s="8"/>
      <c r="E23" s="6"/>
      <c r="F23" s="40"/>
      <c r="G23" s="2"/>
      <c r="H23" s="4"/>
      <c r="I23" s="3"/>
      <c r="J23" s="2">
        <v>1352</v>
      </c>
      <c r="K23" s="2">
        <v>163.13999999999999</v>
      </c>
      <c r="L23" s="2">
        <f t="shared" si="0"/>
        <v>220565.27999999997</v>
      </c>
    </row>
    <row r="24" spans="1:12" s="44" customFormat="1" ht="21.75" customHeight="1" thickBot="1" x14ac:dyDescent="0.5">
      <c r="A24" s="11"/>
      <c r="B24" s="11"/>
      <c r="C24" s="8"/>
      <c r="D24" s="8"/>
      <c r="E24" s="6"/>
      <c r="F24" s="40"/>
      <c r="G24" s="2"/>
      <c r="H24" s="4"/>
      <c r="I24" s="3"/>
      <c r="J24" s="2">
        <v>1739</v>
      </c>
      <c r="K24" s="2">
        <v>163.13999999999999</v>
      </c>
      <c r="L24" s="2">
        <f t="shared" si="0"/>
        <v>283700.45999999996</v>
      </c>
    </row>
    <row r="25" spans="1:12" s="30" customFormat="1" ht="21.75" customHeight="1" thickBot="1" x14ac:dyDescent="0.5">
      <c r="A25" s="32"/>
      <c r="B25" s="32" t="s">
        <v>0</v>
      </c>
      <c r="C25" s="35"/>
      <c r="D25" s="35"/>
      <c r="E25" s="38">
        <f>SUBTOTAL(9,E13:E24)</f>
        <v>15446</v>
      </c>
      <c r="F25" s="42"/>
      <c r="G25" s="38">
        <f>SUM(9,G13:G24)</f>
        <v>6487329</v>
      </c>
      <c r="H25" s="33"/>
      <c r="I25" s="38">
        <f>SUM(9,I13:I24)</f>
        <v>1982533.9919999999</v>
      </c>
      <c r="J25" s="37"/>
      <c r="K25" s="37"/>
      <c r="L25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B21" sqref="B21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7.8554687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0.3</v>
      </c>
      <c r="B1" s="36"/>
      <c r="C1" s="51"/>
      <c r="D1" s="51"/>
      <c r="E1" s="54"/>
      <c r="F1" s="39"/>
      <c r="G1" s="22"/>
      <c r="H1" s="20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9</v>
      </c>
      <c r="C4" s="8">
        <v>41644</v>
      </c>
      <c r="D4" s="8">
        <v>41649</v>
      </c>
      <c r="E4" s="6">
        <v>5638</v>
      </c>
      <c r="F4" s="40">
        <v>444</v>
      </c>
      <c r="G4" s="2">
        <f>E4*F4</f>
        <v>2503272</v>
      </c>
      <c r="H4" s="4">
        <v>0.30559999999999998</v>
      </c>
      <c r="I4" s="2">
        <f>G4*H4</f>
        <v>764999.92319999996</v>
      </c>
      <c r="J4" s="2">
        <v>1350</v>
      </c>
      <c r="K4" s="2">
        <v>199.99</v>
      </c>
      <c r="L4" s="2">
        <f>J4*K4</f>
        <v>269986.5</v>
      </c>
    </row>
    <row r="5" spans="1:12" s="30" customFormat="1" ht="21.75" customHeight="1" x14ac:dyDescent="0.45">
      <c r="A5" s="9"/>
      <c r="B5" s="9"/>
      <c r="C5" s="8"/>
      <c r="D5" s="8"/>
      <c r="E5" s="6"/>
      <c r="F5" s="40"/>
      <c r="G5" s="2"/>
      <c r="H5" s="4"/>
      <c r="I5" s="2"/>
      <c r="J5" s="2">
        <v>1353</v>
      </c>
      <c r="K5" s="2">
        <v>199.99</v>
      </c>
      <c r="L5" s="2">
        <v>269986.5</v>
      </c>
    </row>
    <row r="6" spans="1:12" s="30" customFormat="1" ht="21.75" customHeight="1" x14ac:dyDescent="0.45">
      <c r="A6" s="9"/>
      <c r="B6" s="9"/>
      <c r="C6" s="8"/>
      <c r="D6" s="8"/>
      <c r="E6" s="6"/>
      <c r="F6" s="40"/>
      <c r="G6" s="2"/>
      <c r="H6" s="4"/>
      <c r="I6" s="2"/>
      <c r="J6" s="2">
        <v>1468</v>
      </c>
      <c r="K6" s="2">
        <v>199.99</v>
      </c>
      <c r="L6" s="2">
        <v>269986.5</v>
      </c>
    </row>
    <row r="7" spans="1:12" s="30" customFormat="1" ht="21.75" customHeight="1" x14ac:dyDescent="0.45">
      <c r="A7" s="12"/>
      <c r="B7" s="12"/>
      <c r="C7" s="17"/>
      <c r="D7" s="17"/>
      <c r="E7" s="16"/>
      <c r="F7" s="41"/>
      <c r="G7" s="14"/>
      <c r="H7" s="15"/>
      <c r="I7" s="14"/>
      <c r="J7" s="14">
        <v>1467</v>
      </c>
      <c r="K7" s="14">
        <v>199.99</v>
      </c>
      <c r="L7" s="14">
        <v>269986.5</v>
      </c>
    </row>
    <row r="8" spans="1:12" s="30" customFormat="1" ht="21.75" customHeight="1" x14ac:dyDescent="0.45">
      <c r="A8" s="9"/>
      <c r="B8" s="9" t="s">
        <v>11</v>
      </c>
      <c r="C8" s="8">
        <v>41664</v>
      </c>
      <c r="D8" s="8">
        <v>41671</v>
      </c>
      <c r="E8" s="6">
        <v>4776</v>
      </c>
      <c r="F8" s="40">
        <v>444</v>
      </c>
      <c r="G8" s="2">
        <f>E8*F8</f>
        <v>2120544</v>
      </c>
      <c r="H8" s="4">
        <v>0.30559999999999998</v>
      </c>
      <c r="I8" s="2">
        <f>G8*H8</f>
        <v>648038.24639999995</v>
      </c>
      <c r="J8" s="2">
        <v>1380</v>
      </c>
      <c r="K8" s="2">
        <v>199.99</v>
      </c>
      <c r="L8" s="2">
        <v>269986.5</v>
      </c>
    </row>
    <row r="9" spans="1:12" s="44" customFormat="1" ht="21.75" customHeight="1" x14ac:dyDescent="0.45">
      <c r="A9" s="9"/>
      <c r="B9" s="9"/>
      <c r="C9" s="8"/>
      <c r="D9" s="8"/>
      <c r="E9" s="6"/>
      <c r="F9" s="40"/>
      <c r="G9" s="2"/>
      <c r="H9" s="4"/>
      <c r="I9" s="2"/>
      <c r="J9" s="2">
        <v>1719</v>
      </c>
      <c r="K9" s="2">
        <v>199.99</v>
      </c>
      <c r="L9" s="2">
        <v>269986.5</v>
      </c>
    </row>
    <row r="10" spans="1:12" s="44" customFormat="1" ht="21.75" customHeight="1" x14ac:dyDescent="0.45">
      <c r="A10" s="9"/>
      <c r="B10" s="9"/>
      <c r="C10" s="8"/>
      <c r="D10" s="8"/>
      <c r="E10" s="6"/>
      <c r="F10" s="40"/>
      <c r="G10" s="2"/>
      <c r="H10" s="5"/>
      <c r="I10" s="2"/>
      <c r="J10" s="2">
        <v>916</v>
      </c>
      <c r="K10" s="2">
        <v>199.99</v>
      </c>
      <c r="L10" s="2">
        <v>269986.5</v>
      </c>
    </row>
    <row r="11" spans="1:12" s="44" customFormat="1" ht="21.75" customHeight="1" x14ac:dyDescent="0.45">
      <c r="A11" s="12"/>
      <c r="B11" s="12"/>
      <c r="C11" s="17"/>
      <c r="D11" s="17"/>
      <c r="E11" s="16"/>
      <c r="F11" s="41"/>
      <c r="G11" s="14"/>
      <c r="H11" s="15"/>
      <c r="I11" s="14"/>
      <c r="J11" s="14">
        <v>761</v>
      </c>
      <c r="K11" s="14">
        <v>199.99</v>
      </c>
      <c r="L11" s="14">
        <v>269986.5</v>
      </c>
    </row>
    <row r="12" spans="1:12" s="44" customFormat="1" ht="21.75" customHeight="1" x14ac:dyDescent="0.45">
      <c r="A12" s="9"/>
      <c r="B12" s="9" t="s">
        <v>14</v>
      </c>
      <c r="C12" s="8">
        <v>41680</v>
      </c>
      <c r="D12" s="8">
        <v>41685</v>
      </c>
      <c r="E12" s="6">
        <v>3348</v>
      </c>
      <c r="F12" s="40">
        <v>444</v>
      </c>
      <c r="G12" s="2">
        <f>E12*F12</f>
        <v>1486512</v>
      </c>
      <c r="H12" s="4">
        <v>0.30559999999999998</v>
      </c>
      <c r="I12" s="2">
        <f>G12*H12</f>
        <v>454278.06719999999</v>
      </c>
      <c r="J12" s="2">
        <v>154</v>
      </c>
      <c r="K12" s="2">
        <v>203.12</v>
      </c>
      <c r="L12" s="2">
        <v>269986.5</v>
      </c>
    </row>
    <row r="13" spans="1:12" s="44" customFormat="1" ht="21.75" customHeight="1" x14ac:dyDescent="0.45">
      <c r="A13" s="11"/>
      <c r="B13" s="11"/>
      <c r="C13" s="8"/>
      <c r="D13" s="8"/>
      <c r="E13" s="6"/>
      <c r="F13" s="40"/>
      <c r="G13" s="2"/>
      <c r="H13" s="4"/>
      <c r="I13" s="3"/>
      <c r="J13" s="2">
        <v>721</v>
      </c>
      <c r="K13" s="2">
        <v>203.12</v>
      </c>
      <c r="L13" s="2">
        <v>269986.5</v>
      </c>
    </row>
    <row r="14" spans="1:12" s="44" customFormat="1" ht="21.75" customHeight="1" x14ac:dyDescent="0.45">
      <c r="A14" s="11"/>
      <c r="B14" s="11"/>
      <c r="C14" s="8"/>
      <c r="D14" s="8"/>
      <c r="E14" s="6"/>
      <c r="F14" s="40"/>
      <c r="G14" s="2"/>
      <c r="H14" s="4"/>
      <c r="I14" s="3"/>
      <c r="J14" s="2">
        <v>557</v>
      </c>
      <c r="K14" s="2">
        <v>203.12</v>
      </c>
      <c r="L14" s="2">
        <v>269986.5</v>
      </c>
    </row>
    <row r="15" spans="1:12" s="44" customFormat="1" ht="21.75" customHeight="1" x14ac:dyDescent="0.45">
      <c r="A15" s="11"/>
      <c r="B15" s="11"/>
      <c r="C15" s="8"/>
      <c r="D15" s="8"/>
      <c r="E15" s="6"/>
      <c r="F15" s="40"/>
      <c r="G15" s="2"/>
      <c r="H15" s="4"/>
      <c r="I15" s="2"/>
      <c r="J15" s="2">
        <v>883</v>
      </c>
      <c r="K15" s="2">
        <v>203.12</v>
      </c>
      <c r="L15" s="2">
        <v>269986.5</v>
      </c>
    </row>
    <row r="16" spans="1:12" s="44" customFormat="1" ht="21.75" customHeight="1" x14ac:dyDescent="0.45">
      <c r="A16" s="11"/>
      <c r="B16" s="11"/>
      <c r="C16" s="60"/>
      <c r="D16" s="60"/>
      <c r="E16" s="61"/>
      <c r="F16" s="40"/>
      <c r="G16" s="2"/>
      <c r="H16" s="4"/>
      <c r="I16" s="3"/>
      <c r="J16" s="2">
        <v>495</v>
      </c>
      <c r="K16" s="2">
        <v>203.12</v>
      </c>
      <c r="L16" s="2">
        <v>269986.5</v>
      </c>
    </row>
    <row r="17" spans="1:12" s="44" customFormat="1" ht="21.75" customHeight="1" thickBot="1" x14ac:dyDescent="0.5">
      <c r="A17" s="19"/>
      <c r="B17" s="19"/>
      <c r="C17" s="17"/>
      <c r="D17" s="17"/>
      <c r="E17" s="16"/>
      <c r="F17" s="41"/>
      <c r="G17" s="14"/>
      <c r="H17" s="13"/>
      <c r="I17" s="18"/>
      <c r="J17" s="14">
        <v>538</v>
      </c>
      <c r="K17" s="14">
        <v>203.12</v>
      </c>
      <c r="L17" s="14">
        <v>269986.5</v>
      </c>
    </row>
    <row r="18" spans="1:12" s="30" customFormat="1" ht="21.75" customHeight="1" thickBot="1" x14ac:dyDescent="0.5">
      <c r="A18" s="32"/>
      <c r="B18" s="32" t="s">
        <v>0</v>
      </c>
      <c r="C18" s="35"/>
      <c r="D18" s="35"/>
      <c r="E18" s="38">
        <f>SUBTOTAL(9,E4:E17)</f>
        <v>13762</v>
      </c>
      <c r="F18" s="42"/>
      <c r="G18" s="38">
        <f>SUBTOTAL(9,G4:G17)</f>
        <v>6110328</v>
      </c>
      <c r="H18" s="33"/>
      <c r="I18" s="38">
        <f>SUBTOTAL(9,I4:I17)</f>
        <v>1867316.2367999998</v>
      </c>
      <c r="J18" s="37"/>
      <c r="K18" s="37"/>
      <c r="L18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7.8554687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50.9</v>
      </c>
      <c r="B1" s="36"/>
      <c r="C1" s="51"/>
      <c r="D1" s="51"/>
      <c r="E1" s="54"/>
      <c r="F1" s="39"/>
      <c r="G1" s="22"/>
      <c r="H1" s="20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10</v>
      </c>
      <c r="C4" s="8">
        <v>41659</v>
      </c>
      <c r="D4" s="8">
        <v>41664</v>
      </c>
      <c r="E4" s="6">
        <v>3051</v>
      </c>
      <c r="F4" s="40">
        <v>420</v>
      </c>
      <c r="G4" s="2">
        <f>E4*F4</f>
        <v>1281420</v>
      </c>
      <c r="H4" s="4">
        <v>0.30559999999999998</v>
      </c>
      <c r="I4" s="2">
        <f>G4*H4</f>
        <v>391601.95199999999</v>
      </c>
      <c r="J4" s="2">
        <v>324</v>
      </c>
      <c r="K4" s="2">
        <v>173.15</v>
      </c>
      <c r="L4" s="2">
        <f>J4*K4</f>
        <v>56100.6</v>
      </c>
    </row>
    <row r="5" spans="1:12" s="30" customFormat="1" ht="21.75" customHeight="1" x14ac:dyDescent="0.45">
      <c r="A5" s="9"/>
      <c r="B5" s="9"/>
      <c r="C5" s="8"/>
      <c r="D5" s="8"/>
      <c r="E5" s="6"/>
      <c r="F5" s="40"/>
      <c r="G5" s="2"/>
      <c r="H5" s="4"/>
      <c r="I5" s="2"/>
      <c r="J5" s="2">
        <v>629</v>
      </c>
      <c r="K5" s="2">
        <v>173.15</v>
      </c>
      <c r="L5" s="2">
        <f t="shared" ref="L5:L16" si="0">J5*K5</f>
        <v>108911.35</v>
      </c>
    </row>
    <row r="6" spans="1:12" s="44" customFormat="1" ht="21.75" customHeight="1" x14ac:dyDescent="0.45">
      <c r="A6" s="9"/>
      <c r="B6" s="9"/>
      <c r="C6" s="8"/>
      <c r="D6" s="8"/>
      <c r="E6" s="6"/>
      <c r="F6" s="40"/>
      <c r="G6" s="2"/>
      <c r="H6" s="4"/>
      <c r="I6" s="2"/>
      <c r="J6" s="2">
        <v>334</v>
      </c>
      <c r="K6" s="2">
        <v>173.15</v>
      </c>
      <c r="L6" s="2">
        <f t="shared" si="0"/>
        <v>57832.1</v>
      </c>
    </row>
    <row r="7" spans="1:12" s="44" customFormat="1" ht="21.75" customHeight="1" x14ac:dyDescent="0.45">
      <c r="A7" s="9"/>
      <c r="B7" s="9"/>
      <c r="C7" s="8"/>
      <c r="D7" s="8"/>
      <c r="E7" s="6"/>
      <c r="F7" s="40"/>
      <c r="G7" s="2"/>
      <c r="H7" s="4"/>
      <c r="I7" s="2"/>
      <c r="J7" s="2">
        <v>820</v>
      </c>
      <c r="K7" s="2">
        <v>173.15</v>
      </c>
      <c r="L7" s="2">
        <f t="shared" si="0"/>
        <v>141983</v>
      </c>
    </row>
    <row r="8" spans="1:12" s="44" customFormat="1" ht="21.75" customHeight="1" x14ac:dyDescent="0.45">
      <c r="A8" s="9"/>
      <c r="B8" s="9"/>
      <c r="C8" s="8"/>
      <c r="D8" s="8"/>
      <c r="E8" s="6"/>
      <c r="F8" s="40"/>
      <c r="G8" s="2"/>
      <c r="H8" s="4"/>
      <c r="I8" s="2"/>
      <c r="J8" s="2">
        <v>278</v>
      </c>
      <c r="K8" s="2">
        <v>173.15</v>
      </c>
      <c r="L8" s="2">
        <f t="shared" si="0"/>
        <v>48135.700000000004</v>
      </c>
    </row>
    <row r="9" spans="1:12" s="44" customFormat="1" ht="21.75" customHeight="1" x14ac:dyDescent="0.45">
      <c r="A9" s="12"/>
      <c r="B9" s="12"/>
      <c r="C9" s="17"/>
      <c r="D9" s="17"/>
      <c r="E9" s="16"/>
      <c r="F9" s="41"/>
      <c r="G9" s="14"/>
      <c r="H9" s="13"/>
      <c r="I9" s="14"/>
      <c r="J9" s="14">
        <v>666</v>
      </c>
      <c r="K9" s="14">
        <v>173.15</v>
      </c>
      <c r="L9" s="14">
        <f t="shared" si="0"/>
        <v>115317.90000000001</v>
      </c>
    </row>
    <row r="10" spans="1:12" s="44" customFormat="1" ht="21.75" customHeight="1" x14ac:dyDescent="0.45">
      <c r="A10" s="11"/>
      <c r="B10" s="11" t="s">
        <v>12</v>
      </c>
      <c r="C10" s="8">
        <v>41671</v>
      </c>
      <c r="D10" s="8">
        <v>41675</v>
      </c>
      <c r="E10" s="6">
        <v>4739</v>
      </c>
      <c r="F10" s="40">
        <v>420</v>
      </c>
      <c r="G10" s="2">
        <f>E10*F10</f>
        <v>1990380</v>
      </c>
      <c r="H10" s="4">
        <v>0.30559999999999998</v>
      </c>
      <c r="I10" s="2">
        <f>G10*H10</f>
        <v>608260.12799999991</v>
      </c>
      <c r="J10" s="2">
        <v>738</v>
      </c>
      <c r="K10" s="2">
        <v>155.55000000000001</v>
      </c>
      <c r="L10" s="2">
        <f t="shared" si="0"/>
        <v>114795.90000000001</v>
      </c>
    </row>
    <row r="11" spans="1:12" s="44" customFormat="1" ht="21.75" customHeight="1" x14ac:dyDescent="0.45">
      <c r="A11" s="11"/>
      <c r="B11" s="11"/>
      <c r="C11" s="8"/>
      <c r="D11" s="8"/>
      <c r="E11" s="6"/>
      <c r="F11" s="40"/>
      <c r="G11" s="2"/>
      <c r="H11" s="4"/>
      <c r="I11" s="2"/>
      <c r="J11" s="2">
        <v>1252</v>
      </c>
      <c r="K11" s="2">
        <v>155.55000000000001</v>
      </c>
      <c r="L11" s="2">
        <f t="shared" si="0"/>
        <v>194748.6</v>
      </c>
    </row>
    <row r="12" spans="1:12" s="44" customFormat="1" ht="21.75" customHeight="1" x14ac:dyDescent="0.45">
      <c r="A12" s="11"/>
      <c r="B12" s="11"/>
      <c r="C12" s="8"/>
      <c r="D12" s="8"/>
      <c r="E12" s="6"/>
      <c r="F12" s="40"/>
      <c r="G12" s="2"/>
      <c r="H12" s="4"/>
      <c r="I12" s="2"/>
      <c r="J12" s="2">
        <v>1467</v>
      </c>
      <c r="K12" s="2">
        <v>155.55000000000001</v>
      </c>
      <c r="L12" s="2">
        <f t="shared" si="0"/>
        <v>228191.85</v>
      </c>
    </row>
    <row r="13" spans="1:12" s="44" customFormat="1" ht="21.75" customHeight="1" x14ac:dyDescent="0.45">
      <c r="A13" s="19"/>
      <c r="B13" s="19"/>
      <c r="C13" s="17"/>
      <c r="D13" s="17"/>
      <c r="E13" s="16"/>
      <c r="F13" s="41"/>
      <c r="G13" s="14"/>
      <c r="H13" s="15"/>
      <c r="I13" s="14"/>
      <c r="J13" s="14">
        <v>1282</v>
      </c>
      <c r="K13" s="14">
        <v>155.55000000000001</v>
      </c>
      <c r="L13" s="14">
        <f t="shared" si="0"/>
        <v>199415.1</v>
      </c>
    </row>
    <row r="14" spans="1:12" s="44" customFormat="1" ht="21.75" customHeight="1" x14ac:dyDescent="0.45">
      <c r="A14" s="11"/>
      <c r="B14" s="11" t="s">
        <v>13</v>
      </c>
      <c r="C14" s="8">
        <v>41680</v>
      </c>
      <c r="D14" s="8">
        <v>41685</v>
      </c>
      <c r="E14" s="6">
        <v>2880</v>
      </c>
      <c r="F14" s="40">
        <v>420</v>
      </c>
      <c r="G14" s="2">
        <f>E14*F14</f>
        <v>1209600</v>
      </c>
      <c r="H14" s="4">
        <v>0.30559999999999998</v>
      </c>
      <c r="I14" s="2">
        <f>G14*H14</f>
        <v>369653.75999999995</v>
      </c>
      <c r="J14" s="2">
        <v>948</v>
      </c>
      <c r="K14" s="2">
        <v>155.55000000000001</v>
      </c>
      <c r="L14" s="2">
        <f t="shared" si="0"/>
        <v>147461.40000000002</v>
      </c>
    </row>
    <row r="15" spans="1:12" s="44" customFormat="1" ht="21.75" customHeight="1" x14ac:dyDescent="0.45">
      <c r="A15" s="11"/>
      <c r="B15" s="11"/>
      <c r="C15" s="8"/>
      <c r="D15" s="8"/>
      <c r="E15" s="6"/>
      <c r="F15" s="40"/>
      <c r="G15" s="2"/>
      <c r="H15" s="4"/>
      <c r="I15" s="3"/>
      <c r="J15" s="2">
        <v>873</v>
      </c>
      <c r="K15" s="2">
        <v>155.55000000000001</v>
      </c>
      <c r="L15" s="2">
        <f t="shared" si="0"/>
        <v>135795.15000000002</v>
      </c>
    </row>
    <row r="16" spans="1:12" s="44" customFormat="1" ht="21.75" customHeight="1" thickBot="1" x14ac:dyDescent="0.5">
      <c r="A16" s="11"/>
      <c r="B16" s="11"/>
      <c r="C16" s="8"/>
      <c r="D16" s="8"/>
      <c r="E16" s="6"/>
      <c r="F16" s="40"/>
      <c r="G16" s="2"/>
      <c r="H16" s="4"/>
      <c r="I16" s="3"/>
      <c r="J16" s="2">
        <v>1059</v>
      </c>
      <c r="K16" s="2">
        <v>155.55000000000001</v>
      </c>
      <c r="L16" s="2">
        <f t="shared" si="0"/>
        <v>164727.45000000001</v>
      </c>
    </row>
    <row r="17" spans="1:12" s="30" customFormat="1" ht="21.75" customHeight="1" thickBot="1" x14ac:dyDescent="0.5">
      <c r="A17" s="32"/>
      <c r="B17" s="32" t="s">
        <v>0</v>
      </c>
      <c r="C17" s="35"/>
      <c r="D17" s="35"/>
      <c r="E17" s="38">
        <f>SUBTOTAL(9,E4:E16)</f>
        <v>10670</v>
      </c>
      <c r="F17" s="42"/>
      <c r="G17" s="38">
        <f>SUBTOTAL(9,G4:G16)</f>
        <v>4481400</v>
      </c>
      <c r="H17" s="33"/>
      <c r="I17" s="38">
        <f>SUBTOTAL(9,I4:I16)</f>
        <v>1369515.8399999999</v>
      </c>
      <c r="J17" s="37"/>
      <c r="K17" s="37"/>
      <c r="L17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zoomScale="120" zoomScaleNormal="120" zoomScaleSheetLayoutView="100" workbookViewId="0">
      <selection activeCell="L5" sqref="L5"/>
    </sheetView>
  </sheetViews>
  <sheetFormatPr defaultRowHeight="21.75" customHeight="1" x14ac:dyDescent="0.45"/>
  <cols>
    <col min="1" max="1" width="5.5703125" style="25" bestFit="1" customWidth="1"/>
    <col min="2" max="2" width="8.85546875" style="26" bestFit="1" customWidth="1"/>
    <col min="3" max="3" width="8.140625" style="52" bestFit="1" customWidth="1"/>
    <col min="4" max="4" width="8.42578125" style="52" bestFit="1" customWidth="1"/>
    <col min="5" max="5" width="8.42578125" style="65" customWidth="1"/>
    <col min="6" max="6" width="8.42578125" style="29" customWidth="1"/>
    <col min="7" max="7" width="15" style="25" bestFit="1" customWidth="1"/>
    <col min="8" max="8" width="14.7109375" style="28" bestFit="1" customWidth="1"/>
    <col min="9" max="9" width="15.140625" style="27" bestFit="1" customWidth="1"/>
    <col min="10" max="10" width="14.42578125" style="21" bestFit="1" customWidth="1"/>
    <col min="11" max="11" width="15.7109375" style="58" bestFit="1" customWidth="1"/>
    <col min="12" max="16384" width="9.140625" style="24"/>
  </cols>
  <sheetData>
    <row r="1" spans="1:13" ht="21.75" customHeight="1" x14ac:dyDescent="0.45">
      <c r="A1" s="36" t="s">
        <v>17</v>
      </c>
      <c r="B1" s="36"/>
      <c r="C1" s="51"/>
      <c r="D1" s="51"/>
      <c r="E1" s="64"/>
      <c r="F1" s="54"/>
      <c r="G1" s="39"/>
      <c r="H1" s="22"/>
      <c r="I1" s="56"/>
      <c r="J1" s="23"/>
      <c r="K1" s="57"/>
      <c r="M1" s="30"/>
    </row>
    <row r="2" spans="1:13" ht="21.75" customHeight="1" thickBot="1" x14ac:dyDescent="0.5"/>
    <row r="3" spans="1:13" s="1" customFormat="1" ht="21.75" customHeight="1" thickBot="1" x14ac:dyDescent="0.5">
      <c r="A3" s="45" t="s">
        <v>4</v>
      </c>
      <c r="B3" s="67" t="s">
        <v>5</v>
      </c>
      <c r="C3" s="53" t="s">
        <v>3</v>
      </c>
      <c r="D3" s="53" t="s">
        <v>2</v>
      </c>
      <c r="E3" s="62" t="s">
        <v>18</v>
      </c>
      <c r="F3" s="55" t="s">
        <v>15</v>
      </c>
      <c r="G3" s="48" t="s">
        <v>6</v>
      </c>
      <c r="H3" s="49" t="s">
        <v>7</v>
      </c>
      <c r="I3" s="47" t="s">
        <v>8</v>
      </c>
      <c r="J3" s="49" t="s">
        <v>1</v>
      </c>
      <c r="K3" s="50" t="s">
        <v>20</v>
      </c>
      <c r="L3" s="30" t="s">
        <v>22</v>
      </c>
    </row>
    <row r="4" spans="1:13" s="30" customFormat="1" ht="21.75" customHeight="1" x14ac:dyDescent="0.45">
      <c r="A4" s="7"/>
      <c r="B4" s="9"/>
      <c r="C4" s="8"/>
      <c r="D4" s="8"/>
      <c r="E4" s="66"/>
      <c r="F4" s="6"/>
      <c r="G4" s="40"/>
      <c r="H4" s="2"/>
      <c r="I4" s="4"/>
      <c r="J4" s="2"/>
      <c r="K4" s="59"/>
      <c r="L4" s="30" t="s">
        <v>23</v>
      </c>
    </row>
    <row r="5" spans="1:13" s="30" customFormat="1" ht="21.75" customHeight="1" x14ac:dyDescent="0.45">
      <c r="A5" s="68"/>
      <c r="B5" s="9"/>
      <c r="C5" s="8"/>
      <c r="D5" s="8"/>
      <c r="E5" s="66"/>
      <c r="F5" s="6"/>
      <c r="G5" s="40"/>
      <c r="H5" s="2"/>
      <c r="I5" s="4"/>
      <c r="J5" s="2"/>
      <c r="K5" s="59"/>
      <c r="L5" s="30" t="s">
        <v>21</v>
      </c>
    </row>
    <row r="6" spans="1:13" s="30" customFormat="1" ht="21.75" customHeight="1" x14ac:dyDescent="0.45">
      <c r="A6" s="7"/>
      <c r="B6" s="9"/>
      <c r="C6" s="8"/>
      <c r="D6" s="8"/>
      <c r="E6" s="66"/>
      <c r="F6" s="6"/>
      <c r="G6" s="40"/>
      <c r="H6" s="2"/>
      <c r="I6" s="4"/>
      <c r="J6" s="2"/>
      <c r="K6" s="59"/>
    </row>
    <row r="7" spans="1:13" s="30" customFormat="1" ht="21.75" customHeight="1" x14ac:dyDescent="0.45">
      <c r="A7" s="7"/>
      <c r="B7" s="9"/>
      <c r="C7" s="8"/>
      <c r="D7" s="8"/>
      <c r="E7" s="69"/>
      <c r="F7" s="6"/>
      <c r="G7" s="40"/>
      <c r="H7" s="2"/>
      <c r="I7" s="4"/>
      <c r="J7" s="2"/>
      <c r="K7" s="59"/>
    </row>
    <row r="8" spans="1:13" s="44" customFormat="1" ht="21.75" customHeight="1" x14ac:dyDescent="0.45">
      <c r="A8" s="7"/>
      <c r="B8" s="9"/>
      <c r="C8" s="8"/>
      <c r="D8" s="8"/>
      <c r="E8" s="66"/>
      <c r="F8" s="6"/>
      <c r="G8" s="40"/>
      <c r="H8" s="2"/>
      <c r="I8" s="4"/>
      <c r="J8" s="2"/>
      <c r="K8" s="59"/>
    </row>
    <row r="9" spans="1:13" s="44" customFormat="1" ht="21.75" customHeight="1" x14ac:dyDescent="0.45">
      <c r="A9" s="7"/>
      <c r="B9" s="10"/>
      <c r="C9" s="8"/>
      <c r="D9" s="8"/>
      <c r="E9" s="66"/>
      <c r="F9" s="6"/>
      <c r="G9" s="40"/>
      <c r="H9" s="2"/>
      <c r="I9" s="4"/>
      <c r="J9" s="2"/>
      <c r="K9" s="59"/>
    </row>
    <row r="10" spans="1:13" s="44" customFormat="1" ht="21.75" customHeight="1" x14ac:dyDescent="0.45">
      <c r="A10" s="7"/>
      <c r="B10" s="11"/>
      <c r="C10" s="8"/>
      <c r="D10" s="8"/>
      <c r="E10" s="66"/>
      <c r="F10" s="6"/>
      <c r="G10" s="40"/>
      <c r="H10" s="2"/>
      <c r="I10" s="4"/>
      <c r="J10" s="2"/>
      <c r="K10" s="59"/>
    </row>
    <row r="11" spans="1:13" s="44" customFormat="1" ht="21.75" customHeight="1" x14ac:dyDescent="0.45">
      <c r="A11" s="7"/>
      <c r="B11" s="11"/>
      <c r="C11" s="8"/>
      <c r="D11" s="8"/>
      <c r="E11" s="66"/>
      <c r="F11" s="6"/>
      <c r="G11" s="40"/>
      <c r="H11" s="2"/>
      <c r="I11" s="4"/>
      <c r="J11" s="2"/>
      <c r="K11" s="59"/>
    </row>
    <row r="12" spans="1:13" s="44" customFormat="1" ht="21.75" customHeight="1" x14ac:dyDescent="0.45">
      <c r="A12" s="7"/>
      <c r="B12" s="11"/>
      <c r="C12" s="8"/>
      <c r="D12" s="8"/>
      <c r="E12" s="69"/>
      <c r="F12" s="6"/>
      <c r="G12" s="40"/>
      <c r="H12" s="2"/>
      <c r="I12" s="4"/>
      <c r="J12" s="2"/>
      <c r="K12" s="59"/>
    </row>
    <row r="13" spans="1:13" s="44" customFormat="1" ht="21.75" customHeight="1" x14ac:dyDescent="0.45">
      <c r="A13" s="7"/>
      <c r="B13" s="11"/>
      <c r="C13" s="8"/>
      <c r="D13" s="8"/>
      <c r="E13" s="66"/>
      <c r="F13" s="6"/>
      <c r="G13" s="40"/>
      <c r="H13" s="2"/>
      <c r="I13" s="4"/>
      <c r="J13" s="2"/>
      <c r="K13" s="59"/>
    </row>
    <row r="14" spans="1:13" s="44" customFormat="1" ht="21.75" customHeight="1" thickBot="1" x14ac:dyDescent="0.5">
      <c r="A14" s="70"/>
      <c r="B14" s="71"/>
      <c r="C14" s="72"/>
      <c r="D14" s="72"/>
      <c r="E14" s="73"/>
      <c r="F14" s="74"/>
      <c r="G14" s="75"/>
      <c r="H14" s="76"/>
      <c r="I14" s="77"/>
      <c r="J14" s="76"/>
      <c r="K14" s="78"/>
    </row>
    <row r="15" spans="1:13" s="30" customFormat="1" ht="21.75" customHeight="1" thickBot="1" x14ac:dyDescent="0.5">
      <c r="A15" s="31"/>
      <c r="B15" s="32" t="s">
        <v>0</v>
      </c>
      <c r="C15" s="35"/>
      <c r="D15" s="35"/>
      <c r="E15" s="63"/>
      <c r="F15" s="38"/>
      <c r="G15" s="42"/>
      <c r="H15" s="34"/>
      <c r="I15" s="33"/>
      <c r="J15" s="34"/>
      <c r="K15" s="38"/>
    </row>
  </sheetData>
  <pageMargins left="0.16" right="0.16" top="0.22" bottom="0.17" header="0.16" footer="0.16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SUM</vt:lpstr>
    </vt:vector>
  </TitlesOfParts>
  <Company>Thai-MC Company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RACHANA BUNYAPHICHITCHAI</dc:creator>
  <cp:lastModifiedBy>RACHANA BUNYAPHICHITCHAI</cp:lastModifiedBy>
  <cp:lastPrinted>2014-03-25T03:15:14Z</cp:lastPrinted>
  <dcterms:created xsi:type="dcterms:W3CDTF">2014-03-21T02:28:13Z</dcterms:created>
  <dcterms:modified xsi:type="dcterms:W3CDTF">2014-03-26T02:23:11Z</dcterms:modified>
</cp:coreProperties>
</file>