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สมุดงานนี้" defaultThemeVersion="124226"/>
  <bookViews>
    <workbookView xWindow="360" yWindow="345" windowWidth="19755" windowHeight="9465" activeTab="1"/>
  </bookViews>
  <sheets>
    <sheet name="Data" sheetId="1" r:id="rId1"/>
    <sheet name="Sheet2" sheetId="2" r:id="rId2"/>
  </sheets>
  <definedNames>
    <definedName name="_xlnm.Print_Area" localSheetId="1">Sheet2!$A$1:$Z$35</definedName>
  </definedNames>
  <calcPr calcId="145621"/>
</workbook>
</file>

<file path=xl/calcChain.xml><?xml version="1.0" encoding="utf-8"?>
<calcChain xmlns="http://schemas.openxmlformats.org/spreadsheetml/2006/main">
  <c r="G1" i="2" l="1"/>
  <c r="AA1" i="2" s="1"/>
  <c r="AB1" i="2" s="1"/>
  <c r="AG1" i="2"/>
  <c r="AF1" i="2"/>
  <c r="W1" i="2" s="1"/>
  <c r="AE1" i="2"/>
  <c r="AD1" i="2"/>
  <c r="Q1" i="2" s="1"/>
  <c r="AC1" i="2"/>
  <c r="Z1" i="2"/>
  <c r="T1" i="2"/>
  <c r="N1" i="2"/>
  <c r="Y4" i="2"/>
  <c r="X4" i="2"/>
  <c r="V4" i="2"/>
  <c r="U4" i="2"/>
  <c r="S4" i="2"/>
  <c r="R4" i="2"/>
  <c r="P4" i="2"/>
  <c r="O4" i="2"/>
  <c r="G34" i="2"/>
  <c r="C34" i="2"/>
  <c r="F33" i="2"/>
  <c r="B33" i="2"/>
  <c r="E32" i="2"/>
  <c r="A32" i="2"/>
  <c r="H31" i="2"/>
  <c r="D31" i="2"/>
  <c r="G30" i="2"/>
  <c r="C30" i="2"/>
  <c r="F29" i="2"/>
  <c r="B29" i="2"/>
  <c r="E28" i="2"/>
  <c r="A28" i="2"/>
  <c r="H27" i="2"/>
  <c r="D27" i="2"/>
  <c r="G26" i="2"/>
  <c r="C26" i="2"/>
  <c r="F25" i="2"/>
  <c r="B25" i="2"/>
  <c r="E24" i="2"/>
  <c r="A24" i="2"/>
  <c r="H23" i="2"/>
  <c r="D23" i="2"/>
  <c r="G22" i="2"/>
  <c r="C22" i="2"/>
  <c r="F21" i="2"/>
  <c r="B21" i="2"/>
  <c r="E20" i="2"/>
  <c r="A20" i="2"/>
  <c r="H19" i="2"/>
  <c r="D19" i="2"/>
  <c r="G18" i="2"/>
  <c r="C18" i="2"/>
  <c r="F17" i="2"/>
  <c r="B17" i="2"/>
  <c r="E16" i="2"/>
  <c r="A16" i="2"/>
  <c r="H15" i="2"/>
  <c r="D15" i="2"/>
  <c r="G14" i="2"/>
  <c r="C14" i="2"/>
  <c r="F13" i="2"/>
  <c r="B13" i="2"/>
  <c r="E12" i="2"/>
  <c r="A12" i="2"/>
  <c r="H11" i="2"/>
  <c r="D11" i="2"/>
  <c r="G10" i="2"/>
  <c r="C10" i="2"/>
  <c r="F9" i="2"/>
  <c r="B9" i="2"/>
  <c r="E8" i="2"/>
  <c r="A8" i="2"/>
  <c r="H7" i="2"/>
  <c r="D7" i="2"/>
  <c r="G6" i="2"/>
  <c r="F34" i="2"/>
  <c r="B34" i="2"/>
  <c r="E33" i="2"/>
  <c r="A33" i="2"/>
  <c r="H32" i="2"/>
  <c r="D32" i="2"/>
  <c r="G31" i="2"/>
  <c r="C31" i="2"/>
  <c r="F30" i="2"/>
  <c r="B30" i="2"/>
  <c r="E29" i="2"/>
  <c r="A29" i="2"/>
  <c r="H28" i="2"/>
  <c r="D28" i="2"/>
  <c r="G27" i="2"/>
  <c r="C27" i="2"/>
  <c r="F26" i="2"/>
  <c r="B26" i="2"/>
  <c r="E25" i="2"/>
  <c r="A25" i="2"/>
  <c r="H24" i="2"/>
  <c r="D24" i="2"/>
  <c r="G23" i="2"/>
  <c r="C23" i="2"/>
  <c r="F22" i="2"/>
  <c r="B22" i="2"/>
  <c r="E21" i="2"/>
  <c r="A21" i="2"/>
  <c r="H20" i="2"/>
  <c r="D20" i="2"/>
  <c r="G19" i="2"/>
  <c r="C19" i="2"/>
  <c r="F18" i="2"/>
  <c r="B18" i="2"/>
  <c r="E17" i="2"/>
  <c r="A17" i="2"/>
  <c r="H16" i="2"/>
  <c r="D16" i="2"/>
  <c r="G15" i="2"/>
  <c r="C15" i="2"/>
  <c r="F14" i="2"/>
  <c r="B14" i="2"/>
  <c r="E13" i="2"/>
  <c r="A13" i="2"/>
  <c r="H12" i="2"/>
  <c r="D12" i="2"/>
  <c r="G11" i="2"/>
  <c r="C11" i="2"/>
  <c r="F10" i="2"/>
  <c r="B10" i="2"/>
  <c r="E9" i="2"/>
  <c r="A9" i="2"/>
  <c r="H8" i="2"/>
  <c r="D8" i="2"/>
  <c r="G7" i="2"/>
  <c r="C7" i="2"/>
  <c r="F6" i="2"/>
  <c r="B6" i="2"/>
  <c r="E11" i="2"/>
  <c r="G9" i="2"/>
  <c r="E7" i="2"/>
  <c r="D6" i="2"/>
  <c r="E34" i="2"/>
  <c r="A34" i="2"/>
  <c r="H33" i="2"/>
  <c r="D33" i="2"/>
  <c r="G32" i="2"/>
  <c r="C32" i="2"/>
  <c r="F31" i="2"/>
  <c r="B31" i="2"/>
  <c r="E30" i="2"/>
  <c r="A30" i="2"/>
  <c r="H29" i="2"/>
  <c r="D29" i="2"/>
  <c r="G28" i="2"/>
  <c r="C28" i="2"/>
  <c r="F27" i="2"/>
  <c r="B27" i="2"/>
  <c r="E26" i="2"/>
  <c r="A26" i="2"/>
  <c r="H25" i="2"/>
  <c r="D25" i="2"/>
  <c r="G24" i="2"/>
  <c r="C24" i="2"/>
  <c r="F23" i="2"/>
  <c r="B23" i="2"/>
  <c r="E22" i="2"/>
  <c r="A22" i="2"/>
  <c r="H21" i="2"/>
  <c r="D21" i="2"/>
  <c r="G20" i="2"/>
  <c r="C20" i="2"/>
  <c r="F19" i="2"/>
  <c r="B19" i="2"/>
  <c r="E18" i="2"/>
  <c r="A18" i="2"/>
  <c r="H17" i="2"/>
  <c r="D17" i="2"/>
  <c r="G16" i="2"/>
  <c r="C16" i="2"/>
  <c r="F15" i="2"/>
  <c r="B15" i="2"/>
  <c r="E14" i="2"/>
  <c r="A14" i="2"/>
  <c r="H13" i="2"/>
  <c r="D13" i="2"/>
  <c r="G12" i="2"/>
  <c r="C12" i="2"/>
  <c r="F11" i="2"/>
  <c r="B11" i="2"/>
  <c r="E10" i="2"/>
  <c r="A10" i="2"/>
  <c r="H9" i="2"/>
  <c r="D9" i="2"/>
  <c r="G8" i="2"/>
  <c r="C8" i="2"/>
  <c r="F7" i="2"/>
  <c r="B7" i="2"/>
  <c r="E6" i="2"/>
  <c r="A6" i="2"/>
  <c r="B16" i="2"/>
  <c r="H14" i="2"/>
  <c r="G13" i="2"/>
  <c r="B12" i="2"/>
  <c r="A11" i="2"/>
  <c r="D10" i="2"/>
  <c r="F8" i="2"/>
  <c r="A7" i="2"/>
  <c r="C6" i="2"/>
  <c r="H34" i="2"/>
  <c r="D34" i="2"/>
  <c r="G33" i="2"/>
  <c r="C33" i="2"/>
  <c r="F32" i="2"/>
  <c r="B32" i="2"/>
  <c r="E31" i="2"/>
  <c r="A31" i="2"/>
  <c r="H30" i="2"/>
  <c r="D30" i="2"/>
  <c r="G29" i="2"/>
  <c r="C29" i="2"/>
  <c r="F28" i="2"/>
  <c r="B28" i="2"/>
  <c r="E27" i="2"/>
  <c r="A27" i="2"/>
  <c r="H26" i="2"/>
  <c r="D26" i="2"/>
  <c r="G25" i="2"/>
  <c r="C25" i="2"/>
  <c r="F24" i="2"/>
  <c r="B24" i="2"/>
  <c r="E23" i="2"/>
  <c r="A23" i="2"/>
  <c r="H22" i="2"/>
  <c r="D22" i="2"/>
  <c r="G21" i="2"/>
  <c r="C21" i="2"/>
  <c r="F20" i="2"/>
  <c r="B20" i="2"/>
  <c r="E19" i="2"/>
  <c r="A19" i="2"/>
  <c r="H18" i="2"/>
  <c r="D18" i="2"/>
  <c r="G17" i="2"/>
  <c r="C17" i="2"/>
  <c r="F16" i="2"/>
  <c r="E15" i="2"/>
  <c r="A15" i="2"/>
  <c r="D14" i="2"/>
  <c r="C13" i="2"/>
  <c r="F12" i="2"/>
  <c r="H10" i="2"/>
  <c r="C9" i="2"/>
  <c r="B8" i="2"/>
  <c r="H6" i="2"/>
  <c r="G2" i="2"/>
  <c r="A2" i="2"/>
  <c r="C2" i="2"/>
  <c r="D2" i="2"/>
  <c r="B2" i="2"/>
  <c r="F2" i="2"/>
  <c r="E2" i="2"/>
  <c r="H2" i="2"/>
  <c r="B3" i="2"/>
  <c r="AA12" i="2" l="1"/>
  <c r="AG14" i="2"/>
  <c r="Z14" i="2" s="1"/>
  <c r="AC14" i="2"/>
  <c r="N14" i="2" s="1"/>
  <c r="AF14" i="2"/>
  <c r="W14" i="2" s="1"/>
  <c r="AE14" i="2"/>
  <c r="T14" i="2" s="1"/>
  <c r="AD14" i="2"/>
  <c r="Q14" i="2" s="1"/>
  <c r="AA16" i="2"/>
  <c r="AG18" i="2"/>
  <c r="Z18" i="2" s="1"/>
  <c r="AC18" i="2"/>
  <c r="N18" i="2" s="1"/>
  <c r="AF18" i="2"/>
  <c r="W18" i="2" s="1"/>
  <c r="AE18" i="2"/>
  <c r="T18" i="2" s="1"/>
  <c r="AD18" i="2"/>
  <c r="Q18" i="2" s="1"/>
  <c r="AA20" i="2"/>
  <c r="AG22" i="2"/>
  <c r="Z22" i="2" s="1"/>
  <c r="AC22" i="2"/>
  <c r="N22" i="2" s="1"/>
  <c r="AF22" i="2"/>
  <c r="W22" i="2" s="1"/>
  <c r="AE22" i="2"/>
  <c r="T22" i="2" s="1"/>
  <c r="AD22" i="2"/>
  <c r="Q22" i="2" s="1"/>
  <c r="AA24" i="2"/>
  <c r="AG26" i="2"/>
  <c r="Z26" i="2" s="1"/>
  <c r="AC26" i="2"/>
  <c r="N26" i="2" s="1"/>
  <c r="AF26" i="2"/>
  <c r="W26" i="2" s="1"/>
  <c r="AE26" i="2"/>
  <c r="T26" i="2" s="1"/>
  <c r="AD26" i="2"/>
  <c r="Q26" i="2" s="1"/>
  <c r="AA28" i="2"/>
  <c r="AG30" i="2"/>
  <c r="Z30" i="2" s="1"/>
  <c r="AC30" i="2"/>
  <c r="N30" i="2" s="1"/>
  <c r="AF30" i="2"/>
  <c r="W30" i="2" s="1"/>
  <c r="AE30" i="2"/>
  <c r="T30" i="2" s="1"/>
  <c r="AD30" i="2"/>
  <c r="Q30" i="2" s="1"/>
  <c r="AA32" i="2"/>
  <c r="AG34" i="2"/>
  <c r="Z34" i="2" s="1"/>
  <c r="AC34" i="2"/>
  <c r="N34" i="2" s="1"/>
  <c r="AF34" i="2"/>
  <c r="W34" i="2" s="1"/>
  <c r="AE34" i="2"/>
  <c r="T34" i="2" s="1"/>
  <c r="AD34" i="2"/>
  <c r="Q34" i="2" s="1"/>
  <c r="AA8" i="2"/>
  <c r="AG10" i="2"/>
  <c r="Z10" i="2" s="1"/>
  <c r="AC10" i="2"/>
  <c r="N10" i="2" s="1"/>
  <c r="AD10" i="2"/>
  <c r="Q10" i="2" s="1"/>
  <c r="AF10" i="2"/>
  <c r="W10" i="2" s="1"/>
  <c r="AE10" i="2"/>
  <c r="T10" i="2" s="1"/>
  <c r="AA7" i="2"/>
  <c r="AG9" i="2"/>
  <c r="Z9" i="2" s="1"/>
  <c r="AD9" i="2"/>
  <c r="Q9" i="2" s="1"/>
  <c r="AC9" i="2"/>
  <c r="N9" i="2" s="1"/>
  <c r="AF9" i="2"/>
  <c r="W9" i="2" s="1"/>
  <c r="AE9" i="2"/>
  <c r="T9" i="2" s="1"/>
  <c r="AA11" i="2"/>
  <c r="AG13" i="2"/>
  <c r="Z13" i="2" s="1"/>
  <c r="AC13" i="2"/>
  <c r="N13" i="2" s="1"/>
  <c r="AF13" i="2"/>
  <c r="W13" i="2" s="1"/>
  <c r="AE13" i="2"/>
  <c r="T13" i="2" s="1"/>
  <c r="AD13" i="2"/>
  <c r="Q13" i="2" s="1"/>
  <c r="AA15" i="2"/>
  <c r="AG17" i="2"/>
  <c r="Z17" i="2" s="1"/>
  <c r="AC17" i="2"/>
  <c r="N17" i="2" s="1"/>
  <c r="AF17" i="2"/>
  <c r="W17" i="2" s="1"/>
  <c r="AE17" i="2"/>
  <c r="T17" i="2" s="1"/>
  <c r="AD17" i="2"/>
  <c r="Q17" i="2" s="1"/>
  <c r="AA19" i="2"/>
  <c r="AG21" i="2"/>
  <c r="Z21" i="2" s="1"/>
  <c r="AC21" i="2"/>
  <c r="N21" i="2" s="1"/>
  <c r="AF21" i="2"/>
  <c r="W21" i="2" s="1"/>
  <c r="AE21" i="2"/>
  <c r="T21" i="2" s="1"/>
  <c r="AD21" i="2"/>
  <c r="Q21" i="2" s="1"/>
  <c r="AA23" i="2"/>
  <c r="AG25" i="2"/>
  <c r="Z25" i="2" s="1"/>
  <c r="AC25" i="2"/>
  <c r="N25" i="2" s="1"/>
  <c r="AF25" i="2"/>
  <c r="W25" i="2" s="1"/>
  <c r="AE25" i="2"/>
  <c r="T25" i="2" s="1"/>
  <c r="AD25" i="2"/>
  <c r="Q25" i="2" s="1"/>
  <c r="AA27" i="2"/>
  <c r="AG29" i="2"/>
  <c r="Z29" i="2" s="1"/>
  <c r="AC29" i="2"/>
  <c r="N29" i="2" s="1"/>
  <c r="AF29" i="2"/>
  <c r="W29" i="2" s="1"/>
  <c r="AE29" i="2"/>
  <c r="T29" i="2" s="1"/>
  <c r="AD29" i="2"/>
  <c r="Q29" i="2" s="1"/>
  <c r="AA31" i="2"/>
  <c r="AG33" i="2"/>
  <c r="Z33" i="2" s="1"/>
  <c r="AC33" i="2"/>
  <c r="N33" i="2" s="1"/>
  <c r="AF33" i="2"/>
  <c r="W33" i="2" s="1"/>
  <c r="AE33" i="2"/>
  <c r="T33" i="2" s="1"/>
  <c r="AD33" i="2"/>
  <c r="Q33" i="2" s="1"/>
  <c r="AD6" i="2"/>
  <c r="Q6" i="2" s="1"/>
  <c r="AG6" i="2"/>
  <c r="Z6" i="2" s="1"/>
  <c r="AF6" i="2"/>
  <c r="W6" i="2" s="1"/>
  <c r="AC6" i="2"/>
  <c r="N6" i="2" s="1"/>
  <c r="AE6" i="2"/>
  <c r="T6" i="2" s="1"/>
  <c r="AA6" i="2"/>
  <c r="AD8" i="2"/>
  <c r="Q8" i="2" s="1"/>
  <c r="AE8" i="2"/>
  <c r="T8" i="2" s="1"/>
  <c r="AC8" i="2"/>
  <c r="N8" i="2" s="1"/>
  <c r="AG8" i="2"/>
  <c r="Z8" i="2" s="1"/>
  <c r="AF8" i="2"/>
  <c r="W8" i="2" s="1"/>
  <c r="AA10" i="2"/>
  <c r="AG12" i="2"/>
  <c r="Z12" i="2" s="1"/>
  <c r="AC12" i="2"/>
  <c r="N12" i="2" s="1"/>
  <c r="AE12" i="2"/>
  <c r="T12" i="2" s="1"/>
  <c r="AD12" i="2"/>
  <c r="Q12" i="2" s="1"/>
  <c r="AF12" i="2"/>
  <c r="W12" i="2" s="1"/>
  <c r="AA14" i="2"/>
  <c r="AG16" i="2"/>
  <c r="Z16" i="2" s="1"/>
  <c r="AC16" i="2"/>
  <c r="N16" i="2" s="1"/>
  <c r="AF16" i="2"/>
  <c r="W16" i="2" s="1"/>
  <c r="AE16" i="2"/>
  <c r="T16" i="2" s="1"/>
  <c r="AD16" i="2"/>
  <c r="Q16" i="2" s="1"/>
  <c r="AA18" i="2"/>
  <c r="AG20" i="2"/>
  <c r="Z20" i="2" s="1"/>
  <c r="AC20" i="2"/>
  <c r="N20" i="2" s="1"/>
  <c r="AF20" i="2"/>
  <c r="W20" i="2" s="1"/>
  <c r="AE20" i="2"/>
  <c r="T20" i="2" s="1"/>
  <c r="AD20" i="2"/>
  <c r="Q20" i="2" s="1"/>
  <c r="AA22" i="2"/>
  <c r="AG24" i="2"/>
  <c r="Z24" i="2" s="1"/>
  <c r="AC24" i="2"/>
  <c r="N24" i="2" s="1"/>
  <c r="AF24" i="2"/>
  <c r="W24" i="2" s="1"/>
  <c r="AE24" i="2"/>
  <c r="T24" i="2" s="1"/>
  <c r="AD24" i="2"/>
  <c r="Q24" i="2" s="1"/>
  <c r="AA26" i="2"/>
  <c r="AG28" i="2"/>
  <c r="Z28" i="2" s="1"/>
  <c r="AC28" i="2"/>
  <c r="N28" i="2" s="1"/>
  <c r="AF28" i="2"/>
  <c r="W28" i="2" s="1"/>
  <c r="AE28" i="2"/>
  <c r="T28" i="2" s="1"/>
  <c r="AD28" i="2"/>
  <c r="Q28" i="2" s="1"/>
  <c r="AA30" i="2"/>
  <c r="AG32" i="2"/>
  <c r="Z32" i="2" s="1"/>
  <c r="AC32" i="2"/>
  <c r="N32" i="2" s="1"/>
  <c r="AF32" i="2"/>
  <c r="W32" i="2" s="1"/>
  <c r="AE32" i="2"/>
  <c r="T32" i="2" s="1"/>
  <c r="AD32" i="2"/>
  <c r="Q32" i="2" s="1"/>
  <c r="AA34" i="2"/>
  <c r="AD7" i="2"/>
  <c r="Q7" i="2" s="1"/>
  <c r="AF7" i="2"/>
  <c r="W7" i="2" s="1"/>
  <c r="AE7" i="2"/>
  <c r="T7" i="2" s="1"/>
  <c r="AC7" i="2"/>
  <c r="N7" i="2" s="1"/>
  <c r="AG7" i="2"/>
  <c r="Z7" i="2" s="1"/>
  <c r="AA9" i="2"/>
  <c r="AG11" i="2"/>
  <c r="Z11" i="2" s="1"/>
  <c r="AC11" i="2"/>
  <c r="N11" i="2" s="1"/>
  <c r="AE11" i="2"/>
  <c r="T11" i="2" s="1"/>
  <c r="AD11" i="2"/>
  <c r="Q11" i="2" s="1"/>
  <c r="AF11" i="2"/>
  <c r="W11" i="2" s="1"/>
  <c r="AA13" i="2"/>
  <c r="AG15" i="2"/>
  <c r="Z15" i="2" s="1"/>
  <c r="AC15" i="2"/>
  <c r="N15" i="2" s="1"/>
  <c r="AF15" i="2"/>
  <c r="W15" i="2" s="1"/>
  <c r="AE15" i="2"/>
  <c r="T15" i="2" s="1"/>
  <c r="AD15" i="2"/>
  <c r="Q15" i="2" s="1"/>
  <c r="AA17" i="2"/>
  <c r="AG19" i="2"/>
  <c r="Z19" i="2" s="1"/>
  <c r="AC19" i="2"/>
  <c r="N19" i="2" s="1"/>
  <c r="AF19" i="2"/>
  <c r="W19" i="2" s="1"/>
  <c r="AE19" i="2"/>
  <c r="T19" i="2" s="1"/>
  <c r="AD19" i="2"/>
  <c r="Q19" i="2" s="1"/>
  <c r="AA21" i="2"/>
  <c r="AG23" i="2"/>
  <c r="Z23" i="2" s="1"/>
  <c r="AC23" i="2"/>
  <c r="N23" i="2" s="1"/>
  <c r="AF23" i="2"/>
  <c r="W23" i="2" s="1"/>
  <c r="AE23" i="2"/>
  <c r="T23" i="2" s="1"/>
  <c r="AD23" i="2"/>
  <c r="Q23" i="2" s="1"/>
  <c r="AA25" i="2"/>
  <c r="AG27" i="2"/>
  <c r="Z27" i="2" s="1"/>
  <c r="AC27" i="2"/>
  <c r="N27" i="2" s="1"/>
  <c r="AF27" i="2"/>
  <c r="W27" i="2" s="1"/>
  <c r="AE27" i="2"/>
  <c r="T27" i="2" s="1"/>
  <c r="AD27" i="2"/>
  <c r="Q27" i="2" s="1"/>
  <c r="AA29" i="2"/>
  <c r="AG31" i="2"/>
  <c r="Z31" i="2" s="1"/>
  <c r="AC31" i="2"/>
  <c r="N31" i="2" s="1"/>
  <c r="AF31" i="2"/>
  <c r="W31" i="2" s="1"/>
  <c r="AE31" i="2"/>
  <c r="T31" i="2" s="1"/>
  <c r="AD31" i="2"/>
  <c r="Q31" i="2" s="1"/>
  <c r="AA33" i="2"/>
  <c r="K2" i="2"/>
  <c r="J2" i="2"/>
  <c r="I2" i="2"/>
  <c r="H4" i="2"/>
  <c r="G4" i="2"/>
  <c r="F4" i="2"/>
  <c r="AB33" i="2" l="1"/>
  <c r="K33" i="2" s="1"/>
  <c r="AB25" i="2"/>
  <c r="AB9" i="2"/>
  <c r="AB30" i="2"/>
  <c r="AB22" i="2"/>
  <c r="K22" i="2" s="1"/>
  <c r="AB17" i="2"/>
  <c r="AB14" i="2"/>
  <c r="AB29" i="2"/>
  <c r="AB21" i="2"/>
  <c r="AB13" i="2"/>
  <c r="AB34" i="2"/>
  <c r="AB26" i="2"/>
  <c r="AB18" i="2"/>
  <c r="AB10" i="2"/>
  <c r="AB31" i="2"/>
  <c r="AB23" i="2"/>
  <c r="AB15" i="2"/>
  <c r="AB7" i="2"/>
  <c r="AB32" i="2"/>
  <c r="AB24" i="2"/>
  <c r="AB16" i="2"/>
  <c r="AB6" i="2"/>
  <c r="AB27" i="2"/>
  <c r="AB19" i="2"/>
  <c r="AB11" i="2"/>
  <c r="AB8" i="2"/>
  <c r="AB28" i="2"/>
  <c r="AB20" i="2"/>
  <c r="AB12" i="2"/>
  <c r="W4" i="2"/>
  <c r="Q4" i="2"/>
  <c r="Z4" i="2"/>
  <c r="T4" i="2"/>
  <c r="J9" i="2" l="1"/>
  <c r="I9" i="2"/>
  <c r="K9" i="2"/>
  <c r="I30" i="2"/>
  <c r="J30" i="2"/>
  <c r="K30" i="2"/>
  <c r="I14" i="2"/>
  <c r="J14" i="2"/>
  <c r="K14" i="2"/>
  <c r="I17" i="2"/>
  <c r="J17" i="2"/>
  <c r="J25" i="2"/>
  <c r="K25" i="2"/>
  <c r="I25" i="2"/>
  <c r="K17" i="2"/>
  <c r="I22" i="2"/>
  <c r="J22" i="2"/>
  <c r="I33" i="2"/>
  <c r="J33" i="2"/>
  <c r="J34" i="2"/>
  <c r="K34" i="2"/>
  <c r="I34" i="2"/>
  <c r="J26" i="2"/>
  <c r="K26" i="2"/>
  <c r="I26" i="2"/>
  <c r="I29" i="2"/>
  <c r="K29" i="2"/>
  <c r="J29" i="2"/>
  <c r="K10" i="2"/>
  <c r="J10" i="2"/>
  <c r="I10" i="2"/>
  <c r="I13" i="2"/>
  <c r="K13" i="2"/>
  <c r="J13" i="2"/>
  <c r="J18" i="2"/>
  <c r="K18" i="2"/>
  <c r="I18" i="2"/>
  <c r="K21" i="2"/>
  <c r="J21" i="2"/>
  <c r="I21" i="2"/>
  <c r="J8" i="2"/>
  <c r="I8" i="2"/>
  <c r="K8" i="2"/>
  <c r="I6" i="2"/>
  <c r="K6" i="2"/>
  <c r="J6" i="2"/>
  <c r="I7" i="2"/>
  <c r="K7" i="2"/>
  <c r="J7" i="2"/>
  <c r="K12" i="2"/>
  <c r="I12" i="2"/>
  <c r="J12" i="2"/>
  <c r="I11" i="2"/>
  <c r="K11" i="2"/>
  <c r="J11" i="2"/>
  <c r="K16" i="2"/>
  <c r="I16" i="2"/>
  <c r="J16" i="2"/>
  <c r="K15" i="2"/>
  <c r="J15" i="2"/>
  <c r="I15" i="2"/>
  <c r="J23" i="2"/>
  <c r="I23" i="2"/>
  <c r="K23" i="2"/>
  <c r="I20" i="2"/>
  <c r="J20" i="2"/>
  <c r="K20" i="2"/>
  <c r="J19" i="2"/>
  <c r="I19" i="2"/>
  <c r="K19" i="2"/>
  <c r="J24" i="2"/>
  <c r="I24" i="2"/>
  <c r="K24" i="2"/>
  <c r="K28" i="2"/>
  <c r="I28" i="2"/>
  <c r="J28" i="2"/>
  <c r="I27" i="2"/>
  <c r="K27" i="2"/>
  <c r="J27" i="2"/>
  <c r="K32" i="2"/>
  <c r="I32" i="2"/>
  <c r="J32" i="2"/>
  <c r="K31" i="2"/>
  <c r="I31" i="2"/>
  <c r="J31" i="2"/>
  <c r="L4" i="2"/>
  <c r="M4" i="2"/>
  <c r="N4" i="2"/>
  <c r="K4" i="2" l="1"/>
  <c r="I4" i="2"/>
  <c r="J4" i="2"/>
</calcChain>
</file>

<file path=xl/sharedStrings.xml><?xml version="1.0" encoding="utf-8"?>
<sst xmlns="http://schemas.openxmlformats.org/spreadsheetml/2006/main" count="76" uniqueCount="56">
  <si>
    <t>ลำดับ</t>
  </si>
  <si>
    <t>รหัสสินค้า</t>
  </si>
  <si>
    <t>ชื่อสินค้า</t>
  </si>
  <si>
    <t>ช/ห</t>
  </si>
  <si>
    <t>ราคา/ชิ้น</t>
  </si>
  <si>
    <t>ขายหีบ</t>
  </si>
  <si>
    <t>ขายชิ้น</t>
  </si>
  <si>
    <t>มูลค่า</t>
  </si>
  <si>
    <t>ลอรีเอะซอฟท์แอนด์เซฟ ไนท์30ซม.4ชิ้น</t>
  </si>
  <si>
    <t>ลอรีเอะซอฟท์แอนด์เซฟสลิมปีก4ฟรี1</t>
  </si>
  <si>
    <t>ลอรีเอะซอฟท์&amp;เซฟ สลิมปีก25ซม. 4ชิ้น</t>
  </si>
  <si>
    <t>รวม</t>
  </si>
  <si>
    <t>คำนวณตัดสินเครดิตจากสินค้าขายปลีก (แวนประจำวัน)</t>
  </si>
  <si>
    <t>คลัง :</t>
  </si>
  <si>
    <t>หีบ</t>
  </si>
  <si>
    <t>ชิ้น</t>
  </si>
  <si>
    <t>ขายรวม</t>
  </si>
  <si>
    <t>ออกบิลด้วยชื่อแวน</t>
  </si>
  <si>
    <t>บิลเครดิต 1</t>
  </si>
  <si>
    <t>บิลเครดิต 2</t>
  </si>
  <si>
    <t>บิลเครดิต 3</t>
  </si>
  <si>
    <t>บิลเครดิต 4</t>
  </si>
  <si>
    <t>บิลเครดิต 5</t>
  </si>
  <si>
    <t>No.</t>
  </si>
  <si>
    <t>Code</t>
  </si>
  <si>
    <t>Product Name</t>
  </si>
  <si>
    <t>Pk</t>
  </si>
  <si>
    <t>เหลือ</t>
  </si>
  <si>
    <t>เริ่ม</t>
  </si>
  <si>
    <t>V4 ณ วันที่ 19 ก.ค. 2557 - 17:11</t>
  </si>
  <si>
    <t>โฟมบิโอเรเพียวออยล์เคลียร์ 20ก.</t>
  </si>
  <si>
    <t>บรีส เอกเซล เอ็กซ์ตร้า สปีด 90ก.</t>
  </si>
  <si>
    <t>แอทแทค3Dคลีนแอ็คชั่น 105กรัม</t>
  </si>
  <si>
    <t>อีซี่ มอร์นิ่ง ชายน์ 120 ก.</t>
  </si>
  <si>
    <t>อีซี่ แฮปปี้ สวีท 120 ก.</t>
  </si>
  <si>
    <t>มอร์นิ่ง ชายน์ 900 ก. 55 บ.</t>
  </si>
  <si>
    <t>อีซี่ แฮปปี้ สวีท 450 ก. 30 บ.</t>
  </si>
  <si>
    <t>อีซี่ แฮปปี้ สวีท 900 ก. 55 บ.</t>
  </si>
  <si>
    <t>อีซี่ ไอซ์ สปา 800 ก. 55 บ.</t>
  </si>
  <si>
    <t>มอร์นิ่ง ชายน์ 450 ก. ลดราคา 28 บ.</t>
  </si>
  <si>
    <t>แอทแทคซอฟท์พลัสลิควิด 400 มล</t>
  </si>
  <si>
    <t>ไฮเตอร์ สีฟ้า 250มล.</t>
  </si>
  <si>
    <t>ไฮเตอร์ สีชมพู 250มล.</t>
  </si>
  <si>
    <t>ไฮเตอร์ คัลเลอร์ ชนิดน้ำ 500 มล.</t>
  </si>
  <si>
    <t>ไฮเตอร์ชมพู 600 มล. (พรีเมี่ยม)</t>
  </si>
  <si>
    <t>ไฮเตอร์ อ๊อกซี่ ชนิดผง 40 กรัม</t>
  </si>
  <si>
    <t>มาจิคลีน เทอร์โบ ชมพู 425มล.</t>
  </si>
  <si>
    <t>มาจิคลีนพื้น 800มล. ลิลลี่บูเก้ 39บ.</t>
  </si>
  <si>
    <t>มาจิคลีนพื้น 800มล. วนิลลา โรส 39บ.</t>
  </si>
  <si>
    <t>โซฟี สตอปเปอร์ 5 ชิ้น</t>
  </si>
  <si>
    <t>โซฟีปกป้อง สลิมปีก</t>
  </si>
  <si>
    <t>โซฟีปีกกระชับกลางคืน 4 ชิ้น 29ซม.</t>
  </si>
  <si>
    <t>ลอรีเอะซอฟท์แอนด์เซฟ สลิม5ชิ้น</t>
  </si>
  <si>
    <t>ลอรีเอะซอฟท์แอนด์เซฟ สลิมปีก 4ชิ้น</t>
  </si>
  <si>
    <t>ลอรีเอะ S&amp;Sสลิม 5ชิ้น 12แพคฟรี 1แพค</t>
  </si>
  <si>
    <t>ชิลด์ท็อกซ์ เพาเวอร์การ์ด 600มล.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</si>
</sst>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#,##0;[Red]\-#,##0;"/>
    <numFmt numFmtId="188" formatCode="#,##0.00;[Red]\-#,##0.00;"/>
  </numFmts>
  <fonts count="10" x14ac:knownFonts="1">
    <font>
      <sz val="11"/>
      <color theme="1"/>
      <name val="Tahoma"/>
      <family val="2"/>
      <charset val="222"/>
      <scheme val="minor"/>
    </font>
    <font>
      <sz val="12"/>
      <color theme="1"/>
      <name val="BrowalliaUPC"/>
      <family val="2"/>
      <charset val="222"/>
    </font>
    <font>
      <b/>
      <sz val="12"/>
      <color theme="1"/>
      <name val="BrowalliaUPC"/>
      <family val="2"/>
      <charset val="222"/>
    </font>
    <font>
      <b/>
      <sz val="14"/>
      <color theme="1"/>
      <name val="BrowalliaUPC"/>
      <family val="2"/>
      <charset val="222"/>
    </font>
    <font>
      <b/>
      <sz val="12"/>
      <color theme="0"/>
      <name val="BrowalliaUPC"/>
      <family val="2"/>
      <charset val="222"/>
    </font>
    <font>
      <b/>
      <sz val="12"/>
      <name val="BrowalliaUPC"/>
      <family val="2"/>
      <charset val="222"/>
    </font>
    <font>
      <sz val="12"/>
      <color theme="0"/>
      <name val="BrowalliaUPC"/>
      <family val="2"/>
      <charset val="222"/>
    </font>
    <font>
      <sz val="11"/>
      <color rgb="FF000000"/>
      <name val="Tahoma"/>
      <family val="2"/>
    </font>
    <font>
      <sz val="9"/>
      <color rgb="FF000000"/>
      <name val="Tahoma"/>
      <family val="2"/>
    </font>
    <font>
      <sz val="13"/>
      <color theme="1"/>
      <name val="BrowalliaUPC"/>
      <family val="2"/>
    </font>
  </fonts>
  <fills count="9">
    <fill>
      <patternFill patternType="none"/>
    </fill>
    <fill>
      <patternFill patternType="gray125"/>
    </fill>
    <fill>
      <patternFill patternType="solid">
        <fgColor rgb="FF9966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6" fillId="0" borderId="0" xfId="0" applyFont="1"/>
    <xf numFmtId="0" fontId="2" fillId="0" borderId="1" xfId="0" applyFont="1" applyBorder="1"/>
    <xf numFmtId="0" fontId="5" fillId="6" borderId="1" xfId="0" applyFont="1" applyFill="1" applyBorder="1"/>
    <xf numFmtId="0" fontId="1" fillId="0" borderId="1" xfId="0" applyFont="1" applyBorder="1"/>
    <xf numFmtId="187" fontId="1" fillId="0" borderId="1" xfId="0" applyNumberFormat="1" applyFont="1" applyBorder="1" applyAlignment="1">
      <alignment shrinkToFit="1"/>
    </xf>
    <xf numFmtId="188" fontId="1" fillId="0" borderId="1" xfId="0" applyNumberFormat="1" applyFont="1" applyBorder="1" applyAlignment="1">
      <alignment shrinkToFit="1"/>
    </xf>
    <xf numFmtId="187" fontId="1" fillId="0" borderId="0" xfId="0" applyNumberFormat="1" applyFont="1"/>
    <xf numFmtId="187" fontId="6" fillId="0" borderId="0" xfId="0" applyNumberFormat="1" applyFont="1"/>
    <xf numFmtId="187" fontId="2" fillId="0" borderId="1" xfId="0" applyNumberFormat="1" applyFont="1" applyBorder="1"/>
    <xf numFmtId="187" fontId="4" fillId="7" borderId="1" xfId="0" applyNumberFormat="1" applyFont="1" applyFill="1" applyBorder="1"/>
    <xf numFmtId="187" fontId="4" fillId="2" borderId="1" xfId="0" applyNumberFormat="1" applyFont="1" applyFill="1" applyBorder="1"/>
    <xf numFmtId="187" fontId="4" fillId="3" borderId="1" xfId="0" applyNumberFormat="1" applyFont="1" applyFill="1" applyBorder="1"/>
    <xf numFmtId="187" fontId="2" fillId="5" borderId="1" xfId="0" applyNumberFormat="1" applyFont="1" applyFill="1" applyBorder="1"/>
    <xf numFmtId="187" fontId="2" fillId="4" borderId="1" xfId="0" applyNumberFormat="1" applyFont="1" applyFill="1" applyBorder="1"/>
    <xf numFmtId="187" fontId="5" fillId="6" borderId="1" xfId="0" applyNumberFormat="1" applyFont="1" applyFill="1" applyBorder="1"/>
    <xf numFmtId="0" fontId="9" fillId="0" borderId="1" xfId="0" applyFont="1" applyFill="1" applyBorder="1"/>
    <xf numFmtId="1" fontId="9" fillId="0" borderId="1" xfId="0" applyNumberFormat="1" applyFont="1" applyFill="1" applyBorder="1"/>
    <xf numFmtId="187" fontId="9" fillId="0" borderId="1" xfId="0" applyNumberFormat="1" applyFont="1" applyFill="1" applyBorder="1"/>
    <xf numFmtId="188" fontId="9" fillId="0" borderId="1" xfId="0" applyNumberFormat="1" applyFont="1" applyFill="1" applyBorder="1"/>
    <xf numFmtId="187" fontId="9" fillId="0" borderId="1" xfId="0" applyNumberFormat="1" applyFont="1" applyFill="1" applyBorder="1" applyProtection="1">
      <protection locked="0"/>
    </xf>
    <xf numFmtId="188" fontId="9" fillId="0" borderId="1" xfId="0" applyNumberFormat="1" applyFont="1" applyFill="1" applyBorder="1" applyProtection="1"/>
    <xf numFmtId="187" fontId="1" fillId="0" borderId="1" xfId="0" applyNumberFormat="1" applyFont="1" applyBorder="1" applyAlignment="1" applyProtection="1">
      <alignment horizontal="center"/>
      <protection locked="0"/>
    </xf>
    <xf numFmtId="187" fontId="2" fillId="8" borderId="1" xfId="0" applyNumberFormat="1" applyFont="1" applyFill="1" applyBorder="1" applyAlignment="1">
      <alignment horizontal="center"/>
    </xf>
    <xf numFmtId="187" fontId="4" fillId="7" borderId="1" xfId="0" applyNumberFormat="1" applyFont="1" applyFill="1" applyBorder="1" applyAlignment="1">
      <alignment horizontal="center"/>
    </xf>
    <xf numFmtId="187" fontId="2" fillId="6" borderId="0" xfId="0" applyNumberFormat="1" applyFont="1" applyFill="1" applyAlignment="1">
      <alignment horizontal="center"/>
    </xf>
    <xf numFmtId="0" fontId="2" fillId="6" borderId="0" xfId="0" applyFont="1" applyFill="1" applyAlignment="1">
      <alignment horizontal="center"/>
    </xf>
    <xf numFmtId="187" fontId="2" fillId="4" borderId="0" xfId="0" applyNumberFormat="1" applyFont="1" applyFill="1" applyAlignment="1">
      <alignment horizontal="center"/>
    </xf>
    <xf numFmtId="187" fontId="2" fillId="5" borderId="0" xfId="0" applyNumberFormat="1" applyFont="1" applyFill="1" applyAlignment="1">
      <alignment horizontal="center"/>
    </xf>
    <xf numFmtId="187" fontId="4" fillId="3" borderId="0" xfId="0" applyNumberFormat="1" applyFont="1" applyFill="1" applyAlignment="1">
      <alignment horizontal="center"/>
    </xf>
    <xf numFmtId="187" fontId="4" fillId="2" borderId="0" xfId="0" applyNumberFormat="1" applyFont="1" applyFill="1" applyAlignment="1">
      <alignment horizontal="center"/>
    </xf>
    <xf numFmtId="0" fontId="1" fillId="0" borderId="1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0</xdr:row>
          <xdr:rowOff>114300</xdr:rowOff>
        </xdr:from>
        <xdr:to>
          <xdr:col>9</xdr:col>
          <xdr:colOff>9525</xdr:colOff>
          <xdr:row>1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จัดมา</a:t>
              </a:r>
              <a:endParaRPr lang="th-T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0</xdr:row>
          <xdr:rowOff>104775</xdr:rowOff>
        </xdr:from>
        <xdr:to>
          <xdr:col>10</xdr:col>
          <xdr:colOff>542925</xdr:colOff>
          <xdr:row>1</xdr:row>
          <xdr:rowOff>142875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9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ซ่อน/ไม่ซ่อน</a:t>
              </a:r>
              <a:endParaRPr lang="th-T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2"/>
  <sheetViews>
    <sheetView workbookViewId="0">
      <pane xSplit="1" ySplit="1" topLeftCell="B17" activePane="bottomRight" state="frozen"/>
      <selection pane="topRight" activeCell="B1" sqref="B1"/>
      <selection pane="bottomLeft" activeCell="A2" sqref="A2"/>
      <selection pane="bottomRight" activeCell="C7" sqref="C7"/>
    </sheetView>
  </sheetViews>
  <sheetFormatPr defaultRowHeight="14.25" x14ac:dyDescent="0.2"/>
  <sheetData>
    <row r="1" spans="1:8" x14ac:dyDescent="0.2">
      <c r="A1" t="s">
        <v>29</v>
      </c>
    </row>
    <row r="2" spans="1:8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">
      <c r="A3">
        <v>1</v>
      </c>
      <c r="B3">
        <v>405438</v>
      </c>
      <c r="C3" t="s">
        <v>30</v>
      </c>
      <c r="D3">
        <v>48</v>
      </c>
      <c r="E3">
        <v>17</v>
      </c>
      <c r="G3">
        <v>12</v>
      </c>
      <c r="H3">
        <v>204</v>
      </c>
    </row>
    <row r="4" spans="1:8" x14ac:dyDescent="0.2">
      <c r="A4">
        <v>2</v>
      </c>
      <c r="B4">
        <v>142376</v>
      </c>
      <c r="C4" t="s">
        <v>31</v>
      </c>
      <c r="D4">
        <v>144</v>
      </c>
      <c r="E4">
        <v>7.42</v>
      </c>
      <c r="F4">
        <v>1</v>
      </c>
      <c r="G4">
        <v>36</v>
      </c>
      <c r="H4">
        <v>1335.6</v>
      </c>
    </row>
    <row r="5" spans="1:8" x14ac:dyDescent="0.2">
      <c r="A5">
        <v>3</v>
      </c>
      <c r="B5">
        <v>405469</v>
      </c>
      <c r="C5" t="s">
        <v>32</v>
      </c>
      <c r="D5">
        <v>96</v>
      </c>
      <c r="E5">
        <v>7.58</v>
      </c>
      <c r="F5">
        <v>2</v>
      </c>
      <c r="G5">
        <v>72</v>
      </c>
      <c r="H5">
        <v>2001.12</v>
      </c>
    </row>
    <row r="6" spans="1:8" x14ac:dyDescent="0.2">
      <c r="A6">
        <v>4</v>
      </c>
      <c r="B6">
        <v>452726</v>
      </c>
      <c r="C6" t="s">
        <v>33</v>
      </c>
      <c r="D6">
        <v>72</v>
      </c>
      <c r="E6">
        <v>7.33</v>
      </c>
      <c r="F6">
        <v>1</v>
      </c>
      <c r="G6">
        <v>24</v>
      </c>
      <c r="H6">
        <v>703.68</v>
      </c>
    </row>
    <row r="7" spans="1:8" x14ac:dyDescent="0.2">
      <c r="A7">
        <v>5</v>
      </c>
      <c r="B7">
        <v>452732</v>
      </c>
      <c r="C7" t="s">
        <v>34</v>
      </c>
      <c r="D7">
        <v>72</v>
      </c>
      <c r="E7">
        <v>7.33</v>
      </c>
      <c r="F7">
        <v>1</v>
      </c>
      <c r="G7">
        <v>24</v>
      </c>
      <c r="H7">
        <v>703.68</v>
      </c>
    </row>
    <row r="8" spans="1:8" x14ac:dyDescent="0.2">
      <c r="A8">
        <v>6</v>
      </c>
      <c r="B8">
        <v>452740</v>
      </c>
      <c r="C8" t="s">
        <v>35</v>
      </c>
      <c r="D8">
        <v>8</v>
      </c>
      <c r="E8">
        <v>51</v>
      </c>
      <c r="F8">
        <v>1</v>
      </c>
      <c r="G8">
        <v>6</v>
      </c>
      <c r="H8">
        <v>714</v>
      </c>
    </row>
    <row r="9" spans="1:8" x14ac:dyDescent="0.2">
      <c r="A9">
        <v>7</v>
      </c>
      <c r="B9">
        <v>452741</v>
      </c>
      <c r="C9" t="s">
        <v>36</v>
      </c>
      <c r="D9">
        <v>24</v>
      </c>
      <c r="E9">
        <v>27</v>
      </c>
      <c r="F9">
        <v>1</v>
      </c>
      <c r="G9">
        <v>21</v>
      </c>
      <c r="H9">
        <v>1215</v>
      </c>
    </row>
    <row r="10" spans="1:8" x14ac:dyDescent="0.2">
      <c r="A10">
        <v>8</v>
      </c>
      <c r="B10">
        <v>452742</v>
      </c>
      <c r="C10" t="s">
        <v>37</v>
      </c>
      <c r="D10">
        <v>8</v>
      </c>
      <c r="E10">
        <v>51</v>
      </c>
      <c r="F10">
        <v>2</v>
      </c>
      <c r="G10">
        <v>1</v>
      </c>
      <c r="H10">
        <v>867</v>
      </c>
    </row>
    <row r="11" spans="1:8" x14ac:dyDescent="0.2">
      <c r="A11">
        <v>9</v>
      </c>
      <c r="B11">
        <v>453095</v>
      </c>
      <c r="C11" t="s">
        <v>38</v>
      </c>
      <c r="D11">
        <v>8</v>
      </c>
      <c r="E11">
        <v>51</v>
      </c>
      <c r="F11">
        <v>1</v>
      </c>
      <c r="G11">
        <v>2</v>
      </c>
      <c r="H11">
        <v>510</v>
      </c>
    </row>
    <row r="12" spans="1:8" x14ac:dyDescent="0.2">
      <c r="A12">
        <v>10</v>
      </c>
      <c r="B12">
        <v>454164</v>
      </c>
      <c r="C12" t="s">
        <v>39</v>
      </c>
      <c r="D12">
        <v>24</v>
      </c>
      <c r="E12">
        <v>25</v>
      </c>
      <c r="F12">
        <v>1</v>
      </c>
      <c r="G12">
        <v>6</v>
      </c>
      <c r="H12">
        <v>750</v>
      </c>
    </row>
    <row r="13" spans="1:8" x14ac:dyDescent="0.2">
      <c r="A13">
        <v>11</v>
      </c>
      <c r="B13">
        <v>455317</v>
      </c>
      <c r="C13" t="s">
        <v>40</v>
      </c>
      <c r="D13">
        <v>18</v>
      </c>
      <c r="E13">
        <v>41</v>
      </c>
      <c r="G13">
        <v>6</v>
      </c>
      <c r="H13">
        <v>246</v>
      </c>
    </row>
    <row r="14" spans="1:8" x14ac:dyDescent="0.2">
      <c r="A14">
        <v>12</v>
      </c>
      <c r="B14">
        <v>182539</v>
      </c>
      <c r="C14" t="s">
        <v>41</v>
      </c>
      <c r="D14">
        <v>48</v>
      </c>
      <c r="E14">
        <v>11</v>
      </c>
      <c r="G14">
        <v>18</v>
      </c>
      <c r="H14">
        <v>198</v>
      </c>
    </row>
    <row r="15" spans="1:8" x14ac:dyDescent="0.2">
      <c r="A15">
        <v>13</v>
      </c>
      <c r="B15">
        <v>182549</v>
      </c>
      <c r="C15" t="s">
        <v>42</v>
      </c>
      <c r="D15">
        <v>48</v>
      </c>
      <c r="E15">
        <v>11</v>
      </c>
      <c r="G15">
        <v>42</v>
      </c>
      <c r="H15">
        <v>462</v>
      </c>
    </row>
    <row r="16" spans="1:8" x14ac:dyDescent="0.2">
      <c r="A16">
        <v>14</v>
      </c>
      <c r="B16">
        <v>305011</v>
      </c>
      <c r="C16" t="s">
        <v>43</v>
      </c>
      <c r="D16">
        <v>12</v>
      </c>
      <c r="E16">
        <v>38</v>
      </c>
      <c r="G16">
        <v>5</v>
      </c>
      <c r="H16">
        <v>190</v>
      </c>
    </row>
    <row r="17" spans="1:8" x14ac:dyDescent="0.2">
      <c r="A17">
        <v>15</v>
      </c>
      <c r="B17">
        <v>459345</v>
      </c>
      <c r="C17" t="s">
        <v>44</v>
      </c>
      <c r="D17">
        <v>12</v>
      </c>
      <c r="E17">
        <v>22</v>
      </c>
      <c r="G17">
        <v>6</v>
      </c>
      <c r="H17">
        <v>132</v>
      </c>
    </row>
    <row r="18" spans="1:8" x14ac:dyDescent="0.2">
      <c r="A18">
        <v>16</v>
      </c>
      <c r="B18">
        <v>595359</v>
      </c>
      <c r="C18" t="s">
        <v>45</v>
      </c>
      <c r="D18">
        <v>36</v>
      </c>
      <c r="E18">
        <v>9</v>
      </c>
      <c r="G18">
        <v>6</v>
      </c>
      <c r="H18">
        <v>54</v>
      </c>
    </row>
    <row r="19" spans="1:8" x14ac:dyDescent="0.2">
      <c r="A19">
        <v>17</v>
      </c>
      <c r="B19">
        <v>453401</v>
      </c>
      <c r="C19" t="s">
        <v>46</v>
      </c>
      <c r="D19">
        <v>12</v>
      </c>
      <c r="E19">
        <v>25</v>
      </c>
      <c r="G19">
        <v>3</v>
      </c>
      <c r="H19">
        <v>75</v>
      </c>
    </row>
    <row r="20" spans="1:8" x14ac:dyDescent="0.2">
      <c r="A20">
        <v>18</v>
      </c>
      <c r="B20">
        <v>453744</v>
      </c>
      <c r="C20" t="s">
        <v>47</v>
      </c>
      <c r="D20">
        <v>12</v>
      </c>
      <c r="E20">
        <v>33.659999999999997</v>
      </c>
      <c r="F20">
        <v>1</v>
      </c>
      <c r="H20">
        <v>403.92</v>
      </c>
    </row>
    <row r="21" spans="1:8" x14ac:dyDescent="0.2">
      <c r="A21">
        <v>19</v>
      </c>
      <c r="B21">
        <v>453780</v>
      </c>
      <c r="C21" t="s">
        <v>48</v>
      </c>
      <c r="D21">
        <v>12</v>
      </c>
      <c r="E21">
        <v>33.659999999999997</v>
      </c>
      <c r="G21">
        <v>9</v>
      </c>
      <c r="H21">
        <v>302.94</v>
      </c>
    </row>
    <row r="22" spans="1:8" x14ac:dyDescent="0.2">
      <c r="A22">
        <v>20</v>
      </c>
      <c r="B22">
        <v>100484</v>
      </c>
      <c r="C22" t="s">
        <v>49</v>
      </c>
      <c r="D22">
        <v>120</v>
      </c>
      <c r="E22">
        <v>7.67</v>
      </c>
      <c r="G22">
        <v>60</v>
      </c>
      <c r="H22">
        <v>460.2</v>
      </c>
    </row>
    <row r="23" spans="1:8" x14ac:dyDescent="0.2">
      <c r="A23">
        <v>21</v>
      </c>
      <c r="B23">
        <v>102181</v>
      </c>
      <c r="C23" t="s">
        <v>50</v>
      </c>
      <c r="D23">
        <v>120</v>
      </c>
      <c r="E23">
        <v>9.08</v>
      </c>
      <c r="G23">
        <v>72</v>
      </c>
      <c r="H23">
        <v>653.76</v>
      </c>
    </row>
    <row r="24" spans="1:8" x14ac:dyDescent="0.2">
      <c r="A24">
        <v>22</v>
      </c>
      <c r="B24">
        <v>105016</v>
      </c>
      <c r="C24" t="s">
        <v>51</v>
      </c>
      <c r="D24">
        <v>72</v>
      </c>
      <c r="E24">
        <v>12.08</v>
      </c>
      <c r="G24">
        <v>24</v>
      </c>
      <c r="H24">
        <v>289.92</v>
      </c>
    </row>
    <row r="25" spans="1:8" x14ac:dyDescent="0.2">
      <c r="A25">
        <v>23</v>
      </c>
      <c r="B25">
        <v>319174</v>
      </c>
      <c r="C25" t="s">
        <v>52</v>
      </c>
      <c r="D25">
        <v>120</v>
      </c>
      <c r="E25">
        <v>7.67</v>
      </c>
      <c r="G25">
        <v>24</v>
      </c>
      <c r="H25">
        <v>184.08</v>
      </c>
    </row>
    <row r="26" spans="1:8" x14ac:dyDescent="0.2">
      <c r="A26">
        <v>24</v>
      </c>
      <c r="B26">
        <v>319177</v>
      </c>
      <c r="C26" t="s">
        <v>53</v>
      </c>
      <c r="D26">
        <v>120</v>
      </c>
      <c r="E26">
        <v>9.08</v>
      </c>
      <c r="G26">
        <v>60</v>
      </c>
      <c r="H26">
        <v>544.79999999999995</v>
      </c>
    </row>
    <row r="27" spans="1:8" x14ac:dyDescent="0.2">
      <c r="A27">
        <v>25</v>
      </c>
      <c r="B27">
        <v>319189</v>
      </c>
      <c r="C27" t="s">
        <v>8</v>
      </c>
      <c r="D27">
        <v>72</v>
      </c>
      <c r="E27">
        <v>12.08</v>
      </c>
      <c r="F27">
        <v>1</v>
      </c>
      <c r="G27">
        <v>66</v>
      </c>
      <c r="H27">
        <v>1667.04</v>
      </c>
    </row>
    <row r="28" spans="1:8" x14ac:dyDescent="0.2">
      <c r="A28">
        <v>26</v>
      </c>
      <c r="B28">
        <v>319492</v>
      </c>
      <c r="C28" t="s">
        <v>9</v>
      </c>
      <c r="D28">
        <v>120</v>
      </c>
      <c r="E28">
        <v>9.08</v>
      </c>
      <c r="G28">
        <v>36</v>
      </c>
      <c r="H28">
        <v>326.88</v>
      </c>
    </row>
    <row r="29" spans="1:8" x14ac:dyDescent="0.2">
      <c r="A29">
        <v>27</v>
      </c>
      <c r="B29">
        <v>455680</v>
      </c>
      <c r="C29" t="s">
        <v>54</v>
      </c>
      <c r="D29">
        <v>120</v>
      </c>
      <c r="E29">
        <v>7.67</v>
      </c>
      <c r="G29">
        <v>48</v>
      </c>
      <c r="H29">
        <v>368.16</v>
      </c>
    </row>
    <row r="30" spans="1:8" x14ac:dyDescent="0.2">
      <c r="A30">
        <v>28</v>
      </c>
      <c r="B30">
        <v>459332</v>
      </c>
      <c r="C30" t="s">
        <v>10</v>
      </c>
      <c r="D30">
        <v>120</v>
      </c>
      <c r="E30">
        <v>10.83</v>
      </c>
      <c r="G30">
        <v>36</v>
      </c>
      <c r="H30">
        <v>389.88</v>
      </c>
    </row>
    <row r="31" spans="1:8" x14ac:dyDescent="0.2">
      <c r="A31">
        <v>29</v>
      </c>
      <c r="B31">
        <v>215383</v>
      </c>
      <c r="C31" t="s">
        <v>55</v>
      </c>
      <c r="D31">
        <v>12</v>
      </c>
      <c r="E31">
        <v>79</v>
      </c>
      <c r="F31">
        <v>1</v>
      </c>
      <c r="G31">
        <v>3</v>
      </c>
      <c r="H31">
        <v>1185</v>
      </c>
    </row>
    <row r="32" spans="1:8" x14ac:dyDescent="0.2">
      <c r="A32" t="s">
        <v>11</v>
      </c>
      <c r="F32">
        <v>14</v>
      </c>
      <c r="G32">
        <v>728</v>
      </c>
      <c r="H32">
        <v>17137.66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FFFF00"/>
    <pageSetUpPr fitToPage="1"/>
  </sheetPr>
  <dimension ref="A1:AG34"/>
  <sheetViews>
    <sheetView showGridLines="0" tabSelected="1" zoomScaleNormal="100" workbookViewId="0">
      <pane xSplit="33" ySplit="5" topLeftCell="AH6" activePane="bottomRight" state="frozen"/>
      <selection pane="topRight" activeCell="AH1" sqref="AH1"/>
      <selection pane="bottomLeft" activeCell="A6" sqref="A6"/>
      <selection pane="bottomRight" activeCell="M8" sqref="M8"/>
    </sheetView>
  </sheetViews>
  <sheetFormatPr defaultRowHeight="17.25" x14ac:dyDescent="0.35"/>
  <cols>
    <col min="1" max="1" width="2.875" customWidth="1"/>
    <col min="2" max="2" width="5.5" customWidth="1"/>
    <col min="3" max="3" width="18.5" customWidth="1"/>
    <col min="4" max="4" width="3.25" customWidth="1"/>
    <col min="5" max="5" width="5.75" customWidth="1"/>
    <col min="6" max="7" width="3.375" customWidth="1"/>
    <col min="8" max="8" width="7.25" customWidth="1"/>
    <col min="9" max="10" width="3.375" customWidth="1"/>
    <col min="11" max="11" width="8.375" customWidth="1"/>
    <col min="12" max="13" width="3.375" customWidth="1"/>
    <col min="14" max="14" width="8.375" customWidth="1"/>
    <col min="15" max="16" width="3.375" customWidth="1"/>
    <col min="17" max="17" width="8.375" customWidth="1"/>
    <col min="18" max="19" width="3.375" customWidth="1"/>
    <col min="20" max="20" width="8.375" customWidth="1"/>
    <col min="21" max="22" width="3.375" customWidth="1"/>
    <col min="23" max="23" width="8.375" customWidth="1"/>
    <col min="24" max="25" width="3.375" customWidth="1"/>
    <col min="26" max="26" width="8.375" customWidth="1"/>
    <col min="27" max="33" width="4.25" hidden="1" customWidth="1"/>
    <col min="34" max="34" width="4.25" style="1" customWidth="1"/>
    <col min="35" max="16384" width="9" style="1"/>
  </cols>
  <sheetData>
    <row r="1" spans="1:33" ht="21" x14ac:dyDescent="0.45">
      <c r="A1" s="3" t="s">
        <v>12</v>
      </c>
      <c r="B1" s="1"/>
      <c r="C1" s="1"/>
      <c r="D1" s="1"/>
      <c r="E1" s="1"/>
      <c r="F1" s="10"/>
      <c r="G1" s="11">
        <f>IFERROR(LOOKUP(9.99999999999E+307,Data!B:B,ROW(Data!B:B))-2,0)</f>
        <v>29</v>
      </c>
      <c r="H1" s="10"/>
      <c r="I1" s="10"/>
      <c r="J1" s="10"/>
      <c r="K1" s="10"/>
      <c r="L1" s="10"/>
      <c r="M1" s="10"/>
      <c r="N1" s="11">
        <f>AC1*$E1</f>
        <v>0</v>
      </c>
      <c r="O1" s="11"/>
      <c r="P1" s="11"/>
      <c r="Q1" s="11">
        <f>AD1*$E1</f>
        <v>0</v>
      </c>
      <c r="R1" s="11"/>
      <c r="S1" s="11"/>
      <c r="T1" s="11">
        <f>AE1*$E1</f>
        <v>0</v>
      </c>
      <c r="U1" s="11"/>
      <c r="V1" s="11"/>
      <c r="W1" s="11">
        <f>AF1*$E1</f>
        <v>0</v>
      </c>
      <c r="X1" s="11"/>
      <c r="Y1" s="11"/>
      <c r="Z1" s="4">
        <f>AG1*$E1</f>
        <v>0</v>
      </c>
      <c r="AA1" s="1">
        <f>F1*$D1 +G1</f>
        <v>29</v>
      </c>
      <c r="AB1" s="1">
        <f>AA1-SUM(AC1:AG1)</f>
        <v>29</v>
      </c>
      <c r="AC1" s="1">
        <f>L1*$D1 +M1</f>
        <v>0</v>
      </c>
      <c r="AD1" s="1">
        <f>O1*$D1 +P1</f>
        <v>0</v>
      </c>
      <c r="AE1" s="1">
        <f>R1*$D1 +S1</f>
        <v>0</v>
      </c>
      <c r="AF1" s="1">
        <f>U1*$D1 +V1</f>
        <v>0</v>
      </c>
      <c r="AG1" s="1">
        <f>X1*$D1 +Y1</f>
        <v>0</v>
      </c>
    </row>
    <row r="2" spans="1:33" ht="18" x14ac:dyDescent="0.4">
      <c r="A2" s="4" t="e">
        <f ca="1">INDIRECT("Data!"&amp;ADDRESS(ROW()-3,COLUMN()))</f>
        <v>#VALUE!</v>
      </c>
      <c r="B2" s="4" t="e">
        <f t="shared" ref="B2:H17" ca="1" si="0">INDIRECT("Data!"&amp;ADDRESS(ROW()-3,COLUMN()))</f>
        <v>#VALUE!</v>
      </c>
      <c r="C2" s="4" t="e">
        <f t="shared" ca="1" si="0"/>
        <v>#VALUE!</v>
      </c>
      <c r="D2" s="4" t="e">
        <f t="shared" ca="1" si="0"/>
        <v>#VALUE!</v>
      </c>
      <c r="E2" s="4" t="e">
        <f t="shared" ca="1" si="0"/>
        <v>#VALUE!</v>
      </c>
      <c r="F2" s="11" t="e">
        <f t="shared" ca="1" si="0"/>
        <v>#VALUE!</v>
      </c>
      <c r="G2" s="11" t="e">
        <f t="shared" ca="1" si="0"/>
        <v>#VALUE!</v>
      </c>
      <c r="H2" s="11" t="e">
        <f t="shared" ca="1" si="0"/>
        <v>#VALUE!</v>
      </c>
      <c r="I2" s="11" t="e">
        <f ca="1">IF($D2=0,0,ROUNDDOWN(AB2/$D2,0))</f>
        <v>#VALUE!</v>
      </c>
      <c r="J2" s="11" t="e">
        <f ca="1">IF($D2=0,0,MOD(AB2,$D2))</f>
        <v>#VALUE!</v>
      </c>
      <c r="K2" s="11" t="e">
        <f ca="1">AB2*$E2</f>
        <v>#VALUE!</v>
      </c>
      <c r="L2" s="33" t="s">
        <v>18</v>
      </c>
      <c r="M2" s="33"/>
      <c r="N2" s="33"/>
      <c r="O2" s="32" t="s">
        <v>19</v>
      </c>
      <c r="P2" s="32"/>
      <c r="Q2" s="32"/>
      <c r="R2" s="31" t="s">
        <v>20</v>
      </c>
      <c r="S2" s="31"/>
      <c r="T2" s="31"/>
      <c r="U2" s="30" t="s">
        <v>21</v>
      </c>
      <c r="V2" s="30"/>
      <c r="W2" s="30"/>
      <c r="X2" s="28" t="s">
        <v>22</v>
      </c>
      <c r="Y2" s="28"/>
      <c r="Z2" s="29"/>
      <c r="AA2" s="1"/>
      <c r="AB2" s="1"/>
      <c r="AC2" s="1"/>
      <c r="AD2" s="1"/>
      <c r="AE2" s="1"/>
      <c r="AF2" s="1"/>
      <c r="AG2" s="1"/>
    </row>
    <row r="3" spans="1:33" ht="18" x14ac:dyDescent="0.4">
      <c r="A3" s="2" t="s">
        <v>13</v>
      </c>
      <c r="B3" s="2" t="str">
        <f ca="1">IF(INDIRECT("Data!A1")="","",INDIRECT("Data!A1"))</f>
        <v>V4 ณ วันที่ 19 ก.ค. 2557 - 17:11</v>
      </c>
      <c r="C3" s="1"/>
      <c r="D3" s="1"/>
      <c r="E3" s="1"/>
      <c r="F3" s="26" t="s">
        <v>16</v>
      </c>
      <c r="G3" s="26"/>
      <c r="H3" s="26"/>
      <c r="I3" s="27" t="s">
        <v>17</v>
      </c>
      <c r="J3" s="27"/>
      <c r="K3" s="27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34"/>
      <c r="AA3" s="1"/>
      <c r="AB3" s="1"/>
      <c r="AC3" s="1"/>
      <c r="AD3" s="1"/>
      <c r="AE3" s="1"/>
      <c r="AF3" s="1"/>
      <c r="AG3" s="1"/>
    </row>
    <row r="4" spans="1:33" x14ac:dyDescent="0.35">
      <c r="A4" s="1"/>
      <c r="B4" s="1"/>
      <c r="C4" s="1"/>
      <c r="D4" s="1"/>
      <c r="E4" s="1"/>
      <c r="F4" s="8">
        <f ca="1">SUM(F6:F500)</f>
        <v>14</v>
      </c>
      <c r="G4" s="8">
        <f t="shared" ref="G4:Z4" ca="1" si="1">SUM(G6:G500)</f>
        <v>728</v>
      </c>
      <c r="H4" s="9">
        <f t="shared" ca="1" si="1"/>
        <v>17137.66</v>
      </c>
      <c r="I4" s="8">
        <f t="shared" ca="1" si="1"/>
        <v>13</v>
      </c>
      <c r="J4" s="8">
        <f t="shared" ca="1" si="1"/>
        <v>776</v>
      </c>
      <c r="K4" s="9">
        <f t="shared" ca="1" si="1"/>
        <v>16367.86</v>
      </c>
      <c r="L4" s="8">
        <f t="shared" si="1"/>
        <v>0</v>
      </c>
      <c r="M4" s="8">
        <f t="shared" si="1"/>
        <v>96</v>
      </c>
      <c r="N4" s="9">
        <f t="shared" ca="1" si="1"/>
        <v>769.8</v>
      </c>
      <c r="O4" s="8">
        <f t="shared" si="1"/>
        <v>0</v>
      </c>
      <c r="P4" s="8">
        <f t="shared" si="1"/>
        <v>0</v>
      </c>
      <c r="Q4" s="9">
        <f t="shared" ca="1" si="1"/>
        <v>0</v>
      </c>
      <c r="R4" s="8">
        <f t="shared" si="1"/>
        <v>0</v>
      </c>
      <c r="S4" s="8">
        <f t="shared" si="1"/>
        <v>0</v>
      </c>
      <c r="T4" s="9">
        <f t="shared" ca="1" si="1"/>
        <v>0</v>
      </c>
      <c r="U4" s="8">
        <f t="shared" si="1"/>
        <v>0</v>
      </c>
      <c r="V4" s="8">
        <f t="shared" si="1"/>
        <v>0</v>
      </c>
      <c r="W4" s="9">
        <f t="shared" ca="1" si="1"/>
        <v>0</v>
      </c>
      <c r="X4" s="8">
        <f t="shared" si="1"/>
        <v>0</v>
      </c>
      <c r="Y4" s="8">
        <f t="shared" si="1"/>
        <v>0</v>
      </c>
      <c r="Z4" s="9">
        <f t="shared" ca="1" si="1"/>
        <v>0</v>
      </c>
      <c r="AA4" s="1"/>
      <c r="AB4" s="1"/>
      <c r="AC4" s="1"/>
      <c r="AD4" s="1"/>
      <c r="AE4" s="1"/>
      <c r="AF4" s="1"/>
      <c r="AG4" s="1"/>
    </row>
    <row r="5" spans="1:33" ht="18" x14ac:dyDescent="0.4">
      <c r="A5" s="5" t="s">
        <v>23</v>
      </c>
      <c r="B5" s="5" t="s">
        <v>24</v>
      </c>
      <c r="C5" s="5" t="s">
        <v>25</v>
      </c>
      <c r="D5" s="5" t="s">
        <v>26</v>
      </c>
      <c r="E5" s="5" t="s">
        <v>4</v>
      </c>
      <c r="F5" s="12" t="s">
        <v>14</v>
      </c>
      <c r="G5" s="12" t="s">
        <v>15</v>
      </c>
      <c r="H5" s="12" t="s">
        <v>7</v>
      </c>
      <c r="I5" s="13" t="s">
        <v>14</v>
      </c>
      <c r="J5" s="13" t="s">
        <v>15</v>
      </c>
      <c r="K5" s="13" t="s">
        <v>7</v>
      </c>
      <c r="L5" s="14" t="s">
        <v>14</v>
      </c>
      <c r="M5" s="14" t="s">
        <v>15</v>
      </c>
      <c r="N5" s="14" t="s">
        <v>7</v>
      </c>
      <c r="O5" s="15" t="s">
        <v>14</v>
      </c>
      <c r="P5" s="15" t="s">
        <v>15</v>
      </c>
      <c r="Q5" s="15" t="s">
        <v>7</v>
      </c>
      <c r="R5" s="16" t="s">
        <v>14</v>
      </c>
      <c r="S5" s="16" t="s">
        <v>15</v>
      </c>
      <c r="T5" s="16" t="s">
        <v>7</v>
      </c>
      <c r="U5" s="17" t="s">
        <v>14</v>
      </c>
      <c r="V5" s="17" t="s">
        <v>15</v>
      </c>
      <c r="W5" s="17" t="s">
        <v>7</v>
      </c>
      <c r="X5" s="18" t="s">
        <v>14</v>
      </c>
      <c r="Y5" s="18" t="s">
        <v>15</v>
      </c>
      <c r="Z5" s="6" t="s">
        <v>7</v>
      </c>
      <c r="AA5" s="5" t="s">
        <v>28</v>
      </c>
      <c r="AB5" s="5" t="s">
        <v>27</v>
      </c>
      <c r="AC5" s="5">
        <v>1</v>
      </c>
      <c r="AD5" s="5">
        <v>2</v>
      </c>
      <c r="AE5" s="5">
        <v>3</v>
      </c>
      <c r="AF5" s="5">
        <v>4</v>
      </c>
      <c r="AG5" s="7">
        <v>5</v>
      </c>
    </row>
    <row r="6" spans="1:33" ht="18.75" x14ac:dyDescent="0.4">
      <c r="A6" s="19">
        <f t="shared" ref="A6:H34" ca="1" si="2">INDIRECT("Data!"&amp;ADDRESS(ROW()-3,COLUMN()))</f>
        <v>1</v>
      </c>
      <c r="B6" s="20">
        <f t="shared" ca="1" si="0"/>
        <v>405438</v>
      </c>
      <c r="C6" s="19" t="str">
        <f t="shared" ca="1" si="0"/>
        <v>โฟมบิโอเรเพียวออยล์เคลียร์ 20ก.</v>
      </c>
      <c r="D6" s="19">
        <f t="shared" ca="1" si="0"/>
        <v>48</v>
      </c>
      <c r="E6" s="19">
        <f t="shared" ca="1" si="0"/>
        <v>17</v>
      </c>
      <c r="F6" s="21">
        <f t="shared" ca="1" si="0"/>
        <v>0</v>
      </c>
      <c r="G6" s="21">
        <f t="shared" ca="1" si="0"/>
        <v>12</v>
      </c>
      <c r="H6" s="22">
        <f t="shared" ca="1" si="0"/>
        <v>204</v>
      </c>
      <c r="I6" s="21">
        <f t="shared" ref="I6:I34" ca="1" si="3">IF($D6=0,0,ROUNDDOWN(AB6/$D6,0))</f>
        <v>0</v>
      </c>
      <c r="J6" s="21">
        <f t="shared" ref="J6:J34" ca="1" si="4">IF($D6=0,0,MOD(AB6,$D6))</f>
        <v>6</v>
      </c>
      <c r="K6" s="22">
        <f t="shared" ref="K6:K34" ca="1" si="5">AB6*$E6</f>
        <v>102</v>
      </c>
      <c r="L6" s="23"/>
      <c r="M6" s="23">
        <v>6</v>
      </c>
      <c r="N6" s="24">
        <f t="shared" ref="N6:N34" ca="1" si="6">AC6*$E6</f>
        <v>102</v>
      </c>
      <c r="O6" s="23"/>
      <c r="P6" s="23"/>
      <c r="Q6" s="24">
        <f t="shared" ref="Q6:Q34" ca="1" si="7">AD6*$E6</f>
        <v>0</v>
      </c>
      <c r="R6" s="23"/>
      <c r="S6" s="23"/>
      <c r="T6" s="24">
        <f t="shared" ref="T6:T34" ca="1" si="8">AE6*$E6</f>
        <v>0</v>
      </c>
      <c r="U6" s="23"/>
      <c r="V6" s="23"/>
      <c r="W6" s="24">
        <f t="shared" ref="W6:W34" ca="1" si="9">AF6*$E6</f>
        <v>0</v>
      </c>
      <c r="X6" s="23"/>
      <c r="Y6" s="23"/>
      <c r="Z6" s="24">
        <f t="shared" ref="Z6:Z34" ca="1" si="10">AG6*$E6</f>
        <v>0</v>
      </c>
      <c r="AA6">
        <f t="shared" ref="AA6:AA34" ca="1" si="11">F6*$D6 +G6</f>
        <v>12</v>
      </c>
      <c r="AB6">
        <f t="shared" ref="AB6:AB34" ca="1" si="12">AA6-SUM(AC6:AG6)</f>
        <v>6</v>
      </c>
      <c r="AC6">
        <f t="shared" ref="AC6:AC34" ca="1" si="13">L6*$D6 +M6</f>
        <v>6</v>
      </c>
      <c r="AD6">
        <f t="shared" ref="AD6:AD34" ca="1" si="14">O6*$D6 +P6</f>
        <v>0</v>
      </c>
      <c r="AE6">
        <f t="shared" ref="AE6:AE34" ca="1" si="15">R6*$D6 +S6</f>
        <v>0</v>
      </c>
      <c r="AF6">
        <f t="shared" ref="AF6:AF34" ca="1" si="16">U6*$D6 +V6</f>
        <v>0</v>
      </c>
      <c r="AG6">
        <f t="shared" ref="AG6:AG34" ca="1" si="17">X6*$D6 +Y6</f>
        <v>0</v>
      </c>
    </row>
    <row r="7" spans="1:33" ht="18.75" x14ac:dyDescent="0.4">
      <c r="A7" s="19">
        <f t="shared" ca="1" si="2"/>
        <v>2</v>
      </c>
      <c r="B7" s="20">
        <f t="shared" ca="1" si="0"/>
        <v>142376</v>
      </c>
      <c r="C7" s="19" t="str">
        <f t="shared" ca="1" si="0"/>
        <v>บรีส เอกเซล เอ็กซ์ตร้า สปีด 90ก.</v>
      </c>
      <c r="D7" s="19">
        <f t="shared" ca="1" si="0"/>
        <v>144</v>
      </c>
      <c r="E7" s="19">
        <f t="shared" ca="1" si="0"/>
        <v>7.42</v>
      </c>
      <c r="F7" s="21">
        <f t="shared" ca="1" si="0"/>
        <v>1</v>
      </c>
      <c r="G7" s="21">
        <f t="shared" ca="1" si="0"/>
        <v>36</v>
      </c>
      <c r="H7" s="22">
        <f t="shared" ca="1" si="0"/>
        <v>1335.6</v>
      </c>
      <c r="I7" s="21">
        <f t="shared" ca="1" si="3"/>
        <v>0</v>
      </c>
      <c r="J7" s="21">
        <f t="shared" ca="1" si="4"/>
        <v>90</v>
      </c>
      <c r="K7" s="22">
        <f t="shared" ca="1" si="5"/>
        <v>667.8</v>
      </c>
      <c r="L7" s="23"/>
      <c r="M7" s="23">
        <v>90</v>
      </c>
      <c r="N7" s="24">
        <f t="shared" ca="1" si="6"/>
        <v>667.8</v>
      </c>
      <c r="O7" s="23"/>
      <c r="P7" s="23"/>
      <c r="Q7" s="24">
        <f t="shared" ca="1" si="7"/>
        <v>0</v>
      </c>
      <c r="R7" s="23"/>
      <c r="S7" s="23"/>
      <c r="T7" s="24">
        <f t="shared" ca="1" si="8"/>
        <v>0</v>
      </c>
      <c r="U7" s="23"/>
      <c r="V7" s="23"/>
      <c r="W7" s="24">
        <f t="shared" ca="1" si="9"/>
        <v>0</v>
      </c>
      <c r="X7" s="23"/>
      <c r="Y7" s="23"/>
      <c r="Z7" s="24">
        <f t="shared" ca="1" si="10"/>
        <v>0</v>
      </c>
      <c r="AA7">
        <f t="shared" ca="1" si="11"/>
        <v>180</v>
      </c>
      <c r="AB7">
        <f t="shared" ca="1" si="12"/>
        <v>90</v>
      </c>
      <c r="AC7">
        <f t="shared" ca="1" si="13"/>
        <v>90</v>
      </c>
      <c r="AD7">
        <f t="shared" ca="1" si="14"/>
        <v>0</v>
      </c>
      <c r="AE7">
        <f t="shared" ca="1" si="15"/>
        <v>0</v>
      </c>
      <c r="AF7">
        <f t="shared" ca="1" si="16"/>
        <v>0</v>
      </c>
      <c r="AG7">
        <f t="shared" ca="1" si="17"/>
        <v>0</v>
      </c>
    </row>
    <row r="8" spans="1:33" ht="18.75" x14ac:dyDescent="0.4">
      <c r="A8" s="19">
        <f t="shared" ca="1" si="2"/>
        <v>3</v>
      </c>
      <c r="B8" s="20">
        <f t="shared" ca="1" si="0"/>
        <v>405469</v>
      </c>
      <c r="C8" s="19" t="str">
        <f t="shared" ca="1" si="0"/>
        <v>แอทแทค3Dคลีนแอ็คชั่น 105กรัม</v>
      </c>
      <c r="D8" s="19">
        <f t="shared" ca="1" si="0"/>
        <v>96</v>
      </c>
      <c r="E8" s="19">
        <f t="shared" ca="1" si="0"/>
        <v>7.58</v>
      </c>
      <c r="F8" s="21">
        <f t="shared" ca="1" si="0"/>
        <v>2</v>
      </c>
      <c r="G8" s="21">
        <f t="shared" ca="1" si="0"/>
        <v>72</v>
      </c>
      <c r="H8" s="22">
        <f t="shared" ca="1" si="0"/>
        <v>2001.12</v>
      </c>
      <c r="I8" s="21">
        <f t="shared" ca="1" si="3"/>
        <v>2</v>
      </c>
      <c r="J8" s="21">
        <f t="shared" ca="1" si="4"/>
        <v>72</v>
      </c>
      <c r="K8" s="22">
        <f t="shared" ca="1" si="5"/>
        <v>2001.1200000000001</v>
      </c>
      <c r="L8" s="23"/>
      <c r="M8" s="23"/>
      <c r="N8" s="24">
        <f t="shared" ca="1" si="6"/>
        <v>0</v>
      </c>
      <c r="O8" s="23"/>
      <c r="P8" s="23"/>
      <c r="Q8" s="24">
        <f t="shared" ca="1" si="7"/>
        <v>0</v>
      </c>
      <c r="R8" s="23"/>
      <c r="S8" s="23"/>
      <c r="T8" s="24">
        <f t="shared" ca="1" si="8"/>
        <v>0</v>
      </c>
      <c r="U8" s="23"/>
      <c r="V8" s="23"/>
      <c r="W8" s="24">
        <f t="shared" ca="1" si="9"/>
        <v>0</v>
      </c>
      <c r="X8" s="23"/>
      <c r="Y8" s="23"/>
      <c r="Z8" s="24">
        <f t="shared" ca="1" si="10"/>
        <v>0</v>
      </c>
      <c r="AA8">
        <f t="shared" ca="1" si="11"/>
        <v>264</v>
      </c>
      <c r="AB8">
        <f t="shared" ca="1" si="12"/>
        <v>264</v>
      </c>
      <c r="AC8">
        <f t="shared" ca="1" si="13"/>
        <v>0</v>
      </c>
      <c r="AD8">
        <f t="shared" ca="1" si="14"/>
        <v>0</v>
      </c>
      <c r="AE8">
        <f t="shared" ca="1" si="15"/>
        <v>0</v>
      </c>
      <c r="AF8">
        <f t="shared" ca="1" si="16"/>
        <v>0</v>
      </c>
      <c r="AG8">
        <f t="shared" ca="1" si="17"/>
        <v>0</v>
      </c>
    </row>
    <row r="9" spans="1:33" ht="18.75" x14ac:dyDescent="0.4">
      <c r="A9" s="19">
        <f t="shared" ca="1" si="2"/>
        <v>4</v>
      </c>
      <c r="B9" s="20">
        <f t="shared" ca="1" si="0"/>
        <v>452726</v>
      </c>
      <c r="C9" s="19" t="str">
        <f t="shared" ca="1" si="0"/>
        <v>อีซี่ มอร์นิ่ง ชายน์ 120 ก.</v>
      </c>
      <c r="D9" s="19">
        <f t="shared" ca="1" si="0"/>
        <v>72</v>
      </c>
      <c r="E9" s="19">
        <f t="shared" ca="1" si="0"/>
        <v>7.33</v>
      </c>
      <c r="F9" s="21">
        <f t="shared" ca="1" si="0"/>
        <v>1</v>
      </c>
      <c r="G9" s="21">
        <f t="shared" ca="1" si="0"/>
        <v>24</v>
      </c>
      <c r="H9" s="22">
        <f t="shared" ca="1" si="0"/>
        <v>703.68</v>
      </c>
      <c r="I9" s="21">
        <f t="shared" ca="1" si="3"/>
        <v>1</v>
      </c>
      <c r="J9" s="21">
        <f t="shared" ca="1" si="4"/>
        <v>24</v>
      </c>
      <c r="K9" s="22">
        <f t="shared" ca="1" si="5"/>
        <v>703.68000000000006</v>
      </c>
      <c r="L9" s="23"/>
      <c r="M9" s="23"/>
      <c r="N9" s="24">
        <f t="shared" ca="1" si="6"/>
        <v>0</v>
      </c>
      <c r="O9" s="23"/>
      <c r="P9" s="23"/>
      <c r="Q9" s="24">
        <f t="shared" ca="1" si="7"/>
        <v>0</v>
      </c>
      <c r="R9" s="23"/>
      <c r="S9" s="23"/>
      <c r="T9" s="24">
        <f t="shared" ca="1" si="8"/>
        <v>0</v>
      </c>
      <c r="U9" s="23"/>
      <c r="V9" s="23"/>
      <c r="W9" s="24">
        <f t="shared" ca="1" si="9"/>
        <v>0</v>
      </c>
      <c r="X9" s="23"/>
      <c r="Y9" s="23"/>
      <c r="Z9" s="24">
        <f t="shared" ca="1" si="10"/>
        <v>0</v>
      </c>
      <c r="AA9">
        <f t="shared" ca="1" si="11"/>
        <v>96</v>
      </c>
      <c r="AB9">
        <f t="shared" ca="1" si="12"/>
        <v>96</v>
      </c>
      <c r="AC9">
        <f t="shared" ca="1" si="13"/>
        <v>0</v>
      </c>
      <c r="AD9">
        <f t="shared" ca="1" si="14"/>
        <v>0</v>
      </c>
      <c r="AE9">
        <f t="shared" ca="1" si="15"/>
        <v>0</v>
      </c>
      <c r="AF9">
        <f t="shared" ca="1" si="16"/>
        <v>0</v>
      </c>
      <c r="AG9">
        <f t="shared" ca="1" si="17"/>
        <v>0</v>
      </c>
    </row>
    <row r="10" spans="1:33" ht="18.75" x14ac:dyDescent="0.4">
      <c r="A10" s="19">
        <f t="shared" ca="1" si="2"/>
        <v>5</v>
      </c>
      <c r="B10" s="20">
        <f t="shared" ca="1" si="0"/>
        <v>452732</v>
      </c>
      <c r="C10" s="19" t="str">
        <f t="shared" ca="1" si="0"/>
        <v>อีซี่ แฮปปี้ สวีท 120 ก.</v>
      </c>
      <c r="D10" s="19">
        <f t="shared" ca="1" si="0"/>
        <v>72</v>
      </c>
      <c r="E10" s="19">
        <f t="shared" ca="1" si="0"/>
        <v>7.33</v>
      </c>
      <c r="F10" s="21">
        <f t="shared" ca="1" si="0"/>
        <v>1</v>
      </c>
      <c r="G10" s="21">
        <f t="shared" ca="1" si="0"/>
        <v>24</v>
      </c>
      <c r="H10" s="22">
        <f t="shared" ca="1" si="0"/>
        <v>703.68</v>
      </c>
      <c r="I10" s="21">
        <f t="shared" ca="1" si="3"/>
        <v>1</v>
      </c>
      <c r="J10" s="21">
        <f t="shared" ca="1" si="4"/>
        <v>24</v>
      </c>
      <c r="K10" s="22">
        <f t="shared" ca="1" si="5"/>
        <v>703.68000000000006</v>
      </c>
      <c r="L10" s="23"/>
      <c r="M10" s="23"/>
      <c r="N10" s="24">
        <f t="shared" ca="1" si="6"/>
        <v>0</v>
      </c>
      <c r="O10" s="23"/>
      <c r="P10" s="23"/>
      <c r="Q10" s="24">
        <f t="shared" ca="1" si="7"/>
        <v>0</v>
      </c>
      <c r="R10" s="23"/>
      <c r="S10" s="23"/>
      <c r="T10" s="24">
        <f t="shared" ca="1" si="8"/>
        <v>0</v>
      </c>
      <c r="U10" s="23"/>
      <c r="V10" s="23"/>
      <c r="W10" s="24">
        <f t="shared" ca="1" si="9"/>
        <v>0</v>
      </c>
      <c r="X10" s="23"/>
      <c r="Y10" s="23"/>
      <c r="Z10" s="24">
        <f t="shared" ca="1" si="10"/>
        <v>0</v>
      </c>
      <c r="AA10">
        <f t="shared" ca="1" si="11"/>
        <v>96</v>
      </c>
      <c r="AB10">
        <f t="shared" ca="1" si="12"/>
        <v>96</v>
      </c>
      <c r="AC10">
        <f t="shared" ca="1" si="13"/>
        <v>0</v>
      </c>
      <c r="AD10">
        <f t="shared" ca="1" si="14"/>
        <v>0</v>
      </c>
      <c r="AE10">
        <f t="shared" ca="1" si="15"/>
        <v>0</v>
      </c>
      <c r="AF10">
        <f t="shared" ca="1" si="16"/>
        <v>0</v>
      </c>
      <c r="AG10">
        <f t="shared" ca="1" si="17"/>
        <v>0</v>
      </c>
    </row>
    <row r="11" spans="1:33" ht="18.75" x14ac:dyDescent="0.4">
      <c r="A11" s="19">
        <f t="shared" ca="1" si="2"/>
        <v>6</v>
      </c>
      <c r="B11" s="20">
        <f t="shared" ca="1" si="0"/>
        <v>452740</v>
      </c>
      <c r="C11" s="19" t="str">
        <f t="shared" ca="1" si="0"/>
        <v>มอร์นิ่ง ชายน์ 900 ก. 55 บ.</v>
      </c>
      <c r="D11" s="19">
        <f t="shared" ca="1" si="0"/>
        <v>8</v>
      </c>
      <c r="E11" s="19">
        <f t="shared" ca="1" si="0"/>
        <v>51</v>
      </c>
      <c r="F11" s="21">
        <f t="shared" ca="1" si="0"/>
        <v>1</v>
      </c>
      <c r="G11" s="21">
        <f t="shared" ca="1" si="0"/>
        <v>6</v>
      </c>
      <c r="H11" s="22">
        <f t="shared" ca="1" si="0"/>
        <v>714</v>
      </c>
      <c r="I11" s="21">
        <f t="shared" ca="1" si="3"/>
        <v>1</v>
      </c>
      <c r="J11" s="21">
        <f t="shared" ca="1" si="4"/>
        <v>6</v>
      </c>
      <c r="K11" s="22">
        <f t="shared" ca="1" si="5"/>
        <v>714</v>
      </c>
      <c r="L11" s="23"/>
      <c r="M11" s="23"/>
      <c r="N11" s="24">
        <f t="shared" ca="1" si="6"/>
        <v>0</v>
      </c>
      <c r="O11" s="23"/>
      <c r="P11" s="23"/>
      <c r="Q11" s="24">
        <f t="shared" ca="1" si="7"/>
        <v>0</v>
      </c>
      <c r="R11" s="23"/>
      <c r="S11" s="23"/>
      <c r="T11" s="24">
        <f t="shared" ca="1" si="8"/>
        <v>0</v>
      </c>
      <c r="U11" s="23"/>
      <c r="V11" s="23"/>
      <c r="W11" s="24">
        <f t="shared" ca="1" si="9"/>
        <v>0</v>
      </c>
      <c r="X11" s="23"/>
      <c r="Y11" s="23"/>
      <c r="Z11" s="24">
        <f t="shared" ca="1" si="10"/>
        <v>0</v>
      </c>
      <c r="AA11">
        <f t="shared" ca="1" si="11"/>
        <v>14</v>
      </c>
      <c r="AB11">
        <f t="shared" ca="1" si="12"/>
        <v>14</v>
      </c>
      <c r="AC11">
        <f t="shared" ca="1" si="13"/>
        <v>0</v>
      </c>
      <c r="AD11">
        <f t="shared" ca="1" si="14"/>
        <v>0</v>
      </c>
      <c r="AE11">
        <f t="shared" ca="1" si="15"/>
        <v>0</v>
      </c>
      <c r="AF11">
        <f t="shared" ca="1" si="16"/>
        <v>0</v>
      </c>
      <c r="AG11">
        <f t="shared" ca="1" si="17"/>
        <v>0</v>
      </c>
    </row>
    <row r="12" spans="1:33" ht="18.75" x14ac:dyDescent="0.4">
      <c r="A12" s="19">
        <f t="shared" ca="1" si="2"/>
        <v>7</v>
      </c>
      <c r="B12" s="20">
        <f t="shared" ca="1" si="0"/>
        <v>452741</v>
      </c>
      <c r="C12" s="19" t="str">
        <f t="shared" ca="1" si="0"/>
        <v>อีซี่ แฮปปี้ สวีท 450 ก. 30 บ.</v>
      </c>
      <c r="D12" s="19">
        <f t="shared" ca="1" si="0"/>
        <v>24</v>
      </c>
      <c r="E12" s="19">
        <f t="shared" ca="1" si="0"/>
        <v>27</v>
      </c>
      <c r="F12" s="21">
        <f t="shared" ca="1" si="0"/>
        <v>1</v>
      </c>
      <c r="G12" s="21">
        <f t="shared" ca="1" si="0"/>
        <v>21</v>
      </c>
      <c r="H12" s="22">
        <f t="shared" ca="1" si="0"/>
        <v>1215</v>
      </c>
      <c r="I12" s="21">
        <f t="shared" ca="1" si="3"/>
        <v>1</v>
      </c>
      <c r="J12" s="21">
        <f t="shared" ca="1" si="4"/>
        <v>21</v>
      </c>
      <c r="K12" s="22">
        <f t="shared" ca="1" si="5"/>
        <v>1215</v>
      </c>
      <c r="L12" s="23"/>
      <c r="M12" s="23"/>
      <c r="N12" s="24">
        <f t="shared" ca="1" si="6"/>
        <v>0</v>
      </c>
      <c r="O12" s="23"/>
      <c r="P12" s="23"/>
      <c r="Q12" s="24">
        <f t="shared" ca="1" si="7"/>
        <v>0</v>
      </c>
      <c r="R12" s="23"/>
      <c r="S12" s="23"/>
      <c r="T12" s="24">
        <f t="shared" ca="1" si="8"/>
        <v>0</v>
      </c>
      <c r="U12" s="23"/>
      <c r="V12" s="23"/>
      <c r="W12" s="24">
        <f t="shared" ca="1" si="9"/>
        <v>0</v>
      </c>
      <c r="X12" s="23"/>
      <c r="Y12" s="23"/>
      <c r="Z12" s="24">
        <f t="shared" ca="1" si="10"/>
        <v>0</v>
      </c>
      <c r="AA12">
        <f t="shared" ca="1" si="11"/>
        <v>45</v>
      </c>
      <c r="AB12">
        <f t="shared" ca="1" si="12"/>
        <v>45</v>
      </c>
      <c r="AC12">
        <f t="shared" ca="1" si="13"/>
        <v>0</v>
      </c>
      <c r="AD12">
        <f t="shared" ca="1" si="14"/>
        <v>0</v>
      </c>
      <c r="AE12">
        <f t="shared" ca="1" si="15"/>
        <v>0</v>
      </c>
      <c r="AF12">
        <f t="shared" ca="1" si="16"/>
        <v>0</v>
      </c>
      <c r="AG12">
        <f t="shared" ca="1" si="17"/>
        <v>0</v>
      </c>
    </row>
    <row r="13" spans="1:33" ht="18.75" x14ac:dyDescent="0.4">
      <c r="A13" s="19">
        <f t="shared" ca="1" si="2"/>
        <v>8</v>
      </c>
      <c r="B13" s="20">
        <f t="shared" ca="1" si="0"/>
        <v>452742</v>
      </c>
      <c r="C13" s="19" t="str">
        <f t="shared" ca="1" si="0"/>
        <v>อีซี่ แฮปปี้ สวีท 900 ก. 55 บ.</v>
      </c>
      <c r="D13" s="19">
        <f t="shared" ca="1" si="0"/>
        <v>8</v>
      </c>
      <c r="E13" s="19">
        <f t="shared" ca="1" si="0"/>
        <v>51</v>
      </c>
      <c r="F13" s="21">
        <f t="shared" ca="1" si="0"/>
        <v>2</v>
      </c>
      <c r="G13" s="21">
        <f t="shared" ca="1" si="0"/>
        <v>1</v>
      </c>
      <c r="H13" s="22">
        <f t="shared" ca="1" si="0"/>
        <v>867</v>
      </c>
      <c r="I13" s="21">
        <f t="shared" ca="1" si="3"/>
        <v>2</v>
      </c>
      <c r="J13" s="21">
        <f t="shared" ca="1" si="4"/>
        <v>1</v>
      </c>
      <c r="K13" s="22">
        <f t="shared" ca="1" si="5"/>
        <v>867</v>
      </c>
      <c r="L13" s="23"/>
      <c r="M13" s="23"/>
      <c r="N13" s="24">
        <f t="shared" ca="1" si="6"/>
        <v>0</v>
      </c>
      <c r="O13" s="23"/>
      <c r="P13" s="23"/>
      <c r="Q13" s="24">
        <f t="shared" ca="1" si="7"/>
        <v>0</v>
      </c>
      <c r="R13" s="23"/>
      <c r="S13" s="23"/>
      <c r="T13" s="24">
        <f t="shared" ca="1" si="8"/>
        <v>0</v>
      </c>
      <c r="U13" s="23"/>
      <c r="V13" s="23"/>
      <c r="W13" s="24">
        <f t="shared" ca="1" si="9"/>
        <v>0</v>
      </c>
      <c r="X13" s="23"/>
      <c r="Y13" s="23"/>
      <c r="Z13" s="24">
        <f t="shared" ca="1" si="10"/>
        <v>0</v>
      </c>
      <c r="AA13">
        <f t="shared" ca="1" si="11"/>
        <v>17</v>
      </c>
      <c r="AB13">
        <f t="shared" ca="1" si="12"/>
        <v>17</v>
      </c>
      <c r="AC13">
        <f t="shared" ca="1" si="13"/>
        <v>0</v>
      </c>
      <c r="AD13">
        <f t="shared" ca="1" si="14"/>
        <v>0</v>
      </c>
      <c r="AE13">
        <f t="shared" ca="1" si="15"/>
        <v>0</v>
      </c>
      <c r="AF13">
        <f t="shared" ca="1" si="16"/>
        <v>0</v>
      </c>
      <c r="AG13">
        <f t="shared" ca="1" si="17"/>
        <v>0</v>
      </c>
    </row>
    <row r="14" spans="1:33" ht="18.75" x14ac:dyDescent="0.4">
      <c r="A14" s="19">
        <f t="shared" ca="1" si="2"/>
        <v>9</v>
      </c>
      <c r="B14" s="20">
        <f t="shared" ca="1" si="0"/>
        <v>453095</v>
      </c>
      <c r="C14" s="19" t="str">
        <f t="shared" ca="1" si="0"/>
        <v>อีซี่ ไอซ์ สปา 800 ก. 55 บ.</v>
      </c>
      <c r="D14" s="19">
        <f t="shared" ca="1" si="0"/>
        <v>8</v>
      </c>
      <c r="E14" s="19">
        <f t="shared" ca="1" si="0"/>
        <v>51</v>
      </c>
      <c r="F14" s="21">
        <f t="shared" ca="1" si="0"/>
        <v>1</v>
      </c>
      <c r="G14" s="21">
        <f t="shared" ca="1" si="0"/>
        <v>2</v>
      </c>
      <c r="H14" s="22">
        <f t="shared" ca="1" si="0"/>
        <v>510</v>
      </c>
      <c r="I14" s="21">
        <f t="shared" ca="1" si="3"/>
        <v>1</v>
      </c>
      <c r="J14" s="21">
        <f t="shared" ca="1" si="4"/>
        <v>2</v>
      </c>
      <c r="K14" s="22">
        <f t="shared" ca="1" si="5"/>
        <v>510</v>
      </c>
      <c r="L14" s="23"/>
      <c r="M14" s="23"/>
      <c r="N14" s="24">
        <f t="shared" ca="1" si="6"/>
        <v>0</v>
      </c>
      <c r="O14" s="23"/>
      <c r="P14" s="23"/>
      <c r="Q14" s="24">
        <f t="shared" ca="1" si="7"/>
        <v>0</v>
      </c>
      <c r="R14" s="23"/>
      <c r="S14" s="23"/>
      <c r="T14" s="24">
        <f t="shared" ca="1" si="8"/>
        <v>0</v>
      </c>
      <c r="U14" s="23"/>
      <c r="V14" s="23"/>
      <c r="W14" s="24">
        <f t="shared" ca="1" si="9"/>
        <v>0</v>
      </c>
      <c r="X14" s="23"/>
      <c r="Y14" s="23"/>
      <c r="Z14" s="24">
        <f t="shared" ca="1" si="10"/>
        <v>0</v>
      </c>
      <c r="AA14">
        <f t="shared" ca="1" si="11"/>
        <v>10</v>
      </c>
      <c r="AB14">
        <f t="shared" ca="1" si="12"/>
        <v>10</v>
      </c>
      <c r="AC14">
        <f t="shared" ca="1" si="13"/>
        <v>0</v>
      </c>
      <c r="AD14">
        <f t="shared" ca="1" si="14"/>
        <v>0</v>
      </c>
      <c r="AE14">
        <f t="shared" ca="1" si="15"/>
        <v>0</v>
      </c>
      <c r="AF14">
        <f t="shared" ca="1" si="16"/>
        <v>0</v>
      </c>
      <c r="AG14">
        <f t="shared" ca="1" si="17"/>
        <v>0</v>
      </c>
    </row>
    <row r="15" spans="1:33" ht="18.75" x14ac:dyDescent="0.4">
      <c r="A15" s="19">
        <f t="shared" ca="1" si="2"/>
        <v>10</v>
      </c>
      <c r="B15" s="20">
        <f t="shared" ca="1" si="0"/>
        <v>454164</v>
      </c>
      <c r="C15" s="19" t="str">
        <f t="shared" ca="1" si="0"/>
        <v>มอร์นิ่ง ชายน์ 450 ก. ลดราคา 28 บ.</v>
      </c>
      <c r="D15" s="19">
        <f t="shared" ca="1" si="0"/>
        <v>24</v>
      </c>
      <c r="E15" s="19">
        <f t="shared" ca="1" si="0"/>
        <v>25</v>
      </c>
      <c r="F15" s="21">
        <f t="shared" ca="1" si="0"/>
        <v>1</v>
      </c>
      <c r="G15" s="21">
        <f t="shared" ca="1" si="0"/>
        <v>6</v>
      </c>
      <c r="H15" s="22">
        <f t="shared" ca="1" si="0"/>
        <v>750</v>
      </c>
      <c r="I15" s="21">
        <f t="shared" ca="1" si="3"/>
        <v>1</v>
      </c>
      <c r="J15" s="21">
        <f t="shared" ca="1" si="4"/>
        <v>6</v>
      </c>
      <c r="K15" s="22">
        <f t="shared" ca="1" si="5"/>
        <v>750</v>
      </c>
      <c r="L15" s="23"/>
      <c r="M15" s="23"/>
      <c r="N15" s="24">
        <f t="shared" ca="1" si="6"/>
        <v>0</v>
      </c>
      <c r="O15" s="23"/>
      <c r="P15" s="23"/>
      <c r="Q15" s="24">
        <f t="shared" ca="1" si="7"/>
        <v>0</v>
      </c>
      <c r="R15" s="23"/>
      <c r="S15" s="23"/>
      <c r="T15" s="24">
        <f t="shared" ca="1" si="8"/>
        <v>0</v>
      </c>
      <c r="U15" s="23"/>
      <c r="V15" s="23"/>
      <c r="W15" s="24">
        <f t="shared" ca="1" si="9"/>
        <v>0</v>
      </c>
      <c r="X15" s="23"/>
      <c r="Y15" s="23"/>
      <c r="Z15" s="24">
        <f t="shared" ca="1" si="10"/>
        <v>0</v>
      </c>
      <c r="AA15">
        <f t="shared" ca="1" si="11"/>
        <v>30</v>
      </c>
      <c r="AB15">
        <f t="shared" ca="1" si="12"/>
        <v>30</v>
      </c>
      <c r="AC15">
        <f t="shared" ca="1" si="13"/>
        <v>0</v>
      </c>
      <c r="AD15">
        <f t="shared" ca="1" si="14"/>
        <v>0</v>
      </c>
      <c r="AE15">
        <f t="shared" ca="1" si="15"/>
        <v>0</v>
      </c>
      <c r="AF15">
        <f t="shared" ca="1" si="16"/>
        <v>0</v>
      </c>
      <c r="AG15">
        <f t="shared" ca="1" si="17"/>
        <v>0</v>
      </c>
    </row>
    <row r="16" spans="1:33" ht="18.75" x14ac:dyDescent="0.4">
      <c r="A16" s="19">
        <f t="shared" ca="1" si="2"/>
        <v>11</v>
      </c>
      <c r="B16" s="20">
        <f t="shared" ca="1" si="0"/>
        <v>455317</v>
      </c>
      <c r="C16" s="19" t="str">
        <f t="shared" ca="1" si="0"/>
        <v>แอทแทคซอฟท์พลัสลิควิด 400 มล</v>
      </c>
      <c r="D16" s="19">
        <f t="shared" ca="1" si="0"/>
        <v>18</v>
      </c>
      <c r="E16" s="19">
        <f t="shared" ca="1" si="0"/>
        <v>41</v>
      </c>
      <c r="F16" s="21">
        <f t="shared" ca="1" si="0"/>
        <v>0</v>
      </c>
      <c r="G16" s="21">
        <f t="shared" ca="1" si="0"/>
        <v>6</v>
      </c>
      <c r="H16" s="22">
        <f t="shared" ca="1" si="0"/>
        <v>246</v>
      </c>
      <c r="I16" s="21">
        <f t="shared" ca="1" si="3"/>
        <v>0</v>
      </c>
      <c r="J16" s="21">
        <f t="shared" ca="1" si="4"/>
        <v>6</v>
      </c>
      <c r="K16" s="22">
        <f t="shared" ca="1" si="5"/>
        <v>246</v>
      </c>
      <c r="L16" s="23"/>
      <c r="M16" s="23"/>
      <c r="N16" s="24">
        <f t="shared" ca="1" si="6"/>
        <v>0</v>
      </c>
      <c r="O16" s="23"/>
      <c r="P16" s="23"/>
      <c r="Q16" s="24">
        <f t="shared" ca="1" si="7"/>
        <v>0</v>
      </c>
      <c r="R16" s="23"/>
      <c r="S16" s="23"/>
      <c r="T16" s="24">
        <f t="shared" ca="1" si="8"/>
        <v>0</v>
      </c>
      <c r="U16" s="23"/>
      <c r="V16" s="23"/>
      <c r="W16" s="24">
        <f t="shared" ca="1" si="9"/>
        <v>0</v>
      </c>
      <c r="X16" s="23"/>
      <c r="Y16" s="23"/>
      <c r="Z16" s="24">
        <f t="shared" ca="1" si="10"/>
        <v>0</v>
      </c>
      <c r="AA16">
        <f t="shared" ca="1" si="11"/>
        <v>6</v>
      </c>
      <c r="AB16">
        <f t="shared" ca="1" si="12"/>
        <v>6</v>
      </c>
      <c r="AC16">
        <f t="shared" ca="1" si="13"/>
        <v>0</v>
      </c>
      <c r="AD16">
        <f t="shared" ca="1" si="14"/>
        <v>0</v>
      </c>
      <c r="AE16">
        <f t="shared" ca="1" si="15"/>
        <v>0</v>
      </c>
      <c r="AF16">
        <f t="shared" ca="1" si="16"/>
        <v>0</v>
      </c>
      <c r="AG16">
        <f t="shared" ca="1" si="17"/>
        <v>0</v>
      </c>
    </row>
    <row r="17" spans="1:33" ht="18.75" x14ac:dyDescent="0.4">
      <c r="A17" s="19">
        <f t="shared" ca="1" si="2"/>
        <v>12</v>
      </c>
      <c r="B17" s="20">
        <f t="shared" ca="1" si="0"/>
        <v>182539</v>
      </c>
      <c r="C17" s="19" t="str">
        <f t="shared" ca="1" si="0"/>
        <v>ไฮเตอร์ สีฟ้า 250มล.</v>
      </c>
      <c r="D17" s="19">
        <f t="shared" ca="1" si="0"/>
        <v>48</v>
      </c>
      <c r="E17" s="19">
        <f t="shared" ca="1" si="0"/>
        <v>11</v>
      </c>
      <c r="F17" s="21">
        <f t="shared" ca="1" si="0"/>
        <v>0</v>
      </c>
      <c r="G17" s="21">
        <f t="shared" ca="1" si="0"/>
        <v>18</v>
      </c>
      <c r="H17" s="22">
        <f t="shared" ca="1" si="0"/>
        <v>198</v>
      </c>
      <c r="I17" s="21">
        <f t="shared" ca="1" si="3"/>
        <v>0</v>
      </c>
      <c r="J17" s="21">
        <f t="shared" ca="1" si="4"/>
        <v>18</v>
      </c>
      <c r="K17" s="22">
        <f t="shared" ca="1" si="5"/>
        <v>198</v>
      </c>
      <c r="L17" s="23"/>
      <c r="M17" s="23"/>
      <c r="N17" s="24">
        <f t="shared" ca="1" si="6"/>
        <v>0</v>
      </c>
      <c r="O17" s="23"/>
      <c r="P17" s="23"/>
      <c r="Q17" s="24">
        <f t="shared" ca="1" si="7"/>
        <v>0</v>
      </c>
      <c r="R17" s="23"/>
      <c r="S17" s="23"/>
      <c r="T17" s="24">
        <f t="shared" ca="1" si="8"/>
        <v>0</v>
      </c>
      <c r="U17" s="23"/>
      <c r="V17" s="23"/>
      <c r="W17" s="24">
        <f t="shared" ca="1" si="9"/>
        <v>0</v>
      </c>
      <c r="X17" s="23"/>
      <c r="Y17" s="23"/>
      <c r="Z17" s="24">
        <f t="shared" ca="1" si="10"/>
        <v>0</v>
      </c>
      <c r="AA17">
        <f t="shared" ca="1" si="11"/>
        <v>18</v>
      </c>
      <c r="AB17">
        <f t="shared" ca="1" si="12"/>
        <v>18</v>
      </c>
      <c r="AC17">
        <f t="shared" ca="1" si="13"/>
        <v>0</v>
      </c>
      <c r="AD17">
        <f t="shared" ca="1" si="14"/>
        <v>0</v>
      </c>
      <c r="AE17">
        <f t="shared" ca="1" si="15"/>
        <v>0</v>
      </c>
      <c r="AF17">
        <f t="shared" ca="1" si="16"/>
        <v>0</v>
      </c>
      <c r="AG17">
        <f t="shared" ca="1" si="17"/>
        <v>0</v>
      </c>
    </row>
    <row r="18" spans="1:33" ht="18.75" x14ac:dyDescent="0.4">
      <c r="A18" s="19">
        <f t="shared" ca="1" si="2"/>
        <v>13</v>
      </c>
      <c r="B18" s="20">
        <f t="shared" ca="1" si="2"/>
        <v>182549</v>
      </c>
      <c r="C18" s="19" t="str">
        <f t="shared" ca="1" si="2"/>
        <v>ไฮเตอร์ สีชมพู 250มล.</v>
      </c>
      <c r="D18" s="19">
        <f t="shared" ca="1" si="2"/>
        <v>48</v>
      </c>
      <c r="E18" s="19">
        <f t="shared" ca="1" si="2"/>
        <v>11</v>
      </c>
      <c r="F18" s="21">
        <f t="shared" ca="1" si="2"/>
        <v>0</v>
      </c>
      <c r="G18" s="21">
        <f t="shared" ca="1" si="2"/>
        <v>42</v>
      </c>
      <c r="H18" s="22">
        <f t="shared" ca="1" si="2"/>
        <v>462</v>
      </c>
      <c r="I18" s="21">
        <f t="shared" ca="1" si="3"/>
        <v>0</v>
      </c>
      <c r="J18" s="21">
        <f t="shared" ca="1" si="4"/>
        <v>42</v>
      </c>
      <c r="K18" s="22">
        <f t="shared" ca="1" si="5"/>
        <v>462</v>
      </c>
      <c r="L18" s="23"/>
      <c r="M18" s="23"/>
      <c r="N18" s="24">
        <f t="shared" ca="1" si="6"/>
        <v>0</v>
      </c>
      <c r="O18" s="23"/>
      <c r="P18" s="23"/>
      <c r="Q18" s="24">
        <f t="shared" ca="1" si="7"/>
        <v>0</v>
      </c>
      <c r="R18" s="23"/>
      <c r="S18" s="23"/>
      <c r="T18" s="24">
        <f t="shared" ca="1" si="8"/>
        <v>0</v>
      </c>
      <c r="U18" s="23"/>
      <c r="V18" s="23"/>
      <c r="W18" s="24">
        <f t="shared" ca="1" si="9"/>
        <v>0</v>
      </c>
      <c r="X18" s="23"/>
      <c r="Y18" s="23"/>
      <c r="Z18" s="24">
        <f t="shared" ca="1" si="10"/>
        <v>0</v>
      </c>
      <c r="AA18">
        <f t="shared" ca="1" si="11"/>
        <v>42</v>
      </c>
      <c r="AB18">
        <f t="shared" ca="1" si="12"/>
        <v>42</v>
      </c>
      <c r="AC18">
        <f t="shared" ca="1" si="13"/>
        <v>0</v>
      </c>
      <c r="AD18">
        <f t="shared" ca="1" si="14"/>
        <v>0</v>
      </c>
      <c r="AE18">
        <f t="shared" ca="1" si="15"/>
        <v>0</v>
      </c>
      <c r="AF18">
        <f t="shared" ca="1" si="16"/>
        <v>0</v>
      </c>
      <c r="AG18">
        <f t="shared" ca="1" si="17"/>
        <v>0</v>
      </c>
    </row>
    <row r="19" spans="1:33" ht="18.75" x14ac:dyDescent="0.4">
      <c r="A19" s="19">
        <f t="shared" ca="1" si="2"/>
        <v>14</v>
      </c>
      <c r="B19" s="20">
        <f t="shared" ca="1" si="2"/>
        <v>305011</v>
      </c>
      <c r="C19" s="19" t="str">
        <f t="shared" ca="1" si="2"/>
        <v>ไฮเตอร์ คัลเลอร์ ชนิดน้ำ 500 มล.</v>
      </c>
      <c r="D19" s="19">
        <f t="shared" ca="1" si="2"/>
        <v>12</v>
      </c>
      <c r="E19" s="19">
        <f t="shared" ca="1" si="2"/>
        <v>38</v>
      </c>
      <c r="F19" s="21">
        <f t="shared" ca="1" si="2"/>
        <v>0</v>
      </c>
      <c r="G19" s="21">
        <f t="shared" ca="1" si="2"/>
        <v>5</v>
      </c>
      <c r="H19" s="22">
        <f t="shared" ca="1" si="2"/>
        <v>190</v>
      </c>
      <c r="I19" s="21">
        <f t="shared" ca="1" si="3"/>
        <v>0</v>
      </c>
      <c r="J19" s="21">
        <f t="shared" ca="1" si="4"/>
        <v>5</v>
      </c>
      <c r="K19" s="22">
        <f t="shared" ca="1" si="5"/>
        <v>190</v>
      </c>
      <c r="L19" s="23"/>
      <c r="M19" s="23"/>
      <c r="N19" s="24">
        <f t="shared" ca="1" si="6"/>
        <v>0</v>
      </c>
      <c r="O19" s="23"/>
      <c r="P19" s="23"/>
      <c r="Q19" s="24">
        <f t="shared" ca="1" si="7"/>
        <v>0</v>
      </c>
      <c r="R19" s="23"/>
      <c r="S19" s="23"/>
      <c r="T19" s="24">
        <f t="shared" ca="1" si="8"/>
        <v>0</v>
      </c>
      <c r="U19" s="23"/>
      <c r="V19" s="23"/>
      <c r="W19" s="24">
        <f t="shared" ca="1" si="9"/>
        <v>0</v>
      </c>
      <c r="X19" s="23"/>
      <c r="Y19" s="23"/>
      <c r="Z19" s="24">
        <f t="shared" ca="1" si="10"/>
        <v>0</v>
      </c>
      <c r="AA19">
        <f t="shared" ca="1" si="11"/>
        <v>5</v>
      </c>
      <c r="AB19">
        <f t="shared" ca="1" si="12"/>
        <v>5</v>
      </c>
      <c r="AC19">
        <f t="shared" ca="1" si="13"/>
        <v>0</v>
      </c>
      <c r="AD19">
        <f t="shared" ca="1" si="14"/>
        <v>0</v>
      </c>
      <c r="AE19">
        <f t="shared" ca="1" si="15"/>
        <v>0</v>
      </c>
      <c r="AF19">
        <f t="shared" ca="1" si="16"/>
        <v>0</v>
      </c>
      <c r="AG19">
        <f t="shared" ca="1" si="17"/>
        <v>0</v>
      </c>
    </row>
    <row r="20" spans="1:33" ht="18.75" x14ac:dyDescent="0.4">
      <c r="A20" s="19">
        <f t="shared" ca="1" si="2"/>
        <v>15</v>
      </c>
      <c r="B20" s="20">
        <f t="shared" ca="1" si="2"/>
        <v>459345</v>
      </c>
      <c r="C20" s="19" t="str">
        <f t="shared" ca="1" si="2"/>
        <v>ไฮเตอร์ชมพู 600 มล. (พรีเมี่ยม)</v>
      </c>
      <c r="D20" s="19">
        <f t="shared" ca="1" si="2"/>
        <v>12</v>
      </c>
      <c r="E20" s="19">
        <f t="shared" ca="1" si="2"/>
        <v>22</v>
      </c>
      <c r="F20" s="21">
        <f t="shared" ca="1" si="2"/>
        <v>0</v>
      </c>
      <c r="G20" s="21">
        <f t="shared" ca="1" si="2"/>
        <v>6</v>
      </c>
      <c r="H20" s="22">
        <f t="shared" ca="1" si="2"/>
        <v>132</v>
      </c>
      <c r="I20" s="21">
        <f t="shared" ca="1" si="3"/>
        <v>0</v>
      </c>
      <c r="J20" s="21">
        <f t="shared" ca="1" si="4"/>
        <v>6</v>
      </c>
      <c r="K20" s="22">
        <f t="shared" ca="1" si="5"/>
        <v>132</v>
      </c>
      <c r="L20" s="23"/>
      <c r="M20" s="23"/>
      <c r="N20" s="24">
        <f t="shared" ca="1" si="6"/>
        <v>0</v>
      </c>
      <c r="O20" s="23"/>
      <c r="P20" s="23"/>
      <c r="Q20" s="24">
        <f t="shared" ca="1" si="7"/>
        <v>0</v>
      </c>
      <c r="R20" s="23"/>
      <c r="S20" s="23"/>
      <c r="T20" s="24">
        <f t="shared" ca="1" si="8"/>
        <v>0</v>
      </c>
      <c r="U20" s="23"/>
      <c r="V20" s="23"/>
      <c r="W20" s="24">
        <f t="shared" ca="1" si="9"/>
        <v>0</v>
      </c>
      <c r="X20" s="23"/>
      <c r="Y20" s="23"/>
      <c r="Z20" s="24">
        <f t="shared" ca="1" si="10"/>
        <v>0</v>
      </c>
      <c r="AA20">
        <f t="shared" ca="1" si="11"/>
        <v>6</v>
      </c>
      <c r="AB20">
        <f t="shared" ca="1" si="12"/>
        <v>6</v>
      </c>
      <c r="AC20">
        <f t="shared" ca="1" si="13"/>
        <v>0</v>
      </c>
      <c r="AD20">
        <f t="shared" ca="1" si="14"/>
        <v>0</v>
      </c>
      <c r="AE20">
        <f t="shared" ca="1" si="15"/>
        <v>0</v>
      </c>
      <c r="AF20">
        <f t="shared" ca="1" si="16"/>
        <v>0</v>
      </c>
      <c r="AG20">
        <f t="shared" ca="1" si="17"/>
        <v>0</v>
      </c>
    </row>
    <row r="21" spans="1:33" ht="18.75" x14ac:dyDescent="0.4">
      <c r="A21" s="19">
        <f t="shared" ca="1" si="2"/>
        <v>16</v>
      </c>
      <c r="B21" s="20">
        <f t="shared" ca="1" si="2"/>
        <v>595359</v>
      </c>
      <c r="C21" s="19" t="str">
        <f t="shared" ca="1" si="2"/>
        <v>ไฮเตอร์ อ๊อกซี่ ชนิดผง 40 กรัม</v>
      </c>
      <c r="D21" s="19">
        <f t="shared" ca="1" si="2"/>
        <v>36</v>
      </c>
      <c r="E21" s="19">
        <f t="shared" ca="1" si="2"/>
        <v>9</v>
      </c>
      <c r="F21" s="21">
        <f t="shared" ca="1" si="2"/>
        <v>0</v>
      </c>
      <c r="G21" s="21">
        <f t="shared" ca="1" si="2"/>
        <v>6</v>
      </c>
      <c r="H21" s="22">
        <f t="shared" ca="1" si="2"/>
        <v>54</v>
      </c>
      <c r="I21" s="21">
        <f t="shared" ca="1" si="3"/>
        <v>0</v>
      </c>
      <c r="J21" s="21">
        <f t="shared" ca="1" si="4"/>
        <v>6</v>
      </c>
      <c r="K21" s="22">
        <f t="shared" ca="1" si="5"/>
        <v>54</v>
      </c>
      <c r="L21" s="23"/>
      <c r="M21" s="23"/>
      <c r="N21" s="24">
        <f t="shared" ca="1" si="6"/>
        <v>0</v>
      </c>
      <c r="O21" s="23"/>
      <c r="P21" s="23"/>
      <c r="Q21" s="24">
        <f t="shared" ca="1" si="7"/>
        <v>0</v>
      </c>
      <c r="R21" s="23"/>
      <c r="S21" s="23"/>
      <c r="T21" s="24">
        <f t="shared" ca="1" si="8"/>
        <v>0</v>
      </c>
      <c r="U21" s="23"/>
      <c r="V21" s="23"/>
      <c r="W21" s="24">
        <f t="shared" ca="1" si="9"/>
        <v>0</v>
      </c>
      <c r="X21" s="23"/>
      <c r="Y21" s="23"/>
      <c r="Z21" s="24">
        <f t="shared" ca="1" si="10"/>
        <v>0</v>
      </c>
      <c r="AA21">
        <f t="shared" ca="1" si="11"/>
        <v>6</v>
      </c>
      <c r="AB21">
        <f t="shared" ca="1" si="12"/>
        <v>6</v>
      </c>
      <c r="AC21">
        <f t="shared" ca="1" si="13"/>
        <v>0</v>
      </c>
      <c r="AD21">
        <f t="shared" ca="1" si="14"/>
        <v>0</v>
      </c>
      <c r="AE21">
        <f t="shared" ca="1" si="15"/>
        <v>0</v>
      </c>
      <c r="AF21">
        <f t="shared" ca="1" si="16"/>
        <v>0</v>
      </c>
      <c r="AG21">
        <f t="shared" ca="1" si="17"/>
        <v>0</v>
      </c>
    </row>
    <row r="22" spans="1:33" ht="18.75" x14ac:dyDescent="0.4">
      <c r="A22" s="19">
        <f t="shared" ca="1" si="2"/>
        <v>17</v>
      </c>
      <c r="B22" s="20">
        <f t="shared" ca="1" si="2"/>
        <v>453401</v>
      </c>
      <c r="C22" s="19" t="str">
        <f t="shared" ca="1" si="2"/>
        <v>มาจิคลีน เทอร์โบ ชมพู 425มล.</v>
      </c>
      <c r="D22" s="19">
        <f t="shared" ca="1" si="2"/>
        <v>12</v>
      </c>
      <c r="E22" s="19">
        <f t="shared" ca="1" si="2"/>
        <v>25</v>
      </c>
      <c r="F22" s="21">
        <f t="shared" ca="1" si="2"/>
        <v>0</v>
      </c>
      <c r="G22" s="21">
        <f t="shared" ca="1" si="2"/>
        <v>3</v>
      </c>
      <c r="H22" s="22">
        <f t="shared" ca="1" si="2"/>
        <v>75</v>
      </c>
      <c r="I22" s="21">
        <f t="shared" ca="1" si="3"/>
        <v>0</v>
      </c>
      <c r="J22" s="21">
        <f t="shared" ca="1" si="4"/>
        <v>3</v>
      </c>
      <c r="K22" s="22">
        <f t="shared" ca="1" si="5"/>
        <v>75</v>
      </c>
      <c r="L22" s="23"/>
      <c r="M22" s="23"/>
      <c r="N22" s="24">
        <f t="shared" ca="1" si="6"/>
        <v>0</v>
      </c>
      <c r="O22" s="23"/>
      <c r="P22" s="23"/>
      <c r="Q22" s="24">
        <f t="shared" ca="1" si="7"/>
        <v>0</v>
      </c>
      <c r="R22" s="23"/>
      <c r="S22" s="23"/>
      <c r="T22" s="24">
        <f t="shared" ca="1" si="8"/>
        <v>0</v>
      </c>
      <c r="U22" s="23"/>
      <c r="V22" s="23"/>
      <c r="W22" s="24">
        <f t="shared" ca="1" si="9"/>
        <v>0</v>
      </c>
      <c r="X22" s="23"/>
      <c r="Y22" s="23"/>
      <c r="Z22" s="24">
        <f t="shared" ca="1" si="10"/>
        <v>0</v>
      </c>
      <c r="AA22">
        <f t="shared" ca="1" si="11"/>
        <v>3</v>
      </c>
      <c r="AB22">
        <f t="shared" ca="1" si="12"/>
        <v>3</v>
      </c>
      <c r="AC22">
        <f t="shared" ca="1" si="13"/>
        <v>0</v>
      </c>
      <c r="AD22">
        <f t="shared" ca="1" si="14"/>
        <v>0</v>
      </c>
      <c r="AE22">
        <f t="shared" ca="1" si="15"/>
        <v>0</v>
      </c>
      <c r="AF22">
        <f t="shared" ca="1" si="16"/>
        <v>0</v>
      </c>
      <c r="AG22">
        <f t="shared" ca="1" si="17"/>
        <v>0</v>
      </c>
    </row>
    <row r="23" spans="1:33" ht="18.75" x14ac:dyDescent="0.4">
      <c r="A23" s="19">
        <f t="shared" ca="1" si="2"/>
        <v>18</v>
      </c>
      <c r="B23" s="20">
        <f t="shared" ca="1" si="2"/>
        <v>453744</v>
      </c>
      <c r="C23" s="19" t="str">
        <f t="shared" ca="1" si="2"/>
        <v>มาจิคลีนพื้น 800มล. ลิลลี่บูเก้ 39บ.</v>
      </c>
      <c r="D23" s="19">
        <f t="shared" ca="1" si="2"/>
        <v>12</v>
      </c>
      <c r="E23" s="19">
        <f t="shared" ca="1" si="2"/>
        <v>33.659999999999997</v>
      </c>
      <c r="F23" s="21">
        <f t="shared" ca="1" si="2"/>
        <v>1</v>
      </c>
      <c r="G23" s="21">
        <f t="shared" ca="1" si="2"/>
        <v>0</v>
      </c>
      <c r="H23" s="22">
        <f t="shared" ca="1" si="2"/>
        <v>403.92</v>
      </c>
      <c r="I23" s="21">
        <f t="shared" ca="1" si="3"/>
        <v>1</v>
      </c>
      <c r="J23" s="21">
        <f t="shared" ca="1" si="4"/>
        <v>0</v>
      </c>
      <c r="K23" s="22">
        <f t="shared" ca="1" si="5"/>
        <v>403.91999999999996</v>
      </c>
      <c r="L23" s="23"/>
      <c r="M23" s="23"/>
      <c r="N23" s="24">
        <f t="shared" ca="1" si="6"/>
        <v>0</v>
      </c>
      <c r="O23" s="23"/>
      <c r="P23" s="23"/>
      <c r="Q23" s="24">
        <f t="shared" ca="1" si="7"/>
        <v>0</v>
      </c>
      <c r="R23" s="23"/>
      <c r="S23" s="23"/>
      <c r="T23" s="24">
        <f t="shared" ca="1" si="8"/>
        <v>0</v>
      </c>
      <c r="U23" s="23"/>
      <c r="V23" s="23"/>
      <c r="W23" s="24">
        <f t="shared" ca="1" si="9"/>
        <v>0</v>
      </c>
      <c r="X23" s="23"/>
      <c r="Y23" s="23"/>
      <c r="Z23" s="24">
        <f t="shared" ca="1" si="10"/>
        <v>0</v>
      </c>
      <c r="AA23">
        <f t="shared" ca="1" si="11"/>
        <v>12</v>
      </c>
      <c r="AB23">
        <f t="shared" ca="1" si="12"/>
        <v>12</v>
      </c>
      <c r="AC23">
        <f t="shared" ca="1" si="13"/>
        <v>0</v>
      </c>
      <c r="AD23">
        <f t="shared" ca="1" si="14"/>
        <v>0</v>
      </c>
      <c r="AE23">
        <f t="shared" ca="1" si="15"/>
        <v>0</v>
      </c>
      <c r="AF23">
        <f t="shared" ca="1" si="16"/>
        <v>0</v>
      </c>
      <c r="AG23">
        <f t="shared" ca="1" si="17"/>
        <v>0</v>
      </c>
    </row>
    <row r="24" spans="1:33" ht="18.75" x14ac:dyDescent="0.4">
      <c r="A24" s="19">
        <f t="shared" ca="1" si="2"/>
        <v>19</v>
      </c>
      <c r="B24" s="20">
        <f t="shared" ca="1" si="2"/>
        <v>453780</v>
      </c>
      <c r="C24" s="19" t="str">
        <f t="shared" ca="1" si="2"/>
        <v>มาจิคลีนพื้น 800มล. วนิลลา โรส 39บ.</v>
      </c>
      <c r="D24" s="19">
        <f t="shared" ca="1" si="2"/>
        <v>12</v>
      </c>
      <c r="E24" s="19">
        <f t="shared" ca="1" si="2"/>
        <v>33.659999999999997</v>
      </c>
      <c r="F24" s="21">
        <f t="shared" ca="1" si="2"/>
        <v>0</v>
      </c>
      <c r="G24" s="21">
        <f t="shared" ca="1" si="2"/>
        <v>9</v>
      </c>
      <c r="H24" s="22">
        <f t="shared" ca="1" si="2"/>
        <v>302.94</v>
      </c>
      <c r="I24" s="21">
        <f t="shared" ca="1" si="3"/>
        <v>0</v>
      </c>
      <c r="J24" s="21">
        <f t="shared" ca="1" si="4"/>
        <v>9</v>
      </c>
      <c r="K24" s="22">
        <f t="shared" ca="1" si="5"/>
        <v>302.93999999999994</v>
      </c>
      <c r="L24" s="23"/>
      <c r="M24" s="23"/>
      <c r="N24" s="24">
        <f t="shared" ca="1" si="6"/>
        <v>0</v>
      </c>
      <c r="O24" s="23"/>
      <c r="P24" s="23"/>
      <c r="Q24" s="24">
        <f t="shared" ca="1" si="7"/>
        <v>0</v>
      </c>
      <c r="R24" s="23"/>
      <c r="S24" s="23"/>
      <c r="T24" s="24">
        <f t="shared" ca="1" si="8"/>
        <v>0</v>
      </c>
      <c r="U24" s="23"/>
      <c r="V24" s="23"/>
      <c r="W24" s="24">
        <f t="shared" ca="1" si="9"/>
        <v>0</v>
      </c>
      <c r="X24" s="23"/>
      <c r="Y24" s="23"/>
      <c r="Z24" s="24">
        <f t="shared" ca="1" si="10"/>
        <v>0</v>
      </c>
      <c r="AA24">
        <f t="shared" ca="1" si="11"/>
        <v>9</v>
      </c>
      <c r="AB24">
        <f t="shared" ca="1" si="12"/>
        <v>9</v>
      </c>
      <c r="AC24">
        <f t="shared" ca="1" si="13"/>
        <v>0</v>
      </c>
      <c r="AD24">
        <f t="shared" ca="1" si="14"/>
        <v>0</v>
      </c>
      <c r="AE24">
        <f t="shared" ca="1" si="15"/>
        <v>0</v>
      </c>
      <c r="AF24">
        <f t="shared" ca="1" si="16"/>
        <v>0</v>
      </c>
      <c r="AG24">
        <f t="shared" ca="1" si="17"/>
        <v>0</v>
      </c>
    </row>
    <row r="25" spans="1:33" ht="18.75" x14ac:dyDescent="0.4">
      <c r="A25" s="19">
        <f t="shared" ca="1" si="2"/>
        <v>20</v>
      </c>
      <c r="B25" s="20">
        <f t="shared" ca="1" si="2"/>
        <v>100484</v>
      </c>
      <c r="C25" s="19" t="str">
        <f t="shared" ca="1" si="2"/>
        <v>โซฟี สตอปเปอร์ 5 ชิ้น</v>
      </c>
      <c r="D25" s="19">
        <f t="shared" ca="1" si="2"/>
        <v>120</v>
      </c>
      <c r="E25" s="19">
        <f t="shared" ca="1" si="2"/>
        <v>7.67</v>
      </c>
      <c r="F25" s="21">
        <f t="shared" ca="1" si="2"/>
        <v>0</v>
      </c>
      <c r="G25" s="21">
        <f t="shared" ca="1" si="2"/>
        <v>60</v>
      </c>
      <c r="H25" s="22">
        <f t="shared" ca="1" si="2"/>
        <v>460.2</v>
      </c>
      <c r="I25" s="21">
        <f t="shared" ca="1" si="3"/>
        <v>0</v>
      </c>
      <c r="J25" s="21">
        <f t="shared" ca="1" si="4"/>
        <v>60</v>
      </c>
      <c r="K25" s="22">
        <f t="shared" ca="1" si="5"/>
        <v>460.2</v>
      </c>
      <c r="L25" s="23"/>
      <c r="M25" s="23"/>
      <c r="N25" s="24">
        <f t="shared" ca="1" si="6"/>
        <v>0</v>
      </c>
      <c r="O25" s="23"/>
      <c r="P25" s="23"/>
      <c r="Q25" s="24">
        <f t="shared" ca="1" si="7"/>
        <v>0</v>
      </c>
      <c r="R25" s="23"/>
      <c r="S25" s="23"/>
      <c r="T25" s="24">
        <f t="shared" ca="1" si="8"/>
        <v>0</v>
      </c>
      <c r="U25" s="23"/>
      <c r="V25" s="23"/>
      <c r="W25" s="24">
        <f t="shared" ca="1" si="9"/>
        <v>0</v>
      </c>
      <c r="X25" s="23"/>
      <c r="Y25" s="23"/>
      <c r="Z25" s="24">
        <f t="shared" ca="1" si="10"/>
        <v>0</v>
      </c>
      <c r="AA25">
        <f t="shared" ca="1" si="11"/>
        <v>60</v>
      </c>
      <c r="AB25">
        <f t="shared" ca="1" si="12"/>
        <v>60</v>
      </c>
      <c r="AC25">
        <f t="shared" ca="1" si="13"/>
        <v>0</v>
      </c>
      <c r="AD25">
        <f t="shared" ca="1" si="14"/>
        <v>0</v>
      </c>
      <c r="AE25">
        <f t="shared" ca="1" si="15"/>
        <v>0</v>
      </c>
      <c r="AF25">
        <f t="shared" ca="1" si="16"/>
        <v>0</v>
      </c>
      <c r="AG25">
        <f t="shared" ca="1" si="17"/>
        <v>0</v>
      </c>
    </row>
    <row r="26" spans="1:33" ht="18.75" x14ac:dyDescent="0.4">
      <c r="A26" s="19">
        <f t="shared" ca="1" si="2"/>
        <v>21</v>
      </c>
      <c r="B26" s="20">
        <f t="shared" ca="1" si="2"/>
        <v>102181</v>
      </c>
      <c r="C26" s="19" t="str">
        <f t="shared" ca="1" si="2"/>
        <v>โซฟีปกป้อง สลิมปีก</v>
      </c>
      <c r="D26" s="19">
        <f t="shared" ca="1" si="2"/>
        <v>120</v>
      </c>
      <c r="E26" s="19">
        <f t="shared" ca="1" si="2"/>
        <v>9.08</v>
      </c>
      <c r="F26" s="21">
        <f t="shared" ca="1" si="2"/>
        <v>0</v>
      </c>
      <c r="G26" s="21">
        <f t="shared" ca="1" si="2"/>
        <v>72</v>
      </c>
      <c r="H26" s="22">
        <f t="shared" ca="1" si="2"/>
        <v>653.76</v>
      </c>
      <c r="I26" s="21">
        <f t="shared" ca="1" si="3"/>
        <v>0</v>
      </c>
      <c r="J26" s="21">
        <f t="shared" ca="1" si="4"/>
        <v>72</v>
      </c>
      <c r="K26" s="22">
        <f t="shared" ca="1" si="5"/>
        <v>653.76</v>
      </c>
      <c r="L26" s="23"/>
      <c r="M26" s="23"/>
      <c r="N26" s="24">
        <f t="shared" ca="1" si="6"/>
        <v>0</v>
      </c>
      <c r="O26" s="23"/>
      <c r="P26" s="23"/>
      <c r="Q26" s="24">
        <f t="shared" ca="1" si="7"/>
        <v>0</v>
      </c>
      <c r="R26" s="23"/>
      <c r="S26" s="23"/>
      <c r="T26" s="24">
        <f t="shared" ca="1" si="8"/>
        <v>0</v>
      </c>
      <c r="U26" s="23"/>
      <c r="V26" s="23"/>
      <c r="W26" s="24">
        <f t="shared" ca="1" si="9"/>
        <v>0</v>
      </c>
      <c r="X26" s="23"/>
      <c r="Y26" s="23"/>
      <c r="Z26" s="24">
        <f t="shared" ca="1" si="10"/>
        <v>0</v>
      </c>
      <c r="AA26">
        <f t="shared" ca="1" si="11"/>
        <v>72</v>
      </c>
      <c r="AB26">
        <f t="shared" ca="1" si="12"/>
        <v>72</v>
      </c>
      <c r="AC26">
        <f t="shared" ca="1" si="13"/>
        <v>0</v>
      </c>
      <c r="AD26">
        <f t="shared" ca="1" si="14"/>
        <v>0</v>
      </c>
      <c r="AE26">
        <f t="shared" ca="1" si="15"/>
        <v>0</v>
      </c>
      <c r="AF26">
        <f t="shared" ca="1" si="16"/>
        <v>0</v>
      </c>
      <c r="AG26">
        <f t="shared" ca="1" si="17"/>
        <v>0</v>
      </c>
    </row>
    <row r="27" spans="1:33" ht="18.75" x14ac:dyDescent="0.4">
      <c r="A27" s="19">
        <f t="shared" ca="1" si="2"/>
        <v>22</v>
      </c>
      <c r="B27" s="20">
        <f t="shared" ca="1" si="2"/>
        <v>105016</v>
      </c>
      <c r="C27" s="19" t="str">
        <f t="shared" ca="1" si="2"/>
        <v>โซฟีปีกกระชับกลางคืน 4 ชิ้น 29ซม.</v>
      </c>
      <c r="D27" s="19">
        <f t="shared" ca="1" si="2"/>
        <v>72</v>
      </c>
      <c r="E27" s="19">
        <f t="shared" ca="1" si="2"/>
        <v>12.08</v>
      </c>
      <c r="F27" s="21">
        <f t="shared" ca="1" si="2"/>
        <v>0</v>
      </c>
      <c r="G27" s="21">
        <f t="shared" ca="1" si="2"/>
        <v>24</v>
      </c>
      <c r="H27" s="22">
        <f t="shared" ca="1" si="2"/>
        <v>289.92</v>
      </c>
      <c r="I27" s="21">
        <f t="shared" ca="1" si="3"/>
        <v>0</v>
      </c>
      <c r="J27" s="21">
        <f t="shared" ca="1" si="4"/>
        <v>24</v>
      </c>
      <c r="K27" s="22">
        <f t="shared" ca="1" si="5"/>
        <v>289.92</v>
      </c>
      <c r="L27" s="23"/>
      <c r="M27" s="23"/>
      <c r="N27" s="24">
        <f t="shared" ca="1" si="6"/>
        <v>0</v>
      </c>
      <c r="O27" s="23"/>
      <c r="P27" s="23"/>
      <c r="Q27" s="24">
        <f t="shared" ca="1" si="7"/>
        <v>0</v>
      </c>
      <c r="R27" s="23"/>
      <c r="S27" s="23"/>
      <c r="T27" s="24">
        <f t="shared" ca="1" si="8"/>
        <v>0</v>
      </c>
      <c r="U27" s="23"/>
      <c r="V27" s="23"/>
      <c r="W27" s="24">
        <f t="shared" ca="1" si="9"/>
        <v>0</v>
      </c>
      <c r="X27" s="23"/>
      <c r="Y27" s="23"/>
      <c r="Z27" s="24">
        <f t="shared" ca="1" si="10"/>
        <v>0</v>
      </c>
      <c r="AA27">
        <f t="shared" ca="1" si="11"/>
        <v>24</v>
      </c>
      <c r="AB27">
        <f t="shared" ca="1" si="12"/>
        <v>24</v>
      </c>
      <c r="AC27">
        <f t="shared" ca="1" si="13"/>
        <v>0</v>
      </c>
      <c r="AD27">
        <f t="shared" ca="1" si="14"/>
        <v>0</v>
      </c>
      <c r="AE27">
        <f t="shared" ca="1" si="15"/>
        <v>0</v>
      </c>
      <c r="AF27">
        <f t="shared" ca="1" si="16"/>
        <v>0</v>
      </c>
      <c r="AG27">
        <f t="shared" ca="1" si="17"/>
        <v>0</v>
      </c>
    </row>
    <row r="28" spans="1:33" ht="18.75" x14ac:dyDescent="0.4">
      <c r="A28" s="19">
        <f t="shared" ca="1" si="2"/>
        <v>23</v>
      </c>
      <c r="B28" s="20">
        <f t="shared" ca="1" si="2"/>
        <v>319174</v>
      </c>
      <c r="C28" s="19" t="str">
        <f t="shared" ca="1" si="2"/>
        <v>ลอรีเอะซอฟท์แอนด์เซฟ สลิม5ชิ้น</v>
      </c>
      <c r="D28" s="19">
        <f t="shared" ca="1" si="2"/>
        <v>120</v>
      </c>
      <c r="E28" s="19">
        <f t="shared" ca="1" si="2"/>
        <v>7.67</v>
      </c>
      <c r="F28" s="21">
        <f t="shared" ca="1" si="2"/>
        <v>0</v>
      </c>
      <c r="G28" s="21">
        <f t="shared" ca="1" si="2"/>
        <v>24</v>
      </c>
      <c r="H28" s="22">
        <f t="shared" ca="1" si="2"/>
        <v>184.08</v>
      </c>
      <c r="I28" s="21">
        <f t="shared" ca="1" si="3"/>
        <v>0</v>
      </c>
      <c r="J28" s="21">
        <f t="shared" ca="1" si="4"/>
        <v>24</v>
      </c>
      <c r="K28" s="22">
        <f t="shared" ca="1" si="5"/>
        <v>184.07999999999998</v>
      </c>
      <c r="L28" s="23"/>
      <c r="M28" s="23"/>
      <c r="N28" s="24">
        <f t="shared" ca="1" si="6"/>
        <v>0</v>
      </c>
      <c r="O28" s="23"/>
      <c r="P28" s="23"/>
      <c r="Q28" s="24">
        <f t="shared" ca="1" si="7"/>
        <v>0</v>
      </c>
      <c r="R28" s="23"/>
      <c r="S28" s="23"/>
      <c r="T28" s="24">
        <f t="shared" ca="1" si="8"/>
        <v>0</v>
      </c>
      <c r="U28" s="23"/>
      <c r="V28" s="23"/>
      <c r="W28" s="24">
        <f t="shared" ca="1" si="9"/>
        <v>0</v>
      </c>
      <c r="X28" s="23"/>
      <c r="Y28" s="23"/>
      <c r="Z28" s="24">
        <f t="shared" ca="1" si="10"/>
        <v>0</v>
      </c>
      <c r="AA28">
        <f t="shared" ca="1" si="11"/>
        <v>24</v>
      </c>
      <c r="AB28">
        <f t="shared" ca="1" si="12"/>
        <v>24</v>
      </c>
      <c r="AC28">
        <f t="shared" ca="1" si="13"/>
        <v>0</v>
      </c>
      <c r="AD28">
        <f t="shared" ca="1" si="14"/>
        <v>0</v>
      </c>
      <c r="AE28">
        <f t="shared" ca="1" si="15"/>
        <v>0</v>
      </c>
      <c r="AF28">
        <f t="shared" ca="1" si="16"/>
        <v>0</v>
      </c>
      <c r="AG28">
        <f t="shared" ca="1" si="17"/>
        <v>0</v>
      </c>
    </row>
    <row r="29" spans="1:33" ht="18.75" x14ac:dyDescent="0.4">
      <c r="A29" s="19">
        <f t="shared" ca="1" si="2"/>
        <v>24</v>
      </c>
      <c r="B29" s="20">
        <f t="shared" ca="1" si="2"/>
        <v>319177</v>
      </c>
      <c r="C29" s="19" t="str">
        <f t="shared" ca="1" si="2"/>
        <v>ลอรีเอะซอฟท์แอนด์เซฟ สลิมปีก 4ชิ้น</v>
      </c>
      <c r="D29" s="19">
        <f t="shared" ca="1" si="2"/>
        <v>120</v>
      </c>
      <c r="E29" s="19">
        <f t="shared" ca="1" si="2"/>
        <v>9.08</v>
      </c>
      <c r="F29" s="21">
        <f t="shared" ca="1" si="2"/>
        <v>0</v>
      </c>
      <c r="G29" s="21">
        <f t="shared" ca="1" si="2"/>
        <v>60</v>
      </c>
      <c r="H29" s="22">
        <f t="shared" ca="1" si="2"/>
        <v>544.79999999999995</v>
      </c>
      <c r="I29" s="21">
        <f t="shared" ca="1" si="3"/>
        <v>0</v>
      </c>
      <c r="J29" s="21">
        <f t="shared" ca="1" si="4"/>
        <v>60</v>
      </c>
      <c r="K29" s="22">
        <f t="shared" ca="1" si="5"/>
        <v>544.79999999999995</v>
      </c>
      <c r="L29" s="23"/>
      <c r="M29" s="23"/>
      <c r="N29" s="24">
        <f t="shared" ca="1" si="6"/>
        <v>0</v>
      </c>
      <c r="O29" s="23"/>
      <c r="P29" s="23"/>
      <c r="Q29" s="24">
        <f t="shared" ca="1" si="7"/>
        <v>0</v>
      </c>
      <c r="R29" s="23"/>
      <c r="S29" s="23"/>
      <c r="T29" s="24">
        <f t="shared" ca="1" si="8"/>
        <v>0</v>
      </c>
      <c r="U29" s="23"/>
      <c r="V29" s="23"/>
      <c r="W29" s="24">
        <f t="shared" ca="1" si="9"/>
        <v>0</v>
      </c>
      <c r="X29" s="23"/>
      <c r="Y29" s="23"/>
      <c r="Z29" s="24">
        <f t="shared" ca="1" si="10"/>
        <v>0</v>
      </c>
      <c r="AA29">
        <f t="shared" ca="1" si="11"/>
        <v>60</v>
      </c>
      <c r="AB29">
        <f t="shared" ca="1" si="12"/>
        <v>60</v>
      </c>
      <c r="AC29">
        <f t="shared" ca="1" si="13"/>
        <v>0</v>
      </c>
      <c r="AD29">
        <f t="shared" ca="1" si="14"/>
        <v>0</v>
      </c>
      <c r="AE29">
        <f t="shared" ca="1" si="15"/>
        <v>0</v>
      </c>
      <c r="AF29">
        <f t="shared" ca="1" si="16"/>
        <v>0</v>
      </c>
      <c r="AG29">
        <f t="shared" ca="1" si="17"/>
        <v>0</v>
      </c>
    </row>
    <row r="30" spans="1:33" ht="18.75" x14ac:dyDescent="0.4">
      <c r="A30" s="19">
        <f t="shared" ca="1" si="2"/>
        <v>25</v>
      </c>
      <c r="B30" s="20">
        <f t="shared" ca="1" si="2"/>
        <v>319189</v>
      </c>
      <c r="C30" s="19" t="str">
        <f t="shared" ca="1" si="2"/>
        <v>ลอรีเอะซอฟท์แอนด์เซฟ ไนท์30ซม.4ชิ้น</v>
      </c>
      <c r="D30" s="19">
        <f t="shared" ca="1" si="2"/>
        <v>72</v>
      </c>
      <c r="E30" s="19">
        <f t="shared" ca="1" si="2"/>
        <v>12.08</v>
      </c>
      <c r="F30" s="21">
        <f t="shared" ca="1" si="2"/>
        <v>1</v>
      </c>
      <c r="G30" s="21">
        <f t="shared" ca="1" si="2"/>
        <v>66</v>
      </c>
      <c r="H30" s="22">
        <f t="shared" ca="1" si="2"/>
        <v>1667.04</v>
      </c>
      <c r="I30" s="21">
        <f t="shared" ca="1" si="3"/>
        <v>1</v>
      </c>
      <c r="J30" s="21">
        <f t="shared" ca="1" si="4"/>
        <v>66</v>
      </c>
      <c r="K30" s="22">
        <f t="shared" ca="1" si="5"/>
        <v>1667.04</v>
      </c>
      <c r="L30" s="23"/>
      <c r="M30" s="23"/>
      <c r="N30" s="24">
        <f t="shared" ca="1" si="6"/>
        <v>0</v>
      </c>
      <c r="O30" s="23"/>
      <c r="P30" s="23"/>
      <c r="Q30" s="24">
        <f t="shared" ca="1" si="7"/>
        <v>0</v>
      </c>
      <c r="R30" s="23"/>
      <c r="S30" s="23"/>
      <c r="T30" s="24">
        <f t="shared" ca="1" si="8"/>
        <v>0</v>
      </c>
      <c r="U30" s="23"/>
      <c r="V30" s="23"/>
      <c r="W30" s="24">
        <f t="shared" ca="1" si="9"/>
        <v>0</v>
      </c>
      <c r="X30" s="23"/>
      <c r="Y30" s="23"/>
      <c r="Z30" s="24">
        <f t="shared" ca="1" si="10"/>
        <v>0</v>
      </c>
      <c r="AA30">
        <f t="shared" ca="1" si="11"/>
        <v>138</v>
      </c>
      <c r="AB30">
        <f t="shared" ca="1" si="12"/>
        <v>138</v>
      </c>
      <c r="AC30">
        <f t="shared" ca="1" si="13"/>
        <v>0</v>
      </c>
      <c r="AD30">
        <f t="shared" ca="1" si="14"/>
        <v>0</v>
      </c>
      <c r="AE30">
        <f t="shared" ca="1" si="15"/>
        <v>0</v>
      </c>
      <c r="AF30">
        <f t="shared" ca="1" si="16"/>
        <v>0</v>
      </c>
      <c r="AG30">
        <f t="shared" ca="1" si="17"/>
        <v>0</v>
      </c>
    </row>
    <row r="31" spans="1:33" ht="18.75" x14ac:dyDescent="0.4">
      <c r="A31" s="19">
        <f t="shared" ca="1" si="2"/>
        <v>26</v>
      </c>
      <c r="B31" s="20">
        <f t="shared" ca="1" si="2"/>
        <v>319492</v>
      </c>
      <c r="C31" s="19" t="str">
        <f t="shared" ca="1" si="2"/>
        <v>ลอรีเอะซอฟท์แอนด์เซฟสลิมปีก4ฟรี1</v>
      </c>
      <c r="D31" s="19">
        <f t="shared" ca="1" si="2"/>
        <v>120</v>
      </c>
      <c r="E31" s="19">
        <f t="shared" ca="1" si="2"/>
        <v>9.08</v>
      </c>
      <c r="F31" s="21">
        <f t="shared" ca="1" si="2"/>
        <v>0</v>
      </c>
      <c r="G31" s="21">
        <f t="shared" ca="1" si="2"/>
        <v>36</v>
      </c>
      <c r="H31" s="22">
        <f t="shared" ca="1" si="2"/>
        <v>326.88</v>
      </c>
      <c r="I31" s="21">
        <f t="shared" ca="1" si="3"/>
        <v>0</v>
      </c>
      <c r="J31" s="21">
        <f t="shared" ca="1" si="4"/>
        <v>36</v>
      </c>
      <c r="K31" s="22">
        <f t="shared" ca="1" si="5"/>
        <v>326.88</v>
      </c>
      <c r="L31" s="23"/>
      <c r="M31" s="23"/>
      <c r="N31" s="24">
        <f t="shared" ca="1" si="6"/>
        <v>0</v>
      </c>
      <c r="O31" s="23"/>
      <c r="P31" s="23"/>
      <c r="Q31" s="24">
        <f t="shared" ca="1" si="7"/>
        <v>0</v>
      </c>
      <c r="R31" s="23"/>
      <c r="S31" s="23"/>
      <c r="T31" s="24">
        <f t="shared" ca="1" si="8"/>
        <v>0</v>
      </c>
      <c r="U31" s="23"/>
      <c r="V31" s="23"/>
      <c r="W31" s="24">
        <f t="shared" ca="1" si="9"/>
        <v>0</v>
      </c>
      <c r="X31" s="23"/>
      <c r="Y31" s="23"/>
      <c r="Z31" s="24">
        <f t="shared" ca="1" si="10"/>
        <v>0</v>
      </c>
      <c r="AA31">
        <f t="shared" ca="1" si="11"/>
        <v>36</v>
      </c>
      <c r="AB31">
        <f t="shared" ca="1" si="12"/>
        <v>36</v>
      </c>
      <c r="AC31">
        <f t="shared" ca="1" si="13"/>
        <v>0</v>
      </c>
      <c r="AD31">
        <f t="shared" ca="1" si="14"/>
        <v>0</v>
      </c>
      <c r="AE31">
        <f t="shared" ca="1" si="15"/>
        <v>0</v>
      </c>
      <c r="AF31">
        <f t="shared" ca="1" si="16"/>
        <v>0</v>
      </c>
      <c r="AG31">
        <f t="shared" ca="1" si="17"/>
        <v>0</v>
      </c>
    </row>
    <row r="32" spans="1:33" ht="18.75" x14ac:dyDescent="0.4">
      <c r="A32" s="19">
        <f t="shared" ca="1" si="2"/>
        <v>27</v>
      </c>
      <c r="B32" s="20">
        <f t="shared" ca="1" si="2"/>
        <v>455680</v>
      </c>
      <c r="C32" s="19" t="str">
        <f t="shared" ca="1" si="2"/>
        <v>ลอรีเอะ S&amp;Sสลิม 5ชิ้น 12แพคฟรี 1แพค</v>
      </c>
      <c r="D32" s="19">
        <f t="shared" ca="1" si="2"/>
        <v>120</v>
      </c>
      <c r="E32" s="19">
        <f t="shared" ca="1" si="2"/>
        <v>7.67</v>
      </c>
      <c r="F32" s="21">
        <f t="shared" ca="1" si="2"/>
        <v>0</v>
      </c>
      <c r="G32" s="21">
        <f t="shared" ca="1" si="2"/>
        <v>48</v>
      </c>
      <c r="H32" s="22">
        <f t="shared" ca="1" si="2"/>
        <v>368.16</v>
      </c>
      <c r="I32" s="21">
        <f t="shared" ca="1" si="3"/>
        <v>0</v>
      </c>
      <c r="J32" s="21">
        <f t="shared" ca="1" si="4"/>
        <v>48</v>
      </c>
      <c r="K32" s="22">
        <f t="shared" ca="1" si="5"/>
        <v>368.15999999999997</v>
      </c>
      <c r="L32" s="23"/>
      <c r="M32" s="23"/>
      <c r="N32" s="24">
        <f t="shared" ca="1" si="6"/>
        <v>0</v>
      </c>
      <c r="O32" s="23"/>
      <c r="P32" s="23"/>
      <c r="Q32" s="24">
        <f t="shared" ca="1" si="7"/>
        <v>0</v>
      </c>
      <c r="R32" s="23"/>
      <c r="S32" s="23"/>
      <c r="T32" s="24">
        <f t="shared" ca="1" si="8"/>
        <v>0</v>
      </c>
      <c r="U32" s="23"/>
      <c r="V32" s="23"/>
      <c r="W32" s="24">
        <f t="shared" ca="1" si="9"/>
        <v>0</v>
      </c>
      <c r="X32" s="23"/>
      <c r="Y32" s="23"/>
      <c r="Z32" s="24">
        <f t="shared" ca="1" si="10"/>
        <v>0</v>
      </c>
      <c r="AA32">
        <f t="shared" ca="1" si="11"/>
        <v>48</v>
      </c>
      <c r="AB32">
        <f t="shared" ca="1" si="12"/>
        <v>48</v>
      </c>
      <c r="AC32">
        <f t="shared" ca="1" si="13"/>
        <v>0</v>
      </c>
      <c r="AD32">
        <f t="shared" ca="1" si="14"/>
        <v>0</v>
      </c>
      <c r="AE32">
        <f t="shared" ca="1" si="15"/>
        <v>0</v>
      </c>
      <c r="AF32">
        <f t="shared" ca="1" si="16"/>
        <v>0</v>
      </c>
      <c r="AG32">
        <f t="shared" ca="1" si="17"/>
        <v>0</v>
      </c>
    </row>
    <row r="33" spans="1:33" ht="18.75" x14ac:dyDescent="0.4">
      <c r="A33" s="19">
        <f t="shared" ca="1" si="2"/>
        <v>28</v>
      </c>
      <c r="B33" s="20">
        <f t="shared" ca="1" si="2"/>
        <v>459332</v>
      </c>
      <c r="C33" s="19" t="str">
        <f t="shared" ca="1" si="2"/>
        <v>ลอรีเอะซอฟท์&amp;เซฟ สลิมปีก25ซม. 4ชิ้น</v>
      </c>
      <c r="D33" s="19">
        <f t="shared" ca="1" si="2"/>
        <v>120</v>
      </c>
      <c r="E33" s="19">
        <f t="shared" ca="1" si="2"/>
        <v>10.83</v>
      </c>
      <c r="F33" s="21">
        <f t="shared" ca="1" si="2"/>
        <v>0</v>
      </c>
      <c r="G33" s="21">
        <f t="shared" ca="1" si="2"/>
        <v>36</v>
      </c>
      <c r="H33" s="22">
        <f t="shared" ca="1" si="2"/>
        <v>389.88</v>
      </c>
      <c r="I33" s="21">
        <f t="shared" ca="1" si="3"/>
        <v>0</v>
      </c>
      <c r="J33" s="21">
        <f t="shared" ca="1" si="4"/>
        <v>36</v>
      </c>
      <c r="K33" s="22">
        <f t="shared" ca="1" si="5"/>
        <v>389.88</v>
      </c>
      <c r="L33" s="23"/>
      <c r="M33" s="23"/>
      <c r="N33" s="24">
        <f t="shared" ca="1" si="6"/>
        <v>0</v>
      </c>
      <c r="O33" s="23"/>
      <c r="P33" s="23"/>
      <c r="Q33" s="24">
        <f t="shared" ca="1" si="7"/>
        <v>0</v>
      </c>
      <c r="R33" s="23"/>
      <c r="S33" s="23"/>
      <c r="T33" s="24">
        <f t="shared" ca="1" si="8"/>
        <v>0</v>
      </c>
      <c r="U33" s="23"/>
      <c r="V33" s="23"/>
      <c r="W33" s="24">
        <f t="shared" ca="1" si="9"/>
        <v>0</v>
      </c>
      <c r="X33" s="23"/>
      <c r="Y33" s="23"/>
      <c r="Z33" s="24">
        <f t="shared" ca="1" si="10"/>
        <v>0</v>
      </c>
      <c r="AA33">
        <f t="shared" ca="1" si="11"/>
        <v>36</v>
      </c>
      <c r="AB33">
        <f t="shared" ca="1" si="12"/>
        <v>36</v>
      </c>
      <c r="AC33">
        <f t="shared" ca="1" si="13"/>
        <v>0</v>
      </c>
      <c r="AD33">
        <f t="shared" ca="1" si="14"/>
        <v>0</v>
      </c>
      <c r="AE33">
        <f t="shared" ca="1" si="15"/>
        <v>0</v>
      </c>
      <c r="AF33">
        <f t="shared" ca="1" si="16"/>
        <v>0</v>
      </c>
      <c r="AG33">
        <f t="shared" ca="1" si="17"/>
        <v>0</v>
      </c>
    </row>
    <row r="34" spans="1:33" ht="18.75" x14ac:dyDescent="0.4">
      <c r="A34" s="19">
        <f t="shared" ca="1" si="2"/>
        <v>29</v>
      </c>
      <c r="B34" s="20">
        <f t="shared" ca="1" si="2"/>
        <v>215383</v>
      </c>
      <c r="C34" s="19" t="str">
        <f t="shared" ca="1" si="2"/>
        <v>ชิลด์ท็อกซ์ เพาเวอร์การ์ด 600มล.</v>
      </c>
      <c r="D34" s="19">
        <f t="shared" ca="1" si="2"/>
        <v>12</v>
      </c>
      <c r="E34" s="19">
        <f t="shared" ca="1" si="2"/>
        <v>79</v>
      </c>
      <c r="F34" s="21">
        <f t="shared" ca="1" si="2"/>
        <v>1</v>
      </c>
      <c r="G34" s="21">
        <f t="shared" ca="1" si="2"/>
        <v>3</v>
      </c>
      <c r="H34" s="22">
        <f t="shared" ca="1" si="2"/>
        <v>1185</v>
      </c>
      <c r="I34" s="21">
        <f t="shared" ca="1" si="3"/>
        <v>1</v>
      </c>
      <c r="J34" s="21">
        <f t="shared" ca="1" si="4"/>
        <v>3</v>
      </c>
      <c r="K34" s="22">
        <f t="shared" ca="1" si="5"/>
        <v>1185</v>
      </c>
      <c r="L34" s="23"/>
      <c r="M34" s="23"/>
      <c r="N34" s="24">
        <f t="shared" ca="1" si="6"/>
        <v>0</v>
      </c>
      <c r="O34" s="23"/>
      <c r="P34" s="23"/>
      <c r="Q34" s="24">
        <f t="shared" ca="1" si="7"/>
        <v>0</v>
      </c>
      <c r="R34" s="23"/>
      <c r="S34" s="23"/>
      <c r="T34" s="24">
        <f t="shared" ca="1" si="8"/>
        <v>0</v>
      </c>
      <c r="U34" s="23"/>
      <c r="V34" s="23"/>
      <c r="W34" s="24">
        <f t="shared" ca="1" si="9"/>
        <v>0</v>
      </c>
      <c r="X34" s="23"/>
      <c r="Y34" s="23"/>
      <c r="Z34" s="24">
        <f t="shared" ca="1" si="10"/>
        <v>0</v>
      </c>
      <c r="AA34">
        <f t="shared" ca="1" si="11"/>
        <v>15</v>
      </c>
      <c r="AB34">
        <f t="shared" ca="1" si="12"/>
        <v>15</v>
      </c>
      <c r="AC34">
        <f t="shared" ca="1" si="13"/>
        <v>0</v>
      </c>
      <c r="AD34">
        <f t="shared" ca="1" si="14"/>
        <v>0</v>
      </c>
      <c r="AE34">
        <f t="shared" ca="1" si="15"/>
        <v>0</v>
      </c>
      <c r="AF34">
        <f t="shared" ca="1" si="16"/>
        <v>0</v>
      </c>
      <c r="AG34">
        <f t="shared" ca="1" si="17"/>
        <v>0</v>
      </c>
    </row>
  </sheetData>
  <sheetProtection sheet="1" objects="1" scenarios="1" selectLockedCells="1"/>
  <mergeCells count="12">
    <mergeCell ref="O3:Q3"/>
    <mergeCell ref="L3:N3"/>
    <mergeCell ref="F3:H3"/>
    <mergeCell ref="I3:K3"/>
    <mergeCell ref="X2:Z2"/>
    <mergeCell ref="U2:W2"/>
    <mergeCell ref="R2:T2"/>
    <mergeCell ref="O2:Q2"/>
    <mergeCell ref="L2:N2"/>
    <mergeCell ref="X3:Z3"/>
    <mergeCell ref="U3:W3"/>
    <mergeCell ref="R3:T3"/>
  </mergeCells>
  <pageMargins left="0.51" right="0.37" top="0.42" bottom="0.7" header="0.31496062992125984" footer="0.31496062992125984"/>
  <pageSetup paperSize="9" scale="92" fitToHeight="0" orientation="landscape" horizontalDpi="180" verticalDpi="18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Paste_formulas">
                <anchor moveWithCells="1" sizeWithCells="1">
                  <from>
                    <xdr:col>7</xdr:col>
                    <xdr:colOff>209550</xdr:colOff>
                    <xdr:row>0</xdr:row>
                    <xdr:rowOff>114300</xdr:rowOff>
                  </from>
                  <to>
                    <xdr:col>9</xdr:col>
                    <xdr:colOff>9525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Hidden_toggle">
                <anchor moveWithCells="1" sizeWithCells="1">
                  <from>
                    <xdr:col>9</xdr:col>
                    <xdr:colOff>76200</xdr:colOff>
                    <xdr:row>0</xdr:row>
                    <xdr:rowOff>104775</xdr:rowOff>
                  </from>
                  <to>
                    <xdr:col>10</xdr:col>
                    <xdr:colOff>542925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Data</vt:lpstr>
      <vt:lpstr>Sheet2</vt:lpstr>
      <vt:lpstr>Sheet2!Print_Area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FUTURERS</dc:creator>
  <cp:lastModifiedBy>ktk-na-sad</cp:lastModifiedBy>
  <cp:lastPrinted>2014-07-20T07:35:24Z</cp:lastPrinted>
  <dcterms:created xsi:type="dcterms:W3CDTF">2014-07-18T09:38:36Z</dcterms:created>
  <dcterms:modified xsi:type="dcterms:W3CDTF">2014-07-20T08:06:47Z</dcterms:modified>
</cp:coreProperties>
</file>