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5" windowWidth="1980" windowHeight="1260"/>
  </bookViews>
  <sheets>
    <sheet name="ป้อนข้อมูล" sheetId="1" r:id="rId1"/>
    <sheet name="สูตร" sheetId="2" r:id="rId2"/>
    <sheet name="รายงาน" sheetId="3" r:id="rId3"/>
    <sheet name="หน้าพิมพ์" sheetId="12" r:id="rId4"/>
  </sheets>
  <externalReferences>
    <externalReference r:id="rId5"/>
  </externalReferences>
  <definedNames>
    <definedName name="_xlnm.Print_Area" localSheetId="0">ป้อนข้อมูล!$A$1:$K$16</definedName>
    <definedName name="Z_2131C49E_2E25_4D94_9642_9D537CA9DEBA_.wvu.PrintArea" localSheetId="0" hidden="1">ป้อนข้อมูล!$A$1:$I$16</definedName>
    <definedName name="Z_7493164E_3F53_4E1B_BCAD_A3051C0357F5_.wvu.PrintArea" localSheetId="0" hidden="1">ป้อนข้อมูล!$A$1:$I$16</definedName>
    <definedName name="แก้ไข">[1]สูตร!$A$2:$A$13</definedName>
    <definedName name="ประเภทรถ">สูตร!$A$2:$A$14</definedName>
    <definedName name="ประเภทเล่ม">สูตร!$B$3:$B$6</definedName>
    <definedName name="รายการ">สูตร!$A$2:$A$13</definedName>
  </definedNames>
  <calcPr calcId="124519"/>
  <customWorkbookViews>
    <customWorkbookView name="JR2013 - มุมมองส่วนบุคคล" guid="{7493164E-3F53-4E1B-BCAD-A3051C0357F5}" mergeInterval="0" personalView="1" maximized="1" xWindow="1" yWindow="1" windowWidth="1596" windowHeight="644" activeSheetId="1"/>
    <customWorkbookView name="JR2014 - มุมมองส่วนบุคคล" guid="{2131C49E-2E25-4D94-9642-9D537CA9DEBA}" mergeInterval="0" personalView="1" maximized="1" xWindow="1" yWindow="1" windowWidth="1366" windowHeight="538" activeSheetId="1"/>
  </customWorkbookViews>
</workbook>
</file>

<file path=xl/calcChain.xml><?xml version="1.0" encoding="utf-8"?>
<calcChain xmlns="http://schemas.openxmlformats.org/spreadsheetml/2006/main">
  <c r="J14" i="12"/>
  <c r="D14"/>
  <c r="N5" i="1"/>
  <c r="N3"/>
  <c r="D9" i="12"/>
  <c r="J7"/>
  <c r="D7"/>
  <c r="D6"/>
  <c r="D5"/>
  <c r="D4"/>
  <c r="I3"/>
  <c r="D10" i="1"/>
  <c r="D11" i="12" s="1"/>
  <c r="I10" i="1"/>
  <c r="D10" i="12" s="1"/>
  <c r="C2" i="2" l="1"/>
  <c r="D9" i="1"/>
  <c r="H2" l="1"/>
  <c r="B2" i="2" l="1"/>
  <c r="D2" l="1"/>
  <c r="F9" l="1"/>
  <c r="F5"/>
  <c r="F8"/>
  <c r="F4"/>
  <c r="F6"/>
  <c r="F2"/>
  <c r="F7"/>
  <c r="F3"/>
  <c r="I9" i="1" s="1"/>
  <c r="D11" l="1"/>
  <c r="D12" i="12" s="1"/>
  <c r="D8"/>
</calcChain>
</file>

<file path=xl/sharedStrings.xml><?xml version="1.0" encoding="utf-8"?>
<sst xmlns="http://schemas.openxmlformats.org/spreadsheetml/2006/main" count="86" uniqueCount="48">
  <si>
    <t>วันทำประกัน</t>
  </si>
  <si>
    <t>ประเภทรถ</t>
  </si>
  <si>
    <t>ค่า พ.ร.บ.</t>
  </si>
  <si>
    <t>รถจักรยานยนต์ไม่เกิน 125 CC</t>
  </si>
  <si>
    <t>รถจักรยานยนต์เกิน 125 CC</t>
  </si>
  <si>
    <t>รถกะบะ</t>
  </si>
  <si>
    <t>รถเก๋ง/กะบะ 4 ประตู</t>
  </si>
  <si>
    <t>ค่าภาษี</t>
  </si>
  <si>
    <t>ค่าบริการ</t>
  </si>
  <si>
    <t>บาท</t>
  </si>
  <si>
    <t>วันเริ่ม</t>
  </si>
  <si>
    <t>วันสิ้นสุด</t>
  </si>
  <si>
    <t>ค่าเฉลี่ย</t>
  </si>
  <si>
    <t>จำนวนวัน</t>
  </si>
  <si>
    <t>รถกะบะ ตรวจสภาพ</t>
  </si>
  <si>
    <t>รถจักรยานยนต์เกิน 125 CC ตรวจสภาพ</t>
  </si>
  <si>
    <t>รถจักรยานยนต์ไม่เกิน 125 CC เกิน 5 ปี</t>
  </si>
  <si>
    <t>ทะเบียนรถ</t>
  </si>
  <si>
    <t>ค่าตรวจสภาพ</t>
  </si>
  <si>
    <t>รถเก๋ง/กะบะ 4 ประตู ตรวจสภาพ</t>
  </si>
  <si>
    <t>รวม</t>
  </si>
  <si>
    <t>มารับวันที่</t>
  </si>
  <si>
    <t>ชื่อเจ้าของรถ</t>
  </si>
  <si>
    <t>ตรวจสภาพ</t>
  </si>
  <si>
    <t>เล่มใหม่</t>
  </si>
  <si>
    <t>บริการงานขนส่ง</t>
  </si>
  <si>
    <t>วันจดทะเบียน</t>
  </si>
  <si>
    <t>อายุรถ</t>
  </si>
  <si>
    <t>ประเภทเอกสาร</t>
  </si>
  <si>
    <t>ใบเสร็จรับเงินค่า พ.ร.บ.-ต่อทะเบียน</t>
  </si>
  <si>
    <t>เอกสารตรวจ</t>
  </si>
  <si>
    <t>จำนวน/วันคุ้มครอง</t>
  </si>
  <si>
    <t>คีย์ข้อมูลลูกค้า</t>
  </si>
  <si>
    <t>โทร</t>
  </si>
  <si>
    <t>ตารางเทียบ พ.ศ.</t>
  </si>
  <si>
    <t>วันที่ทำรายการ</t>
  </si>
  <si>
    <t>เจ้าของรถ</t>
  </si>
  <si>
    <t>ค่าบริการรวม</t>
  </si>
  <si>
    <t>ค่าบริการงานขนส่ง</t>
  </si>
  <si>
    <t>บพ 251 พิษณุโลก</t>
  </si>
  <si>
    <t>สุวรรณ ทาหนองโดก</t>
  </si>
  <si>
    <t>0811967193</t>
  </si>
  <si>
    <t>1กก 4374 พิจิตร</t>
  </si>
  <si>
    <t>สมนึก ทองคงอ่วม</t>
  </si>
  <si>
    <t>0860328917</t>
  </si>
  <si>
    <t>เล่มคู่มือ</t>
  </si>
  <si>
    <t>สำเนาเอกสาร</t>
  </si>
  <si>
    <t xml:space="preserve"> กรุณานำใบเสร็จนี้มารับเล่มที่ร้านนะจ๊ะ</t>
  </si>
</sst>
</file>

<file path=xl/styles.xml><?xml version="1.0" encoding="utf-8"?>
<styleSheet xmlns="http://schemas.openxmlformats.org/spreadsheetml/2006/main">
  <numFmts count="8">
    <numFmt numFmtId="187" formatCode="_(&quot;$&quot;* #,##0.00_);_(&quot;$&quot;* \(#,##0.00\);_(&quot;$&quot;* &quot;-&quot;??_);_(@_)"/>
    <numFmt numFmtId="188" formatCode="[$-107041E]d\ mmm\ yy;@"/>
    <numFmt numFmtId="189" formatCode="[$-1010000]d/m/yyyy\ h:mm\ &quot;น.&quot;;@"/>
    <numFmt numFmtId="190" formatCode="[$฿-41E]#,##0.00"/>
    <numFmt numFmtId="191" formatCode="[$฿-41E]#,##0.000000000"/>
    <numFmt numFmtId="192" formatCode="&quot;฿&quot;#,##0.00"/>
    <numFmt numFmtId="193" formatCode="[$-1070000]d/mm/yyyy;@"/>
    <numFmt numFmtId="195" formatCode="yy\ &quot;ปี&quot;\ m\ &quot;เดือน&quot;"/>
  </numFmts>
  <fonts count="21">
    <font>
      <sz val="11"/>
      <color theme="1"/>
      <name val="Tahoma"/>
      <family val="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sz val="18"/>
      <color rgb="FF0066FF"/>
      <name val="JasmineUPC"/>
      <family val="1"/>
      <charset val="222"/>
    </font>
    <font>
      <sz val="18"/>
      <color rgb="FFFF0000"/>
      <name val="Angsana New"/>
      <family val="1"/>
    </font>
    <font>
      <sz val="11"/>
      <color theme="1"/>
      <name val="Tahoma"/>
      <family val="2"/>
      <scheme val="minor"/>
    </font>
    <font>
      <sz val="18"/>
      <name val="Angsana New"/>
      <family val="1"/>
    </font>
    <font>
      <b/>
      <sz val="16"/>
      <color rgb="FFFF0000"/>
      <name val="Angsana New"/>
      <family val="1"/>
    </font>
    <font>
      <b/>
      <sz val="18"/>
      <color rgb="FFFF0000"/>
      <name val="Angsana New"/>
      <family val="1"/>
    </font>
    <font>
      <b/>
      <sz val="36"/>
      <color rgb="FF0000FF"/>
      <name val="JasmineUPC"/>
      <family val="1"/>
    </font>
    <font>
      <sz val="11"/>
      <name val="Tahoma"/>
      <family val="2"/>
      <scheme val="minor"/>
    </font>
    <font>
      <sz val="14"/>
      <name val="Angsana New"/>
      <family val="1"/>
    </font>
    <font>
      <b/>
      <sz val="11"/>
      <name val="Tahoma"/>
      <family val="2"/>
      <scheme val="minor"/>
    </font>
    <font>
      <b/>
      <sz val="18"/>
      <name val="Angsana New"/>
      <family val="1"/>
    </font>
    <font>
      <b/>
      <sz val="20"/>
      <color rgb="FFFF0000"/>
      <name val="Angsana New"/>
      <family val="1"/>
    </font>
    <font>
      <b/>
      <sz val="20"/>
      <name val="Angsana New"/>
      <family val="1"/>
    </font>
    <font>
      <b/>
      <sz val="18"/>
      <color rgb="FFFF0066"/>
      <name val="Angsana New"/>
      <family val="1"/>
    </font>
    <font>
      <b/>
      <sz val="28"/>
      <color rgb="FF0000FF"/>
      <name val="JasmineUPC"/>
      <family val="1"/>
    </font>
    <font>
      <b/>
      <vertAlign val="superscript"/>
      <sz val="36"/>
      <color indexed="14"/>
      <name val="Angsana New"/>
      <family val="1"/>
    </font>
    <font>
      <b/>
      <sz val="26"/>
      <color indexed="14"/>
      <name val="Angsana New"/>
      <family val="1"/>
    </font>
    <font>
      <sz val="18"/>
      <color rgb="FFFF0066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60">
    <border>
      <left/>
      <right/>
      <top/>
      <bottom/>
      <diagonal/>
    </border>
    <border>
      <left style="thin">
        <color rgb="FFFF0000"/>
      </left>
      <right/>
      <top/>
      <bottom/>
      <diagonal/>
    </border>
    <border>
      <left/>
      <right/>
      <top style="thin">
        <color rgb="FFFF0000"/>
      </top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/>
      <diagonal/>
    </border>
    <border>
      <left style="thin">
        <color rgb="FFFF0066"/>
      </left>
      <right style="thin">
        <color rgb="FFFF0066"/>
      </right>
      <top style="thin">
        <color rgb="FFFF0066"/>
      </top>
      <bottom style="thin">
        <color rgb="FFFF0066"/>
      </bottom>
      <diagonal/>
    </border>
    <border>
      <left style="thin">
        <color rgb="FFFF0066"/>
      </left>
      <right style="thin">
        <color indexed="64"/>
      </right>
      <top style="thin">
        <color rgb="FFFF0066"/>
      </top>
      <bottom/>
      <diagonal/>
    </border>
    <border>
      <left style="thin">
        <color indexed="64"/>
      </left>
      <right style="thin">
        <color rgb="FFFF0066"/>
      </right>
      <top style="thin">
        <color rgb="FFFF0066"/>
      </top>
      <bottom/>
      <diagonal/>
    </border>
    <border>
      <left/>
      <right style="thin">
        <color rgb="FFFF0066"/>
      </right>
      <top/>
      <bottom/>
      <diagonal/>
    </border>
    <border>
      <left/>
      <right style="thin">
        <color rgb="FFFF0066"/>
      </right>
      <top style="thin">
        <color rgb="FFFF0066"/>
      </top>
      <bottom style="thin">
        <color rgb="FFFF0066"/>
      </bottom>
      <diagonal/>
    </border>
    <border>
      <left/>
      <right/>
      <top style="thin">
        <color rgb="FFFF0066"/>
      </top>
      <bottom style="thin">
        <color rgb="FFFF0066"/>
      </bottom>
      <diagonal/>
    </border>
    <border>
      <left/>
      <right/>
      <top/>
      <bottom style="thin">
        <color rgb="FFFF0066"/>
      </bottom>
      <diagonal/>
    </border>
    <border>
      <left/>
      <right style="thin">
        <color rgb="FFFF0066"/>
      </right>
      <top/>
      <bottom style="thin">
        <color rgb="FFFF0066"/>
      </bottom>
      <diagonal/>
    </border>
    <border>
      <left style="thin">
        <color rgb="FFFF0066"/>
      </left>
      <right/>
      <top style="thin">
        <color rgb="FFFF0066"/>
      </top>
      <bottom style="thin">
        <color rgb="FFFF0066"/>
      </bottom>
      <diagonal/>
    </border>
    <border>
      <left style="thin">
        <color rgb="FFFF0066"/>
      </left>
      <right/>
      <top style="thin">
        <color rgb="FFFF0066"/>
      </top>
      <bottom/>
      <diagonal/>
    </border>
    <border>
      <left/>
      <right/>
      <top style="thin">
        <color rgb="FFFF0066"/>
      </top>
      <bottom/>
      <diagonal/>
    </border>
    <border>
      <left/>
      <right style="thin">
        <color rgb="FFFF0066"/>
      </right>
      <top style="thin">
        <color rgb="FFFF0066"/>
      </top>
      <bottom/>
      <diagonal/>
    </border>
    <border>
      <left style="thin">
        <color rgb="FFFF0066"/>
      </left>
      <right/>
      <top/>
      <bottom style="thin">
        <color rgb="FFFF0066"/>
      </bottom>
      <diagonal/>
    </border>
    <border>
      <left style="thin">
        <color indexed="64"/>
      </left>
      <right/>
      <top style="thin">
        <color rgb="FFFF0066"/>
      </top>
      <bottom style="thin">
        <color indexed="64"/>
      </bottom>
      <diagonal/>
    </border>
    <border>
      <left/>
      <right style="thin">
        <color indexed="64"/>
      </right>
      <top style="thin">
        <color rgb="FFFF0066"/>
      </top>
      <bottom style="thin">
        <color indexed="64"/>
      </bottom>
      <diagonal/>
    </border>
    <border>
      <left/>
      <right style="thin">
        <color rgb="FFFF0066"/>
      </right>
      <top style="thin">
        <color indexed="64"/>
      </top>
      <bottom/>
      <diagonal/>
    </border>
    <border>
      <left style="thin">
        <color rgb="FFFF0066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 style="thin">
        <color indexed="64"/>
      </left>
      <right/>
      <top style="thin">
        <color rgb="FFFF0066"/>
      </top>
      <bottom style="thin">
        <color rgb="FFFF0066"/>
      </bottom>
      <diagonal/>
    </border>
    <border>
      <left/>
      <right style="thin">
        <color indexed="64"/>
      </right>
      <top style="thin">
        <color rgb="FFFF0066"/>
      </top>
      <bottom style="thin">
        <color rgb="FFFF0066"/>
      </bottom>
      <diagonal/>
    </border>
    <border>
      <left style="thin">
        <color rgb="FFFF0066"/>
      </left>
      <right/>
      <top/>
      <bottom/>
      <diagonal/>
    </border>
    <border>
      <left style="thin">
        <color indexed="64"/>
      </left>
      <right style="thin">
        <color rgb="FFFF0066"/>
      </right>
      <top/>
      <bottom/>
      <diagonal/>
    </border>
    <border>
      <left/>
      <right style="thin">
        <color rgb="FFFF0066"/>
      </right>
      <top/>
      <bottom style="thin">
        <color indexed="64"/>
      </bottom>
      <diagonal/>
    </border>
    <border>
      <left style="thin">
        <color rgb="FFFF0066"/>
      </left>
      <right/>
      <top style="thin">
        <color rgb="FFFF0066"/>
      </top>
      <bottom style="thin">
        <color rgb="FFFF0000"/>
      </bottom>
      <diagonal/>
    </border>
    <border>
      <left/>
      <right/>
      <top style="thin">
        <color rgb="FFFF0066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 style="thin">
        <color indexed="64"/>
      </left>
      <right style="thin">
        <color rgb="FFFF0066"/>
      </right>
      <top style="thin">
        <color rgb="FFFF0066"/>
      </top>
      <bottom style="thin">
        <color indexed="64"/>
      </bottom>
      <diagonal/>
    </border>
    <border>
      <left style="thin">
        <color rgb="FFFF0066"/>
      </left>
      <right style="thin">
        <color indexed="64"/>
      </right>
      <top style="thin">
        <color rgb="FFFF0000"/>
      </top>
      <bottom style="thin">
        <color rgb="FFFF0066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66"/>
      </bottom>
      <diagonal/>
    </border>
    <border>
      <left style="thin">
        <color indexed="64"/>
      </left>
      <right/>
      <top style="thin">
        <color rgb="FFFF0000"/>
      </top>
      <bottom style="thin">
        <color rgb="FFFF00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 style="thin">
        <color indexed="64"/>
      </left>
      <right/>
      <top style="thin">
        <color indexed="64"/>
      </top>
      <bottom style="thin">
        <color rgb="FFFF0066"/>
      </bottom>
      <diagonal/>
    </border>
    <border>
      <left/>
      <right style="thin">
        <color indexed="64"/>
      </right>
      <top style="thin">
        <color indexed="64"/>
      </top>
      <bottom style="thin">
        <color rgb="FFFF0066"/>
      </bottom>
      <diagonal/>
    </border>
    <border>
      <left style="thin">
        <color indexed="64"/>
      </left>
      <right style="thin">
        <color rgb="FFFF0066"/>
      </right>
      <top style="thin">
        <color indexed="64"/>
      </top>
      <bottom style="thin">
        <color rgb="FFFF0066"/>
      </bottom>
      <diagonal/>
    </border>
    <border>
      <left style="thin">
        <color rgb="FFFF0066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66"/>
      </top>
      <bottom style="thin">
        <color rgb="FFFF0066"/>
      </bottom>
      <diagonal/>
    </border>
    <border>
      <left style="thin">
        <color rgb="FFFF0066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 style="thin">
        <color rgb="FFFF0066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 style="thin">
        <color rgb="FFFF0066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66"/>
      </left>
      <right/>
      <top style="thin">
        <color indexed="64"/>
      </top>
      <bottom/>
      <diagonal/>
    </border>
    <border>
      <left style="medium">
        <color rgb="FFFF0066"/>
      </left>
      <right/>
      <top style="medium">
        <color rgb="FFFF0066"/>
      </top>
      <bottom style="medium">
        <color rgb="FFFF0066"/>
      </bottom>
      <diagonal/>
    </border>
    <border>
      <left/>
      <right/>
      <top style="medium">
        <color rgb="FFFF0066"/>
      </top>
      <bottom style="medium">
        <color rgb="FFFF0066"/>
      </bottom>
      <diagonal/>
    </border>
    <border>
      <left style="thin">
        <color rgb="FFFF0066"/>
      </left>
      <right/>
      <top style="medium">
        <color rgb="FFFF0066"/>
      </top>
      <bottom style="medium">
        <color rgb="FFFF0066"/>
      </bottom>
      <diagonal/>
    </border>
    <border>
      <left/>
      <right style="medium">
        <color rgb="FFFF0066"/>
      </right>
      <top style="medium">
        <color rgb="FFFF0066"/>
      </top>
      <bottom style="medium">
        <color rgb="FFFF0066"/>
      </bottom>
      <diagonal/>
    </border>
    <border>
      <left/>
      <right/>
      <top/>
      <bottom style="thin">
        <color indexed="64"/>
      </bottom>
      <diagonal/>
    </border>
    <border>
      <left style="thin">
        <color rgb="FFFF0000"/>
      </left>
      <right/>
      <top style="thin">
        <color rgb="FFFF0066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5" fillId="0" borderId="0" applyFont="0" applyFill="0" applyBorder="0" applyAlignment="0" applyProtection="0"/>
  </cellStyleXfs>
  <cellXfs count="1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88" fontId="2" fillId="0" borderId="0" xfId="0" applyNumberFormat="1" applyFont="1"/>
    <xf numFmtId="2" fontId="2" fillId="0" borderId="0" xfId="0" applyNumberFormat="1" applyFont="1"/>
    <xf numFmtId="188" fontId="1" fillId="0" borderId="0" xfId="0" applyNumberFormat="1" applyFont="1" applyAlignment="1">
      <alignment horizontal="center"/>
    </xf>
    <xf numFmtId="191" fontId="2" fillId="0" borderId="0" xfId="0" applyNumberFormat="1" applyFont="1"/>
    <xf numFmtId="193" fontId="6" fillId="0" borderId="0" xfId="0" applyNumberFormat="1" applyFont="1" applyFill="1" applyProtection="1">
      <protection hidden="1"/>
    </xf>
    <xf numFmtId="188" fontId="2" fillId="0" borderId="0" xfId="0" applyNumberFormat="1" applyFont="1" applyAlignment="1">
      <alignment horizontal="center"/>
    </xf>
    <xf numFmtId="188" fontId="6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 wrapText="1"/>
    </xf>
    <xf numFmtId="3" fontId="6" fillId="0" borderId="0" xfId="0" applyNumberFormat="1" applyFont="1" applyFill="1" applyAlignment="1">
      <alignment horizontal="center"/>
    </xf>
    <xf numFmtId="192" fontId="6" fillId="0" borderId="0" xfId="0" applyNumberFormat="1" applyFont="1" applyFill="1" applyAlignment="1">
      <alignment horizontal="center"/>
    </xf>
    <xf numFmtId="190" fontId="6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192" fontId="12" fillId="0" borderId="0" xfId="0" applyNumberFormat="1" applyFont="1" applyFill="1" applyAlignment="1">
      <alignment horizontal="center" wrapText="1"/>
    </xf>
    <xf numFmtId="192" fontId="10" fillId="0" borderId="0" xfId="0" applyNumberFormat="1" applyFont="1" applyFill="1" applyAlignment="1">
      <alignment horizontal="center" wrapText="1"/>
    </xf>
    <xf numFmtId="0" fontId="6" fillId="0" borderId="0" xfId="0" applyNumberFormat="1" applyFont="1" applyFill="1" applyAlignment="1">
      <alignment horizontal="center"/>
    </xf>
    <xf numFmtId="2" fontId="13" fillId="0" borderId="0" xfId="0" applyNumberFormat="1" applyFont="1" applyFill="1" applyAlignment="1">
      <alignment horizontal="center"/>
    </xf>
    <xf numFmtId="0" fontId="1" fillId="0" borderId="0" xfId="0" applyFont="1" applyProtection="1"/>
    <xf numFmtId="0" fontId="1" fillId="0" borderId="0" xfId="0" applyFont="1" applyBorder="1" applyAlignment="1" applyProtection="1"/>
    <xf numFmtId="0" fontId="1" fillId="0" borderId="0" xfId="0" applyFont="1" applyAlignment="1" applyProtection="1"/>
    <xf numFmtId="0" fontId="1" fillId="0" borderId="0" xfId="0" applyFont="1" applyAlignment="1" applyProtection="1">
      <alignment horizontal="left"/>
    </xf>
    <xf numFmtId="0" fontId="1" fillId="0" borderId="0" xfId="0" applyFont="1" applyBorder="1" applyProtection="1"/>
    <xf numFmtId="188" fontId="4" fillId="0" borderId="0" xfId="0" applyNumberFormat="1" applyFont="1" applyBorder="1" applyAlignment="1" applyProtection="1">
      <alignment horizontal="center"/>
    </xf>
    <xf numFmtId="2" fontId="8" fillId="3" borderId="0" xfId="0" applyNumberFormat="1" applyFont="1" applyFill="1" applyBorder="1" applyAlignment="1" applyProtection="1">
      <alignment horizontal="center"/>
    </xf>
    <xf numFmtId="189" fontId="1" fillId="0" borderId="0" xfId="0" applyNumberFormat="1" applyFont="1" applyBorder="1" applyAlignment="1" applyProtection="1"/>
    <xf numFmtId="0" fontId="16" fillId="0" borderId="12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  <protection locked="0"/>
    </xf>
    <xf numFmtId="0" fontId="16" fillId="3" borderId="8" xfId="0" applyFont="1" applyFill="1" applyBorder="1" applyAlignment="1" applyProtection="1">
      <alignment horizontal="center"/>
    </xf>
    <xf numFmtId="0" fontId="8" fillId="3" borderId="11" xfId="0" applyFont="1" applyFill="1" applyBorder="1" applyProtection="1"/>
    <xf numFmtId="0" fontId="8" fillId="3" borderId="12" xfId="0" applyFont="1" applyFill="1" applyBorder="1" applyAlignment="1" applyProtection="1"/>
    <xf numFmtId="0" fontId="14" fillId="2" borderId="54" xfId="0" applyFont="1" applyFill="1" applyBorder="1" applyProtection="1"/>
    <xf numFmtId="192" fontId="10" fillId="0" borderId="0" xfId="0" applyNumberFormat="1" applyFont="1" applyFill="1" applyAlignment="1">
      <alignment horizontal="center"/>
    </xf>
    <xf numFmtId="188" fontId="6" fillId="0" borderId="0" xfId="1" applyNumberFormat="1" applyFont="1" applyFill="1" applyAlignment="1">
      <alignment horizontal="center"/>
    </xf>
    <xf numFmtId="188" fontId="12" fillId="0" borderId="0" xfId="0" applyNumberFormat="1" applyFont="1" applyFill="1" applyAlignment="1">
      <alignment horizontal="center" wrapText="1"/>
    </xf>
    <xf numFmtId="188" fontId="10" fillId="0" borderId="0" xfId="0" applyNumberFormat="1" applyFont="1" applyFill="1" applyAlignment="1">
      <alignment horizontal="center" wrapText="1"/>
    </xf>
    <xf numFmtId="0" fontId="20" fillId="3" borderId="8" xfId="0" applyFont="1" applyFill="1" applyBorder="1" applyAlignment="1" applyProtection="1">
      <alignment horizontal="center"/>
    </xf>
    <xf numFmtId="49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Alignment="1">
      <alignment horizontal="center" wrapText="1"/>
    </xf>
    <xf numFmtId="49" fontId="12" fillId="0" borderId="0" xfId="0" applyNumberFormat="1" applyFont="1" applyFill="1" applyAlignment="1">
      <alignment horizontal="center" wrapText="1"/>
    </xf>
    <xf numFmtId="0" fontId="16" fillId="3" borderId="8" xfId="0" applyFont="1" applyFill="1" applyBorder="1" applyAlignment="1" applyProtection="1">
      <alignment horizontal="center"/>
    </xf>
    <xf numFmtId="195" fontId="1" fillId="3" borderId="8" xfId="0" applyNumberFormat="1" applyFont="1" applyFill="1" applyBorder="1" applyAlignment="1" applyProtection="1">
      <alignment horizontal="center"/>
    </xf>
    <xf numFmtId="2" fontId="8" fillId="3" borderId="50" xfId="0" applyNumberFormat="1" applyFont="1" applyFill="1" applyBorder="1" applyAlignment="1" applyProtection="1">
      <alignment horizontal="center"/>
    </xf>
    <xf numFmtId="2" fontId="8" fillId="3" borderId="23" xfId="0" applyNumberFormat="1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2" fontId="1" fillId="2" borderId="1" xfId="0" applyNumberFormat="1" applyFont="1" applyFill="1" applyBorder="1" applyAlignment="1" applyProtection="1">
      <alignment horizontal="center"/>
    </xf>
    <xf numFmtId="2" fontId="1" fillId="2" borderId="0" xfId="0" applyNumberFormat="1" applyFont="1" applyFill="1" applyBorder="1" applyAlignment="1" applyProtection="1">
      <alignment horizontal="center"/>
    </xf>
    <xf numFmtId="188" fontId="7" fillId="3" borderId="46" xfId="0" applyNumberFormat="1" applyFont="1" applyFill="1" applyBorder="1" applyAlignment="1" applyProtection="1">
      <alignment horizontal="center"/>
    </xf>
    <xf numFmtId="188" fontId="7" fillId="3" borderId="34" xfId="0" applyNumberFormat="1" applyFont="1" applyFill="1" applyBorder="1" applyAlignment="1" applyProtection="1">
      <alignment horizontal="center"/>
    </xf>
    <xf numFmtId="188" fontId="1" fillId="0" borderId="22" xfId="0" applyNumberFormat="1" applyFont="1" applyBorder="1" applyAlignment="1" applyProtection="1">
      <alignment horizontal="center"/>
      <protection locked="0"/>
    </xf>
    <xf numFmtId="188" fontId="1" fillId="0" borderId="33" xfId="0" applyNumberFormat="1" applyFont="1" applyBorder="1" applyAlignment="1" applyProtection="1">
      <alignment horizontal="center"/>
      <protection locked="0"/>
    </xf>
    <xf numFmtId="188" fontId="1" fillId="0" borderId="34" xfId="0" applyNumberFormat="1" applyFont="1" applyBorder="1" applyAlignment="1" applyProtection="1">
      <alignment horizontal="center"/>
      <protection locked="0"/>
    </xf>
    <xf numFmtId="49" fontId="6" fillId="0" borderId="33" xfId="0" applyNumberFormat="1" applyFont="1" applyFill="1" applyBorder="1" applyAlignment="1" applyProtection="1">
      <alignment horizontal="center"/>
      <protection locked="0"/>
    </xf>
    <xf numFmtId="49" fontId="6" fillId="0" borderId="21" xfId="0" applyNumberFormat="1" applyFont="1" applyFill="1" applyBorder="1" applyAlignment="1" applyProtection="1">
      <alignment horizontal="center"/>
      <protection locked="0"/>
    </xf>
    <xf numFmtId="1" fontId="8" fillId="3" borderId="30" xfId="0" applyNumberFormat="1" applyFont="1" applyFill="1" applyBorder="1" applyAlignment="1" applyProtection="1">
      <alignment horizontal="center"/>
    </xf>
    <xf numFmtId="2" fontId="1" fillId="2" borderId="16" xfId="0" applyNumberFormat="1" applyFont="1" applyFill="1" applyBorder="1" applyAlignment="1" applyProtection="1">
      <alignment horizontal="center"/>
    </xf>
    <xf numFmtId="2" fontId="1" fillId="2" borderId="13" xfId="0" applyNumberFormat="1" applyFont="1" applyFill="1" applyBorder="1" applyAlignment="1" applyProtection="1">
      <alignment horizontal="center"/>
    </xf>
    <xf numFmtId="2" fontId="15" fillId="2" borderId="53" xfId="0" applyNumberFormat="1" applyFont="1" applyFill="1" applyBorder="1" applyAlignment="1" applyProtection="1">
      <alignment horizontal="center"/>
    </xf>
    <xf numFmtId="2" fontId="15" fillId="2" borderId="52" xfId="0" applyNumberFormat="1" applyFont="1" applyFill="1" applyBorder="1" applyAlignment="1" applyProtection="1">
      <alignment horizontal="center"/>
    </xf>
    <xf numFmtId="0" fontId="8" fillId="3" borderId="24" xfId="0" applyFont="1" applyFill="1" applyBorder="1" applyAlignment="1" applyProtection="1">
      <alignment horizontal="center"/>
    </xf>
    <xf numFmtId="0" fontId="8" fillId="3" borderId="25" xfId="0" applyFont="1" applyFill="1" applyBorder="1" applyAlignment="1" applyProtection="1">
      <alignment horizontal="center"/>
    </xf>
    <xf numFmtId="0" fontId="8" fillId="3" borderId="26" xfId="0" applyFont="1" applyFill="1" applyBorder="1" applyAlignment="1" applyProtection="1">
      <alignment horizontal="center"/>
    </xf>
    <xf numFmtId="189" fontId="1" fillId="0" borderId="0" xfId="0" applyNumberFormat="1" applyFont="1" applyAlignment="1" applyProtection="1">
      <alignment horizontal="right"/>
    </xf>
    <xf numFmtId="0" fontId="1" fillId="0" borderId="26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vertical="center"/>
    </xf>
    <xf numFmtId="189" fontId="4" fillId="0" borderId="0" xfId="0" applyNumberFormat="1" applyFont="1" applyAlignment="1" applyProtection="1">
      <alignment horizontal="right"/>
    </xf>
    <xf numFmtId="0" fontId="8" fillId="3" borderId="35" xfId="0" applyFont="1" applyFill="1" applyBorder="1" applyAlignment="1" applyProtection="1">
      <alignment horizontal="center"/>
    </xf>
    <xf numFmtId="0" fontId="8" fillId="3" borderId="36" xfId="0" applyFont="1" applyFill="1" applyBorder="1" applyAlignment="1" applyProtection="1">
      <alignment horizontal="center"/>
    </xf>
    <xf numFmtId="0" fontId="8" fillId="3" borderId="37" xfId="0" applyFont="1" applyFill="1" applyBorder="1" applyAlignment="1" applyProtection="1">
      <alignment horizontal="center"/>
    </xf>
    <xf numFmtId="0" fontId="8" fillId="3" borderId="31" xfId="0" applyFont="1" applyFill="1" applyBorder="1" applyAlignment="1" applyProtection="1">
      <alignment horizontal="center"/>
    </xf>
    <xf numFmtId="0" fontId="8" fillId="3" borderId="32" xfId="0" applyFont="1" applyFill="1" applyBorder="1" applyAlignment="1" applyProtection="1">
      <alignment horizontal="center"/>
    </xf>
    <xf numFmtId="0" fontId="8" fillId="3" borderId="42" xfId="0" applyFont="1" applyFill="1" applyBorder="1" applyAlignment="1" applyProtection="1">
      <alignment horizontal="center"/>
    </xf>
    <xf numFmtId="0" fontId="8" fillId="3" borderId="43" xfId="0" applyFont="1" applyFill="1" applyBorder="1" applyAlignment="1" applyProtection="1">
      <alignment horizontal="center"/>
    </xf>
    <xf numFmtId="0" fontId="8" fillId="3" borderId="44" xfId="0" applyFont="1" applyFill="1" applyBorder="1" applyAlignment="1" applyProtection="1">
      <alignment horizontal="center"/>
    </xf>
    <xf numFmtId="188" fontId="6" fillId="0" borderId="38" xfId="0" applyNumberFormat="1" applyFont="1" applyBorder="1" applyAlignment="1" applyProtection="1">
      <alignment horizontal="center"/>
      <protection locked="0"/>
    </xf>
    <xf numFmtId="188" fontId="6" fillId="0" borderId="39" xfId="0" applyNumberFormat="1" applyFont="1" applyBorder="1" applyAlignment="1" applyProtection="1">
      <alignment horizontal="center"/>
      <protection locked="0"/>
    </xf>
    <xf numFmtId="0" fontId="8" fillId="3" borderId="16" xfId="0" applyFont="1" applyFill="1" applyBorder="1" applyAlignment="1" applyProtection="1">
      <alignment horizontal="center"/>
    </xf>
    <xf numFmtId="0" fontId="8" fillId="3" borderId="13" xfId="0" applyFont="1" applyFill="1" applyBorder="1" applyAlignment="1" applyProtection="1">
      <alignment horizontal="center"/>
    </xf>
    <xf numFmtId="0" fontId="8" fillId="3" borderId="51" xfId="0" applyFont="1" applyFill="1" applyBorder="1" applyAlignment="1" applyProtection="1">
      <alignment horizontal="center"/>
    </xf>
    <xf numFmtId="0" fontId="8" fillId="3" borderId="52" xfId="0" applyFont="1" applyFill="1" applyBorder="1" applyAlignment="1" applyProtection="1">
      <alignment horizontal="center"/>
    </xf>
    <xf numFmtId="0" fontId="8" fillId="3" borderId="45" xfId="0" applyFont="1" applyFill="1" applyBorder="1" applyAlignment="1" applyProtection="1">
      <alignment horizontal="center"/>
    </xf>
    <xf numFmtId="0" fontId="8" fillId="3" borderId="48" xfId="0" applyFont="1" applyFill="1" applyBorder="1" applyAlignment="1" applyProtection="1">
      <alignment horizontal="center"/>
    </xf>
    <xf numFmtId="0" fontId="8" fillId="3" borderId="2" xfId="0" applyFont="1" applyFill="1" applyBorder="1" applyAlignment="1" applyProtection="1">
      <alignment horizontal="center"/>
    </xf>
    <xf numFmtId="0" fontId="8" fillId="3" borderId="49" xfId="0" applyFont="1" applyFill="1" applyBorder="1" applyAlignment="1" applyProtection="1">
      <alignment horizontal="center"/>
    </xf>
    <xf numFmtId="0" fontId="8" fillId="3" borderId="27" xfId="0" applyFont="1" applyFill="1" applyBorder="1" applyAlignment="1" applyProtection="1">
      <alignment horizontal="center"/>
    </xf>
    <xf numFmtId="188" fontId="1" fillId="0" borderId="13" xfId="0" applyNumberFormat="1" applyFont="1" applyBorder="1" applyAlignment="1" applyProtection="1">
      <alignment horizontal="center"/>
      <protection locked="0"/>
    </xf>
    <xf numFmtId="188" fontId="1" fillId="0" borderId="12" xfId="0" applyNumberFormat="1" applyFont="1" applyBorder="1" applyAlignment="1" applyProtection="1">
      <alignment horizontal="center"/>
      <protection locked="0"/>
    </xf>
    <xf numFmtId="0" fontId="8" fillId="3" borderId="28" xfId="0" applyFont="1" applyFill="1" applyBorder="1" applyAlignment="1" applyProtection="1">
      <alignment horizontal="center"/>
    </xf>
    <xf numFmtId="0" fontId="8" fillId="3" borderId="0" xfId="0" applyFont="1" applyFill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29" xfId="0" applyFont="1" applyBorder="1" applyAlignment="1" applyProtection="1">
      <alignment horizontal="center"/>
      <protection locked="0"/>
    </xf>
    <xf numFmtId="188" fontId="8" fillId="3" borderId="47" xfId="0" applyNumberFormat="1" applyFont="1" applyFill="1" applyBorder="1" applyAlignment="1" applyProtection="1">
      <alignment horizontal="center"/>
    </xf>
    <xf numFmtId="188" fontId="8" fillId="3" borderId="41" xfId="0" applyNumberFormat="1" applyFont="1" applyFill="1" applyBorder="1" applyAlignment="1" applyProtection="1">
      <alignment horizontal="center"/>
    </xf>
    <xf numFmtId="188" fontId="6" fillId="0" borderId="40" xfId="0" applyNumberFormat="1" applyFont="1" applyBorder="1" applyAlignment="1" applyProtection="1">
      <alignment horizontal="center"/>
      <protection locked="0"/>
    </xf>
    <xf numFmtId="188" fontId="6" fillId="0" borderId="41" xfId="0" applyNumberFormat="1" applyFont="1" applyBorder="1" applyAlignment="1" applyProtection="1">
      <alignment horizontal="center"/>
      <protection locked="0"/>
    </xf>
    <xf numFmtId="188" fontId="8" fillId="3" borderId="16" xfId="0" applyNumberFormat="1" applyFont="1" applyFill="1" applyBorder="1" applyAlignment="1" applyProtection="1">
      <alignment horizontal="center"/>
    </xf>
    <xf numFmtId="188" fontId="8" fillId="3" borderId="12" xfId="0" applyNumberFormat="1" applyFont="1" applyFill="1" applyBorder="1" applyAlignment="1" applyProtection="1">
      <alignment horizontal="center"/>
    </xf>
    <xf numFmtId="188" fontId="6" fillId="0" borderId="13" xfId="0" applyNumberFormat="1" applyFont="1" applyBorder="1" applyAlignment="1" applyProtection="1">
      <alignment horizontal="center"/>
      <protection locked="0"/>
    </xf>
    <xf numFmtId="188" fontId="6" fillId="0" borderId="12" xfId="0" applyNumberFormat="1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2" fontId="1" fillId="0" borderId="20" xfId="0" applyNumberFormat="1" applyFont="1" applyBorder="1" applyAlignment="1" applyProtection="1">
      <alignment horizontal="center"/>
    </xf>
    <xf numFmtId="2" fontId="1" fillId="0" borderId="14" xfId="0" applyNumberFormat="1" applyFont="1" applyBorder="1" applyAlignment="1" applyProtection="1">
      <alignment horizontal="center"/>
    </xf>
    <xf numFmtId="2" fontId="1" fillId="0" borderId="16" xfId="0" applyNumberFormat="1" applyFont="1" applyBorder="1" applyAlignment="1" applyProtection="1">
      <alignment horizontal="center"/>
    </xf>
    <xf numFmtId="2" fontId="1" fillId="0" borderId="13" xfId="0" applyNumberFormat="1" applyFont="1" applyBorder="1" applyAlignment="1" applyProtection="1">
      <alignment horizontal="center"/>
    </xf>
    <xf numFmtId="4" fontId="16" fillId="4" borderId="20" xfId="0" applyNumberFormat="1" applyFont="1" applyFill="1" applyBorder="1" applyAlignment="1" applyProtection="1">
      <alignment horizontal="center"/>
    </xf>
    <xf numFmtId="4" fontId="16" fillId="4" borderId="14" xfId="0" applyNumberFormat="1" applyFont="1" applyFill="1" applyBorder="1" applyAlignment="1" applyProtection="1">
      <alignment horizontal="center"/>
    </xf>
    <xf numFmtId="0" fontId="16" fillId="0" borderId="6" xfId="0" applyFont="1" applyBorder="1" applyAlignment="1" applyProtection="1">
      <alignment horizontal="center"/>
    </xf>
    <xf numFmtId="0" fontId="16" fillId="0" borderId="3" xfId="0" applyFont="1" applyBorder="1" applyAlignment="1" applyProtection="1">
      <alignment horizontal="center"/>
    </xf>
    <xf numFmtId="0" fontId="17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189" fontId="1" fillId="0" borderId="0" xfId="0" applyNumberFormat="1" applyFont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6" fillId="0" borderId="16" xfId="0" applyFont="1" applyBorder="1" applyAlignment="1" applyProtection="1">
      <alignment horizontal="center"/>
    </xf>
    <xf numFmtId="0" fontId="16" fillId="0" borderId="13" xfId="0" applyFont="1" applyBorder="1" applyAlignment="1" applyProtection="1">
      <alignment horizontal="center"/>
    </xf>
    <xf numFmtId="188" fontId="1" fillId="0" borderId="16" xfId="0" applyNumberFormat="1" applyFont="1" applyBorder="1" applyAlignment="1" applyProtection="1">
      <alignment horizontal="center"/>
    </xf>
    <xf numFmtId="188" fontId="1" fillId="0" borderId="13" xfId="0" applyNumberFormat="1" applyFont="1" applyBorder="1" applyAlignment="1" applyProtection="1">
      <alignment horizontal="center"/>
    </xf>
    <xf numFmtId="188" fontId="1" fillId="0" borderId="12" xfId="0" applyNumberFormat="1" applyFont="1" applyBorder="1" applyAlignment="1" applyProtection="1">
      <alignment horizontal="center"/>
    </xf>
    <xf numFmtId="0" fontId="16" fillId="0" borderId="4" xfId="0" applyFont="1" applyBorder="1" applyAlignment="1" applyProtection="1">
      <alignment horizontal="center"/>
    </xf>
    <xf numFmtId="188" fontId="6" fillId="0" borderId="17" xfId="0" applyNumberFormat="1" applyFont="1" applyBorder="1" applyAlignment="1" applyProtection="1">
      <alignment horizontal="center"/>
    </xf>
    <xf numFmtId="188" fontId="6" fillId="0" borderId="18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188" fontId="6" fillId="0" borderId="16" xfId="0" applyNumberFormat="1" applyFont="1" applyBorder="1" applyAlignment="1" applyProtection="1">
      <alignment horizontal="center"/>
    </xf>
    <xf numFmtId="188" fontId="6" fillId="0" borderId="13" xfId="0" applyNumberFormat="1" applyFont="1" applyBorder="1" applyAlignment="1" applyProtection="1">
      <alignment horizontal="center"/>
    </xf>
    <xf numFmtId="188" fontId="6" fillId="0" borderId="12" xfId="0" applyNumberFormat="1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49" fontId="1" fillId="0" borderId="16" xfId="0" applyNumberFormat="1" applyFont="1" applyBorder="1" applyAlignment="1" applyProtection="1">
      <alignment horizontal="center"/>
    </xf>
    <xf numFmtId="0" fontId="1" fillId="0" borderId="13" xfId="0" applyNumberFormat="1" applyFont="1" applyBorder="1" applyAlignment="1" applyProtection="1">
      <alignment horizontal="center"/>
    </xf>
    <xf numFmtId="0" fontId="1" fillId="0" borderId="12" xfId="0" applyNumberFormat="1" applyFont="1" applyBorder="1" applyAlignment="1" applyProtection="1">
      <alignment horizontal="center"/>
    </xf>
    <xf numFmtId="2" fontId="1" fillId="0" borderId="18" xfId="0" applyNumberFormat="1" applyFont="1" applyBorder="1" applyAlignment="1" applyProtection="1">
      <alignment horizontal="left"/>
    </xf>
    <xf numFmtId="2" fontId="1" fillId="0" borderId="19" xfId="0" applyNumberFormat="1" applyFont="1" applyBorder="1" applyAlignment="1" applyProtection="1">
      <alignment horizontal="left"/>
    </xf>
    <xf numFmtId="2" fontId="1" fillId="0" borderId="13" xfId="0" applyNumberFormat="1" applyFont="1" applyBorder="1" applyAlignment="1" applyProtection="1">
      <alignment horizontal="left"/>
    </xf>
    <xf numFmtId="2" fontId="1" fillId="0" borderId="12" xfId="0" applyNumberFormat="1" applyFont="1" applyBorder="1" applyAlignment="1" applyProtection="1">
      <alignment horizontal="left"/>
    </xf>
    <xf numFmtId="2" fontId="1" fillId="0" borderId="14" xfId="0" applyNumberFormat="1" applyFont="1" applyBorder="1" applyAlignment="1" applyProtection="1">
      <alignment horizontal="left"/>
    </xf>
    <xf numFmtId="2" fontId="1" fillId="0" borderId="15" xfId="0" applyNumberFormat="1" applyFont="1" applyBorder="1" applyAlignment="1" applyProtection="1">
      <alignment horizontal="left"/>
    </xf>
    <xf numFmtId="2" fontId="1" fillId="0" borderId="0" xfId="0" applyNumberFormat="1" applyFont="1" applyBorder="1" applyAlignment="1" applyProtection="1">
      <alignment horizontal="left"/>
    </xf>
    <xf numFmtId="2" fontId="1" fillId="0" borderId="11" xfId="0" applyNumberFormat="1" applyFont="1" applyBorder="1" applyAlignment="1" applyProtection="1">
      <alignment horizontal="left"/>
    </xf>
    <xf numFmtId="2" fontId="16" fillId="4" borderId="13" xfId="0" applyNumberFormat="1" applyFont="1" applyFill="1" applyBorder="1" applyAlignment="1" applyProtection="1">
      <alignment horizontal="left"/>
    </xf>
    <xf numFmtId="2" fontId="16" fillId="4" borderId="12" xfId="0" applyNumberFormat="1" applyFont="1" applyFill="1" applyBorder="1" applyAlignment="1" applyProtection="1">
      <alignment horizontal="left"/>
    </xf>
    <xf numFmtId="2" fontId="1" fillId="0" borderId="17" xfId="0" applyNumberFormat="1" applyFont="1" applyBorder="1" applyAlignment="1" applyProtection="1">
      <alignment horizontal="center"/>
    </xf>
    <xf numFmtId="2" fontId="1" fillId="0" borderId="18" xfId="0" applyNumberFormat="1" applyFont="1" applyBorder="1" applyAlignment="1" applyProtection="1">
      <alignment horizontal="center"/>
    </xf>
    <xf numFmtId="4" fontId="6" fillId="0" borderId="16" xfId="0" applyNumberFormat="1" applyFont="1" applyBorder="1" applyAlignment="1" applyProtection="1">
      <alignment horizontal="center"/>
    </xf>
    <xf numFmtId="4" fontId="6" fillId="0" borderId="13" xfId="0" applyNumberFormat="1" applyFont="1" applyBorder="1" applyAlignment="1" applyProtection="1">
      <alignment horizontal="center"/>
    </xf>
    <xf numFmtId="0" fontId="16" fillId="4" borderId="4" xfId="0" applyFont="1" applyFill="1" applyBorder="1" applyAlignment="1" applyProtection="1">
      <alignment horizontal="center"/>
    </xf>
    <xf numFmtId="0" fontId="16" fillId="4" borderId="3" xfId="0" applyFont="1" applyFill="1" applyBorder="1" applyAlignment="1" applyProtection="1">
      <alignment horizontal="center"/>
    </xf>
    <xf numFmtId="1" fontId="8" fillId="3" borderId="55" xfId="0" applyNumberFormat="1" applyFont="1" applyFill="1" applyBorder="1" applyAlignment="1" applyProtection="1">
      <alignment horizontal="center"/>
    </xf>
    <xf numFmtId="1" fontId="8" fillId="0" borderId="18" xfId="0" applyNumberFormat="1" applyFont="1" applyFill="1" applyBorder="1" applyAlignment="1" applyProtection="1">
      <alignment horizontal="center"/>
    </xf>
    <xf numFmtId="4" fontId="6" fillId="0" borderId="56" xfId="0" applyNumberFormat="1" applyFont="1" applyBorder="1" applyAlignment="1" applyProtection="1">
      <alignment horizontal="center"/>
      <protection locked="0"/>
    </xf>
    <xf numFmtId="4" fontId="6" fillId="0" borderId="18" xfId="0" applyNumberFormat="1" applyFont="1" applyBorder="1" applyAlignment="1" applyProtection="1">
      <alignment horizontal="center"/>
      <protection locked="0"/>
    </xf>
    <xf numFmtId="1" fontId="1" fillId="2" borderId="57" xfId="0" applyNumberFormat="1" applyFont="1" applyFill="1" applyBorder="1" applyAlignment="1" applyProtection="1">
      <alignment horizontal="center"/>
    </xf>
    <xf numFmtId="1" fontId="1" fillId="2" borderId="58" xfId="0" applyNumberFormat="1" applyFont="1" applyFill="1" applyBorder="1" applyAlignment="1" applyProtection="1">
      <alignment horizontal="center"/>
    </xf>
    <xf numFmtId="4" fontId="8" fillId="3" borderId="59" xfId="0" applyNumberFormat="1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/>
    </xf>
  </cellXfs>
  <cellStyles count="2">
    <cellStyle name="เครื่องหมายสกุลเงิน" xfId="1" builtinId="4"/>
    <cellStyle name="ปกติ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188" formatCode="[$-107041E]d\ mmm\ yy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188" formatCode="[$-107041E]d\ mmm\ yy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192" formatCode="&quot;฿&quot;#,##0.0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188" formatCode="[$-107041E]d\ mmm\ yy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numFmt numFmtId="188" formatCode="[$-107041E]d\ mmm\ yy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66"/>
      <color rgb="FFFF99FF"/>
      <color rgb="FFFFFFCC"/>
      <color rgb="FFFFCCFF"/>
      <color rgb="FFFF66FF"/>
      <color rgb="FF66CCFF"/>
      <color rgb="FFFF33CC"/>
      <color rgb="FF0066FF"/>
      <color rgb="FF0000FF"/>
      <color rgb="FFCC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0;&#3636;&#3621;&#3614;.&#3619;.&#3610;.1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ใบเสร็จ"/>
      <sheetName val="สูตร"/>
      <sheetName val="รายงาน"/>
      <sheetName val="หมายเลขบัญชี"/>
      <sheetName val="Sheet5"/>
      <sheetName val="ใบเสร็จเจอาร์"/>
      <sheetName val="Sheet2"/>
      <sheetName val="Sheet1"/>
    </sheetNames>
    <sheetDataSet>
      <sheetData sheetId="0"/>
      <sheetData sheetId="1">
        <row r="2">
          <cell r="A2" t="str">
            <v>รถจักรยานยนต์ไม่เกิน 125 CC</v>
          </cell>
        </row>
        <row r="3">
          <cell r="A3" t="str">
            <v>รถจักรยานยนต์ไม่เกิน 125 CC เกิน 5 ปี</v>
          </cell>
        </row>
        <row r="4">
          <cell r="A4" t="str">
            <v>รถจักรยานยนต์เกิน 125 CC</v>
          </cell>
        </row>
        <row r="5">
          <cell r="A5" t="str">
            <v>รถจักรยานยนต์เกิน 125 CC ตรวจสภาพ</v>
          </cell>
        </row>
        <row r="6">
          <cell r="A6" t="str">
            <v>รถเก๋ง/กะบะ 4 ประตู</v>
          </cell>
        </row>
        <row r="7">
          <cell r="A7" t="str">
            <v>รถเก๋ง/กะบะ 4 ประตู ตรวจสภาพ</v>
          </cell>
        </row>
        <row r="8">
          <cell r="A8" t="str">
            <v>รถกะบะ</v>
          </cell>
        </row>
        <row r="9">
          <cell r="A9" t="str">
            <v>รถกะบะ ตรวจสภาพ</v>
          </cell>
        </row>
        <row r="10">
          <cell r="A10" t="str">
            <v>รถเกษตร/รถไถนา</v>
          </cell>
        </row>
        <row r="11">
          <cell r="A11" t="str">
            <v>รถบรรทุก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3" name="Table3" displayName="Table3" ref="A1:I2" insertRow="1" insertRowShift="1" totalsRowShown="0" dataDxfId="9">
  <autoFilter ref="A1:I2">
    <filterColumn colId="8"/>
  </autoFilter>
  <tableColumns count="9">
    <tableColumn id="1" name="ทะเบียนรถ" dataDxfId="8"/>
    <tableColumn id="2" name="วันที่ทำรายการ" dataDxfId="7"/>
    <tableColumn id="3" name="ค่าบริการรวม" dataDxfId="6"/>
    <tableColumn id="4" name="โทร" dataDxfId="5"/>
    <tableColumn id="5" name="วันจดทะเบียน" dataDxfId="4" dataCellStyle="เครื่องหมายสกุลเงิน"/>
    <tableColumn id="6" name="ประเภทรถ" dataDxfId="3"/>
    <tableColumn id="7" name="เจ้าของรถ" dataDxfId="2"/>
    <tableColumn id="8" name="ประเภทเอกสาร" dataDxfId="1"/>
    <tableColumn id="9" name="ค่าภาษี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3"/>
  <sheetViews>
    <sheetView showGridLines="0" tabSelected="1" zoomScalePageLayoutView="85" workbookViewId="0">
      <selection activeCell="I6" sqref="I6:K6"/>
    </sheetView>
  </sheetViews>
  <sheetFormatPr defaultColWidth="9.125" defaultRowHeight="26.25"/>
  <cols>
    <col min="1" max="12" width="6.375" style="24" customWidth="1"/>
    <col min="13" max="16384" width="9.125" style="24"/>
  </cols>
  <sheetData>
    <row r="1" spans="1:15" ht="48.75" customHeight="1">
      <c r="C1" s="71" t="s">
        <v>32</v>
      </c>
      <c r="D1" s="71"/>
      <c r="E1" s="71"/>
      <c r="F1" s="71"/>
      <c r="G1" s="71"/>
      <c r="H1" s="71"/>
      <c r="I1" s="71"/>
    </row>
    <row r="2" spans="1:15" ht="23.25" customHeight="1">
      <c r="C2" s="25"/>
      <c r="D2" s="68"/>
      <c r="E2" s="68"/>
      <c r="F2" s="68"/>
      <c r="G2" s="68"/>
      <c r="H2" s="72">
        <f ca="1">NOW()</f>
        <v>42281.414345717596</v>
      </c>
      <c r="I2" s="72"/>
      <c r="J2" s="72"/>
      <c r="K2" s="72"/>
      <c r="M2" s="46" t="s">
        <v>34</v>
      </c>
      <c r="N2" s="46"/>
    </row>
    <row r="3" spans="1:15" ht="27.75" customHeight="1">
      <c r="A3" s="65" t="s">
        <v>17</v>
      </c>
      <c r="B3" s="66"/>
      <c r="C3" s="67"/>
      <c r="D3" s="69" t="s">
        <v>42</v>
      </c>
      <c r="E3" s="70"/>
      <c r="F3" s="70"/>
      <c r="G3" s="67" t="s">
        <v>26</v>
      </c>
      <c r="H3" s="91"/>
      <c r="I3" s="92">
        <v>41421</v>
      </c>
      <c r="J3" s="92"/>
      <c r="K3" s="93"/>
      <c r="M3" s="33">
        <v>2554</v>
      </c>
      <c r="N3" s="42">
        <f>M3-543</f>
        <v>2011</v>
      </c>
    </row>
    <row r="4" spans="1:15" ht="27.75" customHeight="1">
      <c r="A4" s="94" t="s">
        <v>1</v>
      </c>
      <c r="B4" s="95"/>
      <c r="C4" s="95"/>
      <c r="D4" s="96" t="s">
        <v>3</v>
      </c>
      <c r="E4" s="96"/>
      <c r="F4" s="96"/>
      <c r="G4" s="96"/>
      <c r="H4" s="96"/>
      <c r="I4" s="96"/>
      <c r="J4" s="96"/>
      <c r="K4" s="97"/>
    </row>
    <row r="5" spans="1:15">
      <c r="A5" s="83" t="s">
        <v>22</v>
      </c>
      <c r="B5" s="84"/>
      <c r="C5" s="84"/>
      <c r="D5" s="69" t="s">
        <v>43</v>
      </c>
      <c r="E5" s="70"/>
      <c r="F5" s="70"/>
      <c r="G5" s="70"/>
      <c r="H5" s="70"/>
      <c r="I5" s="70"/>
      <c r="J5" s="70"/>
      <c r="K5" s="106"/>
      <c r="L5" s="27"/>
      <c r="M5" s="34" t="s">
        <v>27</v>
      </c>
      <c r="N5" s="47">
        <f ca="1">NOW()-I3</f>
        <v>860.41434571759601</v>
      </c>
      <c r="O5" s="47"/>
    </row>
    <row r="6" spans="1:15">
      <c r="A6" s="76" t="s">
        <v>33</v>
      </c>
      <c r="B6" s="77"/>
      <c r="C6" s="77"/>
      <c r="D6" s="58" t="s">
        <v>44</v>
      </c>
      <c r="E6" s="58"/>
      <c r="F6" s="59"/>
      <c r="G6" s="53" t="s">
        <v>28</v>
      </c>
      <c r="H6" s="54"/>
      <c r="I6" s="55" t="s">
        <v>24</v>
      </c>
      <c r="J6" s="56"/>
      <c r="K6" s="57"/>
      <c r="L6" s="26"/>
    </row>
    <row r="7" spans="1:15">
      <c r="A7" s="73" t="s">
        <v>0</v>
      </c>
      <c r="B7" s="74"/>
      <c r="C7" s="75"/>
      <c r="D7" s="81">
        <v>42281</v>
      </c>
      <c r="E7" s="81"/>
      <c r="F7" s="82"/>
      <c r="G7" s="98" t="s">
        <v>11</v>
      </c>
      <c r="H7" s="99"/>
      <c r="I7" s="100">
        <v>42647</v>
      </c>
      <c r="J7" s="81"/>
      <c r="K7" s="101"/>
    </row>
    <row r="8" spans="1:15">
      <c r="A8" s="65" t="s">
        <v>7</v>
      </c>
      <c r="B8" s="66"/>
      <c r="C8" s="87"/>
      <c r="D8" s="156">
        <v>104</v>
      </c>
      <c r="E8" s="157"/>
      <c r="F8" s="155" t="s">
        <v>9</v>
      </c>
      <c r="G8" s="102" t="s">
        <v>21</v>
      </c>
      <c r="H8" s="103"/>
      <c r="I8" s="104">
        <v>42285</v>
      </c>
      <c r="J8" s="104"/>
      <c r="K8" s="105"/>
    </row>
    <row r="9" spans="1:15">
      <c r="A9" s="78" t="s">
        <v>31</v>
      </c>
      <c r="B9" s="79"/>
      <c r="C9" s="80"/>
      <c r="D9" s="158">
        <f>I7-D7-1</f>
        <v>365</v>
      </c>
      <c r="E9" s="159"/>
      <c r="F9" s="160" t="s">
        <v>9</v>
      </c>
      <c r="G9" s="154" t="s">
        <v>2</v>
      </c>
      <c r="H9" s="60"/>
      <c r="I9" s="61">
        <f>VLOOKUP($D$4,สูตร!$A$1:$H$12,6,FALSE)</f>
        <v>323.13999999884999</v>
      </c>
      <c r="J9" s="62"/>
      <c r="K9" s="36" t="s">
        <v>9</v>
      </c>
    </row>
    <row r="10" spans="1:15" ht="27" thickBot="1">
      <c r="A10" s="88" t="s">
        <v>25</v>
      </c>
      <c r="B10" s="89"/>
      <c r="C10" s="90"/>
      <c r="D10" s="51">
        <f>VLOOKUP($D$4,สูตร!$A$1:$H$12,8,FALSE)</f>
        <v>60</v>
      </c>
      <c r="E10" s="52"/>
      <c r="F10" s="30" t="s">
        <v>9</v>
      </c>
      <c r="G10" s="48" t="s">
        <v>18</v>
      </c>
      <c r="H10" s="49"/>
      <c r="I10" s="50">
        <f>VLOOKUP($D$4,สูตร!$A$1:$H$12,7,FALSE)</f>
        <v>0</v>
      </c>
      <c r="J10" s="50"/>
      <c r="K10" s="35" t="s">
        <v>9</v>
      </c>
    </row>
    <row r="11" spans="1:15" ht="30" thickBot="1">
      <c r="A11" s="85" t="s">
        <v>20</v>
      </c>
      <c r="B11" s="86"/>
      <c r="C11" s="86"/>
      <c r="D11" s="63">
        <f>D8+I9+D10+I10</f>
        <v>487.13999999884999</v>
      </c>
      <c r="E11" s="64"/>
      <c r="F11" s="64"/>
      <c r="G11" s="64"/>
      <c r="H11" s="64"/>
      <c r="I11" s="64"/>
      <c r="J11" s="64"/>
      <c r="K11" s="37" t="s">
        <v>9</v>
      </c>
    </row>
    <row r="12" spans="1:15">
      <c r="E12" s="28"/>
      <c r="F12" s="28"/>
      <c r="G12" s="29"/>
      <c r="H12" s="28"/>
    </row>
    <row r="13" spans="1:15">
      <c r="G13" s="28"/>
    </row>
  </sheetData>
  <customSheetViews>
    <customSheetView guid="{7493164E-3F53-4E1B-BCAD-A3051C0357F5}" showPageBreaks="1" showGridLines="0" printArea="1" view="pageLayout" showRuler="0" topLeftCell="A4">
      <selection activeCell="D5" sqref="D5:F5"/>
      <colBreaks count="1" manualBreakCount="1">
        <brk id="8" max="1048575" man="1"/>
      </colBreaks>
      <pageMargins left="0.7" right="0.7" top="0.75" bottom="0.75" header="0.3" footer="0.3"/>
      <pageSetup paperSize="11" scale="69" fitToWidth="0" fitToHeight="0" orientation="portrait" horizontalDpi="4294967293" r:id="rId1"/>
    </customSheetView>
    <customSheetView guid="{2131C49E-2E25-4D94-9642-9D537CA9DEBA}" showPageBreaks="1" showGridLines="0" printArea="1" view="pageLayout" showRuler="0" topLeftCell="A4">
      <selection activeCell="D6" sqref="D6:F6"/>
      <colBreaks count="1" manualBreakCount="1">
        <brk id="8" max="1048575" man="1"/>
      </colBreaks>
      <pageMargins left="0.7" right="0.7" top="0.75" bottom="0.75" header="0.3" footer="0.3"/>
      <pageSetup paperSize="11" scale="69" fitToWidth="0" fitToHeight="0" orientation="portrait" horizontalDpi="4294967293" r:id="rId2"/>
    </customSheetView>
  </customSheetViews>
  <mergeCells count="35">
    <mergeCell ref="A4:C4"/>
    <mergeCell ref="D4:K4"/>
    <mergeCell ref="G7:H7"/>
    <mergeCell ref="I7:K7"/>
    <mergeCell ref="D9:E9"/>
    <mergeCell ref="G8:H8"/>
    <mergeCell ref="I8:K8"/>
    <mergeCell ref="D5:K5"/>
    <mergeCell ref="D11:J11"/>
    <mergeCell ref="A3:C3"/>
    <mergeCell ref="D2:G2"/>
    <mergeCell ref="D3:F3"/>
    <mergeCell ref="C1:I1"/>
    <mergeCell ref="H2:K2"/>
    <mergeCell ref="A7:C7"/>
    <mergeCell ref="A6:C6"/>
    <mergeCell ref="A9:C9"/>
    <mergeCell ref="D7:F7"/>
    <mergeCell ref="A5:C5"/>
    <mergeCell ref="A11:C11"/>
    <mergeCell ref="A8:C8"/>
    <mergeCell ref="A10:C10"/>
    <mergeCell ref="G3:H3"/>
    <mergeCell ref="I3:K3"/>
    <mergeCell ref="M2:N2"/>
    <mergeCell ref="N5:O5"/>
    <mergeCell ref="G10:H10"/>
    <mergeCell ref="I10:J10"/>
    <mergeCell ref="D10:E10"/>
    <mergeCell ref="D8:E8"/>
    <mergeCell ref="G6:H6"/>
    <mergeCell ref="I6:K6"/>
    <mergeCell ref="D6:F6"/>
    <mergeCell ref="G9:H9"/>
    <mergeCell ref="I9:J9"/>
  </mergeCells>
  <dataValidations count="2">
    <dataValidation type="list" allowBlank="1" showInputMessage="1" showErrorMessage="1" sqref="D4:K4">
      <formula1>ประเภทรถ</formula1>
    </dataValidation>
    <dataValidation type="list" allowBlank="1" showInputMessage="1" showErrorMessage="1" sqref="I6:K6">
      <formula1>ประเภทเล่ม</formula1>
    </dataValidation>
  </dataValidations>
  <pageMargins left="0.7" right="0.7" top="0.75" bottom="0.75" header="0.3" footer="0.3"/>
  <pageSetup paperSize="11" scale="69" fitToWidth="0" fitToHeight="0" orientation="portrait" horizontalDpi="4294967293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12"/>
  <sheetViews>
    <sheetView workbookViewId="0">
      <selection activeCell="A10" sqref="A10"/>
    </sheetView>
  </sheetViews>
  <sheetFormatPr defaultColWidth="18" defaultRowHeight="30" customHeight="1"/>
  <cols>
    <col min="1" max="1" width="32" style="2" customWidth="1"/>
    <col min="2" max="3" width="14.375" style="1" customWidth="1"/>
    <col min="4" max="4" width="13.875" style="1" customWidth="1"/>
    <col min="5" max="5" width="15.25" style="1" customWidth="1"/>
    <col min="6" max="6" width="14.625" style="1" customWidth="1"/>
    <col min="7" max="7" width="12.625" style="1" customWidth="1"/>
    <col min="8" max="8" width="13.75" style="1" customWidth="1"/>
    <col min="9" max="16384" width="18" style="1"/>
  </cols>
  <sheetData>
    <row r="1" spans="1:10" s="2" customFormat="1" ht="30" customHeight="1">
      <c r="A1" s="2" t="s">
        <v>1</v>
      </c>
      <c r="B1" s="2" t="s">
        <v>10</v>
      </c>
      <c r="C1" s="2" t="s">
        <v>11</v>
      </c>
      <c r="D1" s="2" t="s">
        <v>13</v>
      </c>
      <c r="E1" s="2" t="s">
        <v>12</v>
      </c>
      <c r="F1" s="2" t="s">
        <v>2</v>
      </c>
      <c r="G1" s="2" t="s">
        <v>18</v>
      </c>
      <c r="H1" s="2" t="s">
        <v>8</v>
      </c>
    </row>
    <row r="2" spans="1:10" ht="30" customHeight="1">
      <c r="A2" s="2" t="s">
        <v>3</v>
      </c>
      <c r="B2" s="3">
        <f>ป้อนข้อมูล!D7</f>
        <v>42281</v>
      </c>
      <c r="C2" s="3">
        <f>ป้อนข้อมูล!I7</f>
        <v>42647</v>
      </c>
      <c r="D2" s="1">
        <f>C2-B2-1</f>
        <v>365</v>
      </c>
      <c r="E2" s="1">
        <v>0.88531506848999997</v>
      </c>
      <c r="F2" s="4">
        <f>D2*E2</f>
        <v>323.13999999884999</v>
      </c>
      <c r="H2" s="1">
        <v>60</v>
      </c>
      <c r="J2" s="7"/>
    </row>
    <row r="3" spans="1:10" ht="30" customHeight="1">
      <c r="A3" s="2" t="s">
        <v>16</v>
      </c>
      <c r="B3" s="8" t="s">
        <v>45</v>
      </c>
      <c r="C3" s="3"/>
      <c r="E3" s="1">
        <v>0.88531506848999997</v>
      </c>
      <c r="F3" s="4">
        <f>D2*E3</f>
        <v>323.13999999884999</v>
      </c>
      <c r="H3" s="1">
        <v>60</v>
      </c>
      <c r="J3" s="5"/>
    </row>
    <row r="4" spans="1:10" ht="30" customHeight="1">
      <c r="A4" s="2" t="s">
        <v>4</v>
      </c>
      <c r="B4" s="8" t="s">
        <v>46</v>
      </c>
      <c r="C4" s="3"/>
      <c r="E4" s="1">
        <v>1.17846575342</v>
      </c>
      <c r="F4" s="4">
        <f>D2*E4</f>
        <v>430.13999999830003</v>
      </c>
      <c r="H4" s="1">
        <v>60</v>
      </c>
    </row>
    <row r="5" spans="1:10" ht="30" customHeight="1">
      <c r="A5" s="2" t="s">
        <v>15</v>
      </c>
      <c r="B5" s="8"/>
      <c r="C5" s="3"/>
      <c r="E5" s="1">
        <v>1.17846575342</v>
      </c>
      <c r="F5" s="4">
        <f>D2*E5</f>
        <v>430.13999999830003</v>
      </c>
      <c r="H5" s="1">
        <v>60</v>
      </c>
    </row>
    <row r="6" spans="1:10" ht="30" customHeight="1">
      <c r="A6" s="2" t="s">
        <v>6</v>
      </c>
      <c r="B6" s="8"/>
      <c r="C6" s="3"/>
      <c r="E6" s="1">
        <v>1.7676986301299999</v>
      </c>
      <c r="F6" s="4">
        <f>D2*E6</f>
        <v>645.20999999744993</v>
      </c>
      <c r="H6" s="1">
        <v>0</v>
      </c>
    </row>
    <row r="7" spans="1:10" ht="30" customHeight="1">
      <c r="A7" s="2" t="s">
        <v>19</v>
      </c>
      <c r="B7" s="3"/>
      <c r="C7" s="3"/>
      <c r="E7" s="1">
        <v>1.7676986301299999</v>
      </c>
      <c r="F7" s="4">
        <f>D2*E7</f>
        <v>645.20999999744993</v>
      </c>
      <c r="H7" s="1">
        <v>0</v>
      </c>
    </row>
    <row r="8" spans="1:10" ht="30" customHeight="1">
      <c r="A8" s="2" t="s">
        <v>5</v>
      </c>
      <c r="B8" s="3"/>
      <c r="C8" s="3"/>
      <c r="E8" s="1">
        <v>2.6500821917800002</v>
      </c>
      <c r="F8" s="4">
        <f>D2*E8</f>
        <v>967.27999999970007</v>
      </c>
      <c r="H8" s="1">
        <v>0</v>
      </c>
    </row>
    <row r="9" spans="1:10" ht="30" customHeight="1">
      <c r="A9" s="2" t="s">
        <v>14</v>
      </c>
      <c r="B9" s="3"/>
      <c r="C9" s="3"/>
      <c r="E9" s="1">
        <v>2.6500821917800002</v>
      </c>
      <c r="F9" s="4">
        <f>D2*E9</f>
        <v>967.27999999970007</v>
      </c>
      <c r="H9" s="1">
        <v>0</v>
      </c>
    </row>
    <row r="10" spans="1:10" ht="30" customHeight="1">
      <c r="B10" s="3"/>
      <c r="C10" s="3"/>
      <c r="E10" s="6"/>
      <c r="F10" s="4"/>
    </row>
    <row r="11" spans="1:10" ht="30" customHeight="1">
      <c r="B11" s="3"/>
      <c r="C11" s="3"/>
    </row>
    <row r="12" spans="1:10" ht="30" customHeight="1">
      <c r="B12" s="3"/>
      <c r="C12" s="3"/>
    </row>
  </sheetData>
  <customSheetViews>
    <customSheetView guid="{7493164E-3F53-4E1B-BCAD-A3051C0357F5}">
      <selection activeCell="G13" sqref="G12:G13"/>
      <pageMargins left="0.7" right="0.7" top="0.75" bottom="0.75" header="0.3" footer="0.3"/>
      <pageSetup orientation="portrait" horizontalDpi="4294967293" r:id="rId1"/>
    </customSheetView>
    <customSheetView guid="{2131C49E-2E25-4D94-9642-9D537CA9DEBA}" showPageBreaks="1">
      <selection activeCell="G13" sqref="G12:G13"/>
      <pageMargins left="0.7" right="0.7" top="0.75" bottom="0.75" header="0.3" footer="0.3"/>
      <pageSetup orientation="portrait" horizontalDpi="4294967293" r:id="rId2"/>
    </customSheetView>
  </customSheetViews>
  <conditionalFormatting sqref="J2:J3">
    <cfRule type="containsText" dxfId="27" priority="12" operator="containsText" text="5231">
      <formula>NOT(ISERROR(SEARCH("5231",J2)))</formula>
    </cfRule>
    <cfRule type="duplicateValues" dxfId="26" priority="13"/>
  </conditionalFormatting>
  <conditionalFormatting sqref="J2">
    <cfRule type="containsText" dxfId="25" priority="10" operator="containsText" text="5231">
      <formula>NOT(ISERROR(SEARCH("5231",J2)))</formula>
    </cfRule>
    <cfRule type="duplicateValues" dxfId="24" priority="11"/>
  </conditionalFormatting>
  <conditionalFormatting sqref="J3">
    <cfRule type="containsText" dxfId="23" priority="8" operator="containsText" text="5231">
      <formula>NOT(ISERROR(SEARCH("5231",J3)))</formula>
    </cfRule>
    <cfRule type="duplicateValues" dxfId="22" priority="9"/>
  </conditionalFormatting>
  <conditionalFormatting sqref="J2:J3">
    <cfRule type="containsText" dxfId="21" priority="6" operator="containsText" text="5231">
      <formula>NOT(ISERROR(SEARCH("5231",J2)))</formula>
    </cfRule>
    <cfRule type="duplicateValues" dxfId="20" priority="7"/>
  </conditionalFormatting>
  <conditionalFormatting sqref="J2:J3">
    <cfRule type="duplicateValues" dxfId="19" priority="5"/>
  </conditionalFormatting>
  <conditionalFormatting sqref="J2:J3">
    <cfRule type="containsText" dxfId="18" priority="3" operator="containsText" text="5231">
      <formula>NOT(ISERROR(SEARCH("5231",J2)))</formula>
    </cfRule>
    <cfRule type="duplicateValues" dxfId="17" priority="4"/>
  </conditionalFormatting>
  <conditionalFormatting sqref="J3">
    <cfRule type="containsText" dxfId="16" priority="1" operator="containsText" text="5231">
      <formula>NOT(ISERROR(SEARCH("5231",J3)))</formula>
    </cfRule>
    <cfRule type="duplicateValues" dxfId="15" priority="2"/>
  </conditionalFormatting>
  <pageMargins left="0.7" right="0.7" top="0.75" bottom="0.75" header="0.3" footer="0.3"/>
  <pageSetup orientation="portrait" horizontalDpi="4294967293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J1489"/>
  <sheetViews>
    <sheetView workbookViewId="0">
      <pane xSplit="23760" topLeftCell="K1"/>
      <selection activeCell="I4" sqref="I4"/>
      <selection pane="topRight" activeCell="K1258" sqref="K1258"/>
    </sheetView>
  </sheetViews>
  <sheetFormatPr defaultColWidth="12.75" defaultRowHeight="26.25"/>
  <cols>
    <col min="1" max="1" width="17.875" style="9" customWidth="1"/>
    <col min="2" max="2" width="13.875" style="9" customWidth="1"/>
    <col min="3" max="3" width="13.875" style="17" customWidth="1"/>
    <col min="4" max="4" width="22.125" style="10" customWidth="1"/>
    <col min="5" max="5" width="13.875" style="39" customWidth="1"/>
    <col min="6" max="6" width="30.5" style="9" customWidth="1"/>
    <col min="7" max="7" width="23.625" style="10" customWidth="1"/>
    <col min="8" max="8" width="17.625" style="10" customWidth="1"/>
    <col min="9" max="9" width="23.625" style="13" customWidth="1"/>
    <col min="10" max="10" width="12.75" style="11"/>
    <col min="11" max="11" width="5.25" style="11" customWidth="1"/>
    <col min="12" max="16384" width="12.75" style="11"/>
  </cols>
  <sheetData>
    <row r="1" spans="1:9">
      <c r="A1" s="9" t="s">
        <v>17</v>
      </c>
      <c r="B1" s="9" t="s">
        <v>35</v>
      </c>
      <c r="C1" s="17" t="s">
        <v>37</v>
      </c>
      <c r="D1" s="10" t="s">
        <v>33</v>
      </c>
      <c r="E1" s="39" t="s">
        <v>26</v>
      </c>
      <c r="F1" s="9" t="s">
        <v>1</v>
      </c>
      <c r="G1" s="10" t="s">
        <v>36</v>
      </c>
      <c r="H1" s="10" t="s">
        <v>28</v>
      </c>
      <c r="I1" s="13" t="s">
        <v>7</v>
      </c>
    </row>
    <row r="2" spans="1:9">
      <c r="I2" s="10"/>
    </row>
    <row r="3" spans="1:9">
      <c r="A3" s="9" t="s">
        <v>39</v>
      </c>
      <c r="B3" s="9">
        <v>42281.279577430556</v>
      </c>
      <c r="C3" s="17">
        <v>2062.2799999997001</v>
      </c>
      <c r="D3" s="10" t="s">
        <v>41</v>
      </c>
      <c r="E3" s="39">
        <v>38124</v>
      </c>
      <c r="F3" s="9" t="s">
        <v>14</v>
      </c>
      <c r="G3" s="10" t="s">
        <v>40</v>
      </c>
      <c r="H3" s="10" t="s">
        <v>30</v>
      </c>
      <c r="I3" s="13">
        <v>1095</v>
      </c>
    </row>
    <row r="4" spans="1:9">
      <c r="A4" s="9" t="s">
        <v>42</v>
      </c>
      <c r="B4" s="9">
        <v>42281.398379282407</v>
      </c>
      <c r="C4" s="17">
        <v>487.13999999884999</v>
      </c>
      <c r="D4" s="10" t="s">
        <v>44</v>
      </c>
      <c r="E4" s="39">
        <v>41421</v>
      </c>
      <c r="F4" s="9" t="s">
        <v>3</v>
      </c>
      <c r="G4" s="10" t="s">
        <v>43</v>
      </c>
      <c r="H4" s="10" t="s">
        <v>24</v>
      </c>
      <c r="I4" s="13">
        <v>104</v>
      </c>
    </row>
    <row r="93" spans="7:7">
      <c r="G93" s="9"/>
    </row>
    <row r="127" spans="1:8">
      <c r="A127" s="12"/>
      <c r="B127" s="12"/>
      <c r="C127" s="38"/>
      <c r="D127" s="43"/>
    </row>
    <row r="128" spans="1:8">
      <c r="H128" s="12"/>
    </row>
    <row r="242" spans="5:5">
      <c r="E242" s="9"/>
    </row>
    <row r="243" spans="5:5">
      <c r="E243" s="9"/>
    </row>
    <row r="286" spans="5:5">
      <c r="E286" s="9"/>
    </row>
    <row r="289" spans="7:7">
      <c r="G289" s="9"/>
    </row>
    <row r="306" spans="8:8">
      <c r="H306" s="9"/>
    </row>
    <row r="316" spans="8:8">
      <c r="H316" s="9"/>
    </row>
    <row r="335" spans="8:8">
      <c r="H335" s="18"/>
    </row>
    <row r="361" spans="5:5">
      <c r="E361" s="9"/>
    </row>
    <row r="420" spans="7:7">
      <c r="G420" s="9"/>
    </row>
    <row r="421" spans="7:7">
      <c r="G421" s="9"/>
    </row>
    <row r="450" spans="8:8">
      <c r="H450" s="18"/>
    </row>
    <row r="451" spans="8:8">
      <c r="H451" s="18"/>
    </row>
    <row r="452" spans="8:8">
      <c r="H452" s="18"/>
    </row>
    <row r="453" spans="8:8">
      <c r="H453" s="18"/>
    </row>
    <row r="481" spans="7:7">
      <c r="G481" s="9"/>
    </row>
    <row r="609" spans="7:7">
      <c r="G609" s="9"/>
    </row>
    <row r="666" spans="10:10">
      <c r="J666" s="10"/>
    </row>
    <row r="682" spans="7:7">
      <c r="G682" s="9"/>
    </row>
    <row r="728" spans="7:7">
      <c r="G728" s="9"/>
    </row>
    <row r="813" spans="7:7">
      <c r="G813" s="9"/>
    </row>
    <row r="862" spans="10:10">
      <c r="J862" s="19"/>
    </row>
    <row r="958" spans="10:10">
      <c r="J958" s="18"/>
    </row>
    <row r="961" spans="10:10">
      <c r="J961" s="18"/>
    </row>
    <row r="1022" spans="8:8">
      <c r="H1022" s="11"/>
    </row>
    <row r="1101" spans="1:5">
      <c r="A1101" s="14"/>
      <c r="B1101" s="14"/>
      <c r="C1101" s="21"/>
      <c r="D1101" s="44"/>
    </row>
    <row r="1102" spans="1:5">
      <c r="A1102" s="15"/>
      <c r="B1102" s="15"/>
      <c r="C1102" s="20"/>
      <c r="D1102" s="45"/>
      <c r="E1102" s="40"/>
    </row>
    <row r="1103" spans="1:5">
      <c r="A1103" s="14"/>
      <c r="B1103" s="14"/>
      <c r="C1103" s="21"/>
      <c r="D1103" s="44"/>
      <c r="E1103" s="41"/>
    </row>
    <row r="1104" spans="1:5">
      <c r="A1104" s="14"/>
      <c r="B1104" s="14"/>
      <c r="C1104" s="21"/>
      <c r="D1104" s="44"/>
      <c r="E1104" s="41"/>
    </row>
    <row r="1105" spans="1:8">
      <c r="A1105" s="14"/>
      <c r="B1105" s="14"/>
      <c r="C1105" s="21"/>
      <c r="D1105" s="44"/>
      <c r="E1105" s="41"/>
    </row>
    <row r="1106" spans="1:8">
      <c r="A1106" s="14"/>
      <c r="B1106" s="14"/>
      <c r="C1106" s="21"/>
      <c r="D1106" s="44"/>
      <c r="E1106" s="41"/>
    </row>
    <row r="1107" spans="1:8">
      <c r="A1107" s="14"/>
      <c r="B1107" s="14"/>
      <c r="C1107" s="21"/>
      <c r="D1107" s="44"/>
      <c r="E1107" s="41"/>
    </row>
    <row r="1108" spans="1:8">
      <c r="A1108" s="14"/>
      <c r="B1108" s="14"/>
      <c r="C1108" s="21"/>
      <c r="D1108" s="44"/>
      <c r="E1108" s="41"/>
    </row>
    <row r="1109" spans="1:8">
      <c r="A1109" s="14"/>
      <c r="B1109" s="14"/>
      <c r="C1109" s="21"/>
      <c r="D1109" s="44"/>
      <c r="E1109" s="41"/>
    </row>
    <row r="1110" spans="1:8">
      <c r="A1110" s="14"/>
      <c r="B1110" s="14"/>
      <c r="C1110" s="21"/>
      <c r="D1110" s="44"/>
      <c r="E1110" s="41"/>
    </row>
    <row r="1111" spans="1:8">
      <c r="A1111" s="14"/>
      <c r="B1111" s="14"/>
      <c r="C1111" s="21"/>
      <c r="D1111" s="44"/>
      <c r="E1111" s="41"/>
    </row>
    <row r="1120" spans="1:8">
      <c r="H1120" s="22"/>
    </row>
    <row r="1242" spans="8:8">
      <c r="H1242" s="13"/>
    </row>
    <row r="1294" spans="9:9">
      <c r="I1294" s="10"/>
    </row>
    <row r="1335" spans="7:7">
      <c r="G1335" s="9"/>
    </row>
    <row r="1363" spans="9:9">
      <c r="I1363" s="10"/>
    </row>
    <row r="1383" spans="9:9">
      <c r="I1383" s="23"/>
    </row>
    <row r="1385" spans="9:9">
      <c r="I1385" s="23"/>
    </row>
    <row r="1386" spans="9:9">
      <c r="I1386" s="23"/>
    </row>
    <row r="1489" spans="10:10">
      <c r="J1489" s="16"/>
    </row>
  </sheetData>
  <customSheetViews>
    <customSheetView guid="{7493164E-3F53-4E1B-BCAD-A3051C0357F5}" topLeftCell="A1258">
      <pane xSplit="10" topLeftCell="K1"/>
      <selection activeCell="B1266" sqref="B1266"/>
      <pageMargins left="0.7" right="0.7" top="0.75" bottom="0.75" header="0.3" footer="0.3"/>
      <pageSetup orientation="portrait" horizontalDpi="4294967293" r:id="rId1"/>
    </customSheetView>
    <customSheetView guid="{2131C49E-2E25-4D94-9642-9D537CA9DEBA}" showPageBreaks="1" topLeftCell="A1261">
      <selection activeCell="F1269" sqref="F1269"/>
      <pageMargins left="0.7" right="0.7" top="0.75" bottom="0.75" header="0.3" footer="0.3"/>
      <pageSetup orientation="portrait" horizontalDpi="4294967293" r:id="rId2"/>
    </customSheetView>
  </customSheetViews>
  <conditionalFormatting sqref="J666 I1363 H470:H610 H307:H315 H317:H334 H336:H449 H454:H468 H612:H629 H631:H751 H753:H948 H950:H1021 H1023:H1119 H1121:H1241 H1243:H1048576 H1:H305">
    <cfRule type="containsText" dxfId="14" priority="17" operator="containsText" text="0890692013">
      <formula>NOT(ISERROR(SEARCH("0890692013",H1)))</formula>
    </cfRule>
  </conditionalFormatting>
  <conditionalFormatting sqref="G93">
    <cfRule type="containsText" dxfId="13" priority="12" operator="containsText" text="5231">
      <formula>NOT(ISERROR(SEARCH("5231",G93)))</formula>
    </cfRule>
    <cfRule type="duplicateValues" dxfId="12" priority="13"/>
  </conditionalFormatting>
  <conditionalFormatting sqref="A1112:D1048576 A1:D1100">
    <cfRule type="containsText" dxfId="11" priority="28" operator="containsText" text="5231">
      <formula>NOT(ISERROR(SEARCH("5231",A1)))</formula>
    </cfRule>
    <cfRule type="duplicateValues" dxfId="10" priority="29"/>
  </conditionalFormatting>
  <pageMargins left="0.7" right="0.7" top="0.75" bottom="0.75" header="0.3" footer="0.3"/>
  <pageSetup paperSize="9" orientation="portrait" horizontalDpi="4294967293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L20"/>
  <sheetViews>
    <sheetView showGridLines="0" showRuler="0" topLeftCell="A4" zoomScalePageLayoutView="85" workbookViewId="0">
      <selection activeCell="D4" sqref="D4:L4"/>
    </sheetView>
  </sheetViews>
  <sheetFormatPr defaultColWidth="5.5" defaultRowHeight="27.75" customHeight="1"/>
  <cols>
    <col min="1" max="3" width="5.5" style="24"/>
    <col min="4" max="4" width="5.75" style="24" customWidth="1"/>
    <col min="5" max="16384" width="5.5" style="24"/>
  </cols>
  <sheetData>
    <row r="1" spans="1:12" ht="27.75" customHeight="1">
      <c r="C1" s="115"/>
      <c r="D1" s="115"/>
      <c r="E1" s="115"/>
      <c r="F1" s="115"/>
      <c r="G1" s="115"/>
      <c r="H1" s="115"/>
      <c r="I1" s="115"/>
      <c r="J1" s="115"/>
    </row>
    <row r="2" spans="1:12" ht="27.75" customHeight="1">
      <c r="C2" s="116" t="s">
        <v>29</v>
      </c>
      <c r="D2" s="116"/>
      <c r="E2" s="116"/>
      <c r="F2" s="116"/>
      <c r="G2" s="116"/>
      <c r="H2" s="116"/>
      <c r="I2" s="116"/>
      <c r="J2" s="116"/>
    </row>
    <row r="3" spans="1:12" ht="27.75" customHeight="1">
      <c r="C3" s="25"/>
      <c r="D3" s="31"/>
      <c r="E3" s="31"/>
      <c r="F3" s="129" t="s">
        <v>35</v>
      </c>
      <c r="G3" s="129"/>
      <c r="H3" s="129"/>
      <c r="I3" s="117">
        <f ca="1">NOW()</f>
        <v>42281.414345717596</v>
      </c>
      <c r="J3" s="117"/>
      <c r="K3" s="117"/>
      <c r="L3" s="117"/>
    </row>
    <row r="4" spans="1:12" ht="27.75" customHeight="1">
      <c r="A4" s="126" t="s">
        <v>17</v>
      </c>
      <c r="B4" s="114"/>
      <c r="C4" s="114"/>
      <c r="D4" s="118" t="str">
        <f>ป้อนข้อมูล!D3</f>
        <v>1กก 4374 พิจิตร</v>
      </c>
      <c r="E4" s="119"/>
      <c r="F4" s="119"/>
      <c r="G4" s="119"/>
      <c r="H4" s="119"/>
      <c r="I4" s="119"/>
      <c r="J4" s="119"/>
      <c r="K4" s="119"/>
      <c r="L4" s="120"/>
    </row>
    <row r="5" spans="1:12" ht="27.75" customHeight="1">
      <c r="A5" s="126" t="s">
        <v>1</v>
      </c>
      <c r="B5" s="114"/>
      <c r="C5" s="114"/>
      <c r="D5" s="118" t="str">
        <f>ป้อนข้อมูล!D4</f>
        <v>รถจักรยานยนต์ไม่เกิน 125 CC</v>
      </c>
      <c r="E5" s="119"/>
      <c r="F5" s="119"/>
      <c r="G5" s="119"/>
      <c r="H5" s="119"/>
      <c r="I5" s="119"/>
      <c r="J5" s="119"/>
      <c r="K5" s="119"/>
      <c r="L5" s="120"/>
    </row>
    <row r="6" spans="1:12" ht="27.75" customHeight="1">
      <c r="A6" s="126" t="s">
        <v>22</v>
      </c>
      <c r="B6" s="114"/>
      <c r="C6" s="114"/>
      <c r="D6" s="118" t="str">
        <f>ป้อนข้อมูล!D5</f>
        <v>สมนึก ทองคงอ่วม</v>
      </c>
      <c r="E6" s="119"/>
      <c r="F6" s="119"/>
      <c r="G6" s="119"/>
      <c r="H6" s="119"/>
      <c r="I6" s="119"/>
      <c r="J6" s="119"/>
      <c r="K6" s="119"/>
      <c r="L6" s="120"/>
    </row>
    <row r="7" spans="1:12" ht="27.75" customHeight="1">
      <c r="A7" s="126" t="s">
        <v>0</v>
      </c>
      <c r="B7" s="114"/>
      <c r="C7" s="114"/>
      <c r="D7" s="127">
        <f>ป้อนข้อมูล!D7</f>
        <v>42281</v>
      </c>
      <c r="E7" s="128"/>
      <c r="F7" s="128"/>
      <c r="G7" s="121" t="s">
        <v>11</v>
      </c>
      <c r="H7" s="122"/>
      <c r="I7" s="122"/>
      <c r="J7" s="123">
        <f>ป้อนข้อมูล!I7</f>
        <v>42647</v>
      </c>
      <c r="K7" s="124"/>
      <c r="L7" s="125"/>
    </row>
    <row r="8" spans="1:12" ht="27.75" customHeight="1">
      <c r="A8" s="113" t="s">
        <v>2</v>
      </c>
      <c r="B8" s="114"/>
      <c r="C8" s="114"/>
      <c r="D8" s="148">
        <f>ป้อนข้อมูล!I9</f>
        <v>323.13999999884999</v>
      </c>
      <c r="E8" s="149"/>
      <c r="F8" s="149"/>
      <c r="G8" s="149"/>
      <c r="H8" s="149"/>
      <c r="I8" s="149"/>
      <c r="J8" s="138" t="s">
        <v>9</v>
      </c>
      <c r="K8" s="138"/>
      <c r="L8" s="139"/>
    </row>
    <row r="9" spans="1:12" ht="27.75" customHeight="1">
      <c r="A9" s="113" t="s">
        <v>7</v>
      </c>
      <c r="B9" s="114"/>
      <c r="C9" s="114"/>
      <c r="D9" s="150">
        <f>ป้อนข้อมูล!D8</f>
        <v>104</v>
      </c>
      <c r="E9" s="151"/>
      <c r="F9" s="151"/>
      <c r="G9" s="151"/>
      <c r="H9" s="151"/>
      <c r="I9" s="151"/>
      <c r="J9" s="140" t="s">
        <v>9</v>
      </c>
      <c r="K9" s="140"/>
      <c r="L9" s="141"/>
    </row>
    <row r="10" spans="1:12" ht="27.75" customHeight="1">
      <c r="A10" s="113" t="s">
        <v>23</v>
      </c>
      <c r="B10" s="114"/>
      <c r="C10" s="114"/>
      <c r="D10" s="107">
        <f>ป้อนข้อมูล!I10</f>
        <v>0</v>
      </c>
      <c r="E10" s="108"/>
      <c r="F10" s="108"/>
      <c r="G10" s="108"/>
      <c r="H10" s="108"/>
      <c r="I10" s="108"/>
      <c r="J10" s="142" t="s">
        <v>9</v>
      </c>
      <c r="K10" s="142"/>
      <c r="L10" s="143"/>
    </row>
    <row r="11" spans="1:12" ht="27.75" customHeight="1">
      <c r="A11" s="126" t="s">
        <v>38</v>
      </c>
      <c r="B11" s="114"/>
      <c r="C11" s="114"/>
      <c r="D11" s="109">
        <f>ป้อนข้อมูล!D10</f>
        <v>60</v>
      </c>
      <c r="E11" s="110"/>
      <c r="F11" s="110"/>
      <c r="G11" s="110"/>
      <c r="H11" s="110"/>
      <c r="I11" s="110"/>
      <c r="J11" s="144" t="s">
        <v>9</v>
      </c>
      <c r="K11" s="144"/>
      <c r="L11" s="145"/>
    </row>
    <row r="12" spans="1:12" ht="27.75" customHeight="1">
      <c r="A12" s="152" t="s">
        <v>20</v>
      </c>
      <c r="B12" s="153"/>
      <c r="C12" s="153"/>
      <c r="D12" s="111">
        <f>ป้อนข้อมูล!D11</f>
        <v>487.13999999884999</v>
      </c>
      <c r="E12" s="112"/>
      <c r="F12" s="112"/>
      <c r="G12" s="112"/>
      <c r="H12" s="112"/>
      <c r="I12" s="112"/>
      <c r="J12" s="146" t="s">
        <v>9</v>
      </c>
      <c r="K12" s="146"/>
      <c r="L12" s="147"/>
    </row>
    <row r="13" spans="1:12" ht="27.75" customHeight="1">
      <c r="A13" s="133" t="s">
        <v>47</v>
      </c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</row>
    <row r="14" spans="1:12" ht="27.75" customHeight="1">
      <c r="A14" s="121" t="s">
        <v>21</v>
      </c>
      <c r="B14" s="122"/>
      <c r="C14" s="122"/>
      <c r="D14" s="130">
        <f>ป้อนข้อมูล!I8</f>
        <v>42285</v>
      </c>
      <c r="E14" s="131"/>
      <c r="F14" s="131"/>
      <c r="G14" s="131"/>
      <c r="H14" s="132"/>
      <c r="I14" s="32" t="s">
        <v>33</v>
      </c>
      <c r="J14" s="135" t="str">
        <f>ป้อนข้อมูล!D6</f>
        <v>0860328917</v>
      </c>
      <c r="K14" s="136"/>
      <c r="L14" s="137"/>
    </row>
    <row r="15" spans="1:12" ht="27.75" customHeight="1">
      <c r="E15" s="28"/>
    </row>
    <row r="20" spans="1:12" ht="27.75" customHeigh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</row>
  </sheetData>
  <mergeCells count="34">
    <mergeCell ref="A12:C12"/>
    <mergeCell ref="A8:C8"/>
    <mergeCell ref="A5:C5"/>
    <mergeCell ref="F3:H3"/>
    <mergeCell ref="A20:L20"/>
    <mergeCell ref="D14:H14"/>
    <mergeCell ref="A13:L13"/>
    <mergeCell ref="J14:L14"/>
    <mergeCell ref="J8:L8"/>
    <mergeCell ref="J9:L9"/>
    <mergeCell ref="J10:L10"/>
    <mergeCell ref="J11:L11"/>
    <mergeCell ref="J12:L12"/>
    <mergeCell ref="D8:I8"/>
    <mergeCell ref="D9:I9"/>
    <mergeCell ref="A14:C14"/>
    <mergeCell ref="A10:C10"/>
    <mergeCell ref="A11:C11"/>
    <mergeCell ref="D10:I10"/>
    <mergeCell ref="D11:I11"/>
    <mergeCell ref="D12:I12"/>
    <mergeCell ref="A9:C9"/>
    <mergeCell ref="C1:J1"/>
    <mergeCell ref="C2:J2"/>
    <mergeCell ref="I3:L3"/>
    <mergeCell ref="D6:L6"/>
    <mergeCell ref="G7:I7"/>
    <mergeCell ref="J7:L7"/>
    <mergeCell ref="D4:L4"/>
    <mergeCell ref="D5:L5"/>
    <mergeCell ref="A6:C6"/>
    <mergeCell ref="A7:C7"/>
    <mergeCell ref="D7:F7"/>
    <mergeCell ref="A4:C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1" scale="87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ป้อนข้อมูล</vt:lpstr>
      <vt:lpstr>สูตร</vt:lpstr>
      <vt:lpstr>รายงาน</vt:lpstr>
      <vt:lpstr>หน้าพิมพ์</vt:lpstr>
      <vt:lpstr>ป้อนข้อมูล!Print_Area</vt:lpstr>
      <vt:lpstr>ประเภทรถ</vt:lpstr>
      <vt:lpstr>ประเภทเล่ม</vt:lpstr>
      <vt:lpstr>รายการ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jrcenter</dc:creator>
  <cp:lastModifiedBy>JR GAME</cp:lastModifiedBy>
  <cp:lastPrinted>2015-10-04T00:34:49Z</cp:lastPrinted>
  <dcterms:created xsi:type="dcterms:W3CDTF">2012-07-11T03:14:12Z</dcterms:created>
  <dcterms:modified xsi:type="dcterms:W3CDTF">2015-10-04T02:56:42Z</dcterms:modified>
</cp:coreProperties>
</file>