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FE\Desktop\"/>
    </mc:Choice>
  </mc:AlternateContent>
  <bookViews>
    <workbookView xWindow="15" yWindow="-60" windowWidth="13305" windowHeight="7980" activeTab="1"/>
  </bookViews>
  <sheets>
    <sheet name="New.Order" sheetId="13" r:id="rId1"/>
    <sheet name="Print" sheetId="11" r:id="rId2"/>
    <sheet name="vlookup" sheetId="7" r:id="rId3"/>
  </sheets>
  <definedNames>
    <definedName name="_xlnm._FilterDatabase" localSheetId="2" hidden="1">vlookup!$A$3:$U$3</definedName>
    <definedName name="_xlnm.Print_Area" localSheetId="1">Print!$A$1:$G$37</definedName>
  </definedNames>
  <calcPr calcId="162913"/>
</workbook>
</file>

<file path=xl/calcChain.xml><?xml version="1.0" encoding="utf-8"?>
<calcChain xmlns="http://schemas.openxmlformats.org/spreadsheetml/2006/main">
  <c r="J15" i="11" l="1"/>
  <c r="I31" i="11"/>
  <c r="B20" i="11"/>
  <c r="F8" i="11"/>
  <c r="B21" i="11"/>
  <c r="B28" i="11"/>
  <c r="B30" i="11"/>
  <c r="D11" i="11"/>
  <c r="F10" i="11"/>
  <c r="B29" i="11"/>
  <c r="B19" i="11"/>
  <c r="D6" i="11"/>
  <c r="C14" i="11"/>
  <c r="C20" i="11"/>
  <c r="D8" i="11"/>
  <c r="D24" i="11" l="1"/>
  <c r="D22" i="11"/>
  <c r="F20" i="11"/>
  <c r="D18" i="11"/>
  <c r="D16" i="11"/>
  <c r="D14" i="11"/>
  <c r="F22" i="11"/>
  <c r="F18" i="11"/>
  <c r="F14" i="11"/>
  <c r="F23" i="11"/>
  <c r="F21" i="11"/>
  <c r="D20" i="11"/>
  <c r="F17" i="11"/>
  <c r="F15" i="11"/>
  <c r="D23" i="11"/>
  <c r="D21" i="11"/>
  <c r="D17" i="11"/>
  <c r="D15" i="11"/>
  <c r="F24" i="11"/>
  <c r="J21" i="11"/>
  <c r="F16" i="11"/>
  <c r="K15" i="11"/>
  <c r="I15" i="11" s="1"/>
  <c r="K21" i="11"/>
  <c r="F9" i="11"/>
  <c r="I21" i="11" l="1"/>
</calcChain>
</file>

<file path=xl/sharedStrings.xml><?xml version="1.0" encoding="utf-8"?>
<sst xmlns="http://schemas.openxmlformats.org/spreadsheetml/2006/main" count="103" uniqueCount="72">
  <si>
    <t>Diamond</t>
  </si>
  <si>
    <t>Polish:</t>
  </si>
  <si>
    <t>Filing:</t>
  </si>
  <si>
    <t>Casting:</t>
  </si>
  <si>
    <t>Order Date</t>
  </si>
  <si>
    <t>Checked by</t>
  </si>
  <si>
    <t>Remark</t>
  </si>
  <si>
    <t>MT</t>
  </si>
  <si>
    <t>Cut &amp; Size</t>
  </si>
  <si>
    <t>Checked by :</t>
  </si>
  <si>
    <t>WORKSHEET #</t>
  </si>
  <si>
    <t>Order# :</t>
  </si>
  <si>
    <t>Order Date :</t>
  </si>
  <si>
    <t>E</t>
  </si>
  <si>
    <t>GARNET</t>
  </si>
  <si>
    <t>GN</t>
  </si>
  <si>
    <t>SWISS</t>
  </si>
  <si>
    <t>SWBT</t>
  </si>
  <si>
    <t>AMY</t>
  </si>
  <si>
    <t>SMOKY</t>
  </si>
  <si>
    <t>SK</t>
  </si>
  <si>
    <t>WHITE</t>
  </si>
  <si>
    <t>DERMANTOID</t>
  </si>
  <si>
    <t>DM</t>
  </si>
  <si>
    <t>Y.SAPP</t>
  </si>
  <si>
    <t>Y</t>
  </si>
  <si>
    <t>Pcs</t>
  </si>
  <si>
    <t>PO# :</t>
  </si>
  <si>
    <t>Page 1</t>
  </si>
  <si>
    <t>18K WG</t>
  </si>
  <si>
    <t>Finished Date :</t>
  </si>
  <si>
    <t>GOLD:</t>
  </si>
  <si>
    <t>Polish/Chub:</t>
  </si>
  <si>
    <t>NO</t>
  </si>
  <si>
    <t>Design</t>
  </si>
  <si>
    <t>Metal</t>
  </si>
  <si>
    <t>Speacial size:</t>
  </si>
  <si>
    <t>Stone</t>
  </si>
  <si>
    <t>Cts</t>
  </si>
  <si>
    <t>MORGANITE</t>
  </si>
  <si>
    <t>MG</t>
  </si>
  <si>
    <t>Remark:</t>
  </si>
  <si>
    <t>Design# :</t>
  </si>
  <si>
    <t>Metal :</t>
  </si>
  <si>
    <t>Stone shape</t>
  </si>
  <si>
    <t>B.SAPP</t>
  </si>
  <si>
    <t>S</t>
  </si>
  <si>
    <t>RUBY</t>
  </si>
  <si>
    <t>R</t>
  </si>
  <si>
    <t>EM</t>
  </si>
  <si>
    <t>Setting:</t>
  </si>
  <si>
    <t>DIAMOND</t>
  </si>
  <si>
    <t>A</t>
  </si>
  <si>
    <t>Order</t>
  </si>
  <si>
    <t>PO</t>
  </si>
  <si>
    <t>WORKSHEET</t>
  </si>
  <si>
    <t xml:space="preserve">Finished Date </t>
  </si>
  <si>
    <t>Speacial size</t>
  </si>
  <si>
    <t>N</t>
  </si>
  <si>
    <t>18K YG</t>
  </si>
  <si>
    <t>STAMP :</t>
  </si>
  <si>
    <t>MQ STONE AT THE CORNER</t>
  </si>
  <si>
    <r>
      <t xml:space="preserve">B.SAPP </t>
    </r>
    <r>
      <rPr>
        <b/>
        <sz val="10"/>
        <rFont val="Arial"/>
        <family val="2"/>
      </rPr>
      <t>(FRENCH-CUT)</t>
    </r>
  </si>
  <si>
    <t>RT-P1419RNYG</t>
  </si>
  <si>
    <t>18K SC&amp;L</t>
  </si>
  <si>
    <t>qqq</t>
  </si>
  <si>
    <t>eee</t>
  </si>
  <si>
    <t>AT999</t>
  </si>
  <si>
    <t>BC5555</t>
  </si>
  <si>
    <t>OM1</t>
  </si>
  <si>
    <t>ET3</t>
  </si>
  <si>
    <t>name3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</si>
</sst>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87" formatCode="_(* #,##0.00_);_(* \(#,##0.00\);_(* &quot;-&quot;??_);_(@_)"/>
    <numFmt numFmtId="188" formatCode="[$-409]d\-mmm;@"/>
    <numFmt numFmtId="189" formatCode="[$-409]d\-mmm\-yy;@"/>
    <numFmt numFmtId="190" formatCode="B1dd\-mmm"/>
    <numFmt numFmtId="191" formatCode="#,##0.0"/>
    <numFmt numFmtId="192" formatCode="#,##0.0;[Red]#,##0.0"/>
    <numFmt numFmtId="193" formatCode="0.0"/>
  </numFmts>
  <fonts count="60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11"/>
      <name val="Arial"/>
      <family val="2"/>
    </font>
    <font>
      <b/>
      <sz val="10.5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0"/>
      <color indexed="17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53"/>
      <name val="Arial"/>
      <family val="2"/>
    </font>
    <font>
      <i/>
      <sz val="10"/>
      <name val="Arial"/>
      <family val="2"/>
    </font>
    <font>
      <b/>
      <sz val="26"/>
      <color indexed="13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11"/>
      <color indexed="8"/>
      <name val="Tahoma"/>
      <family val="2"/>
    </font>
    <font>
      <sz val="11"/>
      <color indexed="9"/>
      <name val="Tahoma"/>
      <family val="2"/>
    </font>
    <font>
      <sz val="11"/>
      <color indexed="20"/>
      <name val="Tahoma"/>
      <family val="2"/>
    </font>
    <font>
      <b/>
      <sz val="11"/>
      <color indexed="52"/>
      <name val="Tahoma"/>
      <family val="2"/>
    </font>
    <font>
      <b/>
      <sz val="11"/>
      <color indexed="9"/>
      <name val="Tahoma"/>
      <family val="2"/>
    </font>
    <font>
      <i/>
      <sz val="11"/>
      <color indexed="23"/>
      <name val="Tahoma"/>
      <family val="2"/>
    </font>
    <font>
      <sz val="11"/>
      <color indexed="17"/>
      <name val="Tahom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1"/>
      <color indexed="62"/>
      <name val="Tahoma"/>
      <family val="2"/>
    </font>
    <font>
      <sz val="11"/>
      <color indexed="52"/>
      <name val="Tahoma"/>
      <family val="2"/>
    </font>
    <font>
      <sz val="11"/>
      <color indexed="60"/>
      <name val="Tahoma"/>
      <family val="2"/>
    </font>
    <font>
      <b/>
      <sz val="11"/>
      <color indexed="63"/>
      <name val="Tahoma"/>
      <family val="2"/>
    </font>
    <font>
      <b/>
      <sz val="18"/>
      <color indexed="56"/>
      <name val="Tahoma"/>
      <family val="2"/>
    </font>
    <font>
      <b/>
      <sz val="11"/>
      <color indexed="8"/>
      <name val="Tahoma"/>
      <family val="2"/>
    </font>
    <font>
      <sz val="11"/>
      <color indexed="10"/>
      <name val="Tahoma"/>
      <family val="2"/>
    </font>
    <font>
      <sz val="10"/>
      <color indexed="9"/>
      <name val="Arial"/>
      <family val="2"/>
    </font>
    <font>
      <sz val="24"/>
      <color indexed="10"/>
      <name val="Arial"/>
    </font>
    <font>
      <sz val="48"/>
      <color indexed="22"/>
      <name val="Arial"/>
    </font>
    <font>
      <sz val="10"/>
      <color indexed="22"/>
      <name val="Arial"/>
    </font>
    <font>
      <b/>
      <sz val="15"/>
      <name val="Arial"/>
      <family val="2"/>
    </font>
    <font>
      <b/>
      <sz val="20"/>
      <color indexed="10"/>
      <name val="Arial"/>
      <family val="2"/>
    </font>
    <font>
      <b/>
      <sz val="12"/>
      <color indexed="10"/>
      <name val="Arial"/>
      <family val="2"/>
    </font>
    <font>
      <b/>
      <sz val="24"/>
      <color indexed="12"/>
      <name val="Arial"/>
      <family val="2"/>
    </font>
    <font>
      <b/>
      <sz val="48"/>
      <color indexed="10"/>
      <name val="Arial"/>
      <family val="2"/>
    </font>
    <font>
      <sz val="12"/>
      <name val="Arial"/>
      <family val="2"/>
    </font>
    <font>
      <b/>
      <sz val="12"/>
      <color indexed="17"/>
      <name val="Arial"/>
      <family val="2"/>
    </font>
    <font>
      <sz val="12"/>
      <color indexed="10"/>
      <name val="Arial"/>
      <family val="2"/>
    </font>
    <font>
      <sz val="12"/>
      <color indexed="48"/>
      <name val="Arial"/>
      <family val="2"/>
    </font>
    <font>
      <sz val="12"/>
      <color indexed="12"/>
      <name val="Arial"/>
      <family val="2"/>
    </font>
    <font>
      <sz val="12"/>
      <color indexed="21"/>
      <name val="Arial"/>
      <family val="2"/>
    </font>
    <font>
      <sz val="12"/>
      <color indexed="17"/>
      <name val="Arial"/>
      <family val="2"/>
    </font>
    <font>
      <sz val="12"/>
      <color indexed="53"/>
      <name val="Arial"/>
      <family val="2"/>
    </font>
    <font>
      <sz val="12"/>
      <color indexed="49"/>
      <name val="Arial"/>
      <family val="2"/>
    </font>
    <font>
      <sz val="12"/>
      <name val="Arial"/>
    </font>
    <font>
      <b/>
      <sz val="9"/>
      <color indexed="10"/>
      <name val="Arial"/>
      <family val="2"/>
    </font>
    <font>
      <b/>
      <sz val="10"/>
      <color indexed="20"/>
      <name val="Arial"/>
      <family val="2"/>
    </font>
    <font>
      <b/>
      <sz val="10"/>
      <color indexed="22"/>
      <name val="Arial"/>
      <family val="2"/>
    </font>
    <font>
      <sz val="8"/>
      <name val="Arial"/>
    </font>
    <font>
      <b/>
      <sz val="10"/>
      <color rgb="FFFF0000"/>
      <name val="Arial"/>
      <family val="2"/>
    </font>
    <font>
      <sz val="10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1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7">
    <xf numFmtId="0" fontId="0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9" borderId="0" applyNumberFormat="0" applyBorder="0" applyAlignment="0" applyProtection="0"/>
    <xf numFmtId="0" fontId="20" fillId="3" borderId="0" applyNumberFormat="0" applyBorder="0" applyAlignment="0" applyProtection="0"/>
    <xf numFmtId="0" fontId="21" fillId="20" borderId="1" applyNumberFormat="0" applyAlignment="0" applyProtection="0"/>
    <xf numFmtId="0" fontId="22" fillId="21" borderId="2" applyNumberFormat="0" applyAlignment="0" applyProtection="0"/>
    <xf numFmtId="187" fontId="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0" fontId="28" fillId="7" borderId="1" applyNumberFormat="0" applyAlignment="0" applyProtection="0"/>
    <xf numFmtId="0" fontId="29" fillId="0" borderId="6" applyNumberFormat="0" applyFill="0" applyAlignment="0" applyProtection="0"/>
    <xf numFmtId="0" fontId="30" fillId="22" borderId="0" applyNumberFormat="0" applyBorder="0" applyAlignment="0" applyProtection="0"/>
    <xf numFmtId="0" fontId="7" fillId="0" borderId="0"/>
    <xf numFmtId="188" fontId="7" fillId="0" borderId="0"/>
    <xf numFmtId="0" fontId="7" fillId="0" borderId="0"/>
    <xf numFmtId="0" fontId="7" fillId="0" borderId="0"/>
    <xf numFmtId="0" fontId="16" fillId="0" borderId="0"/>
    <xf numFmtId="188" fontId="7" fillId="0" borderId="0"/>
    <xf numFmtId="0" fontId="7" fillId="0" borderId="0"/>
    <xf numFmtId="0" fontId="7" fillId="0" borderId="0"/>
    <xf numFmtId="0" fontId="7" fillId="0" borderId="0"/>
    <xf numFmtId="0" fontId="1" fillId="23" borderId="7" applyNumberFormat="0" applyFont="0" applyAlignment="0" applyProtection="0"/>
    <xf numFmtId="0" fontId="31" fillId="20" borderId="8" applyNumberFormat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88" fontId="7" fillId="0" borderId="0"/>
  </cellStyleXfs>
  <cellXfs count="190">
    <xf numFmtId="0" fontId="0" fillId="0" borderId="0" xfId="0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right"/>
    </xf>
    <xf numFmtId="0" fontId="0" fillId="0" borderId="15" xfId="0" applyBorder="1" applyAlignment="1">
      <alignment horizontal="right"/>
    </xf>
    <xf numFmtId="0" fontId="2" fillId="0" borderId="16" xfId="0" applyFont="1" applyBorder="1" applyAlignment="1">
      <alignment horizontal="right"/>
    </xf>
    <xf numFmtId="0" fontId="2" fillId="0" borderId="17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0" fillId="0" borderId="13" xfId="0" applyBorder="1" applyAlignment="1">
      <alignment horizontal="center"/>
    </xf>
    <xf numFmtId="0" fontId="12" fillId="0" borderId="13" xfId="0" applyFont="1" applyBorder="1" applyAlignment="1">
      <alignment horizontal="center"/>
    </xf>
    <xf numFmtId="189" fontId="9" fillId="0" borderId="13" xfId="0" applyNumberFormat="1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189" fontId="14" fillId="0" borderId="13" xfId="0" applyNumberFormat="1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189" fontId="9" fillId="0" borderId="0" xfId="0" applyNumberFormat="1" applyFont="1" applyBorder="1" applyAlignment="1">
      <alignment horizontal="center"/>
    </xf>
    <xf numFmtId="189" fontId="14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12" fillId="0" borderId="22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23" xfId="0" applyBorder="1"/>
    <xf numFmtId="0" fontId="11" fillId="0" borderId="24" xfId="0" applyFont="1" applyBorder="1" applyAlignment="1">
      <alignment horizontal="center"/>
    </xf>
    <xf numFmtId="0" fontId="0" fillId="0" borderId="24" xfId="0" applyBorder="1"/>
    <xf numFmtId="0" fontId="11" fillId="0" borderId="25" xfId="0" applyFont="1" applyBorder="1" applyAlignment="1">
      <alignment horizontal="center"/>
    </xf>
    <xf numFmtId="0" fontId="2" fillId="0" borderId="15" xfId="0" applyFont="1" applyBorder="1" applyAlignment="1">
      <alignment horizontal="right"/>
    </xf>
    <xf numFmtId="0" fontId="12" fillId="0" borderId="26" xfId="0" applyFont="1" applyBorder="1" applyAlignment="1">
      <alignment horizontal="left"/>
    </xf>
    <xf numFmtId="0" fontId="10" fillId="0" borderId="26" xfId="0" applyFont="1" applyBorder="1" applyAlignment="1">
      <alignment horizontal="left"/>
    </xf>
    <xf numFmtId="0" fontId="10" fillId="0" borderId="27" xfId="0" applyFont="1" applyBorder="1" applyAlignment="1">
      <alignment horizontal="left"/>
    </xf>
    <xf numFmtId="0" fontId="10" fillId="0" borderId="28" xfId="0" applyFont="1" applyBorder="1" applyAlignment="1">
      <alignment horizontal="left"/>
    </xf>
    <xf numFmtId="0" fontId="2" fillId="0" borderId="29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2" fillId="0" borderId="29" xfId="41" applyFont="1" applyFill="1" applyBorder="1" applyAlignment="1" applyProtection="1">
      <alignment horizontal="center" vertical="center"/>
    </xf>
    <xf numFmtId="189" fontId="2" fillId="0" borderId="29" xfId="41" applyNumberFormat="1" applyFont="1" applyFill="1" applyBorder="1" applyAlignment="1" applyProtection="1">
      <alignment horizontal="center" vertical="center"/>
    </xf>
    <xf numFmtId="0" fontId="17" fillId="24" borderId="0" xfId="53" applyFont="1" applyFill="1" applyAlignment="1" applyProtection="1">
      <alignment horizontal="center" vertical="center"/>
    </xf>
    <xf numFmtId="0" fontId="17" fillId="0" borderId="0" xfId="53" applyFont="1" applyFill="1" applyAlignment="1" applyProtection="1">
      <alignment horizontal="center" vertical="center"/>
    </xf>
    <xf numFmtId="0" fontId="0" fillId="0" borderId="17" xfId="0" applyBorder="1"/>
    <xf numFmtId="0" fontId="0" fillId="0" borderId="17" xfId="0" applyBorder="1" applyAlignment="1">
      <alignment horizontal="left"/>
    </xf>
    <xf numFmtId="0" fontId="38" fillId="27" borderId="0" xfId="0" applyFont="1" applyFill="1"/>
    <xf numFmtId="0" fontId="38" fillId="27" borderId="0" xfId="0" applyFont="1" applyFill="1" applyAlignment="1">
      <alignment horizontal="center"/>
    </xf>
    <xf numFmtId="0" fontId="38" fillId="27" borderId="11" xfId="42" applyFont="1" applyFill="1" applyBorder="1" applyAlignment="1">
      <alignment horizontal="center"/>
    </xf>
    <xf numFmtId="0" fontId="38" fillId="27" borderId="11" xfId="0" applyFont="1" applyFill="1" applyBorder="1" applyAlignment="1">
      <alignment horizontal="center"/>
    </xf>
    <xf numFmtId="0" fontId="38" fillId="27" borderId="24" xfId="42" applyFont="1" applyFill="1" applyBorder="1" applyAlignment="1">
      <alignment horizontal="center"/>
    </xf>
    <xf numFmtId="0" fontId="0" fillId="27" borderId="0" xfId="0" applyFill="1"/>
    <xf numFmtId="0" fontId="0" fillId="27" borderId="0" xfId="0" applyFill="1" applyAlignment="1">
      <alignment horizontal="center"/>
    </xf>
    <xf numFmtId="0" fontId="39" fillId="27" borderId="0" xfId="0" applyFont="1" applyFill="1"/>
    <xf numFmtId="0" fontId="40" fillId="27" borderId="0" xfId="0" applyFont="1" applyFill="1"/>
    <xf numFmtId="0" fontId="38" fillId="27" borderId="0" xfId="42" applyFont="1" applyFill="1" applyBorder="1" applyAlignment="1">
      <alignment horizontal="center"/>
    </xf>
    <xf numFmtId="0" fontId="17" fillId="24" borderId="0" xfId="38" applyFont="1" applyFill="1" applyBorder="1" applyAlignment="1" applyProtection="1">
      <alignment vertical="center"/>
    </xf>
    <xf numFmtId="0" fontId="17" fillId="24" borderId="0" xfId="53" applyFont="1" applyFill="1" applyBorder="1" applyAlignment="1" applyProtection="1">
      <alignment horizontal="center" vertical="center"/>
    </xf>
    <xf numFmtId="0" fontId="17" fillId="27" borderId="0" xfId="0" applyFont="1" applyFill="1"/>
    <xf numFmtId="0" fontId="0" fillId="0" borderId="23" xfId="0" applyBorder="1" applyAlignment="1">
      <alignment horizontal="center"/>
    </xf>
    <xf numFmtId="0" fontId="12" fillId="27" borderId="0" xfId="0" applyFont="1" applyFill="1" applyAlignment="1">
      <alignment horizontal="center"/>
    </xf>
    <xf numFmtId="0" fontId="44" fillId="0" borderId="0" xfId="0" applyFont="1" applyFill="1" applyBorder="1" applyAlignment="1">
      <alignment horizontal="center"/>
    </xf>
    <xf numFmtId="0" fontId="56" fillId="27" borderId="0" xfId="0" applyFont="1" applyFill="1"/>
    <xf numFmtId="0" fontId="7" fillId="24" borderId="0" xfId="45" applyFill="1" applyProtection="1"/>
    <xf numFmtId="15" fontId="8" fillId="0" borderId="0" xfId="46" applyNumberFormat="1" applyFont="1" applyAlignment="1" applyProtection="1"/>
    <xf numFmtId="0" fontId="7" fillId="25" borderId="0" xfId="45" applyFill="1" applyProtection="1"/>
    <xf numFmtId="0" fontId="7" fillId="24" borderId="0" xfId="45" applyFill="1" applyAlignment="1" applyProtection="1">
      <alignment horizontal="center"/>
    </xf>
    <xf numFmtId="189" fontId="42" fillId="24" borderId="0" xfId="45" applyNumberFormat="1" applyFont="1" applyFill="1" applyAlignment="1" applyProtection="1">
      <alignment horizontal="center"/>
    </xf>
    <xf numFmtId="0" fontId="7" fillId="24" borderId="0" xfId="53" applyFill="1" applyBorder="1" applyProtection="1"/>
    <xf numFmtId="0" fontId="7" fillId="24" borderId="0" xfId="53" applyFill="1" applyProtection="1"/>
    <xf numFmtId="0" fontId="7" fillId="0" borderId="0" xfId="53" applyProtection="1"/>
    <xf numFmtId="0" fontId="7" fillId="0" borderId="11" xfId="43" applyNumberFormat="1" applyFont="1" applyFill="1" applyBorder="1" applyAlignment="1" applyProtection="1">
      <alignment horizontal="center"/>
    </xf>
    <xf numFmtId="0" fontId="0" fillId="0" borderId="0" xfId="0" applyFill="1" applyProtection="1"/>
    <xf numFmtId="0" fontId="12" fillId="0" borderId="0" xfId="0" applyFont="1" applyFill="1" applyProtection="1"/>
    <xf numFmtId="0" fontId="0" fillId="0" borderId="11" xfId="0" applyFill="1" applyBorder="1" applyAlignment="1" applyProtection="1">
      <alignment horizontal="center"/>
    </xf>
    <xf numFmtId="49" fontId="35" fillId="0" borderId="11" xfId="54" applyNumberFormat="1" applyFont="1" applyFill="1" applyBorder="1" applyAlignment="1" applyProtection="1">
      <alignment horizontal="center"/>
    </xf>
    <xf numFmtId="16" fontId="0" fillId="0" borderId="11" xfId="0" applyNumberFormat="1" applyFill="1" applyBorder="1" applyAlignment="1" applyProtection="1">
      <alignment horizontal="center"/>
    </xf>
    <xf numFmtId="0" fontId="17" fillId="0" borderId="11" xfId="0" applyFont="1" applyFill="1" applyBorder="1" applyAlignment="1" applyProtection="1">
      <alignment horizontal="center"/>
    </xf>
    <xf numFmtId="0" fontId="17" fillId="24" borderId="21" xfId="53" applyFont="1" applyFill="1" applyBorder="1" applyAlignment="1" applyProtection="1">
      <alignment horizontal="center"/>
    </xf>
    <xf numFmtId="0" fontId="35" fillId="0" borderId="11" xfId="54" applyFont="1" applyFill="1" applyBorder="1" applyAlignment="1" applyProtection="1">
      <alignment horizontal="center"/>
    </xf>
    <xf numFmtId="189" fontId="7" fillId="0" borderId="0" xfId="53" applyNumberFormat="1" applyProtection="1"/>
    <xf numFmtId="0" fontId="17" fillId="0" borderId="0" xfId="53" applyFont="1" applyAlignment="1" applyProtection="1">
      <alignment horizontal="center"/>
    </xf>
    <xf numFmtId="0" fontId="17" fillId="24" borderId="0" xfId="53" applyFont="1" applyFill="1" applyAlignment="1" applyProtection="1">
      <alignment horizontal="center"/>
    </xf>
    <xf numFmtId="0" fontId="3" fillId="28" borderId="0" xfId="0" applyFont="1" applyFill="1" applyAlignment="1">
      <alignment horizontal="center"/>
    </xf>
    <xf numFmtId="0" fontId="43" fillId="0" borderId="30" xfId="45" applyFont="1" applyFill="1" applyBorder="1" applyAlignment="1" applyProtection="1">
      <alignment vertical="center"/>
    </xf>
    <xf numFmtId="0" fontId="17" fillId="0" borderId="29" xfId="38" applyFont="1" applyFill="1" applyBorder="1" applyAlignment="1" applyProtection="1">
      <alignment horizontal="center" vertical="center"/>
    </xf>
    <xf numFmtId="0" fontId="58" fillId="24" borderId="0" xfId="45" applyFont="1" applyFill="1" applyAlignment="1" applyProtection="1">
      <alignment horizontal="center" vertical="center"/>
    </xf>
    <xf numFmtId="0" fontId="58" fillId="24" borderId="0" xfId="53" applyFont="1" applyFill="1" applyBorder="1" applyAlignment="1" applyProtection="1">
      <alignment horizontal="center" vertical="center"/>
    </xf>
    <xf numFmtId="0" fontId="58" fillId="24" borderId="0" xfId="53" applyFont="1" applyFill="1" applyAlignment="1" applyProtection="1">
      <alignment horizontal="center" vertical="center"/>
    </xf>
    <xf numFmtId="0" fontId="58" fillId="0" borderId="0" xfId="53" applyFont="1" applyAlignment="1" applyProtection="1">
      <alignment horizontal="center" vertical="center"/>
    </xf>
    <xf numFmtId="189" fontId="15" fillId="26" borderId="29" xfId="45" applyNumberFormat="1" applyFont="1" applyFill="1" applyBorder="1" applyAlignment="1" applyProtection="1">
      <alignment horizontal="center"/>
      <protection locked="0"/>
    </xf>
    <xf numFmtId="0" fontId="7" fillId="0" borderId="11" xfId="43" applyNumberFormat="1" applyFill="1" applyBorder="1" applyAlignment="1" applyProtection="1">
      <alignment horizontal="center"/>
      <protection locked="0"/>
    </xf>
    <xf numFmtId="0" fontId="7" fillId="0" borderId="11" xfId="44" applyFont="1" applyFill="1" applyBorder="1" applyAlignment="1" applyProtection="1">
      <alignment horizontal="center"/>
      <protection locked="0"/>
    </xf>
    <xf numFmtId="0" fontId="7" fillId="0" borderId="11" xfId="44" applyFill="1" applyBorder="1" applyAlignment="1" applyProtection="1">
      <alignment horizontal="center"/>
      <protection locked="0"/>
    </xf>
    <xf numFmtId="0" fontId="7" fillId="0" borderId="11" xfId="43" applyNumberFormat="1" applyFont="1" applyFill="1" applyBorder="1" applyAlignment="1" applyProtection="1">
      <alignment horizontal="center"/>
      <protection locked="0"/>
    </xf>
    <xf numFmtId="188" fontId="7" fillId="0" borderId="11" xfId="43" applyNumberFormat="1" applyFont="1" applyFill="1" applyBorder="1" applyAlignment="1" applyProtection="1">
      <alignment horizontal="center"/>
      <protection locked="0"/>
    </xf>
    <xf numFmtId="0" fontId="17" fillId="0" borderId="11" xfId="44" applyNumberFormat="1" applyFont="1" applyFill="1" applyBorder="1" applyAlignment="1" applyProtection="1">
      <alignment horizontal="center"/>
      <protection locked="0"/>
    </xf>
    <xf numFmtId="0" fontId="12" fillId="0" borderId="31" xfId="39" applyNumberFormat="1" applyFont="1" applyFill="1" applyBorder="1" applyAlignment="1" applyProtection="1">
      <alignment horizontal="center"/>
      <protection locked="0"/>
    </xf>
    <xf numFmtId="0" fontId="7" fillId="0" borderId="11" xfId="39" applyNumberFormat="1" applyFont="1" applyFill="1" applyBorder="1" applyAlignment="1" applyProtection="1">
      <alignment horizontal="center"/>
      <protection locked="0"/>
    </xf>
    <xf numFmtId="0" fontId="12" fillId="0" borderId="11" xfId="39" applyNumberFormat="1" applyFont="1" applyFill="1" applyBorder="1" applyAlignment="1" applyProtection="1">
      <alignment horizontal="center"/>
      <protection locked="0"/>
    </xf>
    <xf numFmtId="0" fontId="55" fillId="24" borderId="11" xfId="39" applyNumberFormat="1" applyFont="1" applyFill="1" applyBorder="1" applyAlignment="1" applyProtection="1">
      <alignment horizontal="center"/>
      <protection locked="0"/>
    </xf>
    <xf numFmtId="188" fontId="7" fillId="0" borderId="11" xfId="44" applyNumberFormat="1" applyFont="1" applyFill="1" applyBorder="1" applyAlignment="1" applyProtection="1">
      <alignment horizontal="center"/>
      <protection locked="0"/>
    </xf>
    <xf numFmtId="0" fontId="17" fillId="24" borderId="11" xfId="39" applyNumberFormat="1" applyFont="1" applyFill="1" applyBorder="1" applyAlignment="1" applyProtection="1">
      <alignment horizontal="center"/>
      <protection locked="0"/>
    </xf>
    <xf numFmtId="0" fontId="17" fillId="0" borderId="11" xfId="0" applyFont="1" applyFill="1" applyBorder="1" applyProtection="1">
      <protection locked="0"/>
    </xf>
    <xf numFmtId="0" fontId="54" fillId="0" borderId="11" xfId="39" applyNumberFormat="1" applyFont="1" applyFill="1" applyBorder="1" applyAlignment="1" applyProtection="1">
      <alignment horizontal="center"/>
      <protection locked="0"/>
    </xf>
    <xf numFmtId="0" fontId="17" fillId="0" borderId="11" xfId="44" applyFont="1" applyFill="1" applyBorder="1" applyAlignment="1" applyProtection="1">
      <alignment horizontal="center"/>
      <protection locked="0"/>
    </xf>
    <xf numFmtId="0" fontId="12" fillId="0" borderId="11" xfId="40" applyFont="1" applyFill="1" applyBorder="1" applyAlignment="1" applyProtection="1">
      <alignment horizontal="center"/>
      <protection locked="0"/>
    </xf>
    <xf numFmtId="0" fontId="12" fillId="0" borderId="11" xfId="39" applyNumberFormat="1" applyFont="1" applyFill="1" applyBorder="1" applyAlignment="1" applyProtection="1">
      <alignment horizontal="left"/>
      <protection locked="0"/>
    </xf>
    <xf numFmtId="0" fontId="2" fillId="0" borderId="11" xfId="43" applyNumberFormat="1" applyFont="1" applyFill="1" applyBorder="1" applyAlignment="1" applyProtection="1">
      <alignment horizontal="center"/>
      <protection locked="0"/>
    </xf>
    <xf numFmtId="0" fontId="2" fillId="0" borderId="31" xfId="39" applyNumberFormat="1" applyFont="1" applyFill="1" applyBorder="1" applyAlignment="1" applyProtection="1">
      <alignment horizontal="center"/>
      <protection locked="0"/>
    </xf>
    <xf numFmtId="0" fontId="2" fillId="0" borderId="11" xfId="39" applyNumberFormat="1" applyFont="1" applyFill="1" applyBorder="1" applyAlignment="1" applyProtection="1">
      <alignment horizontal="center"/>
      <protection locked="0"/>
    </xf>
    <xf numFmtId="0" fontId="0" fillId="0" borderId="11" xfId="0" applyFill="1" applyBorder="1" applyAlignment="1" applyProtection="1">
      <alignment horizontal="center"/>
      <protection locked="0"/>
    </xf>
    <xf numFmtId="49" fontId="35" fillId="0" borderId="11" xfId="54" applyNumberFormat="1" applyFont="1" applyFill="1" applyBorder="1" applyAlignment="1" applyProtection="1">
      <alignment horizontal="center"/>
      <protection locked="0"/>
    </xf>
    <xf numFmtId="0" fontId="7" fillId="0" borderId="11" xfId="54" applyFont="1" applyFill="1" applyBorder="1" applyAlignment="1" applyProtection="1">
      <alignment horizontal="center"/>
      <protection locked="0"/>
    </xf>
    <xf numFmtId="190" fontId="0" fillId="0" borderId="11" xfId="0" applyNumberFormat="1" applyFill="1" applyBorder="1" applyAlignment="1" applyProtection="1">
      <alignment horizontal="center"/>
      <protection locked="0"/>
    </xf>
    <xf numFmtId="16" fontId="0" fillId="0" borderId="11" xfId="0" applyNumberFormat="1" applyFill="1" applyBorder="1" applyAlignment="1" applyProtection="1">
      <alignment horizontal="center"/>
      <protection locked="0"/>
    </xf>
    <xf numFmtId="0" fontId="17" fillId="0" borderId="11" xfId="55" applyFont="1" applyFill="1" applyBorder="1" applyAlignment="1" applyProtection="1">
      <alignment horizontal="center"/>
      <protection locked="0"/>
    </xf>
    <xf numFmtId="0" fontId="41" fillId="0" borderId="11" xfId="55" applyFont="1" applyFill="1" applyBorder="1" applyAlignment="1" applyProtection="1">
      <alignment horizontal="center"/>
      <protection locked="0"/>
    </xf>
    <xf numFmtId="0" fontId="17" fillId="0" borderId="11" xfId="0" applyFont="1" applyFill="1" applyBorder="1" applyAlignment="1" applyProtection="1">
      <alignment horizontal="center"/>
      <protection locked="0"/>
    </xf>
    <xf numFmtId="0" fontId="17" fillId="24" borderId="21" xfId="53" applyFont="1" applyFill="1" applyBorder="1" applyAlignment="1" applyProtection="1">
      <alignment horizontal="center"/>
      <protection locked="0"/>
    </xf>
    <xf numFmtId="0" fontId="7" fillId="0" borderId="11" xfId="43" applyNumberFormat="1" applyFill="1" applyBorder="1" applyAlignment="1">
      <alignment horizontal="center"/>
    </xf>
    <xf numFmtId="0" fontId="7" fillId="0" borderId="11" xfId="44" applyFont="1" applyFill="1" applyBorder="1" applyAlignment="1">
      <alignment horizontal="center"/>
    </xf>
    <xf numFmtId="0" fontId="7" fillId="0" borderId="11" xfId="44" applyFill="1" applyBorder="1" applyAlignment="1">
      <alignment horizontal="center"/>
    </xf>
    <xf numFmtId="0" fontId="7" fillId="0" borderId="11" xfId="43" applyNumberFormat="1" applyFont="1" applyFill="1" applyBorder="1" applyAlignment="1">
      <alignment horizontal="center"/>
    </xf>
    <xf numFmtId="188" fontId="7" fillId="0" borderId="11" xfId="43" applyNumberFormat="1" applyFont="1" applyFill="1" applyBorder="1" applyAlignment="1">
      <alignment horizontal="center"/>
    </xf>
    <xf numFmtId="0" fontId="17" fillId="0" borderId="11" xfId="44" applyNumberFormat="1" applyFont="1" applyFill="1" applyBorder="1" applyAlignment="1">
      <alignment horizontal="center"/>
    </xf>
    <xf numFmtId="0" fontId="12" fillId="0" borderId="31" xfId="39" applyNumberFormat="1" applyFont="1" applyFill="1" applyBorder="1" applyAlignment="1">
      <alignment horizontal="center"/>
    </xf>
    <xf numFmtId="0" fontId="12" fillId="0" borderId="31" xfId="56" applyNumberFormat="1" applyFont="1" applyFill="1" applyBorder="1" applyAlignment="1">
      <alignment horizontal="center"/>
    </xf>
    <xf numFmtId="0" fontId="7" fillId="0" borderId="11" xfId="39" applyNumberFormat="1" applyFont="1" applyFill="1" applyBorder="1" applyAlignment="1">
      <alignment horizontal="center"/>
    </xf>
    <xf numFmtId="0" fontId="55" fillId="24" borderId="11" xfId="39" applyNumberFormat="1" applyFont="1" applyFill="1" applyBorder="1" applyAlignment="1">
      <alignment horizontal="center"/>
    </xf>
    <xf numFmtId="0" fontId="12" fillId="0" borderId="11" xfId="39" applyNumberFormat="1" applyFont="1" applyFill="1" applyBorder="1" applyAlignment="1">
      <alignment horizontal="center"/>
    </xf>
    <xf numFmtId="0" fontId="17" fillId="0" borderId="0" xfId="38" applyFont="1" applyFill="1" applyBorder="1" applyAlignment="1" applyProtection="1">
      <alignment horizontal="center" vertical="center"/>
    </xf>
    <xf numFmtId="0" fontId="7" fillId="0" borderId="0" xfId="39" applyNumberFormat="1" applyFont="1" applyFill="1" applyBorder="1" applyAlignment="1">
      <alignment horizontal="center"/>
    </xf>
    <xf numFmtId="0" fontId="7" fillId="0" borderId="0" xfId="39" applyNumberFormat="1" applyFont="1" applyFill="1" applyBorder="1" applyAlignment="1" applyProtection="1">
      <alignment horizontal="center"/>
      <protection locked="0"/>
    </xf>
    <xf numFmtId="0" fontId="17" fillId="0" borderId="0" xfId="0" applyFont="1" applyFill="1" applyBorder="1" applyProtection="1">
      <protection locked="0"/>
    </xf>
    <xf numFmtId="0" fontId="17" fillId="24" borderId="0" xfId="53" applyFont="1" applyFill="1" applyBorder="1" applyAlignment="1" applyProtection="1">
      <alignment horizontal="center"/>
      <protection locked="0"/>
    </xf>
    <xf numFmtId="0" fontId="17" fillId="24" borderId="0" xfId="53" applyFont="1" applyFill="1" applyBorder="1" applyAlignment="1" applyProtection="1">
      <alignment horizontal="center"/>
    </xf>
    <xf numFmtId="0" fontId="59" fillId="28" borderId="0" xfId="0" applyFont="1" applyFill="1" applyAlignment="1">
      <alignment horizontal="center"/>
    </xf>
    <xf numFmtId="0" fontId="10" fillId="0" borderId="32" xfId="0" applyFont="1" applyBorder="1" applyAlignment="1">
      <alignment horizontal="left"/>
    </xf>
    <xf numFmtId="0" fontId="10" fillId="0" borderId="26" xfId="0" applyFont="1" applyBorder="1" applyAlignment="1">
      <alignment horizontal="left"/>
    </xf>
    <xf numFmtId="0" fontId="10" fillId="0" borderId="33" xfId="0" applyFont="1" applyBorder="1" applyAlignment="1" applyProtection="1">
      <alignment horizontal="left"/>
      <protection locked="0"/>
    </xf>
    <xf numFmtId="0" fontId="10" fillId="0" borderId="27" xfId="0" applyFont="1" applyBorder="1" applyAlignment="1" applyProtection="1">
      <alignment horizontal="left"/>
      <protection locked="0"/>
    </xf>
    <xf numFmtId="0" fontId="36" fillId="0" borderId="0" xfId="0" applyFont="1" applyBorder="1" applyAlignment="1">
      <alignment horizontal="left"/>
    </xf>
    <xf numFmtId="0" fontId="37" fillId="0" borderId="14" xfId="0" applyFont="1" applyBorder="1" applyAlignment="1" applyProtection="1">
      <alignment horizontal="center" vertical="center"/>
      <protection locked="0"/>
    </xf>
    <xf numFmtId="0" fontId="37" fillId="0" borderId="34" xfId="0" applyFont="1" applyBorder="1" applyAlignment="1" applyProtection="1">
      <alignment horizontal="center" vertical="center"/>
      <protection locked="0"/>
    </xf>
    <xf numFmtId="0" fontId="37" fillId="0" borderId="15" xfId="0" applyFont="1" applyBorder="1" applyAlignment="1" applyProtection="1">
      <alignment horizontal="center" vertical="center"/>
      <protection locked="0"/>
    </xf>
    <xf numFmtId="0" fontId="37" fillId="0" borderId="35" xfId="0" applyFont="1" applyBorder="1" applyAlignment="1" applyProtection="1">
      <alignment horizontal="center" vertical="center"/>
      <protection locked="0"/>
    </xf>
    <xf numFmtId="0" fontId="37" fillId="0" borderId="16" xfId="0" applyFont="1" applyBorder="1" applyAlignment="1" applyProtection="1">
      <alignment horizontal="center" vertical="center"/>
      <protection locked="0"/>
    </xf>
    <xf numFmtId="0" fontId="37" fillId="0" borderId="36" xfId="0" applyFont="1" applyBorder="1" applyAlignment="1" applyProtection="1">
      <alignment horizontal="center" vertical="center"/>
      <protection locked="0"/>
    </xf>
    <xf numFmtId="0" fontId="10" fillId="0" borderId="17" xfId="0" applyFont="1" applyBorder="1" applyAlignment="1">
      <alignment horizontal="left"/>
    </xf>
    <xf numFmtId="0" fontId="10" fillId="0" borderId="34" xfId="0" applyFont="1" applyBorder="1" applyAlignment="1">
      <alignment horizontal="left"/>
    </xf>
    <xf numFmtId="3" fontId="44" fillId="0" borderId="0" xfId="0" applyNumberFormat="1" applyFont="1" applyFill="1" applyBorder="1" applyAlignment="1">
      <alignment horizontal="center"/>
    </xf>
    <xf numFmtId="0" fontId="44" fillId="0" borderId="0" xfId="0" applyFont="1" applyFill="1" applyBorder="1"/>
    <xf numFmtId="0" fontId="45" fillId="0" borderId="0" xfId="0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vertical="center"/>
    </xf>
    <xf numFmtId="3" fontId="45" fillId="0" borderId="0" xfId="0" applyNumberFormat="1" applyFont="1" applyFill="1" applyBorder="1" applyAlignment="1">
      <alignment horizontal="center" vertical="center"/>
    </xf>
    <xf numFmtId="3" fontId="44" fillId="0" borderId="0" xfId="28" applyNumberFormat="1" applyFont="1" applyFill="1" applyBorder="1" applyAlignment="1">
      <alignment horizontal="center"/>
    </xf>
    <xf numFmtId="0" fontId="44" fillId="0" borderId="0" xfId="0" quotePrefix="1" applyFont="1" applyFill="1" applyBorder="1" applyAlignment="1">
      <alignment horizontal="center"/>
    </xf>
    <xf numFmtId="191" fontId="44" fillId="0" borderId="0" xfId="28" applyNumberFormat="1" applyFont="1" applyFill="1" applyBorder="1" applyAlignment="1">
      <alignment horizontal="center"/>
    </xf>
    <xf numFmtId="4" fontId="44" fillId="0" borderId="0" xfId="28" applyNumberFormat="1" applyFont="1" applyFill="1" applyBorder="1" applyAlignment="1">
      <alignment horizontal="center"/>
    </xf>
    <xf numFmtId="4" fontId="44" fillId="0" borderId="0" xfId="28" quotePrefix="1" applyNumberFormat="1" applyFont="1" applyFill="1" applyBorder="1" applyAlignment="1">
      <alignment horizontal="center"/>
    </xf>
    <xf numFmtId="0" fontId="44" fillId="0" borderId="0" xfId="0" quotePrefix="1" applyFont="1" applyFill="1" applyBorder="1" applyAlignment="1">
      <alignment horizontal="left"/>
    </xf>
    <xf numFmtId="0" fontId="46" fillId="0" borderId="0" xfId="0" applyFont="1" applyFill="1" applyBorder="1"/>
    <xf numFmtId="16" fontId="44" fillId="0" borderId="0" xfId="0" quotePrefix="1" applyNumberFormat="1" applyFont="1" applyFill="1" applyBorder="1" applyAlignment="1">
      <alignment horizontal="center"/>
    </xf>
    <xf numFmtId="3" fontId="44" fillId="0" borderId="0" xfId="28" quotePrefix="1" applyNumberFormat="1" applyFont="1" applyFill="1" applyBorder="1" applyAlignment="1">
      <alignment horizontal="center"/>
    </xf>
    <xf numFmtId="192" fontId="44" fillId="0" borderId="0" xfId="28" applyNumberFormat="1" applyFont="1" applyFill="1" applyBorder="1" applyAlignment="1">
      <alignment horizontal="center"/>
    </xf>
    <xf numFmtId="0" fontId="44" fillId="0" borderId="0" xfId="28" applyNumberFormat="1" applyFont="1" applyFill="1" applyBorder="1" applyAlignment="1">
      <alignment horizontal="center"/>
    </xf>
    <xf numFmtId="16" fontId="44" fillId="0" borderId="0" xfId="0" applyNumberFormat="1" applyFont="1" applyFill="1" applyBorder="1" applyAlignment="1">
      <alignment horizontal="center"/>
    </xf>
    <xf numFmtId="0" fontId="44" fillId="0" borderId="0" xfId="0" applyFont="1" applyFill="1" applyBorder="1" applyAlignment="1">
      <alignment horizontal="left"/>
    </xf>
    <xf numFmtId="0" fontId="53" fillId="0" borderId="0" xfId="0" applyFont="1" applyFill="1" applyBorder="1" applyAlignment="1">
      <alignment horizontal="center"/>
    </xf>
    <xf numFmtId="0" fontId="47" fillId="0" borderId="0" xfId="0" applyFont="1" applyFill="1" applyBorder="1"/>
    <xf numFmtId="0" fontId="48" fillId="0" borderId="0" xfId="0" applyFont="1" applyFill="1" applyBorder="1"/>
    <xf numFmtId="0" fontId="49" fillId="0" borderId="0" xfId="0" applyFont="1" applyFill="1" applyBorder="1"/>
    <xf numFmtId="1" fontId="44" fillId="0" borderId="0" xfId="0" applyNumberFormat="1" applyFont="1" applyFill="1" applyBorder="1" applyAlignment="1">
      <alignment horizontal="center"/>
    </xf>
    <xf numFmtId="191" fontId="44" fillId="0" borderId="0" xfId="28" quotePrefix="1" applyNumberFormat="1" applyFont="1" applyFill="1" applyBorder="1" applyAlignment="1">
      <alignment horizontal="center"/>
    </xf>
    <xf numFmtId="193" fontId="44" fillId="0" borderId="0" xfId="0" applyNumberFormat="1" applyFont="1" applyFill="1" applyBorder="1" applyAlignment="1">
      <alignment horizontal="center"/>
    </xf>
    <xf numFmtId="17" fontId="44" fillId="0" borderId="0" xfId="0" applyNumberFormat="1" applyFont="1" applyFill="1" applyBorder="1"/>
    <xf numFmtId="0" fontId="50" fillId="0" borderId="0" xfId="0" applyFont="1" applyFill="1" applyBorder="1"/>
    <xf numFmtId="0" fontId="51" fillId="0" borderId="0" xfId="0" applyFont="1" applyFill="1" applyBorder="1"/>
    <xf numFmtId="17" fontId="44" fillId="0" borderId="0" xfId="0" applyNumberFormat="1" applyFont="1" applyFill="1" applyBorder="1" applyAlignment="1">
      <alignment horizontal="center"/>
    </xf>
    <xf numFmtId="16" fontId="44" fillId="0" borderId="0" xfId="0" applyNumberFormat="1" applyFont="1" applyFill="1" applyBorder="1"/>
    <xf numFmtId="14" fontId="44" fillId="0" borderId="0" xfId="0" quotePrefix="1" applyNumberFormat="1" applyFont="1" applyFill="1" applyBorder="1" applyAlignment="1">
      <alignment horizontal="center"/>
    </xf>
    <xf numFmtId="4" fontId="53" fillId="0" borderId="0" xfId="28" applyNumberFormat="1" applyFont="1" applyFill="1" applyBorder="1" applyAlignment="1">
      <alignment horizontal="center"/>
    </xf>
    <xf numFmtId="0" fontId="53" fillId="0" borderId="0" xfId="0" quotePrefix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2" fillId="0" borderId="0" xfId="0" applyFont="1" applyFill="1" applyBorder="1"/>
  </cellXfs>
  <cellStyles count="5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rmal_1 Mar 07" xfId="38"/>
    <cellStyle name="Normal_1 Mar 07_6-9 Apr08" xfId="56"/>
    <cellStyle name="Normal_1 Mar 07_6-9 Apr08 2" xfId="55"/>
    <cellStyle name="Normal_1 Mar 07_6-9 Apr08_MT_ORDER JAN_JUNE 2014" xfId="39"/>
    <cellStyle name="Normal_1 Mar 07_6-9 Apr08_T&amp;G_ORDER.JAN-JUNE 2014" xfId="40"/>
    <cellStyle name="Normal_29 SEP 06" xfId="41"/>
    <cellStyle name="Normal_29 SEP 06_6-9 Apr08" xfId="42"/>
    <cellStyle name="Normal_29 SEP 06_6-9 Apr08 2" xfId="54"/>
    <cellStyle name="Normal_29 SEP 06_6-9 Apr08_MT_ORDER JAN_JUNE 2014" xfId="43"/>
    <cellStyle name="Normal_29 SEP 06_6-9 Apr08_T&amp;G_ORDER.JAN-JUNE 2014" xfId="44"/>
    <cellStyle name="Normal_8 &amp; 10JAN 06" xfId="45"/>
    <cellStyle name="Normal_OR 20, 22, 23 NOV" xfId="46"/>
    <cellStyle name="Note" xfId="47" builtinId="10" customBuiltin="1"/>
    <cellStyle name="Output" xfId="48" builtinId="21" customBuiltin="1"/>
    <cellStyle name="Title" xfId="49" builtinId="15" customBuiltin="1"/>
    <cellStyle name="Total" xfId="50" builtinId="25" customBuiltin="1"/>
    <cellStyle name="Warning Text" xfId="51" builtinId="11" customBuiltin="1"/>
    <cellStyle name="ปกติ_1 Mar 07" xfId="52"/>
    <cellStyle name="ปกติ_12,13 14 mar 07" xfId="53"/>
  </cellStyles>
  <dxfs count="15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53"/>
      </font>
    </dxf>
    <dxf>
      <font>
        <b/>
        <i val="0"/>
        <condense val="0"/>
        <extend val="0"/>
        <color indexed="9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9"/>
      </font>
    </dxf>
    <dxf>
      <font>
        <b/>
        <i val="0"/>
        <condense val="0"/>
        <extend val="0"/>
        <color indexed="9"/>
      </font>
    </dxf>
    <dxf>
      <font>
        <b val="0"/>
        <i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9"/>
      </font>
    </dxf>
    <dxf>
      <font>
        <b/>
        <i val="0"/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6</xdr:row>
      <xdr:rowOff>85725</xdr:rowOff>
    </xdr:from>
    <xdr:to>
      <xdr:col>6</xdr:col>
      <xdr:colOff>19050</xdr:colOff>
      <xdr:row>11</xdr:row>
      <xdr:rowOff>152400</xdr:rowOff>
    </xdr:to>
    <xdr:sp macro="" textlink="">
      <xdr:nvSpPr>
        <xdr:cNvPr id="172033" name="AutoShape 1"/>
        <xdr:cNvSpPr>
          <a:spLocks noChangeArrowheads="1"/>
        </xdr:cNvSpPr>
      </xdr:nvSpPr>
      <xdr:spPr bwMode="auto">
        <a:xfrm>
          <a:off x="2476500" y="1085850"/>
          <a:ext cx="1257300" cy="923925"/>
        </a:xfrm>
        <a:prstGeom prst="flowChartAlternateProcess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238125</xdr:colOff>
      <xdr:row>5</xdr:row>
      <xdr:rowOff>123825</xdr:rowOff>
    </xdr:from>
    <xdr:to>
      <xdr:col>5</xdr:col>
      <xdr:colOff>9525</xdr:colOff>
      <xdr:row>6</xdr:row>
      <xdr:rowOff>142875</xdr:rowOff>
    </xdr:to>
    <xdr:sp macro="" textlink="">
      <xdr:nvSpPr>
        <xdr:cNvPr id="8194" name="AutoShape 2"/>
        <xdr:cNvSpPr>
          <a:spLocks noChangeArrowheads="1"/>
        </xdr:cNvSpPr>
      </xdr:nvSpPr>
      <xdr:spPr bwMode="auto">
        <a:xfrm>
          <a:off x="4629150" y="3429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00" name="AutoShape 8"/>
        <xdr:cNvSpPr>
          <a:spLocks noChangeArrowheads="1"/>
        </xdr:cNvSpPr>
      </xdr:nvSpPr>
      <xdr:spPr bwMode="auto">
        <a:xfrm>
          <a:off x="4629150" y="30575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02" name="AutoShape 10"/>
        <xdr:cNvSpPr>
          <a:spLocks noChangeArrowheads="1"/>
        </xdr:cNvSpPr>
      </xdr:nvSpPr>
      <xdr:spPr bwMode="auto">
        <a:xfrm>
          <a:off x="4629150" y="30575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04" name="AutoShape 12"/>
        <xdr:cNvSpPr>
          <a:spLocks noChangeArrowheads="1"/>
        </xdr:cNvSpPr>
      </xdr:nvSpPr>
      <xdr:spPr bwMode="auto">
        <a:xfrm>
          <a:off x="4629150" y="30575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06" name="AutoShape 14"/>
        <xdr:cNvSpPr>
          <a:spLocks noChangeArrowheads="1"/>
        </xdr:cNvSpPr>
      </xdr:nvSpPr>
      <xdr:spPr bwMode="auto">
        <a:xfrm>
          <a:off x="4629150" y="57721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08" name="AutoShape 16"/>
        <xdr:cNvSpPr>
          <a:spLocks noChangeArrowheads="1"/>
        </xdr:cNvSpPr>
      </xdr:nvSpPr>
      <xdr:spPr bwMode="auto">
        <a:xfrm>
          <a:off x="4629150" y="57721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10" name="AutoShape 18"/>
        <xdr:cNvSpPr>
          <a:spLocks noChangeArrowheads="1"/>
        </xdr:cNvSpPr>
      </xdr:nvSpPr>
      <xdr:spPr bwMode="auto">
        <a:xfrm>
          <a:off x="4629150" y="57721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12" name="AutoShape 20"/>
        <xdr:cNvSpPr>
          <a:spLocks noChangeArrowheads="1"/>
        </xdr:cNvSpPr>
      </xdr:nvSpPr>
      <xdr:spPr bwMode="auto">
        <a:xfrm>
          <a:off x="4629150" y="84867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14" name="AutoShape 22"/>
        <xdr:cNvSpPr>
          <a:spLocks noChangeArrowheads="1"/>
        </xdr:cNvSpPr>
      </xdr:nvSpPr>
      <xdr:spPr bwMode="auto">
        <a:xfrm>
          <a:off x="4629150" y="84867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16" name="AutoShape 24"/>
        <xdr:cNvSpPr>
          <a:spLocks noChangeArrowheads="1"/>
        </xdr:cNvSpPr>
      </xdr:nvSpPr>
      <xdr:spPr bwMode="auto">
        <a:xfrm>
          <a:off x="4629150" y="84867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18" name="AutoShape 26"/>
        <xdr:cNvSpPr>
          <a:spLocks noChangeArrowheads="1"/>
        </xdr:cNvSpPr>
      </xdr:nvSpPr>
      <xdr:spPr bwMode="auto">
        <a:xfrm>
          <a:off x="4629150" y="112014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20" name="AutoShape 28"/>
        <xdr:cNvSpPr>
          <a:spLocks noChangeArrowheads="1"/>
        </xdr:cNvSpPr>
      </xdr:nvSpPr>
      <xdr:spPr bwMode="auto">
        <a:xfrm>
          <a:off x="4629150" y="112014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22" name="AutoShape 30"/>
        <xdr:cNvSpPr>
          <a:spLocks noChangeArrowheads="1"/>
        </xdr:cNvSpPr>
      </xdr:nvSpPr>
      <xdr:spPr bwMode="auto">
        <a:xfrm>
          <a:off x="4629150" y="112014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24" name="AutoShape 32"/>
        <xdr:cNvSpPr>
          <a:spLocks noChangeArrowheads="1"/>
        </xdr:cNvSpPr>
      </xdr:nvSpPr>
      <xdr:spPr bwMode="auto">
        <a:xfrm>
          <a:off x="4629150" y="139160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26" name="AutoShape 34"/>
        <xdr:cNvSpPr>
          <a:spLocks noChangeArrowheads="1"/>
        </xdr:cNvSpPr>
      </xdr:nvSpPr>
      <xdr:spPr bwMode="auto">
        <a:xfrm>
          <a:off x="4629150" y="139160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28" name="AutoShape 36"/>
        <xdr:cNvSpPr>
          <a:spLocks noChangeArrowheads="1"/>
        </xdr:cNvSpPr>
      </xdr:nvSpPr>
      <xdr:spPr bwMode="auto">
        <a:xfrm>
          <a:off x="4629150" y="139160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30" name="AutoShape 38"/>
        <xdr:cNvSpPr>
          <a:spLocks noChangeArrowheads="1"/>
        </xdr:cNvSpPr>
      </xdr:nvSpPr>
      <xdr:spPr bwMode="auto">
        <a:xfrm>
          <a:off x="4629150" y="166306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32" name="AutoShape 40"/>
        <xdr:cNvSpPr>
          <a:spLocks noChangeArrowheads="1"/>
        </xdr:cNvSpPr>
      </xdr:nvSpPr>
      <xdr:spPr bwMode="auto">
        <a:xfrm>
          <a:off x="4629150" y="166306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34" name="AutoShape 42"/>
        <xdr:cNvSpPr>
          <a:spLocks noChangeArrowheads="1"/>
        </xdr:cNvSpPr>
      </xdr:nvSpPr>
      <xdr:spPr bwMode="auto">
        <a:xfrm>
          <a:off x="4629150" y="166306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36" name="AutoShape 44"/>
        <xdr:cNvSpPr>
          <a:spLocks noChangeArrowheads="1"/>
        </xdr:cNvSpPr>
      </xdr:nvSpPr>
      <xdr:spPr bwMode="auto">
        <a:xfrm>
          <a:off x="4629150" y="193452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38" name="AutoShape 46"/>
        <xdr:cNvSpPr>
          <a:spLocks noChangeArrowheads="1"/>
        </xdr:cNvSpPr>
      </xdr:nvSpPr>
      <xdr:spPr bwMode="auto">
        <a:xfrm>
          <a:off x="4629150" y="193452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40" name="AutoShape 48"/>
        <xdr:cNvSpPr>
          <a:spLocks noChangeArrowheads="1"/>
        </xdr:cNvSpPr>
      </xdr:nvSpPr>
      <xdr:spPr bwMode="auto">
        <a:xfrm>
          <a:off x="4629150" y="193452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42" name="AutoShape 50"/>
        <xdr:cNvSpPr>
          <a:spLocks noChangeArrowheads="1"/>
        </xdr:cNvSpPr>
      </xdr:nvSpPr>
      <xdr:spPr bwMode="auto">
        <a:xfrm>
          <a:off x="4629150" y="220599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44" name="AutoShape 52"/>
        <xdr:cNvSpPr>
          <a:spLocks noChangeArrowheads="1"/>
        </xdr:cNvSpPr>
      </xdr:nvSpPr>
      <xdr:spPr bwMode="auto">
        <a:xfrm>
          <a:off x="4629150" y="220599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46" name="AutoShape 54"/>
        <xdr:cNvSpPr>
          <a:spLocks noChangeArrowheads="1"/>
        </xdr:cNvSpPr>
      </xdr:nvSpPr>
      <xdr:spPr bwMode="auto">
        <a:xfrm>
          <a:off x="4629150" y="220599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48" name="AutoShape 56"/>
        <xdr:cNvSpPr>
          <a:spLocks noChangeArrowheads="1"/>
        </xdr:cNvSpPr>
      </xdr:nvSpPr>
      <xdr:spPr bwMode="auto">
        <a:xfrm>
          <a:off x="4629150" y="247745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50" name="AutoShape 58"/>
        <xdr:cNvSpPr>
          <a:spLocks noChangeArrowheads="1"/>
        </xdr:cNvSpPr>
      </xdr:nvSpPr>
      <xdr:spPr bwMode="auto">
        <a:xfrm>
          <a:off x="4629150" y="247745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52" name="AutoShape 60"/>
        <xdr:cNvSpPr>
          <a:spLocks noChangeArrowheads="1"/>
        </xdr:cNvSpPr>
      </xdr:nvSpPr>
      <xdr:spPr bwMode="auto">
        <a:xfrm>
          <a:off x="4629150" y="247745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54" name="AutoShape 62"/>
        <xdr:cNvSpPr>
          <a:spLocks noChangeArrowheads="1"/>
        </xdr:cNvSpPr>
      </xdr:nvSpPr>
      <xdr:spPr bwMode="auto">
        <a:xfrm>
          <a:off x="4629150" y="274891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56" name="AutoShape 64"/>
        <xdr:cNvSpPr>
          <a:spLocks noChangeArrowheads="1"/>
        </xdr:cNvSpPr>
      </xdr:nvSpPr>
      <xdr:spPr bwMode="auto">
        <a:xfrm>
          <a:off x="4629150" y="274891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58" name="AutoShape 66"/>
        <xdr:cNvSpPr>
          <a:spLocks noChangeArrowheads="1"/>
        </xdr:cNvSpPr>
      </xdr:nvSpPr>
      <xdr:spPr bwMode="auto">
        <a:xfrm>
          <a:off x="4629150" y="274891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60" name="AutoShape 68"/>
        <xdr:cNvSpPr>
          <a:spLocks noChangeArrowheads="1"/>
        </xdr:cNvSpPr>
      </xdr:nvSpPr>
      <xdr:spPr bwMode="auto">
        <a:xfrm>
          <a:off x="4629150" y="302037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62" name="AutoShape 70"/>
        <xdr:cNvSpPr>
          <a:spLocks noChangeArrowheads="1"/>
        </xdr:cNvSpPr>
      </xdr:nvSpPr>
      <xdr:spPr bwMode="auto">
        <a:xfrm>
          <a:off x="4629150" y="302037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64" name="AutoShape 72"/>
        <xdr:cNvSpPr>
          <a:spLocks noChangeArrowheads="1"/>
        </xdr:cNvSpPr>
      </xdr:nvSpPr>
      <xdr:spPr bwMode="auto">
        <a:xfrm>
          <a:off x="4629150" y="302037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66" name="AutoShape 74"/>
        <xdr:cNvSpPr>
          <a:spLocks noChangeArrowheads="1"/>
        </xdr:cNvSpPr>
      </xdr:nvSpPr>
      <xdr:spPr bwMode="auto">
        <a:xfrm>
          <a:off x="4629150" y="329184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68" name="AutoShape 76"/>
        <xdr:cNvSpPr>
          <a:spLocks noChangeArrowheads="1"/>
        </xdr:cNvSpPr>
      </xdr:nvSpPr>
      <xdr:spPr bwMode="auto">
        <a:xfrm>
          <a:off x="4629150" y="329184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70" name="AutoShape 78"/>
        <xdr:cNvSpPr>
          <a:spLocks noChangeArrowheads="1"/>
        </xdr:cNvSpPr>
      </xdr:nvSpPr>
      <xdr:spPr bwMode="auto">
        <a:xfrm>
          <a:off x="4629150" y="329184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72" name="AutoShape 80"/>
        <xdr:cNvSpPr>
          <a:spLocks noChangeArrowheads="1"/>
        </xdr:cNvSpPr>
      </xdr:nvSpPr>
      <xdr:spPr bwMode="auto">
        <a:xfrm>
          <a:off x="4629150" y="356330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74" name="AutoShape 82"/>
        <xdr:cNvSpPr>
          <a:spLocks noChangeArrowheads="1"/>
        </xdr:cNvSpPr>
      </xdr:nvSpPr>
      <xdr:spPr bwMode="auto">
        <a:xfrm>
          <a:off x="4629150" y="356330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76" name="AutoShape 84"/>
        <xdr:cNvSpPr>
          <a:spLocks noChangeArrowheads="1"/>
        </xdr:cNvSpPr>
      </xdr:nvSpPr>
      <xdr:spPr bwMode="auto">
        <a:xfrm>
          <a:off x="4629150" y="356330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78" name="AutoShape 86"/>
        <xdr:cNvSpPr>
          <a:spLocks noChangeArrowheads="1"/>
        </xdr:cNvSpPr>
      </xdr:nvSpPr>
      <xdr:spPr bwMode="auto">
        <a:xfrm>
          <a:off x="4629150" y="383476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80" name="AutoShape 88"/>
        <xdr:cNvSpPr>
          <a:spLocks noChangeArrowheads="1"/>
        </xdr:cNvSpPr>
      </xdr:nvSpPr>
      <xdr:spPr bwMode="auto">
        <a:xfrm>
          <a:off x="4629150" y="383476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82" name="AutoShape 90"/>
        <xdr:cNvSpPr>
          <a:spLocks noChangeArrowheads="1"/>
        </xdr:cNvSpPr>
      </xdr:nvSpPr>
      <xdr:spPr bwMode="auto">
        <a:xfrm>
          <a:off x="4629150" y="383476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84" name="AutoShape 92"/>
        <xdr:cNvSpPr>
          <a:spLocks noChangeArrowheads="1"/>
        </xdr:cNvSpPr>
      </xdr:nvSpPr>
      <xdr:spPr bwMode="auto">
        <a:xfrm>
          <a:off x="4629150" y="410622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86" name="AutoShape 94"/>
        <xdr:cNvSpPr>
          <a:spLocks noChangeArrowheads="1"/>
        </xdr:cNvSpPr>
      </xdr:nvSpPr>
      <xdr:spPr bwMode="auto">
        <a:xfrm>
          <a:off x="4629150" y="410622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88" name="AutoShape 96"/>
        <xdr:cNvSpPr>
          <a:spLocks noChangeArrowheads="1"/>
        </xdr:cNvSpPr>
      </xdr:nvSpPr>
      <xdr:spPr bwMode="auto">
        <a:xfrm>
          <a:off x="4629150" y="410622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90" name="AutoShape 98"/>
        <xdr:cNvSpPr>
          <a:spLocks noChangeArrowheads="1"/>
        </xdr:cNvSpPr>
      </xdr:nvSpPr>
      <xdr:spPr bwMode="auto">
        <a:xfrm>
          <a:off x="4629150" y="437769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92" name="AutoShape 100"/>
        <xdr:cNvSpPr>
          <a:spLocks noChangeArrowheads="1"/>
        </xdr:cNvSpPr>
      </xdr:nvSpPr>
      <xdr:spPr bwMode="auto">
        <a:xfrm>
          <a:off x="4629150" y="437769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94" name="AutoShape 102"/>
        <xdr:cNvSpPr>
          <a:spLocks noChangeArrowheads="1"/>
        </xdr:cNvSpPr>
      </xdr:nvSpPr>
      <xdr:spPr bwMode="auto">
        <a:xfrm>
          <a:off x="4629150" y="437769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96" name="AutoShape 104"/>
        <xdr:cNvSpPr>
          <a:spLocks noChangeArrowheads="1"/>
        </xdr:cNvSpPr>
      </xdr:nvSpPr>
      <xdr:spPr bwMode="auto">
        <a:xfrm>
          <a:off x="4629150" y="464915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298" name="AutoShape 106"/>
        <xdr:cNvSpPr>
          <a:spLocks noChangeArrowheads="1"/>
        </xdr:cNvSpPr>
      </xdr:nvSpPr>
      <xdr:spPr bwMode="auto">
        <a:xfrm>
          <a:off x="4629150" y="464915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00" name="AutoShape 108"/>
        <xdr:cNvSpPr>
          <a:spLocks noChangeArrowheads="1"/>
        </xdr:cNvSpPr>
      </xdr:nvSpPr>
      <xdr:spPr bwMode="auto">
        <a:xfrm>
          <a:off x="4629150" y="464915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02" name="AutoShape 110"/>
        <xdr:cNvSpPr>
          <a:spLocks noChangeArrowheads="1"/>
        </xdr:cNvSpPr>
      </xdr:nvSpPr>
      <xdr:spPr bwMode="auto">
        <a:xfrm>
          <a:off x="4629150" y="492061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04" name="AutoShape 112"/>
        <xdr:cNvSpPr>
          <a:spLocks noChangeArrowheads="1"/>
        </xdr:cNvSpPr>
      </xdr:nvSpPr>
      <xdr:spPr bwMode="auto">
        <a:xfrm>
          <a:off x="4629150" y="492061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06" name="AutoShape 114"/>
        <xdr:cNvSpPr>
          <a:spLocks noChangeArrowheads="1"/>
        </xdr:cNvSpPr>
      </xdr:nvSpPr>
      <xdr:spPr bwMode="auto">
        <a:xfrm>
          <a:off x="4629150" y="492061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08" name="AutoShape 116"/>
        <xdr:cNvSpPr>
          <a:spLocks noChangeArrowheads="1"/>
        </xdr:cNvSpPr>
      </xdr:nvSpPr>
      <xdr:spPr bwMode="auto">
        <a:xfrm>
          <a:off x="4629150" y="519207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10" name="AutoShape 118"/>
        <xdr:cNvSpPr>
          <a:spLocks noChangeArrowheads="1"/>
        </xdr:cNvSpPr>
      </xdr:nvSpPr>
      <xdr:spPr bwMode="auto">
        <a:xfrm>
          <a:off x="4629150" y="519207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12" name="AutoShape 120"/>
        <xdr:cNvSpPr>
          <a:spLocks noChangeArrowheads="1"/>
        </xdr:cNvSpPr>
      </xdr:nvSpPr>
      <xdr:spPr bwMode="auto">
        <a:xfrm>
          <a:off x="4629150" y="519207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14" name="AutoShape 122"/>
        <xdr:cNvSpPr>
          <a:spLocks noChangeArrowheads="1"/>
        </xdr:cNvSpPr>
      </xdr:nvSpPr>
      <xdr:spPr bwMode="auto">
        <a:xfrm>
          <a:off x="4629150" y="546354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16" name="AutoShape 124"/>
        <xdr:cNvSpPr>
          <a:spLocks noChangeArrowheads="1"/>
        </xdr:cNvSpPr>
      </xdr:nvSpPr>
      <xdr:spPr bwMode="auto">
        <a:xfrm>
          <a:off x="4629150" y="546354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18" name="AutoShape 126"/>
        <xdr:cNvSpPr>
          <a:spLocks noChangeArrowheads="1"/>
        </xdr:cNvSpPr>
      </xdr:nvSpPr>
      <xdr:spPr bwMode="auto">
        <a:xfrm>
          <a:off x="4629150" y="546354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20" name="AutoShape 128"/>
        <xdr:cNvSpPr>
          <a:spLocks noChangeArrowheads="1"/>
        </xdr:cNvSpPr>
      </xdr:nvSpPr>
      <xdr:spPr bwMode="auto">
        <a:xfrm>
          <a:off x="4629150" y="573500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22" name="AutoShape 130"/>
        <xdr:cNvSpPr>
          <a:spLocks noChangeArrowheads="1"/>
        </xdr:cNvSpPr>
      </xdr:nvSpPr>
      <xdr:spPr bwMode="auto">
        <a:xfrm>
          <a:off x="4629150" y="573500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24" name="AutoShape 132"/>
        <xdr:cNvSpPr>
          <a:spLocks noChangeArrowheads="1"/>
        </xdr:cNvSpPr>
      </xdr:nvSpPr>
      <xdr:spPr bwMode="auto">
        <a:xfrm>
          <a:off x="4629150" y="573500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26" name="AutoShape 134"/>
        <xdr:cNvSpPr>
          <a:spLocks noChangeArrowheads="1"/>
        </xdr:cNvSpPr>
      </xdr:nvSpPr>
      <xdr:spPr bwMode="auto">
        <a:xfrm>
          <a:off x="4629150" y="600646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28" name="AutoShape 136"/>
        <xdr:cNvSpPr>
          <a:spLocks noChangeArrowheads="1"/>
        </xdr:cNvSpPr>
      </xdr:nvSpPr>
      <xdr:spPr bwMode="auto">
        <a:xfrm>
          <a:off x="4629150" y="600646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30" name="AutoShape 138"/>
        <xdr:cNvSpPr>
          <a:spLocks noChangeArrowheads="1"/>
        </xdr:cNvSpPr>
      </xdr:nvSpPr>
      <xdr:spPr bwMode="auto">
        <a:xfrm>
          <a:off x="4629150" y="600646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32" name="AutoShape 140"/>
        <xdr:cNvSpPr>
          <a:spLocks noChangeArrowheads="1"/>
        </xdr:cNvSpPr>
      </xdr:nvSpPr>
      <xdr:spPr bwMode="auto">
        <a:xfrm>
          <a:off x="4629150" y="627792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34" name="AutoShape 142"/>
        <xdr:cNvSpPr>
          <a:spLocks noChangeArrowheads="1"/>
        </xdr:cNvSpPr>
      </xdr:nvSpPr>
      <xdr:spPr bwMode="auto">
        <a:xfrm>
          <a:off x="4629150" y="627792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36" name="AutoShape 144"/>
        <xdr:cNvSpPr>
          <a:spLocks noChangeArrowheads="1"/>
        </xdr:cNvSpPr>
      </xdr:nvSpPr>
      <xdr:spPr bwMode="auto">
        <a:xfrm>
          <a:off x="4629150" y="627792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38" name="AutoShape 146"/>
        <xdr:cNvSpPr>
          <a:spLocks noChangeArrowheads="1"/>
        </xdr:cNvSpPr>
      </xdr:nvSpPr>
      <xdr:spPr bwMode="auto">
        <a:xfrm>
          <a:off x="4629150" y="654939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40" name="AutoShape 148"/>
        <xdr:cNvSpPr>
          <a:spLocks noChangeArrowheads="1"/>
        </xdr:cNvSpPr>
      </xdr:nvSpPr>
      <xdr:spPr bwMode="auto">
        <a:xfrm>
          <a:off x="4629150" y="654939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42" name="AutoShape 150"/>
        <xdr:cNvSpPr>
          <a:spLocks noChangeArrowheads="1"/>
        </xdr:cNvSpPr>
      </xdr:nvSpPr>
      <xdr:spPr bwMode="auto">
        <a:xfrm>
          <a:off x="4629150" y="654939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44" name="AutoShape 152"/>
        <xdr:cNvSpPr>
          <a:spLocks noChangeArrowheads="1"/>
        </xdr:cNvSpPr>
      </xdr:nvSpPr>
      <xdr:spPr bwMode="auto">
        <a:xfrm>
          <a:off x="4629150" y="682085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46" name="AutoShape 154"/>
        <xdr:cNvSpPr>
          <a:spLocks noChangeArrowheads="1"/>
        </xdr:cNvSpPr>
      </xdr:nvSpPr>
      <xdr:spPr bwMode="auto">
        <a:xfrm>
          <a:off x="4629150" y="682085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48" name="AutoShape 156"/>
        <xdr:cNvSpPr>
          <a:spLocks noChangeArrowheads="1"/>
        </xdr:cNvSpPr>
      </xdr:nvSpPr>
      <xdr:spPr bwMode="auto">
        <a:xfrm>
          <a:off x="4629150" y="682085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50" name="AutoShape 158"/>
        <xdr:cNvSpPr>
          <a:spLocks noChangeArrowheads="1"/>
        </xdr:cNvSpPr>
      </xdr:nvSpPr>
      <xdr:spPr bwMode="auto">
        <a:xfrm>
          <a:off x="4629150" y="709231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52" name="AutoShape 160"/>
        <xdr:cNvSpPr>
          <a:spLocks noChangeArrowheads="1"/>
        </xdr:cNvSpPr>
      </xdr:nvSpPr>
      <xdr:spPr bwMode="auto">
        <a:xfrm>
          <a:off x="4629150" y="709231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54" name="AutoShape 162"/>
        <xdr:cNvSpPr>
          <a:spLocks noChangeArrowheads="1"/>
        </xdr:cNvSpPr>
      </xdr:nvSpPr>
      <xdr:spPr bwMode="auto">
        <a:xfrm>
          <a:off x="4629150" y="709231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56" name="AutoShape 164"/>
        <xdr:cNvSpPr>
          <a:spLocks noChangeArrowheads="1"/>
        </xdr:cNvSpPr>
      </xdr:nvSpPr>
      <xdr:spPr bwMode="auto">
        <a:xfrm>
          <a:off x="4629150" y="736377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58" name="AutoShape 166"/>
        <xdr:cNvSpPr>
          <a:spLocks noChangeArrowheads="1"/>
        </xdr:cNvSpPr>
      </xdr:nvSpPr>
      <xdr:spPr bwMode="auto">
        <a:xfrm>
          <a:off x="4629150" y="736377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60" name="AutoShape 168"/>
        <xdr:cNvSpPr>
          <a:spLocks noChangeArrowheads="1"/>
        </xdr:cNvSpPr>
      </xdr:nvSpPr>
      <xdr:spPr bwMode="auto">
        <a:xfrm>
          <a:off x="4629150" y="736377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62" name="AutoShape 170"/>
        <xdr:cNvSpPr>
          <a:spLocks noChangeArrowheads="1"/>
        </xdr:cNvSpPr>
      </xdr:nvSpPr>
      <xdr:spPr bwMode="auto">
        <a:xfrm>
          <a:off x="4629150" y="763524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64" name="AutoShape 172"/>
        <xdr:cNvSpPr>
          <a:spLocks noChangeArrowheads="1"/>
        </xdr:cNvSpPr>
      </xdr:nvSpPr>
      <xdr:spPr bwMode="auto">
        <a:xfrm>
          <a:off x="4629150" y="763524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66" name="AutoShape 174"/>
        <xdr:cNvSpPr>
          <a:spLocks noChangeArrowheads="1"/>
        </xdr:cNvSpPr>
      </xdr:nvSpPr>
      <xdr:spPr bwMode="auto">
        <a:xfrm>
          <a:off x="4629150" y="763524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68" name="AutoShape 176"/>
        <xdr:cNvSpPr>
          <a:spLocks noChangeArrowheads="1"/>
        </xdr:cNvSpPr>
      </xdr:nvSpPr>
      <xdr:spPr bwMode="auto">
        <a:xfrm>
          <a:off x="4629150" y="790670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70" name="AutoShape 178"/>
        <xdr:cNvSpPr>
          <a:spLocks noChangeArrowheads="1"/>
        </xdr:cNvSpPr>
      </xdr:nvSpPr>
      <xdr:spPr bwMode="auto">
        <a:xfrm>
          <a:off x="4629150" y="790670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72" name="AutoShape 180"/>
        <xdr:cNvSpPr>
          <a:spLocks noChangeArrowheads="1"/>
        </xdr:cNvSpPr>
      </xdr:nvSpPr>
      <xdr:spPr bwMode="auto">
        <a:xfrm>
          <a:off x="4629150" y="790670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74" name="AutoShape 182"/>
        <xdr:cNvSpPr>
          <a:spLocks noChangeArrowheads="1"/>
        </xdr:cNvSpPr>
      </xdr:nvSpPr>
      <xdr:spPr bwMode="auto">
        <a:xfrm>
          <a:off x="4629150" y="817816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76" name="AutoShape 184"/>
        <xdr:cNvSpPr>
          <a:spLocks noChangeArrowheads="1"/>
        </xdr:cNvSpPr>
      </xdr:nvSpPr>
      <xdr:spPr bwMode="auto">
        <a:xfrm>
          <a:off x="4629150" y="817816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78" name="AutoShape 186"/>
        <xdr:cNvSpPr>
          <a:spLocks noChangeArrowheads="1"/>
        </xdr:cNvSpPr>
      </xdr:nvSpPr>
      <xdr:spPr bwMode="auto">
        <a:xfrm>
          <a:off x="4629150" y="817816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80" name="AutoShape 188"/>
        <xdr:cNvSpPr>
          <a:spLocks noChangeArrowheads="1"/>
        </xdr:cNvSpPr>
      </xdr:nvSpPr>
      <xdr:spPr bwMode="auto">
        <a:xfrm>
          <a:off x="4629150" y="844962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82" name="AutoShape 190"/>
        <xdr:cNvSpPr>
          <a:spLocks noChangeArrowheads="1"/>
        </xdr:cNvSpPr>
      </xdr:nvSpPr>
      <xdr:spPr bwMode="auto">
        <a:xfrm>
          <a:off x="4629150" y="844962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84" name="AutoShape 192"/>
        <xdr:cNvSpPr>
          <a:spLocks noChangeArrowheads="1"/>
        </xdr:cNvSpPr>
      </xdr:nvSpPr>
      <xdr:spPr bwMode="auto">
        <a:xfrm>
          <a:off x="4629150" y="844962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86" name="AutoShape 194"/>
        <xdr:cNvSpPr>
          <a:spLocks noChangeArrowheads="1"/>
        </xdr:cNvSpPr>
      </xdr:nvSpPr>
      <xdr:spPr bwMode="auto">
        <a:xfrm>
          <a:off x="4629150" y="872109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88" name="AutoShape 196"/>
        <xdr:cNvSpPr>
          <a:spLocks noChangeArrowheads="1"/>
        </xdr:cNvSpPr>
      </xdr:nvSpPr>
      <xdr:spPr bwMode="auto">
        <a:xfrm>
          <a:off x="4629150" y="872109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90" name="AutoShape 198"/>
        <xdr:cNvSpPr>
          <a:spLocks noChangeArrowheads="1"/>
        </xdr:cNvSpPr>
      </xdr:nvSpPr>
      <xdr:spPr bwMode="auto">
        <a:xfrm>
          <a:off x="4629150" y="872109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92" name="AutoShape 200"/>
        <xdr:cNvSpPr>
          <a:spLocks noChangeArrowheads="1"/>
        </xdr:cNvSpPr>
      </xdr:nvSpPr>
      <xdr:spPr bwMode="auto">
        <a:xfrm>
          <a:off x="4629150" y="899255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94" name="AutoShape 202"/>
        <xdr:cNvSpPr>
          <a:spLocks noChangeArrowheads="1"/>
        </xdr:cNvSpPr>
      </xdr:nvSpPr>
      <xdr:spPr bwMode="auto">
        <a:xfrm>
          <a:off x="4629150" y="899255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96" name="AutoShape 204"/>
        <xdr:cNvSpPr>
          <a:spLocks noChangeArrowheads="1"/>
        </xdr:cNvSpPr>
      </xdr:nvSpPr>
      <xdr:spPr bwMode="auto">
        <a:xfrm>
          <a:off x="4629150" y="899255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398" name="AutoShape 206"/>
        <xdr:cNvSpPr>
          <a:spLocks noChangeArrowheads="1"/>
        </xdr:cNvSpPr>
      </xdr:nvSpPr>
      <xdr:spPr bwMode="auto">
        <a:xfrm>
          <a:off x="4629150" y="926401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400" name="AutoShape 208"/>
        <xdr:cNvSpPr>
          <a:spLocks noChangeArrowheads="1"/>
        </xdr:cNvSpPr>
      </xdr:nvSpPr>
      <xdr:spPr bwMode="auto">
        <a:xfrm>
          <a:off x="4629150" y="926401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402" name="AutoShape 210"/>
        <xdr:cNvSpPr>
          <a:spLocks noChangeArrowheads="1"/>
        </xdr:cNvSpPr>
      </xdr:nvSpPr>
      <xdr:spPr bwMode="auto">
        <a:xfrm>
          <a:off x="4629150" y="926401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404" name="AutoShape 212"/>
        <xdr:cNvSpPr>
          <a:spLocks noChangeArrowheads="1"/>
        </xdr:cNvSpPr>
      </xdr:nvSpPr>
      <xdr:spPr bwMode="auto">
        <a:xfrm>
          <a:off x="4629150" y="953547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406" name="AutoShape 214"/>
        <xdr:cNvSpPr>
          <a:spLocks noChangeArrowheads="1"/>
        </xdr:cNvSpPr>
      </xdr:nvSpPr>
      <xdr:spPr bwMode="auto">
        <a:xfrm>
          <a:off x="4629150" y="953547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408" name="AutoShape 216"/>
        <xdr:cNvSpPr>
          <a:spLocks noChangeArrowheads="1"/>
        </xdr:cNvSpPr>
      </xdr:nvSpPr>
      <xdr:spPr bwMode="auto">
        <a:xfrm>
          <a:off x="4629150" y="953547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410" name="AutoShape 218"/>
        <xdr:cNvSpPr>
          <a:spLocks noChangeArrowheads="1"/>
        </xdr:cNvSpPr>
      </xdr:nvSpPr>
      <xdr:spPr bwMode="auto">
        <a:xfrm>
          <a:off x="4629150" y="980694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412" name="AutoShape 220"/>
        <xdr:cNvSpPr>
          <a:spLocks noChangeArrowheads="1"/>
        </xdr:cNvSpPr>
      </xdr:nvSpPr>
      <xdr:spPr bwMode="auto">
        <a:xfrm>
          <a:off x="4629150" y="980694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414" name="AutoShape 222"/>
        <xdr:cNvSpPr>
          <a:spLocks noChangeArrowheads="1"/>
        </xdr:cNvSpPr>
      </xdr:nvSpPr>
      <xdr:spPr bwMode="auto">
        <a:xfrm>
          <a:off x="4629150" y="980694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416" name="AutoShape 224"/>
        <xdr:cNvSpPr>
          <a:spLocks noChangeArrowheads="1"/>
        </xdr:cNvSpPr>
      </xdr:nvSpPr>
      <xdr:spPr bwMode="auto">
        <a:xfrm>
          <a:off x="4629150" y="1007840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418" name="AutoShape 226"/>
        <xdr:cNvSpPr>
          <a:spLocks noChangeArrowheads="1"/>
        </xdr:cNvSpPr>
      </xdr:nvSpPr>
      <xdr:spPr bwMode="auto">
        <a:xfrm>
          <a:off x="4629150" y="1007840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420" name="AutoShape 228"/>
        <xdr:cNvSpPr>
          <a:spLocks noChangeArrowheads="1"/>
        </xdr:cNvSpPr>
      </xdr:nvSpPr>
      <xdr:spPr bwMode="auto">
        <a:xfrm>
          <a:off x="4629150" y="1007840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422" name="AutoShape 230"/>
        <xdr:cNvSpPr>
          <a:spLocks noChangeArrowheads="1"/>
        </xdr:cNvSpPr>
      </xdr:nvSpPr>
      <xdr:spPr bwMode="auto">
        <a:xfrm>
          <a:off x="4629150" y="1034986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424" name="AutoShape 232"/>
        <xdr:cNvSpPr>
          <a:spLocks noChangeArrowheads="1"/>
        </xdr:cNvSpPr>
      </xdr:nvSpPr>
      <xdr:spPr bwMode="auto">
        <a:xfrm>
          <a:off x="4629150" y="1034986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426" name="AutoShape 234"/>
        <xdr:cNvSpPr>
          <a:spLocks noChangeArrowheads="1"/>
        </xdr:cNvSpPr>
      </xdr:nvSpPr>
      <xdr:spPr bwMode="auto">
        <a:xfrm>
          <a:off x="4629150" y="10349865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428" name="AutoShape 236"/>
        <xdr:cNvSpPr>
          <a:spLocks noChangeArrowheads="1"/>
        </xdr:cNvSpPr>
      </xdr:nvSpPr>
      <xdr:spPr bwMode="auto">
        <a:xfrm>
          <a:off x="4629150" y="1062132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430" name="AutoShape 238"/>
        <xdr:cNvSpPr>
          <a:spLocks noChangeArrowheads="1"/>
        </xdr:cNvSpPr>
      </xdr:nvSpPr>
      <xdr:spPr bwMode="auto">
        <a:xfrm>
          <a:off x="4629150" y="1062132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8432" name="AutoShape 240"/>
        <xdr:cNvSpPr>
          <a:spLocks noChangeArrowheads="1"/>
        </xdr:cNvSpPr>
      </xdr:nvSpPr>
      <xdr:spPr bwMode="auto">
        <a:xfrm>
          <a:off x="4629150" y="10621327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2" name="AutoShape 8"/>
        <xdr:cNvSpPr>
          <a:spLocks noChangeArrowheads="1"/>
        </xdr:cNvSpPr>
      </xdr:nvSpPr>
      <xdr:spPr bwMode="auto">
        <a:xfrm>
          <a:off x="4629150" y="30575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3" name="AutoShape 10"/>
        <xdr:cNvSpPr>
          <a:spLocks noChangeArrowheads="1"/>
        </xdr:cNvSpPr>
      </xdr:nvSpPr>
      <xdr:spPr bwMode="auto">
        <a:xfrm>
          <a:off x="4629150" y="30575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4" name="AutoShape 12"/>
        <xdr:cNvSpPr>
          <a:spLocks noChangeArrowheads="1"/>
        </xdr:cNvSpPr>
      </xdr:nvSpPr>
      <xdr:spPr bwMode="auto">
        <a:xfrm>
          <a:off x="4629150" y="3057525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4</xdr:col>
      <xdr:colOff>238125</xdr:colOff>
      <xdr:row>32</xdr:row>
      <xdr:rowOff>0</xdr:rowOff>
    </xdr:from>
    <xdr:to>
      <xdr:col>5</xdr:col>
      <xdr:colOff>9525</xdr:colOff>
      <xdr:row>32</xdr:row>
      <xdr:rowOff>0</xdr:rowOff>
    </xdr:to>
    <xdr:sp macro="" textlink="">
      <xdr:nvSpPr>
        <xdr:cNvPr id="5" name="AutoShape 2"/>
        <xdr:cNvSpPr>
          <a:spLocks noChangeArrowheads="1"/>
        </xdr:cNvSpPr>
      </xdr:nvSpPr>
      <xdr:spPr bwMode="auto">
        <a:xfrm>
          <a:off x="4629150" y="342900"/>
          <a:ext cx="885825" cy="2095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000" b="1" i="1" u="none" strike="noStrike" baseline="0">
              <a:solidFill>
                <a:srgbClr val="000000"/>
              </a:solidFill>
              <a:latin typeface="Arial"/>
            </a:rPr>
            <a:t>Factory only</a:t>
          </a:r>
          <a:endParaRPr lang="th-TH"/>
        </a:p>
      </xdr:txBody>
    </xdr:sp>
    <xdr:clientData/>
  </xdr:twoCellAnchor>
  <xdr:twoCellAnchor>
    <xdr:from>
      <xdr:col>8</xdr:col>
      <xdr:colOff>495300</xdr:colOff>
      <xdr:row>6</xdr:row>
      <xdr:rowOff>19050</xdr:rowOff>
    </xdr:from>
    <xdr:to>
      <xdr:col>8</xdr:col>
      <xdr:colOff>1321593</xdr:colOff>
      <xdr:row>8</xdr:row>
      <xdr:rowOff>119063</xdr:rowOff>
    </xdr:to>
    <xdr:sp macro="[0]!CommandButton1_Click" textlink="">
      <xdr:nvSpPr>
        <xdr:cNvPr id="157" name="Rounded Rectangle 156"/>
        <xdr:cNvSpPr/>
      </xdr:nvSpPr>
      <xdr:spPr>
        <a:xfrm>
          <a:off x="9058275" y="1047750"/>
          <a:ext cx="826293" cy="442913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2400"/>
            <a:t>Print</a:t>
          </a:r>
        </a:p>
      </xdr:txBody>
    </xdr:sp>
    <xdr:clientData/>
  </xdr:twoCellAnchor>
  <xdr:twoCellAnchor>
    <xdr:from>
      <xdr:col>8</xdr:col>
      <xdr:colOff>342900</xdr:colOff>
      <xdr:row>9</xdr:row>
      <xdr:rowOff>38100</xdr:rowOff>
    </xdr:from>
    <xdr:to>
      <xdr:col>8</xdr:col>
      <xdr:colOff>1452564</xdr:colOff>
      <xdr:row>12</xdr:row>
      <xdr:rowOff>161927</xdr:rowOff>
    </xdr:to>
    <xdr:sp macro="[0]!CommandButton1_Click" textlink="">
      <xdr:nvSpPr>
        <xdr:cNvPr id="158" name="Rounded Rectangle 3"/>
        <xdr:cNvSpPr>
          <a:spLocks noChangeArrowheads="1"/>
        </xdr:cNvSpPr>
      </xdr:nvSpPr>
      <xdr:spPr bwMode="auto">
        <a:xfrm>
          <a:off x="8905875" y="1581150"/>
          <a:ext cx="1109664" cy="638177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BE86"/>
            </a:gs>
            <a:gs pos="35001">
              <a:srgbClr val="FFD0AA"/>
            </a:gs>
            <a:gs pos="100000">
              <a:srgbClr val="FFEBDB"/>
            </a:gs>
          </a:gsLst>
          <a:lin ang="16200000" scaled="1"/>
        </a:gradFill>
        <a:ln w="9525" algn="ctr">
          <a:solidFill>
            <a:srgbClr val="F69240"/>
          </a:solidFill>
          <a:round/>
          <a:headEnd/>
          <a:tailEnd/>
        </a:ln>
        <a:effectLst>
          <a:outerShdw blurRad="40000"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45720" tIns="50292" rIns="0" bIns="0" anchor="t" upright="1"/>
        <a:lstStyle/>
        <a:p>
          <a:pPr algn="ctr" rtl="0">
            <a:defRPr sz="1000"/>
          </a:pPr>
          <a:r>
            <a:rPr lang="en-US" sz="2400" b="0" i="0" u="none" strike="noStrike" baseline="0">
              <a:solidFill>
                <a:srgbClr val="000000"/>
              </a:solidFill>
              <a:latin typeface="Calibri"/>
            </a:rPr>
            <a:t>Print All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326"/>
  <sheetViews>
    <sheetView zoomScale="80" workbookViewId="0">
      <pane ySplit="3" topLeftCell="A4" activePane="bottomLeft" state="frozen"/>
      <selection pane="bottomLeft" activeCell="I18" sqref="I18"/>
    </sheetView>
  </sheetViews>
  <sheetFormatPr defaultRowHeight="12.75" x14ac:dyDescent="0.2"/>
  <cols>
    <col min="1" max="1" width="4.28515625" style="73" bestFit="1" customWidth="1"/>
    <col min="2" max="2" width="17" style="73" customWidth="1"/>
    <col min="3" max="3" width="10.85546875" style="73" customWidth="1"/>
    <col min="4" max="4" width="29.5703125" style="73" customWidth="1"/>
    <col min="5" max="5" width="27.42578125" style="73" customWidth="1"/>
    <col min="6" max="6" width="20.28515625" style="73" customWidth="1"/>
    <col min="7" max="7" width="13.7109375" style="73" customWidth="1"/>
    <col min="8" max="8" width="14.7109375" style="83" customWidth="1"/>
    <col min="9" max="10" width="15.28515625" style="73" customWidth="1"/>
    <col min="11" max="11" width="13.42578125" style="73" customWidth="1"/>
    <col min="12" max="13" width="44" style="84" customWidth="1"/>
    <col min="14" max="15" width="55.42578125" style="84" customWidth="1"/>
    <col min="16" max="16" width="47.85546875" style="73" customWidth="1"/>
    <col min="17" max="17" width="19" style="73" customWidth="1"/>
    <col min="18" max="18" width="23.140625" style="73" customWidth="1"/>
    <col min="19" max="256" width="9.140625" style="73"/>
    <col min="257" max="257" width="4.28515625" style="73" bestFit="1" customWidth="1"/>
    <col min="258" max="258" width="17" style="73" customWidth="1"/>
    <col min="259" max="259" width="10.85546875" style="73" customWidth="1"/>
    <col min="260" max="260" width="29.5703125" style="73" customWidth="1"/>
    <col min="261" max="261" width="27.42578125" style="73" customWidth="1"/>
    <col min="262" max="262" width="20.28515625" style="73" customWidth="1"/>
    <col min="263" max="263" width="13.7109375" style="73" customWidth="1"/>
    <col min="264" max="264" width="14.7109375" style="73" customWidth="1"/>
    <col min="265" max="266" width="15.28515625" style="73" customWidth="1"/>
    <col min="267" max="267" width="13.42578125" style="73" customWidth="1"/>
    <col min="268" max="269" width="44" style="73" customWidth="1"/>
    <col min="270" max="270" width="55.42578125" style="73" customWidth="1"/>
    <col min="271" max="512" width="9.140625" style="73"/>
    <col min="513" max="513" width="4.28515625" style="73" bestFit="1" customWidth="1"/>
    <col min="514" max="514" width="17" style="73" customWidth="1"/>
    <col min="515" max="515" width="10.85546875" style="73" customWidth="1"/>
    <col min="516" max="516" width="29.5703125" style="73" customWidth="1"/>
    <col min="517" max="517" width="27.42578125" style="73" customWidth="1"/>
    <col min="518" max="518" width="20.28515625" style="73" customWidth="1"/>
    <col min="519" max="519" width="13.7109375" style="73" customWidth="1"/>
    <col min="520" max="520" width="14.7109375" style="73" customWidth="1"/>
    <col min="521" max="522" width="15.28515625" style="73" customWidth="1"/>
    <col min="523" max="523" width="13.42578125" style="73" customWidth="1"/>
    <col min="524" max="525" width="44" style="73" customWidth="1"/>
    <col min="526" max="526" width="55.42578125" style="73" customWidth="1"/>
    <col min="527" max="768" width="9.140625" style="73"/>
    <col min="769" max="769" width="4.28515625" style="73" bestFit="1" customWidth="1"/>
    <col min="770" max="770" width="17" style="73" customWidth="1"/>
    <col min="771" max="771" width="10.85546875" style="73" customWidth="1"/>
    <col min="772" max="772" width="29.5703125" style="73" customWidth="1"/>
    <col min="773" max="773" width="27.42578125" style="73" customWidth="1"/>
    <col min="774" max="774" width="20.28515625" style="73" customWidth="1"/>
    <col min="775" max="775" width="13.7109375" style="73" customWidth="1"/>
    <col min="776" max="776" width="14.7109375" style="73" customWidth="1"/>
    <col min="777" max="778" width="15.28515625" style="73" customWidth="1"/>
    <col min="779" max="779" width="13.42578125" style="73" customWidth="1"/>
    <col min="780" max="781" width="44" style="73" customWidth="1"/>
    <col min="782" max="782" width="55.42578125" style="73" customWidth="1"/>
    <col min="783" max="1024" width="9.140625" style="73"/>
    <col min="1025" max="1025" width="4.28515625" style="73" bestFit="1" customWidth="1"/>
    <col min="1026" max="1026" width="17" style="73" customWidth="1"/>
    <col min="1027" max="1027" width="10.85546875" style="73" customWidth="1"/>
    <col min="1028" max="1028" width="29.5703125" style="73" customWidth="1"/>
    <col min="1029" max="1029" width="27.42578125" style="73" customWidth="1"/>
    <col min="1030" max="1030" width="20.28515625" style="73" customWidth="1"/>
    <col min="1031" max="1031" width="13.7109375" style="73" customWidth="1"/>
    <col min="1032" max="1032" width="14.7109375" style="73" customWidth="1"/>
    <col min="1033" max="1034" width="15.28515625" style="73" customWidth="1"/>
    <col min="1035" max="1035" width="13.42578125" style="73" customWidth="1"/>
    <col min="1036" max="1037" width="44" style="73" customWidth="1"/>
    <col min="1038" max="1038" width="55.42578125" style="73" customWidth="1"/>
    <col min="1039" max="1280" width="9.140625" style="73"/>
    <col min="1281" max="1281" width="4.28515625" style="73" bestFit="1" customWidth="1"/>
    <col min="1282" max="1282" width="17" style="73" customWidth="1"/>
    <col min="1283" max="1283" width="10.85546875" style="73" customWidth="1"/>
    <col min="1284" max="1284" width="29.5703125" style="73" customWidth="1"/>
    <col min="1285" max="1285" width="27.42578125" style="73" customWidth="1"/>
    <col min="1286" max="1286" width="20.28515625" style="73" customWidth="1"/>
    <col min="1287" max="1287" width="13.7109375" style="73" customWidth="1"/>
    <col min="1288" max="1288" width="14.7109375" style="73" customWidth="1"/>
    <col min="1289" max="1290" width="15.28515625" style="73" customWidth="1"/>
    <col min="1291" max="1291" width="13.42578125" style="73" customWidth="1"/>
    <col min="1292" max="1293" width="44" style="73" customWidth="1"/>
    <col min="1294" max="1294" width="55.42578125" style="73" customWidth="1"/>
    <col min="1295" max="1536" width="9.140625" style="73"/>
    <col min="1537" max="1537" width="4.28515625" style="73" bestFit="1" customWidth="1"/>
    <col min="1538" max="1538" width="17" style="73" customWidth="1"/>
    <col min="1539" max="1539" width="10.85546875" style="73" customWidth="1"/>
    <col min="1540" max="1540" width="29.5703125" style="73" customWidth="1"/>
    <col min="1541" max="1541" width="27.42578125" style="73" customWidth="1"/>
    <col min="1542" max="1542" width="20.28515625" style="73" customWidth="1"/>
    <col min="1543" max="1543" width="13.7109375" style="73" customWidth="1"/>
    <col min="1544" max="1544" width="14.7109375" style="73" customWidth="1"/>
    <col min="1545" max="1546" width="15.28515625" style="73" customWidth="1"/>
    <col min="1547" max="1547" width="13.42578125" style="73" customWidth="1"/>
    <col min="1548" max="1549" width="44" style="73" customWidth="1"/>
    <col min="1550" max="1550" width="55.42578125" style="73" customWidth="1"/>
    <col min="1551" max="1792" width="9.140625" style="73"/>
    <col min="1793" max="1793" width="4.28515625" style="73" bestFit="1" customWidth="1"/>
    <col min="1794" max="1794" width="17" style="73" customWidth="1"/>
    <col min="1795" max="1795" width="10.85546875" style="73" customWidth="1"/>
    <col min="1796" max="1796" width="29.5703125" style="73" customWidth="1"/>
    <col min="1797" max="1797" width="27.42578125" style="73" customWidth="1"/>
    <col min="1798" max="1798" width="20.28515625" style="73" customWidth="1"/>
    <col min="1799" max="1799" width="13.7109375" style="73" customWidth="1"/>
    <col min="1800" max="1800" width="14.7109375" style="73" customWidth="1"/>
    <col min="1801" max="1802" width="15.28515625" style="73" customWidth="1"/>
    <col min="1803" max="1803" width="13.42578125" style="73" customWidth="1"/>
    <col min="1804" max="1805" width="44" style="73" customWidth="1"/>
    <col min="1806" max="1806" width="55.42578125" style="73" customWidth="1"/>
    <col min="1807" max="2048" width="9.140625" style="73"/>
    <col min="2049" max="2049" width="4.28515625" style="73" bestFit="1" customWidth="1"/>
    <col min="2050" max="2050" width="17" style="73" customWidth="1"/>
    <col min="2051" max="2051" width="10.85546875" style="73" customWidth="1"/>
    <col min="2052" max="2052" width="29.5703125" style="73" customWidth="1"/>
    <col min="2053" max="2053" width="27.42578125" style="73" customWidth="1"/>
    <col min="2054" max="2054" width="20.28515625" style="73" customWidth="1"/>
    <col min="2055" max="2055" width="13.7109375" style="73" customWidth="1"/>
    <col min="2056" max="2056" width="14.7109375" style="73" customWidth="1"/>
    <col min="2057" max="2058" width="15.28515625" style="73" customWidth="1"/>
    <col min="2059" max="2059" width="13.42578125" style="73" customWidth="1"/>
    <col min="2060" max="2061" width="44" style="73" customWidth="1"/>
    <col min="2062" max="2062" width="55.42578125" style="73" customWidth="1"/>
    <col min="2063" max="2304" width="9.140625" style="73"/>
    <col min="2305" max="2305" width="4.28515625" style="73" bestFit="1" customWidth="1"/>
    <col min="2306" max="2306" width="17" style="73" customWidth="1"/>
    <col min="2307" max="2307" width="10.85546875" style="73" customWidth="1"/>
    <col min="2308" max="2308" width="29.5703125" style="73" customWidth="1"/>
    <col min="2309" max="2309" width="27.42578125" style="73" customWidth="1"/>
    <col min="2310" max="2310" width="20.28515625" style="73" customWidth="1"/>
    <col min="2311" max="2311" width="13.7109375" style="73" customWidth="1"/>
    <col min="2312" max="2312" width="14.7109375" style="73" customWidth="1"/>
    <col min="2313" max="2314" width="15.28515625" style="73" customWidth="1"/>
    <col min="2315" max="2315" width="13.42578125" style="73" customWidth="1"/>
    <col min="2316" max="2317" width="44" style="73" customWidth="1"/>
    <col min="2318" max="2318" width="55.42578125" style="73" customWidth="1"/>
    <col min="2319" max="2560" width="9.140625" style="73"/>
    <col min="2561" max="2561" width="4.28515625" style="73" bestFit="1" customWidth="1"/>
    <col min="2562" max="2562" width="17" style="73" customWidth="1"/>
    <col min="2563" max="2563" width="10.85546875" style="73" customWidth="1"/>
    <col min="2564" max="2564" width="29.5703125" style="73" customWidth="1"/>
    <col min="2565" max="2565" width="27.42578125" style="73" customWidth="1"/>
    <col min="2566" max="2566" width="20.28515625" style="73" customWidth="1"/>
    <col min="2567" max="2567" width="13.7109375" style="73" customWidth="1"/>
    <col min="2568" max="2568" width="14.7109375" style="73" customWidth="1"/>
    <col min="2569" max="2570" width="15.28515625" style="73" customWidth="1"/>
    <col min="2571" max="2571" width="13.42578125" style="73" customWidth="1"/>
    <col min="2572" max="2573" width="44" style="73" customWidth="1"/>
    <col min="2574" max="2574" width="55.42578125" style="73" customWidth="1"/>
    <col min="2575" max="2816" width="9.140625" style="73"/>
    <col min="2817" max="2817" width="4.28515625" style="73" bestFit="1" customWidth="1"/>
    <col min="2818" max="2818" width="17" style="73" customWidth="1"/>
    <col min="2819" max="2819" width="10.85546875" style="73" customWidth="1"/>
    <col min="2820" max="2820" width="29.5703125" style="73" customWidth="1"/>
    <col min="2821" max="2821" width="27.42578125" style="73" customWidth="1"/>
    <col min="2822" max="2822" width="20.28515625" style="73" customWidth="1"/>
    <col min="2823" max="2823" width="13.7109375" style="73" customWidth="1"/>
    <col min="2824" max="2824" width="14.7109375" style="73" customWidth="1"/>
    <col min="2825" max="2826" width="15.28515625" style="73" customWidth="1"/>
    <col min="2827" max="2827" width="13.42578125" style="73" customWidth="1"/>
    <col min="2828" max="2829" width="44" style="73" customWidth="1"/>
    <col min="2830" max="2830" width="55.42578125" style="73" customWidth="1"/>
    <col min="2831" max="3072" width="9.140625" style="73"/>
    <col min="3073" max="3073" width="4.28515625" style="73" bestFit="1" customWidth="1"/>
    <col min="3074" max="3074" width="17" style="73" customWidth="1"/>
    <col min="3075" max="3075" width="10.85546875" style="73" customWidth="1"/>
    <col min="3076" max="3076" width="29.5703125" style="73" customWidth="1"/>
    <col min="3077" max="3077" width="27.42578125" style="73" customWidth="1"/>
    <col min="3078" max="3078" width="20.28515625" style="73" customWidth="1"/>
    <col min="3079" max="3079" width="13.7109375" style="73" customWidth="1"/>
    <col min="3080" max="3080" width="14.7109375" style="73" customWidth="1"/>
    <col min="3081" max="3082" width="15.28515625" style="73" customWidth="1"/>
    <col min="3083" max="3083" width="13.42578125" style="73" customWidth="1"/>
    <col min="3084" max="3085" width="44" style="73" customWidth="1"/>
    <col min="3086" max="3086" width="55.42578125" style="73" customWidth="1"/>
    <col min="3087" max="3328" width="9.140625" style="73"/>
    <col min="3329" max="3329" width="4.28515625" style="73" bestFit="1" customWidth="1"/>
    <col min="3330" max="3330" width="17" style="73" customWidth="1"/>
    <col min="3331" max="3331" width="10.85546875" style="73" customWidth="1"/>
    <col min="3332" max="3332" width="29.5703125" style="73" customWidth="1"/>
    <col min="3333" max="3333" width="27.42578125" style="73" customWidth="1"/>
    <col min="3334" max="3334" width="20.28515625" style="73" customWidth="1"/>
    <col min="3335" max="3335" width="13.7109375" style="73" customWidth="1"/>
    <col min="3336" max="3336" width="14.7109375" style="73" customWidth="1"/>
    <col min="3337" max="3338" width="15.28515625" style="73" customWidth="1"/>
    <col min="3339" max="3339" width="13.42578125" style="73" customWidth="1"/>
    <col min="3340" max="3341" width="44" style="73" customWidth="1"/>
    <col min="3342" max="3342" width="55.42578125" style="73" customWidth="1"/>
    <col min="3343" max="3584" width="9.140625" style="73"/>
    <col min="3585" max="3585" width="4.28515625" style="73" bestFit="1" customWidth="1"/>
    <col min="3586" max="3586" width="17" style="73" customWidth="1"/>
    <col min="3587" max="3587" width="10.85546875" style="73" customWidth="1"/>
    <col min="3588" max="3588" width="29.5703125" style="73" customWidth="1"/>
    <col min="3589" max="3589" width="27.42578125" style="73" customWidth="1"/>
    <col min="3590" max="3590" width="20.28515625" style="73" customWidth="1"/>
    <col min="3591" max="3591" width="13.7109375" style="73" customWidth="1"/>
    <col min="3592" max="3592" width="14.7109375" style="73" customWidth="1"/>
    <col min="3593" max="3594" width="15.28515625" style="73" customWidth="1"/>
    <col min="3595" max="3595" width="13.42578125" style="73" customWidth="1"/>
    <col min="3596" max="3597" width="44" style="73" customWidth="1"/>
    <col min="3598" max="3598" width="55.42578125" style="73" customWidth="1"/>
    <col min="3599" max="3840" width="9.140625" style="73"/>
    <col min="3841" max="3841" width="4.28515625" style="73" bestFit="1" customWidth="1"/>
    <col min="3842" max="3842" width="17" style="73" customWidth="1"/>
    <col min="3843" max="3843" width="10.85546875" style="73" customWidth="1"/>
    <col min="3844" max="3844" width="29.5703125" style="73" customWidth="1"/>
    <col min="3845" max="3845" width="27.42578125" style="73" customWidth="1"/>
    <col min="3846" max="3846" width="20.28515625" style="73" customWidth="1"/>
    <col min="3847" max="3847" width="13.7109375" style="73" customWidth="1"/>
    <col min="3848" max="3848" width="14.7109375" style="73" customWidth="1"/>
    <col min="3849" max="3850" width="15.28515625" style="73" customWidth="1"/>
    <col min="3851" max="3851" width="13.42578125" style="73" customWidth="1"/>
    <col min="3852" max="3853" width="44" style="73" customWidth="1"/>
    <col min="3854" max="3854" width="55.42578125" style="73" customWidth="1"/>
    <col min="3855" max="4096" width="9.140625" style="73"/>
    <col min="4097" max="4097" width="4.28515625" style="73" bestFit="1" customWidth="1"/>
    <col min="4098" max="4098" width="17" style="73" customWidth="1"/>
    <col min="4099" max="4099" width="10.85546875" style="73" customWidth="1"/>
    <col min="4100" max="4100" width="29.5703125" style="73" customWidth="1"/>
    <col min="4101" max="4101" width="27.42578125" style="73" customWidth="1"/>
    <col min="4102" max="4102" width="20.28515625" style="73" customWidth="1"/>
    <col min="4103" max="4103" width="13.7109375" style="73" customWidth="1"/>
    <col min="4104" max="4104" width="14.7109375" style="73" customWidth="1"/>
    <col min="4105" max="4106" width="15.28515625" style="73" customWidth="1"/>
    <col min="4107" max="4107" width="13.42578125" style="73" customWidth="1"/>
    <col min="4108" max="4109" width="44" style="73" customWidth="1"/>
    <col min="4110" max="4110" width="55.42578125" style="73" customWidth="1"/>
    <col min="4111" max="4352" width="9.140625" style="73"/>
    <col min="4353" max="4353" width="4.28515625" style="73" bestFit="1" customWidth="1"/>
    <col min="4354" max="4354" width="17" style="73" customWidth="1"/>
    <col min="4355" max="4355" width="10.85546875" style="73" customWidth="1"/>
    <col min="4356" max="4356" width="29.5703125" style="73" customWidth="1"/>
    <col min="4357" max="4357" width="27.42578125" style="73" customWidth="1"/>
    <col min="4358" max="4358" width="20.28515625" style="73" customWidth="1"/>
    <col min="4359" max="4359" width="13.7109375" style="73" customWidth="1"/>
    <col min="4360" max="4360" width="14.7109375" style="73" customWidth="1"/>
    <col min="4361" max="4362" width="15.28515625" style="73" customWidth="1"/>
    <col min="4363" max="4363" width="13.42578125" style="73" customWidth="1"/>
    <col min="4364" max="4365" width="44" style="73" customWidth="1"/>
    <col min="4366" max="4366" width="55.42578125" style="73" customWidth="1"/>
    <col min="4367" max="4608" width="9.140625" style="73"/>
    <col min="4609" max="4609" width="4.28515625" style="73" bestFit="1" customWidth="1"/>
    <col min="4610" max="4610" width="17" style="73" customWidth="1"/>
    <col min="4611" max="4611" width="10.85546875" style="73" customWidth="1"/>
    <col min="4612" max="4612" width="29.5703125" style="73" customWidth="1"/>
    <col min="4613" max="4613" width="27.42578125" style="73" customWidth="1"/>
    <col min="4614" max="4614" width="20.28515625" style="73" customWidth="1"/>
    <col min="4615" max="4615" width="13.7109375" style="73" customWidth="1"/>
    <col min="4616" max="4616" width="14.7109375" style="73" customWidth="1"/>
    <col min="4617" max="4618" width="15.28515625" style="73" customWidth="1"/>
    <col min="4619" max="4619" width="13.42578125" style="73" customWidth="1"/>
    <col min="4620" max="4621" width="44" style="73" customWidth="1"/>
    <col min="4622" max="4622" width="55.42578125" style="73" customWidth="1"/>
    <col min="4623" max="4864" width="9.140625" style="73"/>
    <col min="4865" max="4865" width="4.28515625" style="73" bestFit="1" customWidth="1"/>
    <col min="4866" max="4866" width="17" style="73" customWidth="1"/>
    <col min="4867" max="4867" width="10.85546875" style="73" customWidth="1"/>
    <col min="4868" max="4868" width="29.5703125" style="73" customWidth="1"/>
    <col min="4869" max="4869" width="27.42578125" style="73" customWidth="1"/>
    <col min="4870" max="4870" width="20.28515625" style="73" customWidth="1"/>
    <col min="4871" max="4871" width="13.7109375" style="73" customWidth="1"/>
    <col min="4872" max="4872" width="14.7109375" style="73" customWidth="1"/>
    <col min="4873" max="4874" width="15.28515625" style="73" customWidth="1"/>
    <col min="4875" max="4875" width="13.42578125" style="73" customWidth="1"/>
    <col min="4876" max="4877" width="44" style="73" customWidth="1"/>
    <col min="4878" max="4878" width="55.42578125" style="73" customWidth="1"/>
    <col min="4879" max="5120" width="9.140625" style="73"/>
    <col min="5121" max="5121" width="4.28515625" style="73" bestFit="1" customWidth="1"/>
    <col min="5122" max="5122" width="17" style="73" customWidth="1"/>
    <col min="5123" max="5123" width="10.85546875" style="73" customWidth="1"/>
    <col min="5124" max="5124" width="29.5703125" style="73" customWidth="1"/>
    <col min="5125" max="5125" width="27.42578125" style="73" customWidth="1"/>
    <col min="5126" max="5126" width="20.28515625" style="73" customWidth="1"/>
    <col min="5127" max="5127" width="13.7109375" style="73" customWidth="1"/>
    <col min="5128" max="5128" width="14.7109375" style="73" customWidth="1"/>
    <col min="5129" max="5130" width="15.28515625" style="73" customWidth="1"/>
    <col min="5131" max="5131" width="13.42578125" style="73" customWidth="1"/>
    <col min="5132" max="5133" width="44" style="73" customWidth="1"/>
    <col min="5134" max="5134" width="55.42578125" style="73" customWidth="1"/>
    <col min="5135" max="5376" width="9.140625" style="73"/>
    <col min="5377" max="5377" width="4.28515625" style="73" bestFit="1" customWidth="1"/>
    <col min="5378" max="5378" width="17" style="73" customWidth="1"/>
    <col min="5379" max="5379" width="10.85546875" style="73" customWidth="1"/>
    <col min="5380" max="5380" width="29.5703125" style="73" customWidth="1"/>
    <col min="5381" max="5381" width="27.42578125" style="73" customWidth="1"/>
    <col min="5382" max="5382" width="20.28515625" style="73" customWidth="1"/>
    <col min="5383" max="5383" width="13.7109375" style="73" customWidth="1"/>
    <col min="5384" max="5384" width="14.7109375" style="73" customWidth="1"/>
    <col min="5385" max="5386" width="15.28515625" style="73" customWidth="1"/>
    <col min="5387" max="5387" width="13.42578125" style="73" customWidth="1"/>
    <col min="5388" max="5389" width="44" style="73" customWidth="1"/>
    <col min="5390" max="5390" width="55.42578125" style="73" customWidth="1"/>
    <col min="5391" max="5632" width="9.140625" style="73"/>
    <col min="5633" max="5633" width="4.28515625" style="73" bestFit="1" customWidth="1"/>
    <col min="5634" max="5634" width="17" style="73" customWidth="1"/>
    <col min="5635" max="5635" width="10.85546875" style="73" customWidth="1"/>
    <col min="5636" max="5636" width="29.5703125" style="73" customWidth="1"/>
    <col min="5637" max="5637" width="27.42578125" style="73" customWidth="1"/>
    <col min="5638" max="5638" width="20.28515625" style="73" customWidth="1"/>
    <col min="5639" max="5639" width="13.7109375" style="73" customWidth="1"/>
    <col min="5640" max="5640" width="14.7109375" style="73" customWidth="1"/>
    <col min="5641" max="5642" width="15.28515625" style="73" customWidth="1"/>
    <col min="5643" max="5643" width="13.42578125" style="73" customWidth="1"/>
    <col min="5644" max="5645" width="44" style="73" customWidth="1"/>
    <col min="5646" max="5646" width="55.42578125" style="73" customWidth="1"/>
    <col min="5647" max="5888" width="9.140625" style="73"/>
    <col min="5889" max="5889" width="4.28515625" style="73" bestFit="1" customWidth="1"/>
    <col min="5890" max="5890" width="17" style="73" customWidth="1"/>
    <col min="5891" max="5891" width="10.85546875" style="73" customWidth="1"/>
    <col min="5892" max="5892" width="29.5703125" style="73" customWidth="1"/>
    <col min="5893" max="5893" width="27.42578125" style="73" customWidth="1"/>
    <col min="5894" max="5894" width="20.28515625" style="73" customWidth="1"/>
    <col min="5895" max="5895" width="13.7109375" style="73" customWidth="1"/>
    <col min="5896" max="5896" width="14.7109375" style="73" customWidth="1"/>
    <col min="5897" max="5898" width="15.28515625" style="73" customWidth="1"/>
    <col min="5899" max="5899" width="13.42578125" style="73" customWidth="1"/>
    <col min="5900" max="5901" width="44" style="73" customWidth="1"/>
    <col min="5902" max="5902" width="55.42578125" style="73" customWidth="1"/>
    <col min="5903" max="6144" width="9.140625" style="73"/>
    <col min="6145" max="6145" width="4.28515625" style="73" bestFit="1" customWidth="1"/>
    <col min="6146" max="6146" width="17" style="73" customWidth="1"/>
    <col min="6147" max="6147" width="10.85546875" style="73" customWidth="1"/>
    <col min="6148" max="6148" width="29.5703125" style="73" customWidth="1"/>
    <col min="6149" max="6149" width="27.42578125" style="73" customWidth="1"/>
    <col min="6150" max="6150" width="20.28515625" style="73" customWidth="1"/>
    <col min="6151" max="6151" width="13.7109375" style="73" customWidth="1"/>
    <col min="6152" max="6152" width="14.7109375" style="73" customWidth="1"/>
    <col min="6153" max="6154" width="15.28515625" style="73" customWidth="1"/>
    <col min="6155" max="6155" width="13.42578125" style="73" customWidth="1"/>
    <col min="6156" max="6157" width="44" style="73" customWidth="1"/>
    <col min="6158" max="6158" width="55.42578125" style="73" customWidth="1"/>
    <col min="6159" max="6400" width="9.140625" style="73"/>
    <col min="6401" max="6401" width="4.28515625" style="73" bestFit="1" customWidth="1"/>
    <col min="6402" max="6402" width="17" style="73" customWidth="1"/>
    <col min="6403" max="6403" width="10.85546875" style="73" customWidth="1"/>
    <col min="6404" max="6404" width="29.5703125" style="73" customWidth="1"/>
    <col min="6405" max="6405" width="27.42578125" style="73" customWidth="1"/>
    <col min="6406" max="6406" width="20.28515625" style="73" customWidth="1"/>
    <col min="6407" max="6407" width="13.7109375" style="73" customWidth="1"/>
    <col min="6408" max="6408" width="14.7109375" style="73" customWidth="1"/>
    <col min="6409" max="6410" width="15.28515625" style="73" customWidth="1"/>
    <col min="6411" max="6411" width="13.42578125" style="73" customWidth="1"/>
    <col min="6412" max="6413" width="44" style="73" customWidth="1"/>
    <col min="6414" max="6414" width="55.42578125" style="73" customWidth="1"/>
    <col min="6415" max="6656" width="9.140625" style="73"/>
    <col min="6657" max="6657" width="4.28515625" style="73" bestFit="1" customWidth="1"/>
    <col min="6658" max="6658" width="17" style="73" customWidth="1"/>
    <col min="6659" max="6659" width="10.85546875" style="73" customWidth="1"/>
    <col min="6660" max="6660" width="29.5703125" style="73" customWidth="1"/>
    <col min="6661" max="6661" width="27.42578125" style="73" customWidth="1"/>
    <col min="6662" max="6662" width="20.28515625" style="73" customWidth="1"/>
    <col min="6663" max="6663" width="13.7109375" style="73" customWidth="1"/>
    <col min="6664" max="6664" width="14.7109375" style="73" customWidth="1"/>
    <col min="6665" max="6666" width="15.28515625" style="73" customWidth="1"/>
    <col min="6667" max="6667" width="13.42578125" style="73" customWidth="1"/>
    <col min="6668" max="6669" width="44" style="73" customWidth="1"/>
    <col min="6670" max="6670" width="55.42578125" style="73" customWidth="1"/>
    <col min="6671" max="6912" width="9.140625" style="73"/>
    <col min="6913" max="6913" width="4.28515625" style="73" bestFit="1" customWidth="1"/>
    <col min="6914" max="6914" width="17" style="73" customWidth="1"/>
    <col min="6915" max="6915" width="10.85546875" style="73" customWidth="1"/>
    <col min="6916" max="6916" width="29.5703125" style="73" customWidth="1"/>
    <col min="6917" max="6917" width="27.42578125" style="73" customWidth="1"/>
    <col min="6918" max="6918" width="20.28515625" style="73" customWidth="1"/>
    <col min="6919" max="6919" width="13.7109375" style="73" customWidth="1"/>
    <col min="6920" max="6920" width="14.7109375" style="73" customWidth="1"/>
    <col min="6921" max="6922" width="15.28515625" style="73" customWidth="1"/>
    <col min="6923" max="6923" width="13.42578125" style="73" customWidth="1"/>
    <col min="6924" max="6925" width="44" style="73" customWidth="1"/>
    <col min="6926" max="6926" width="55.42578125" style="73" customWidth="1"/>
    <col min="6927" max="7168" width="9.140625" style="73"/>
    <col min="7169" max="7169" width="4.28515625" style="73" bestFit="1" customWidth="1"/>
    <col min="7170" max="7170" width="17" style="73" customWidth="1"/>
    <col min="7171" max="7171" width="10.85546875" style="73" customWidth="1"/>
    <col min="7172" max="7172" width="29.5703125" style="73" customWidth="1"/>
    <col min="7173" max="7173" width="27.42578125" style="73" customWidth="1"/>
    <col min="7174" max="7174" width="20.28515625" style="73" customWidth="1"/>
    <col min="7175" max="7175" width="13.7109375" style="73" customWidth="1"/>
    <col min="7176" max="7176" width="14.7109375" style="73" customWidth="1"/>
    <col min="7177" max="7178" width="15.28515625" style="73" customWidth="1"/>
    <col min="7179" max="7179" width="13.42578125" style="73" customWidth="1"/>
    <col min="7180" max="7181" width="44" style="73" customWidth="1"/>
    <col min="7182" max="7182" width="55.42578125" style="73" customWidth="1"/>
    <col min="7183" max="7424" width="9.140625" style="73"/>
    <col min="7425" max="7425" width="4.28515625" style="73" bestFit="1" customWidth="1"/>
    <col min="7426" max="7426" width="17" style="73" customWidth="1"/>
    <col min="7427" max="7427" width="10.85546875" style="73" customWidth="1"/>
    <col min="7428" max="7428" width="29.5703125" style="73" customWidth="1"/>
    <col min="7429" max="7429" width="27.42578125" style="73" customWidth="1"/>
    <col min="7430" max="7430" width="20.28515625" style="73" customWidth="1"/>
    <col min="7431" max="7431" width="13.7109375" style="73" customWidth="1"/>
    <col min="7432" max="7432" width="14.7109375" style="73" customWidth="1"/>
    <col min="7433" max="7434" width="15.28515625" style="73" customWidth="1"/>
    <col min="7435" max="7435" width="13.42578125" style="73" customWidth="1"/>
    <col min="7436" max="7437" width="44" style="73" customWidth="1"/>
    <col min="7438" max="7438" width="55.42578125" style="73" customWidth="1"/>
    <col min="7439" max="7680" width="9.140625" style="73"/>
    <col min="7681" max="7681" width="4.28515625" style="73" bestFit="1" customWidth="1"/>
    <col min="7682" max="7682" width="17" style="73" customWidth="1"/>
    <col min="7683" max="7683" width="10.85546875" style="73" customWidth="1"/>
    <col min="7684" max="7684" width="29.5703125" style="73" customWidth="1"/>
    <col min="7685" max="7685" width="27.42578125" style="73" customWidth="1"/>
    <col min="7686" max="7686" width="20.28515625" style="73" customWidth="1"/>
    <col min="7687" max="7687" width="13.7109375" style="73" customWidth="1"/>
    <col min="7688" max="7688" width="14.7109375" style="73" customWidth="1"/>
    <col min="7689" max="7690" width="15.28515625" style="73" customWidth="1"/>
    <col min="7691" max="7691" width="13.42578125" style="73" customWidth="1"/>
    <col min="7692" max="7693" width="44" style="73" customWidth="1"/>
    <col min="7694" max="7694" width="55.42578125" style="73" customWidth="1"/>
    <col min="7695" max="7936" width="9.140625" style="73"/>
    <col min="7937" max="7937" width="4.28515625" style="73" bestFit="1" customWidth="1"/>
    <col min="7938" max="7938" width="17" style="73" customWidth="1"/>
    <col min="7939" max="7939" width="10.85546875" style="73" customWidth="1"/>
    <col min="7940" max="7940" width="29.5703125" style="73" customWidth="1"/>
    <col min="7941" max="7941" width="27.42578125" style="73" customWidth="1"/>
    <col min="7942" max="7942" width="20.28515625" style="73" customWidth="1"/>
    <col min="7943" max="7943" width="13.7109375" style="73" customWidth="1"/>
    <col min="7944" max="7944" width="14.7109375" style="73" customWidth="1"/>
    <col min="7945" max="7946" width="15.28515625" style="73" customWidth="1"/>
    <col min="7947" max="7947" width="13.42578125" style="73" customWidth="1"/>
    <col min="7948" max="7949" width="44" style="73" customWidth="1"/>
    <col min="7950" max="7950" width="55.42578125" style="73" customWidth="1"/>
    <col min="7951" max="8192" width="9.140625" style="73"/>
    <col min="8193" max="8193" width="4.28515625" style="73" bestFit="1" customWidth="1"/>
    <col min="8194" max="8194" width="17" style="73" customWidth="1"/>
    <col min="8195" max="8195" width="10.85546875" style="73" customWidth="1"/>
    <col min="8196" max="8196" width="29.5703125" style="73" customWidth="1"/>
    <col min="8197" max="8197" width="27.42578125" style="73" customWidth="1"/>
    <col min="8198" max="8198" width="20.28515625" style="73" customWidth="1"/>
    <col min="8199" max="8199" width="13.7109375" style="73" customWidth="1"/>
    <col min="8200" max="8200" width="14.7109375" style="73" customWidth="1"/>
    <col min="8201" max="8202" width="15.28515625" style="73" customWidth="1"/>
    <col min="8203" max="8203" width="13.42578125" style="73" customWidth="1"/>
    <col min="8204" max="8205" width="44" style="73" customWidth="1"/>
    <col min="8206" max="8206" width="55.42578125" style="73" customWidth="1"/>
    <col min="8207" max="8448" width="9.140625" style="73"/>
    <col min="8449" max="8449" width="4.28515625" style="73" bestFit="1" customWidth="1"/>
    <col min="8450" max="8450" width="17" style="73" customWidth="1"/>
    <col min="8451" max="8451" width="10.85546875" style="73" customWidth="1"/>
    <col min="8452" max="8452" width="29.5703125" style="73" customWidth="1"/>
    <col min="8453" max="8453" width="27.42578125" style="73" customWidth="1"/>
    <col min="8454" max="8454" width="20.28515625" style="73" customWidth="1"/>
    <col min="8455" max="8455" width="13.7109375" style="73" customWidth="1"/>
    <col min="8456" max="8456" width="14.7109375" style="73" customWidth="1"/>
    <col min="8457" max="8458" width="15.28515625" style="73" customWidth="1"/>
    <col min="8459" max="8459" width="13.42578125" style="73" customWidth="1"/>
    <col min="8460" max="8461" width="44" style="73" customWidth="1"/>
    <col min="8462" max="8462" width="55.42578125" style="73" customWidth="1"/>
    <col min="8463" max="8704" width="9.140625" style="73"/>
    <col min="8705" max="8705" width="4.28515625" style="73" bestFit="1" customWidth="1"/>
    <col min="8706" max="8706" width="17" style="73" customWidth="1"/>
    <col min="8707" max="8707" width="10.85546875" style="73" customWidth="1"/>
    <col min="8708" max="8708" width="29.5703125" style="73" customWidth="1"/>
    <col min="8709" max="8709" width="27.42578125" style="73" customWidth="1"/>
    <col min="8710" max="8710" width="20.28515625" style="73" customWidth="1"/>
    <col min="8711" max="8711" width="13.7109375" style="73" customWidth="1"/>
    <col min="8712" max="8712" width="14.7109375" style="73" customWidth="1"/>
    <col min="8713" max="8714" width="15.28515625" style="73" customWidth="1"/>
    <col min="8715" max="8715" width="13.42578125" style="73" customWidth="1"/>
    <col min="8716" max="8717" width="44" style="73" customWidth="1"/>
    <col min="8718" max="8718" width="55.42578125" style="73" customWidth="1"/>
    <col min="8719" max="8960" width="9.140625" style="73"/>
    <col min="8961" max="8961" width="4.28515625" style="73" bestFit="1" customWidth="1"/>
    <col min="8962" max="8962" width="17" style="73" customWidth="1"/>
    <col min="8963" max="8963" width="10.85546875" style="73" customWidth="1"/>
    <col min="8964" max="8964" width="29.5703125" style="73" customWidth="1"/>
    <col min="8965" max="8965" width="27.42578125" style="73" customWidth="1"/>
    <col min="8966" max="8966" width="20.28515625" style="73" customWidth="1"/>
    <col min="8967" max="8967" width="13.7109375" style="73" customWidth="1"/>
    <col min="8968" max="8968" width="14.7109375" style="73" customWidth="1"/>
    <col min="8969" max="8970" width="15.28515625" style="73" customWidth="1"/>
    <col min="8971" max="8971" width="13.42578125" style="73" customWidth="1"/>
    <col min="8972" max="8973" width="44" style="73" customWidth="1"/>
    <col min="8974" max="8974" width="55.42578125" style="73" customWidth="1"/>
    <col min="8975" max="9216" width="9.140625" style="73"/>
    <col min="9217" max="9217" width="4.28515625" style="73" bestFit="1" customWidth="1"/>
    <col min="9218" max="9218" width="17" style="73" customWidth="1"/>
    <col min="9219" max="9219" width="10.85546875" style="73" customWidth="1"/>
    <col min="9220" max="9220" width="29.5703125" style="73" customWidth="1"/>
    <col min="9221" max="9221" width="27.42578125" style="73" customWidth="1"/>
    <col min="9222" max="9222" width="20.28515625" style="73" customWidth="1"/>
    <col min="9223" max="9223" width="13.7109375" style="73" customWidth="1"/>
    <col min="9224" max="9224" width="14.7109375" style="73" customWidth="1"/>
    <col min="9225" max="9226" width="15.28515625" style="73" customWidth="1"/>
    <col min="9227" max="9227" width="13.42578125" style="73" customWidth="1"/>
    <col min="9228" max="9229" width="44" style="73" customWidth="1"/>
    <col min="9230" max="9230" width="55.42578125" style="73" customWidth="1"/>
    <col min="9231" max="9472" width="9.140625" style="73"/>
    <col min="9473" max="9473" width="4.28515625" style="73" bestFit="1" customWidth="1"/>
    <col min="9474" max="9474" width="17" style="73" customWidth="1"/>
    <col min="9475" max="9475" width="10.85546875" style="73" customWidth="1"/>
    <col min="9476" max="9476" width="29.5703125" style="73" customWidth="1"/>
    <col min="9477" max="9477" width="27.42578125" style="73" customWidth="1"/>
    <col min="9478" max="9478" width="20.28515625" style="73" customWidth="1"/>
    <col min="9479" max="9479" width="13.7109375" style="73" customWidth="1"/>
    <col min="9480" max="9480" width="14.7109375" style="73" customWidth="1"/>
    <col min="9481" max="9482" width="15.28515625" style="73" customWidth="1"/>
    <col min="9483" max="9483" width="13.42578125" style="73" customWidth="1"/>
    <col min="9484" max="9485" width="44" style="73" customWidth="1"/>
    <col min="9486" max="9486" width="55.42578125" style="73" customWidth="1"/>
    <col min="9487" max="9728" width="9.140625" style="73"/>
    <col min="9729" max="9729" width="4.28515625" style="73" bestFit="1" customWidth="1"/>
    <col min="9730" max="9730" width="17" style="73" customWidth="1"/>
    <col min="9731" max="9731" width="10.85546875" style="73" customWidth="1"/>
    <col min="9732" max="9732" width="29.5703125" style="73" customWidth="1"/>
    <col min="9733" max="9733" width="27.42578125" style="73" customWidth="1"/>
    <col min="9734" max="9734" width="20.28515625" style="73" customWidth="1"/>
    <col min="9735" max="9735" width="13.7109375" style="73" customWidth="1"/>
    <col min="9736" max="9736" width="14.7109375" style="73" customWidth="1"/>
    <col min="9737" max="9738" width="15.28515625" style="73" customWidth="1"/>
    <col min="9739" max="9739" width="13.42578125" style="73" customWidth="1"/>
    <col min="9740" max="9741" width="44" style="73" customWidth="1"/>
    <col min="9742" max="9742" width="55.42578125" style="73" customWidth="1"/>
    <col min="9743" max="9984" width="9.140625" style="73"/>
    <col min="9985" max="9985" width="4.28515625" style="73" bestFit="1" customWidth="1"/>
    <col min="9986" max="9986" width="17" style="73" customWidth="1"/>
    <col min="9987" max="9987" width="10.85546875" style="73" customWidth="1"/>
    <col min="9988" max="9988" width="29.5703125" style="73" customWidth="1"/>
    <col min="9989" max="9989" width="27.42578125" style="73" customWidth="1"/>
    <col min="9990" max="9990" width="20.28515625" style="73" customWidth="1"/>
    <col min="9991" max="9991" width="13.7109375" style="73" customWidth="1"/>
    <col min="9992" max="9992" width="14.7109375" style="73" customWidth="1"/>
    <col min="9993" max="9994" width="15.28515625" style="73" customWidth="1"/>
    <col min="9995" max="9995" width="13.42578125" style="73" customWidth="1"/>
    <col min="9996" max="9997" width="44" style="73" customWidth="1"/>
    <col min="9998" max="9998" width="55.42578125" style="73" customWidth="1"/>
    <col min="9999" max="10240" width="9.140625" style="73"/>
    <col min="10241" max="10241" width="4.28515625" style="73" bestFit="1" customWidth="1"/>
    <col min="10242" max="10242" width="17" style="73" customWidth="1"/>
    <col min="10243" max="10243" width="10.85546875" style="73" customWidth="1"/>
    <col min="10244" max="10244" width="29.5703125" style="73" customWidth="1"/>
    <col min="10245" max="10245" width="27.42578125" style="73" customWidth="1"/>
    <col min="10246" max="10246" width="20.28515625" style="73" customWidth="1"/>
    <col min="10247" max="10247" width="13.7109375" style="73" customWidth="1"/>
    <col min="10248" max="10248" width="14.7109375" style="73" customWidth="1"/>
    <col min="10249" max="10250" width="15.28515625" style="73" customWidth="1"/>
    <col min="10251" max="10251" width="13.42578125" style="73" customWidth="1"/>
    <col min="10252" max="10253" width="44" style="73" customWidth="1"/>
    <col min="10254" max="10254" width="55.42578125" style="73" customWidth="1"/>
    <col min="10255" max="10496" width="9.140625" style="73"/>
    <col min="10497" max="10497" width="4.28515625" style="73" bestFit="1" customWidth="1"/>
    <col min="10498" max="10498" width="17" style="73" customWidth="1"/>
    <col min="10499" max="10499" width="10.85546875" style="73" customWidth="1"/>
    <col min="10500" max="10500" width="29.5703125" style="73" customWidth="1"/>
    <col min="10501" max="10501" width="27.42578125" style="73" customWidth="1"/>
    <col min="10502" max="10502" width="20.28515625" style="73" customWidth="1"/>
    <col min="10503" max="10503" width="13.7109375" style="73" customWidth="1"/>
    <col min="10504" max="10504" width="14.7109375" style="73" customWidth="1"/>
    <col min="10505" max="10506" width="15.28515625" style="73" customWidth="1"/>
    <col min="10507" max="10507" width="13.42578125" style="73" customWidth="1"/>
    <col min="10508" max="10509" width="44" style="73" customWidth="1"/>
    <col min="10510" max="10510" width="55.42578125" style="73" customWidth="1"/>
    <col min="10511" max="10752" width="9.140625" style="73"/>
    <col min="10753" max="10753" width="4.28515625" style="73" bestFit="1" customWidth="1"/>
    <col min="10754" max="10754" width="17" style="73" customWidth="1"/>
    <col min="10755" max="10755" width="10.85546875" style="73" customWidth="1"/>
    <col min="10756" max="10756" width="29.5703125" style="73" customWidth="1"/>
    <col min="10757" max="10757" width="27.42578125" style="73" customWidth="1"/>
    <col min="10758" max="10758" width="20.28515625" style="73" customWidth="1"/>
    <col min="10759" max="10759" width="13.7109375" style="73" customWidth="1"/>
    <col min="10760" max="10760" width="14.7109375" style="73" customWidth="1"/>
    <col min="10761" max="10762" width="15.28515625" style="73" customWidth="1"/>
    <col min="10763" max="10763" width="13.42578125" style="73" customWidth="1"/>
    <col min="10764" max="10765" width="44" style="73" customWidth="1"/>
    <col min="10766" max="10766" width="55.42578125" style="73" customWidth="1"/>
    <col min="10767" max="11008" width="9.140625" style="73"/>
    <col min="11009" max="11009" width="4.28515625" style="73" bestFit="1" customWidth="1"/>
    <col min="11010" max="11010" width="17" style="73" customWidth="1"/>
    <col min="11011" max="11011" width="10.85546875" style="73" customWidth="1"/>
    <col min="11012" max="11012" width="29.5703125" style="73" customWidth="1"/>
    <col min="11013" max="11013" width="27.42578125" style="73" customWidth="1"/>
    <col min="11014" max="11014" width="20.28515625" style="73" customWidth="1"/>
    <col min="11015" max="11015" width="13.7109375" style="73" customWidth="1"/>
    <col min="11016" max="11016" width="14.7109375" style="73" customWidth="1"/>
    <col min="11017" max="11018" width="15.28515625" style="73" customWidth="1"/>
    <col min="11019" max="11019" width="13.42578125" style="73" customWidth="1"/>
    <col min="11020" max="11021" width="44" style="73" customWidth="1"/>
    <col min="11022" max="11022" width="55.42578125" style="73" customWidth="1"/>
    <col min="11023" max="11264" width="9.140625" style="73"/>
    <col min="11265" max="11265" width="4.28515625" style="73" bestFit="1" customWidth="1"/>
    <col min="11266" max="11266" width="17" style="73" customWidth="1"/>
    <col min="11267" max="11267" width="10.85546875" style="73" customWidth="1"/>
    <col min="11268" max="11268" width="29.5703125" style="73" customWidth="1"/>
    <col min="11269" max="11269" width="27.42578125" style="73" customWidth="1"/>
    <col min="11270" max="11270" width="20.28515625" style="73" customWidth="1"/>
    <col min="11271" max="11271" width="13.7109375" style="73" customWidth="1"/>
    <col min="11272" max="11272" width="14.7109375" style="73" customWidth="1"/>
    <col min="11273" max="11274" width="15.28515625" style="73" customWidth="1"/>
    <col min="11275" max="11275" width="13.42578125" style="73" customWidth="1"/>
    <col min="11276" max="11277" width="44" style="73" customWidth="1"/>
    <col min="11278" max="11278" width="55.42578125" style="73" customWidth="1"/>
    <col min="11279" max="11520" width="9.140625" style="73"/>
    <col min="11521" max="11521" width="4.28515625" style="73" bestFit="1" customWidth="1"/>
    <col min="11522" max="11522" width="17" style="73" customWidth="1"/>
    <col min="11523" max="11523" width="10.85546875" style="73" customWidth="1"/>
    <col min="11524" max="11524" width="29.5703125" style="73" customWidth="1"/>
    <col min="11525" max="11525" width="27.42578125" style="73" customWidth="1"/>
    <col min="11526" max="11526" width="20.28515625" style="73" customWidth="1"/>
    <col min="11527" max="11527" width="13.7109375" style="73" customWidth="1"/>
    <col min="11528" max="11528" width="14.7109375" style="73" customWidth="1"/>
    <col min="11529" max="11530" width="15.28515625" style="73" customWidth="1"/>
    <col min="11531" max="11531" width="13.42578125" style="73" customWidth="1"/>
    <col min="11532" max="11533" width="44" style="73" customWidth="1"/>
    <col min="11534" max="11534" width="55.42578125" style="73" customWidth="1"/>
    <col min="11535" max="11776" width="9.140625" style="73"/>
    <col min="11777" max="11777" width="4.28515625" style="73" bestFit="1" customWidth="1"/>
    <col min="11778" max="11778" width="17" style="73" customWidth="1"/>
    <col min="11779" max="11779" width="10.85546875" style="73" customWidth="1"/>
    <col min="11780" max="11780" width="29.5703125" style="73" customWidth="1"/>
    <col min="11781" max="11781" width="27.42578125" style="73" customWidth="1"/>
    <col min="11782" max="11782" width="20.28515625" style="73" customWidth="1"/>
    <col min="11783" max="11783" width="13.7109375" style="73" customWidth="1"/>
    <col min="11784" max="11784" width="14.7109375" style="73" customWidth="1"/>
    <col min="11785" max="11786" width="15.28515625" style="73" customWidth="1"/>
    <col min="11787" max="11787" width="13.42578125" style="73" customWidth="1"/>
    <col min="11788" max="11789" width="44" style="73" customWidth="1"/>
    <col min="11790" max="11790" width="55.42578125" style="73" customWidth="1"/>
    <col min="11791" max="12032" width="9.140625" style="73"/>
    <col min="12033" max="12033" width="4.28515625" style="73" bestFit="1" customWidth="1"/>
    <col min="12034" max="12034" width="17" style="73" customWidth="1"/>
    <col min="12035" max="12035" width="10.85546875" style="73" customWidth="1"/>
    <col min="12036" max="12036" width="29.5703125" style="73" customWidth="1"/>
    <col min="12037" max="12037" width="27.42578125" style="73" customWidth="1"/>
    <col min="12038" max="12038" width="20.28515625" style="73" customWidth="1"/>
    <col min="12039" max="12039" width="13.7109375" style="73" customWidth="1"/>
    <col min="12040" max="12040" width="14.7109375" style="73" customWidth="1"/>
    <col min="12041" max="12042" width="15.28515625" style="73" customWidth="1"/>
    <col min="12043" max="12043" width="13.42578125" style="73" customWidth="1"/>
    <col min="12044" max="12045" width="44" style="73" customWidth="1"/>
    <col min="12046" max="12046" width="55.42578125" style="73" customWidth="1"/>
    <col min="12047" max="12288" width="9.140625" style="73"/>
    <col min="12289" max="12289" width="4.28515625" style="73" bestFit="1" customWidth="1"/>
    <col min="12290" max="12290" width="17" style="73" customWidth="1"/>
    <col min="12291" max="12291" width="10.85546875" style="73" customWidth="1"/>
    <col min="12292" max="12292" width="29.5703125" style="73" customWidth="1"/>
    <col min="12293" max="12293" width="27.42578125" style="73" customWidth="1"/>
    <col min="12294" max="12294" width="20.28515625" style="73" customWidth="1"/>
    <col min="12295" max="12295" width="13.7109375" style="73" customWidth="1"/>
    <col min="12296" max="12296" width="14.7109375" style="73" customWidth="1"/>
    <col min="12297" max="12298" width="15.28515625" style="73" customWidth="1"/>
    <col min="12299" max="12299" width="13.42578125" style="73" customWidth="1"/>
    <col min="12300" max="12301" width="44" style="73" customWidth="1"/>
    <col min="12302" max="12302" width="55.42578125" style="73" customWidth="1"/>
    <col min="12303" max="12544" width="9.140625" style="73"/>
    <col min="12545" max="12545" width="4.28515625" style="73" bestFit="1" customWidth="1"/>
    <col min="12546" max="12546" width="17" style="73" customWidth="1"/>
    <col min="12547" max="12547" width="10.85546875" style="73" customWidth="1"/>
    <col min="12548" max="12548" width="29.5703125" style="73" customWidth="1"/>
    <col min="12549" max="12549" width="27.42578125" style="73" customWidth="1"/>
    <col min="12550" max="12550" width="20.28515625" style="73" customWidth="1"/>
    <col min="12551" max="12551" width="13.7109375" style="73" customWidth="1"/>
    <col min="12552" max="12552" width="14.7109375" style="73" customWidth="1"/>
    <col min="12553" max="12554" width="15.28515625" style="73" customWidth="1"/>
    <col min="12555" max="12555" width="13.42578125" style="73" customWidth="1"/>
    <col min="12556" max="12557" width="44" style="73" customWidth="1"/>
    <col min="12558" max="12558" width="55.42578125" style="73" customWidth="1"/>
    <col min="12559" max="12800" width="9.140625" style="73"/>
    <col min="12801" max="12801" width="4.28515625" style="73" bestFit="1" customWidth="1"/>
    <col min="12802" max="12802" width="17" style="73" customWidth="1"/>
    <col min="12803" max="12803" width="10.85546875" style="73" customWidth="1"/>
    <col min="12804" max="12804" width="29.5703125" style="73" customWidth="1"/>
    <col min="12805" max="12805" width="27.42578125" style="73" customWidth="1"/>
    <col min="12806" max="12806" width="20.28515625" style="73" customWidth="1"/>
    <col min="12807" max="12807" width="13.7109375" style="73" customWidth="1"/>
    <col min="12808" max="12808" width="14.7109375" style="73" customWidth="1"/>
    <col min="12809" max="12810" width="15.28515625" style="73" customWidth="1"/>
    <col min="12811" max="12811" width="13.42578125" style="73" customWidth="1"/>
    <col min="12812" max="12813" width="44" style="73" customWidth="1"/>
    <col min="12814" max="12814" width="55.42578125" style="73" customWidth="1"/>
    <col min="12815" max="13056" width="9.140625" style="73"/>
    <col min="13057" max="13057" width="4.28515625" style="73" bestFit="1" customWidth="1"/>
    <col min="13058" max="13058" width="17" style="73" customWidth="1"/>
    <col min="13059" max="13059" width="10.85546875" style="73" customWidth="1"/>
    <col min="13060" max="13060" width="29.5703125" style="73" customWidth="1"/>
    <col min="13061" max="13061" width="27.42578125" style="73" customWidth="1"/>
    <col min="13062" max="13062" width="20.28515625" style="73" customWidth="1"/>
    <col min="13063" max="13063" width="13.7109375" style="73" customWidth="1"/>
    <col min="13064" max="13064" width="14.7109375" style="73" customWidth="1"/>
    <col min="13065" max="13066" width="15.28515625" style="73" customWidth="1"/>
    <col min="13067" max="13067" width="13.42578125" style="73" customWidth="1"/>
    <col min="13068" max="13069" width="44" style="73" customWidth="1"/>
    <col min="13070" max="13070" width="55.42578125" style="73" customWidth="1"/>
    <col min="13071" max="13312" width="9.140625" style="73"/>
    <col min="13313" max="13313" width="4.28515625" style="73" bestFit="1" customWidth="1"/>
    <col min="13314" max="13314" width="17" style="73" customWidth="1"/>
    <col min="13315" max="13315" width="10.85546875" style="73" customWidth="1"/>
    <col min="13316" max="13316" width="29.5703125" style="73" customWidth="1"/>
    <col min="13317" max="13317" width="27.42578125" style="73" customWidth="1"/>
    <col min="13318" max="13318" width="20.28515625" style="73" customWidth="1"/>
    <col min="13319" max="13319" width="13.7109375" style="73" customWidth="1"/>
    <col min="13320" max="13320" width="14.7109375" style="73" customWidth="1"/>
    <col min="13321" max="13322" width="15.28515625" style="73" customWidth="1"/>
    <col min="13323" max="13323" width="13.42578125" style="73" customWidth="1"/>
    <col min="13324" max="13325" width="44" style="73" customWidth="1"/>
    <col min="13326" max="13326" width="55.42578125" style="73" customWidth="1"/>
    <col min="13327" max="13568" width="9.140625" style="73"/>
    <col min="13569" max="13569" width="4.28515625" style="73" bestFit="1" customWidth="1"/>
    <col min="13570" max="13570" width="17" style="73" customWidth="1"/>
    <col min="13571" max="13571" width="10.85546875" style="73" customWidth="1"/>
    <col min="13572" max="13572" width="29.5703125" style="73" customWidth="1"/>
    <col min="13573" max="13573" width="27.42578125" style="73" customWidth="1"/>
    <col min="13574" max="13574" width="20.28515625" style="73" customWidth="1"/>
    <col min="13575" max="13575" width="13.7109375" style="73" customWidth="1"/>
    <col min="13576" max="13576" width="14.7109375" style="73" customWidth="1"/>
    <col min="13577" max="13578" width="15.28515625" style="73" customWidth="1"/>
    <col min="13579" max="13579" width="13.42578125" style="73" customWidth="1"/>
    <col min="13580" max="13581" width="44" style="73" customWidth="1"/>
    <col min="13582" max="13582" width="55.42578125" style="73" customWidth="1"/>
    <col min="13583" max="13824" width="9.140625" style="73"/>
    <col min="13825" max="13825" width="4.28515625" style="73" bestFit="1" customWidth="1"/>
    <col min="13826" max="13826" width="17" style="73" customWidth="1"/>
    <col min="13827" max="13827" width="10.85546875" style="73" customWidth="1"/>
    <col min="13828" max="13828" width="29.5703125" style="73" customWidth="1"/>
    <col min="13829" max="13829" width="27.42578125" style="73" customWidth="1"/>
    <col min="13830" max="13830" width="20.28515625" style="73" customWidth="1"/>
    <col min="13831" max="13831" width="13.7109375" style="73" customWidth="1"/>
    <col min="13832" max="13832" width="14.7109375" style="73" customWidth="1"/>
    <col min="13833" max="13834" width="15.28515625" style="73" customWidth="1"/>
    <col min="13835" max="13835" width="13.42578125" style="73" customWidth="1"/>
    <col min="13836" max="13837" width="44" style="73" customWidth="1"/>
    <col min="13838" max="13838" width="55.42578125" style="73" customWidth="1"/>
    <col min="13839" max="14080" width="9.140625" style="73"/>
    <col min="14081" max="14081" width="4.28515625" style="73" bestFit="1" customWidth="1"/>
    <col min="14082" max="14082" width="17" style="73" customWidth="1"/>
    <col min="14083" max="14083" width="10.85546875" style="73" customWidth="1"/>
    <col min="14084" max="14084" width="29.5703125" style="73" customWidth="1"/>
    <col min="14085" max="14085" width="27.42578125" style="73" customWidth="1"/>
    <col min="14086" max="14086" width="20.28515625" style="73" customWidth="1"/>
    <col min="14087" max="14087" width="13.7109375" style="73" customWidth="1"/>
    <col min="14088" max="14088" width="14.7109375" style="73" customWidth="1"/>
    <col min="14089" max="14090" width="15.28515625" style="73" customWidth="1"/>
    <col min="14091" max="14091" width="13.42578125" style="73" customWidth="1"/>
    <col min="14092" max="14093" width="44" style="73" customWidth="1"/>
    <col min="14094" max="14094" width="55.42578125" style="73" customWidth="1"/>
    <col min="14095" max="14336" width="9.140625" style="73"/>
    <col min="14337" max="14337" width="4.28515625" style="73" bestFit="1" customWidth="1"/>
    <col min="14338" max="14338" width="17" style="73" customWidth="1"/>
    <col min="14339" max="14339" width="10.85546875" style="73" customWidth="1"/>
    <col min="14340" max="14340" width="29.5703125" style="73" customWidth="1"/>
    <col min="14341" max="14341" width="27.42578125" style="73" customWidth="1"/>
    <col min="14342" max="14342" width="20.28515625" style="73" customWidth="1"/>
    <col min="14343" max="14343" width="13.7109375" style="73" customWidth="1"/>
    <col min="14344" max="14344" width="14.7109375" style="73" customWidth="1"/>
    <col min="14345" max="14346" width="15.28515625" style="73" customWidth="1"/>
    <col min="14347" max="14347" width="13.42578125" style="73" customWidth="1"/>
    <col min="14348" max="14349" width="44" style="73" customWidth="1"/>
    <col min="14350" max="14350" width="55.42578125" style="73" customWidth="1"/>
    <col min="14351" max="14592" width="9.140625" style="73"/>
    <col min="14593" max="14593" width="4.28515625" style="73" bestFit="1" customWidth="1"/>
    <col min="14594" max="14594" width="17" style="73" customWidth="1"/>
    <col min="14595" max="14595" width="10.85546875" style="73" customWidth="1"/>
    <col min="14596" max="14596" width="29.5703125" style="73" customWidth="1"/>
    <col min="14597" max="14597" width="27.42578125" style="73" customWidth="1"/>
    <col min="14598" max="14598" width="20.28515625" style="73" customWidth="1"/>
    <col min="14599" max="14599" width="13.7109375" style="73" customWidth="1"/>
    <col min="14600" max="14600" width="14.7109375" style="73" customWidth="1"/>
    <col min="14601" max="14602" width="15.28515625" style="73" customWidth="1"/>
    <col min="14603" max="14603" width="13.42578125" style="73" customWidth="1"/>
    <col min="14604" max="14605" width="44" style="73" customWidth="1"/>
    <col min="14606" max="14606" width="55.42578125" style="73" customWidth="1"/>
    <col min="14607" max="14848" width="9.140625" style="73"/>
    <col min="14849" max="14849" width="4.28515625" style="73" bestFit="1" customWidth="1"/>
    <col min="14850" max="14850" width="17" style="73" customWidth="1"/>
    <col min="14851" max="14851" width="10.85546875" style="73" customWidth="1"/>
    <col min="14852" max="14852" width="29.5703125" style="73" customWidth="1"/>
    <col min="14853" max="14853" width="27.42578125" style="73" customWidth="1"/>
    <col min="14854" max="14854" width="20.28515625" style="73" customWidth="1"/>
    <col min="14855" max="14855" width="13.7109375" style="73" customWidth="1"/>
    <col min="14856" max="14856" width="14.7109375" style="73" customWidth="1"/>
    <col min="14857" max="14858" width="15.28515625" style="73" customWidth="1"/>
    <col min="14859" max="14859" width="13.42578125" style="73" customWidth="1"/>
    <col min="14860" max="14861" width="44" style="73" customWidth="1"/>
    <col min="14862" max="14862" width="55.42578125" style="73" customWidth="1"/>
    <col min="14863" max="15104" width="9.140625" style="73"/>
    <col min="15105" max="15105" width="4.28515625" style="73" bestFit="1" customWidth="1"/>
    <col min="15106" max="15106" width="17" style="73" customWidth="1"/>
    <col min="15107" max="15107" width="10.85546875" style="73" customWidth="1"/>
    <col min="15108" max="15108" width="29.5703125" style="73" customWidth="1"/>
    <col min="15109" max="15109" width="27.42578125" style="73" customWidth="1"/>
    <col min="15110" max="15110" width="20.28515625" style="73" customWidth="1"/>
    <col min="15111" max="15111" width="13.7109375" style="73" customWidth="1"/>
    <col min="15112" max="15112" width="14.7109375" style="73" customWidth="1"/>
    <col min="15113" max="15114" width="15.28515625" style="73" customWidth="1"/>
    <col min="15115" max="15115" width="13.42578125" style="73" customWidth="1"/>
    <col min="15116" max="15117" width="44" style="73" customWidth="1"/>
    <col min="15118" max="15118" width="55.42578125" style="73" customWidth="1"/>
    <col min="15119" max="15360" width="9.140625" style="73"/>
    <col min="15361" max="15361" width="4.28515625" style="73" bestFit="1" customWidth="1"/>
    <col min="15362" max="15362" width="17" style="73" customWidth="1"/>
    <col min="15363" max="15363" width="10.85546875" style="73" customWidth="1"/>
    <col min="15364" max="15364" width="29.5703125" style="73" customWidth="1"/>
    <col min="15365" max="15365" width="27.42578125" style="73" customWidth="1"/>
    <col min="15366" max="15366" width="20.28515625" style="73" customWidth="1"/>
    <col min="15367" max="15367" width="13.7109375" style="73" customWidth="1"/>
    <col min="15368" max="15368" width="14.7109375" style="73" customWidth="1"/>
    <col min="15369" max="15370" width="15.28515625" style="73" customWidth="1"/>
    <col min="15371" max="15371" width="13.42578125" style="73" customWidth="1"/>
    <col min="15372" max="15373" width="44" style="73" customWidth="1"/>
    <col min="15374" max="15374" width="55.42578125" style="73" customWidth="1"/>
    <col min="15375" max="15616" width="9.140625" style="73"/>
    <col min="15617" max="15617" width="4.28515625" style="73" bestFit="1" customWidth="1"/>
    <col min="15618" max="15618" width="17" style="73" customWidth="1"/>
    <col min="15619" max="15619" width="10.85546875" style="73" customWidth="1"/>
    <col min="15620" max="15620" width="29.5703125" style="73" customWidth="1"/>
    <col min="15621" max="15621" width="27.42578125" style="73" customWidth="1"/>
    <col min="15622" max="15622" width="20.28515625" style="73" customWidth="1"/>
    <col min="15623" max="15623" width="13.7109375" style="73" customWidth="1"/>
    <col min="15624" max="15624" width="14.7109375" style="73" customWidth="1"/>
    <col min="15625" max="15626" width="15.28515625" style="73" customWidth="1"/>
    <col min="15627" max="15627" width="13.42578125" style="73" customWidth="1"/>
    <col min="15628" max="15629" width="44" style="73" customWidth="1"/>
    <col min="15630" max="15630" width="55.42578125" style="73" customWidth="1"/>
    <col min="15631" max="15872" width="9.140625" style="73"/>
    <col min="15873" max="15873" width="4.28515625" style="73" bestFit="1" customWidth="1"/>
    <col min="15874" max="15874" width="17" style="73" customWidth="1"/>
    <col min="15875" max="15875" width="10.85546875" style="73" customWidth="1"/>
    <col min="15876" max="15876" width="29.5703125" style="73" customWidth="1"/>
    <col min="15877" max="15877" width="27.42578125" style="73" customWidth="1"/>
    <col min="15878" max="15878" width="20.28515625" style="73" customWidth="1"/>
    <col min="15879" max="15879" width="13.7109375" style="73" customWidth="1"/>
    <col min="15880" max="15880" width="14.7109375" style="73" customWidth="1"/>
    <col min="15881" max="15882" width="15.28515625" style="73" customWidth="1"/>
    <col min="15883" max="15883" width="13.42578125" style="73" customWidth="1"/>
    <col min="15884" max="15885" width="44" style="73" customWidth="1"/>
    <col min="15886" max="15886" width="55.42578125" style="73" customWidth="1"/>
    <col min="15887" max="16128" width="9.140625" style="73"/>
    <col min="16129" max="16129" width="4.28515625" style="73" bestFit="1" customWidth="1"/>
    <col min="16130" max="16130" width="17" style="73" customWidth="1"/>
    <col min="16131" max="16131" width="10.85546875" style="73" customWidth="1"/>
    <col min="16132" max="16132" width="29.5703125" style="73" customWidth="1"/>
    <col min="16133" max="16133" width="27.42578125" style="73" customWidth="1"/>
    <col min="16134" max="16134" width="20.28515625" style="73" customWidth="1"/>
    <col min="16135" max="16135" width="13.7109375" style="73" customWidth="1"/>
    <col min="16136" max="16136" width="14.7109375" style="73" customWidth="1"/>
    <col min="16137" max="16138" width="15.28515625" style="73" customWidth="1"/>
    <col min="16139" max="16139" width="13.42578125" style="73" customWidth="1"/>
    <col min="16140" max="16141" width="44" style="73" customWidth="1"/>
    <col min="16142" max="16142" width="55.42578125" style="73" customWidth="1"/>
    <col min="16143" max="16384" width="9.140625" style="73"/>
  </cols>
  <sheetData>
    <row r="1" spans="1:30" ht="35.25" customHeight="1" thickBot="1" x14ac:dyDescent="0.55000000000000004">
      <c r="A1" s="66"/>
      <c r="B1" s="67" t="s">
        <v>4</v>
      </c>
      <c r="C1" s="67"/>
      <c r="D1" s="68"/>
      <c r="E1" s="93">
        <v>42416</v>
      </c>
      <c r="F1" s="68"/>
      <c r="G1" s="69"/>
      <c r="H1" s="70" t="s">
        <v>7</v>
      </c>
      <c r="I1" s="66"/>
      <c r="J1" s="66"/>
      <c r="K1" s="66"/>
      <c r="L1" s="66"/>
      <c r="M1" s="66"/>
      <c r="N1" s="66"/>
      <c r="O1" s="66"/>
      <c r="P1" s="87"/>
      <c r="Q1" s="87"/>
      <c r="R1" s="71"/>
      <c r="S1" s="71"/>
      <c r="T1" s="71"/>
      <c r="U1" s="72"/>
      <c r="V1" s="72"/>
      <c r="W1" s="72"/>
      <c r="X1" s="72"/>
      <c r="Y1" s="72"/>
      <c r="Z1" s="72"/>
      <c r="AA1" s="72"/>
      <c r="AB1" s="72"/>
      <c r="AC1" s="72"/>
      <c r="AD1" s="72"/>
    </row>
    <row r="2" spans="1:30" s="92" customFormat="1" ht="21" customHeight="1" thickBot="1" x14ac:dyDescent="0.25">
      <c r="A2" s="89">
        <v>1</v>
      </c>
      <c r="B2" s="89">
        <v>2</v>
      </c>
      <c r="C2" s="89">
        <v>3</v>
      </c>
      <c r="D2" s="89">
        <v>4</v>
      </c>
      <c r="E2" s="89">
        <v>5</v>
      </c>
      <c r="F2" s="89">
        <v>6</v>
      </c>
      <c r="G2" s="89">
        <v>7</v>
      </c>
      <c r="H2" s="89">
        <v>8</v>
      </c>
      <c r="I2" s="89">
        <v>9</v>
      </c>
      <c r="J2" s="89">
        <v>10</v>
      </c>
      <c r="K2" s="89">
        <v>11</v>
      </c>
      <c r="L2" s="89">
        <v>12</v>
      </c>
      <c r="M2" s="89">
        <v>13</v>
      </c>
      <c r="N2" s="89">
        <v>14</v>
      </c>
      <c r="O2" s="89"/>
      <c r="P2" s="89"/>
      <c r="Q2" s="89"/>
      <c r="R2" s="90"/>
      <c r="S2" s="90"/>
      <c r="T2" s="90"/>
      <c r="U2" s="91"/>
      <c r="V2" s="91"/>
      <c r="W2" s="91"/>
      <c r="X2" s="91"/>
      <c r="Y2" s="91"/>
      <c r="Z2" s="91"/>
      <c r="AA2" s="91"/>
      <c r="AB2" s="91"/>
      <c r="AC2" s="91"/>
      <c r="AD2" s="91"/>
    </row>
    <row r="3" spans="1:30" s="46" customFormat="1" ht="25.5" customHeight="1" thickBot="1" x14ac:dyDescent="0.25">
      <c r="A3" s="43" t="s">
        <v>33</v>
      </c>
      <c r="B3" s="43" t="s">
        <v>34</v>
      </c>
      <c r="C3" s="43" t="s">
        <v>35</v>
      </c>
      <c r="D3" s="43" t="s">
        <v>37</v>
      </c>
      <c r="E3" s="43" t="s">
        <v>53</v>
      </c>
      <c r="F3" s="43" t="s">
        <v>54</v>
      </c>
      <c r="G3" s="43" t="s">
        <v>55</v>
      </c>
      <c r="H3" s="44" t="s">
        <v>56</v>
      </c>
      <c r="I3" s="43" t="s">
        <v>44</v>
      </c>
      <c r="J3" s="43" t="s">
        <v>5</v>
      </c>
      <c r="K3" s="43" t="s">
        <v>57</v>
      </c>
      <c r="L3" s="88" t="s">
        <v>6</v>
      </c>
      <c r="M3" s="88" t="s">
        <v>6</v>
      </c>
      <c r="N3" s="88" t="s">
        <v>6</v>
      </c>
      <c r="O3" s="134"/>
      <c r="P3" s="59"/>
      <c r="Q3" s="59"/>
      <c r="R3" s="59"/>
      <c r="S3" s="60"/>
      <c r="T3" s="60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0" s="75" customFormat="1" ht="30" customHeight="1" x14ac:dyDescent="0.2">
      <c r="A4" s="123">
        <v>1</v>
      </c>
      <c r="B4" s="124" t="s">
        <v>67</v>
      </c>
      <c r="C4" s="124" t="s">
        <v>29</v>
      </c>
      <c r="D4" s="124" t="s">
        <v>62</v>
      </c>
      <c r="E4" s="125">
        <v>1</v>
      </c>
      <c r="F4" s="126" t="s">
        <v>69</v>
      </c>
      <c r="G4" s="126">
        <v>104092</v>
      </c>
      <c r="H4" s="127">
        <v>42410</v>
      </c>
      <c r="I4" s="126" t="s">
        <v>21</v>
      </c>
      <c r="J4" s="126" t="s">
        <v>65</v>
      </c>
      <c r="K4" s="128"/>
      <c r="L4" s="130" t="s">
        <v>61</v>
      </c>
      <c r="M4" s="129"/>
      <c r="N4" s="131"/>
      <c r="O4" s="135" t="s">
        <v>64</v>
      </c>
      <c r="P4" s="135" t="s">
        <v>64</v>
      </c>
    </row>
    <row r="5" spans="1:30" s="75" customFormat="1" ht="30" customHeight="1" x14ac:dyDescent="0.2">
      <c r="A5" s="123">
        <v>2</v>
      </c>
      <c r="B5" s="124" t="s">
        <v>68</v>
      </c>
      <c r="C5" s="124" t="s">
        <v>59</v>
      </c>
      <c r="D5" s="124" t="s">
        <v>51</v>
      </c>
      <c r="E5" s="125">
        <v>1</v>
      </c>
      <c r="F5" s="126" t="s">
        <v>70</v>
      </c>
      <c r="G5" s="126">
        <v>104093</v>
      </c>
      <c r="H5" s="127">
        <v>42422</v>
      </c>
      <c r="I5" s="126" t="s">
        <v>21</v>
      </c>
      <c r="J5" s="126" t="s">
        <v>66</v>
      </c>
      <c r="K5" s="128" t="s">
        <v>58</v>
      </c>
      <c r="L5" s="132"/>
      <c r="M5" s="133"/>
      <c r="N5" s="131"/>
      <c r="O5" s="135" t="s">
        <v>71</v>
      </c>
      <c r="P5" s="75" t="s">
        <v>63</v>
      </c>
    </row>
    <row r="6" spans="1:30" s="75" customFormat="1" ht="30" customHeight="1" x14ac:dyDescent="0.2">
      <c r="A6" s="94"/>
      <c r="B6" s="95"/>
      <c r="C6" s="95"/>
      <c r="D6" s="95"/>
      <c r="E6" s="96"/>
      <c r="F6" s="97"/>
      <c r="G6" s="97"/>
      <c r="H6" s="98"/>
      <c r="I6" s="97"/>
      <c r="J6" s="97"/>
      <c r="K6" s="99"/>
      <c r="L6" s="103"/>
      <c r="M6" s="102"/>
      <c r="N6" s="101"/>
      <c r="O6" s="136"/>
    </row>
    <row r="7" spans="1:30" s="75" customFormat="1" ht="30" customHeight="1" x14ac:dyDescent="0.2">
      <c r="A7" s="94"/>
      <c r="B7" s="95"/>
      <c r="C7" s="95"/>
      <c r="D7" s="95"/>
      <c r="E7" s="96"/>
      <c r="F7" s="97"/>
      <c r="G7" s="97"/>
      <c r="H7" s="98"/>
      <c r="I7" s="97"/>
      <c r="J7" s="97"/>
      <c r="K7" s="99"/>
      <c r="L7" s="103"/>
      <c r="M7" s="102"/>
      <c r="N7" s="101"/>
      <c r="O7" s="136"/>
    </row>
    <row r="8" spans="1:30" s="75" customFormat="1" ht="30" customHeight="1" x14ac:dyDescent="0.2">
      <c r="A8" s="94"/>
      <c r="B8" s="95"/>
      <c r="C8" s="95"/>
      <c r="D8" s="95"/>
      <c r="E8" s="96"/>
      <c r="F8" s="97"/>
      <c r="G8" s="97"/>
      <c r="H8" s="98"/>
      <c r="I8" s="97"/>
      <c r="J8" s="97"/>
      <c r="K8" s="99"/>
      <c r="L8" s="103"/>
      <c r="M8" s="102"/>
      <c r="N8" s="101"/>
      <c r="O8" s="136"/>
    </row>
    <row r="9" spans="1:30" s="75" customFormat="1" ht="30" customHeight="1" x14ac:dyDescent="0.2">
      <c r="A9" s="94"/>
      <c r="B9" s="95"/>
      <c r="C9" s="95"/>
      <c r="D9" s="95"/>
      <c r="E9" s="96"/>
      <c r="F9" s="97"/>
      <c r="G9" s="97"/>
      <c r="H9" s="98"/>
      <c r="I9" s="97"/>
      <c r="J9" s="97"/>
      <c r="K9" s="99"/>
      <c r="L9" s="103"/>
      <c r="M9" s="102"/>
      <c r="N9" s="101"/>
      <c r="O9" s="136"/>
    </row>
    <row r="10" spans="1:30" s="75" customFormat="1" ht="30" customHeight="1" x14ac:dyDescent="0.2">
      <c r="A10" s="94"/>
      <c r="B10" s="95"/>
      <c r="C10" s="95"/>
      <c r="D10" s="95"/>
      <c r="E10" s="96"/>
      <c r="F10" s="97"/>
      <c r="G10" s="97"/>
      <c r="H10" s="98"/>
      <c r="I10" s="97"/>
      <c r="J10" s="97"/>
      <c r="K10" s="99"/>
      <c r="L10" s="103"/>
      <c r="M10" s="102"/>
      <c r="N10" s="101"/>
      <c r="O10" s="136"/>
    </row>
    <row r="11" spans="1:30" s="75" customFormat="1" ht="30" customHeight="1" x14ac:dyDescent="0.2">
      <c r="A11" s="94"/>
      <c r="B11" s="95"/>
      <c r="C11" s="95"/>
      <c r="D11" s="95"/>
      <c r="E11" s="96"/>
      <c r="F11" s="97"/>
      <c r="G11" s="97"/>
      <c r="H11" s="98"/>
      <c r="I11" s="97"/>
      <c r="J11" s="97"/>
      <c r="K11" s="99"/>
      <c r="L11" s="103"/>
      <c r="M11" s="102"/>
      <c r="N11" s="101"/>
      <c r="O11" s="136"/>
    </row>
    <row r="12" spans="1:30" s="75" customFormat="1" ht="30" customHeight="1" x14ac:dyDescent="0.2">
      <c r="A12" s="94"/>
      <c r="B12" s="95"/>
      <c r="C12" s="95"/>
      <c r="D12" s="95"/>
      <c r="E12" s="96"/>
      <c r="F12" s="97"/>
      <c r="G12" s="97"/>
      <c r="H12" s="98"/>
      <c r="I12" s="97"/>
      <c r="J12" s="97"/>
      <c r="K12" s="99"/>
      <c r="L12" s="103"/>
      <c r="M12" s="102"/>
      <c r="N12" s="101"/>
      <c r="O12" s="136"/>
    </row>
    <row r="13" spans="1:30" s="75" customFormat="1" ht="30" customHeight="1" x14ac:dyDescent="0.2">
      <c r="A13" s="94"/>
      <c r="B13" s="95"/>
      <c r="C13" s="95"/>
      <c r="D13" s="95"/>
      <c r="E13" s="96"/>
      <c r="F13" s="97"/>
      <c r="G13" s="97"/>
      <c r="H13" s="98"/>
      <c r="I13" s="97"/>
      <c r="J13" s="97"/>
      <c r="K13" s="99"/>
      <c r="L13" s="103"/>
      <c r="M13" s="102"/>
      <c r="N13" s="101"/>
      <c r="O13" s="136"/>
      <c r="S13" s="76"/>
    </row>
    <row r="14" spans="1:30" s="75" customFormat="1" ht="30" customHeight="1" x14ac:dyDescent="0.2">
      <c r="A14" s="94"/>
      <c r="B14" s="95"/>
      <c r="C14" s="95"/>
      <c r="D14" s="95"/>
      <c r="E14" s="96"/>
      <c r="F14" s="97"/>
      <c r="G14" s="97"/>
      <c r="H14" s="98"/>
      <c r="I14" s="97"/>
      <c r="J14" s="97"/>
      <c r="K14" s="99"/>
      <c r="L14" s="99"/>
      <c r="M14" s="102"/>
      <c r="N14" s="101"/>
      <c r="O14" s="136"/>
      <c r="S14" s="76"/>
    </row>
    <row r="15" spans="1:30" s="75" customFormat="1" ht="30" customHeight="1" x14ac:dyDescent="0.2">
      <c r="A15" s="94"/>
      <c r="B15" s="95"/>
      <c r="C15" s="95"/>
      <c r="D15" s="95"/>
      <c r="E15" s="96"/>
      <c r="F15" s="97"/>
      <c r="G15" s="97"/>
      <c r="H15" s="98"/>
      <c r="I15" s="97"/>
      <c r="J15" s="97"/>
      <c r="K15" s="99"/>
      <c r="L15" s="99"/>
      <c r="M15" s="102"/>
      <c r="N15" s="101"/>
      <c r="O15" s="136"/>
      <c r="S15" s="76"/>
    </row>
    <row r="16" spans="1:30" s="75" customFormat="1" ht="30" customHeight="1" x14ac:dyDescent="0.2">
      <c r="A16" s="94"/>
      <c r="B16" s="95"/>
      <c r="C16" s="95"/>
      <c r="D16" s="95"/>
      <c r="E16" s="96"/>
      <c r="F16" s="97"/>
      <c r="G16" s="97"/>
      <c r="H16" s="98"/>
      <c r="I16" s="97"/>
      <c r="J16" s="97"/>
      <c r="K16" s="99"/>
      <c r="L16" s="103"/>
      <c r="M16" s="102"/>
      <c r="N16" s="101"/>
      <c r="O16" s="136"/>
      <c r="S16" s="76"/>
    </row>
    <row r="17" spans="1:30" s="75" customFormat="1" ht="30" customHeight="1" x14ac:dyDescent="0.2">
      <c r="A17" s="94"/>
      <c r="B17" s="95"/>
      <c r="C17" s="95"/>
      <c r="D17" s="95"/>
      <c r="E17" s="96"/>
      <c r="F17" s="97"/>
      <c r="G17" s="97"/>
      <c r="H17" s="98"/>
      <c r="I17" s="97"/>
      <c r="J17" s="97"/>
      <c r="K17" s="99"/>
      <c r="L17" s="103"/>
      <c r="M17" s="102"/>
      <c r="N17" s="101"/>
      <c r="O17" s="136"/>
      <c r="S17" s="76"/>
    </row>
    <row r="18" spans="1:30" s="75" customFormat="1" ht="30" customHeight="1" x14ac:dyDescent="0.2">
      <c r="A18" s="94"/>
      <c r="B18" s="95"/>
      <c r="C18" s="95"/>
      <c r="D18" s="95"/>
      <c r="E18" s="96"/>
      <c r="F18" s="95"/>
      <c r="G18" s="95"/>
      <c r="H18" s="104"/>
      <c r="I18" s="95"/>
      <c r="J18" s="95"/>
      <c r="K18" s="99"/>
      <c r="L18" s="102"/>
      <c r="M18" s="105"/>
      <c r="N18" s="106"/>
      <c r="O18" s="137"/>
      <c r="S18" s="76"/>
    </row>
    <row r="19" spans="1:30" s="75" customFormat="1" ht="30" customHeight="1" x14ac:dyDescent="0.2">
      <c r="A19" s="94"/>
      <c r="B19" s="95"/>
      <c r="C19" s="95"/>
      <c r="D19" s="95"/>
      <c r="E19" s="96"/>
      <c r="F19" s="95"/>
      <c r="G19" s="95"/>
      <c r="H19" s="104"/>
      <c r="I19" s="95"/>
      <c r="J19" s="95"/>
      <c r="K19" s="99"/>
      <c r="L19" s="107"/>
      <c r="M19" s="102"/>
      <c r="N19" s="106"/>
      <c r="O19" s="137"/>
      <c r="S19" s="76"/>
    </row>
    <row r="20" spans="1:30" s="75" customFormat="1" ht="30" customHeight="1" x14ac:dyDescent="0.2">
      <c r="A20" s="94"/>
      <c r="B20" s="95"/>
      <c r="C20" s="95"/>
      <c r="D20" s="95"/>
      <c r="E20" s="96"/>
      <c r="F20" s="95"/>
      <c r="G20" s="95"/>
      <c r="H20" s="104"/>
      <c r="I20" s="95"/>
      <c r="J20" s="95"/>
      <c r="K20" s="99"/>
      <c r="L20" s="107"/>
      <c r="M20" s="102"/>
      <c r="N20" s="106"/>
      <c r="O20" s="137"/>
      <c r="S20" s="76"/>
    </row>
    <row r="21" spans="1:30" s="75" customFormat="1" ht="30" customHeight="1" x14ac:dyDescent="0.2">
      <c r="A21" s="95"/>
      <c r="B21" s="95"/>
      <c r="C21" s="95"/>
      <c r="D21" s="95"/>
      <c r="E21" s="96"/>
      <c r="F21" s="95"/>
      <c r="G21" s="95"/>
      <c r="H21" s="104"/>
      <c r="I21" s="95"/>
      <c r="J21" s="95"/>
      <c r="K21" s="108"/>
      <c r="L21" s="109"/>
      <c r="M21" s="110"/>
      <c r="N21" s="106"/>
      <c r="O21" s="137"/>
      <c r="S21" s="76"/>
    </row>
    <row r="22" spans="1:30" s="75" customFormat="1" ht="30" customHeight="1" x14ac:dyDescent="0.2">
      <c r="A22" s="95"/>
      <c r="B22" s="95"/>
      <c r="C22" s="95"/>
      <c r="D22" s="95"/>
      <c r="E22" s="96"/>
      <c r="F22" s="95"/>
      <c r="G22" s="95"/>
      <c r="H22" s="104"/>
      <c r="I22" s="95"/>
      <c r="J22" s="95"/>
      <c r="K22" s="108"/>
      <c r="L22" s="109"/>
      <c r="M22" s="110"/>
      <c r="N22" s="106"/>
      <c r="O22" s="137"/>
      <c r="S22" s="76"/>
    </row>
    <row r="23" spans="1:30" s="75" customFormat="1" ht="30" customHeight="1" x14ac:dyDescent="0.2">
      <c r="A23" s="95"/>
      <c r="B23" s="95"/>
      <c r="C23" s="95"/>
      <c r="D23" s="95"/>
      <c r="E23" s="96"/>
      <c r="F23" s="95"/>
      <c r="G23" s="95"/>
      <c r="H23" s="104"/>
      <c r="I23" s="95"/>
      <c r="J23" s="95"/>
      <c r="K23" s="108"/>
      <c r="L23" s="109"/>
      <c r="M23" s="110"/>
      <c r="N23" s="106"/>
      <c r="O23" s="137"/>
      <c r="S23" s="76"/>
    </row>
    <row r="24" spans="1:30" s="75" customFormat="1" ht="30" customHeight="1" x14ac:dyDescent="0.2">
      <c r="A24" s="95"/>
      <c r="B24" s="95"/>
      <c r="C24" s="95"/>
      <c r="D24" s="95"/>
      <c r="E24" s="96"/>
      <c r="F24" s="95"/>
      <c r="G24" s="95"/>
      <c r="H24" s="104"/>
      <c r="I24" s="95"/>
      <c r="J24" s="95"/>
      <c r="K24" s="108"/>
      <c r="L24" s="109"/>
      <c r="M24" s="110"/>
      <c r="N24" s="106"/>
      <c r="O24" s="137"/>
      <c r="S24" s="76"/>
    </row>
    <row r="25" spans="1:30" s="75" customFormat="1" ht="30" customHeight="1" x14ac:dyDescent="0.2">
      <c r="A25" s="95"/>
      <c r="B25" s="95"/>
      <c r="C25" s="95"/>
      <c r="D25" s="95"/>
      <c r="E25" s="96"/>
      <c r="F25" s="95"/>
      <c r="G25" s="95"/>
      <c r="H25" s="104"/>
      <c r="I25" s="95"/>
      <c r="J25" s="95"/>
      <c r="K25" s="108"/>
      <c r="L25" s="109"/>
      <c r="M25" s="110"/>
      <c r="N25" s="106"/>
      <c r="O25" s="137"/>
      <c r="S25" s="76"/>
    </row>
    <row r="26" spans="1:30" s="75" customFormat="1" ht="30" customHeight="1" x14ac:dyDescent="0.2">
      <c r="A26" s="95"/>
      <c r="B26" s="95"/>
      <c r="C26" s="95"/>
      <c r="D26" s="95"/>
      <c r="E26" s="96"/>
      <c r="F26" s="95"/>
      <c r="G26" s="95"/>
      <c r="H26" s="104"/>
      <c r="I26" s="95"/>
      <c r="J26" s="95"/>
      <c r="K26" s="108"/>
      <c r="L26" s="109"/>
      <c r="M26" s="101"/>
      <c r="N26" s="101"/>
      <c r="O26" s="136"/>
    </row>
    <row r="27" spans="1:30" s="75" customFormat="1" ht="30" customHeight="1" x14ac:dyDescent="0.2">
      <c r="A27" s="95"/>
      <c r="B27" s="95"/>
      <c r="C27" s="95"/>
      <c r="D27" s="95"/>
      <c r="E27" s="96"/>
      <c r="F27" s="95"/>
      <c r="G27" s="95"/>
      <c r="H27" s="104"/>
      <c r="I27" s="95"/>
      <c r="J27" s="95"/>
      <c r="K27" s="108"/>
      <c r="L27" s="109"/>
      <c r="M27" s="101"/>
      <c r="N27" s="101"/>
      <c r="O27" s="136"/>
    </row>
    <row r="28" spans="1:30" s="75" customFormat="1" ht="30" customHeight="1" x14ac:dyDescent="0.2">
      <c r="A28" s="94"/>
      <c r="B28" s="97"/>
      <c r="C28" s="97"/>
      <c r="D28" s="97"/>
      <c r="E28" s="97"/>
      <c r="F28" s="97"/>
      <c r="G28" s="97"/>
      <c r="H28" s="98"/>
      <c r="I28" s="97"/>
      <c r="J28" s="97"/>
      <c r="K28" s="111"/>
      <c r="L28" s="112"/>
      <c r="M28" s="101"/>
      <c r="N28" s="101"/>
      <c r="O28" s="136"/>
    </row>
    <row r="29" spans="1:30" s="75" customFormat="1" ht="30" customHeight="1" x14ac:dyDescent="0.2">
      <c r="A29" s="94"/>
      <c r="B29" s="97"/>
      <c r="C29" s="97"/>
      <c r="D29" s="97"/>
      <c r="E29" s="97"/>
      <c r="F29" s="97"/>
      <c r="G29" s="97"/>
      <c r="H29" s="98"/>
      <c r="I29" s="97"/>
      <c r="J29" s="97"/>
      <c r="K29" s="111"/>
      <c r="L29" s="112"/>
      <c r="M29" s="101"/>
      <c r="N29" s="101"/>
      <c r="O29" s="136"/>
    </row>
    <row r="30" spans="1:30" ht="30" customHeight="1" x14ac:dyDescent="0.2">
      <c r="A30" s="94"/>
      <c r="B30" s="97"/>
      <c r="C30" s="97"/>
      <c r="D30" s="97"/>
      <c r="E30" s="97"/>
      <c r="F30" s="97"/>
      <c r="G30" s="97"/>
      <c r="H30" s="98"/>
      <c r="I30" s="97"/>
      <c r="J30" s="97"/>
      <c r="K30" s="111"/>
      <c r="L30" s="112"/>
      <c r="M30" s="113"/>
      <c r="N30" s="101"/>
      <c r="O30" s="136"/>
      <c r="P30" s="75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</row>
    <row r="31" spans="1:30" ht="30" customHeight="1" x14ac:dyDescent="0.2">
      <c r="A31" s="94"/>
      <c r="B31" s="114"/>
      <c r="C31" s="97"/>
      <c r="D31" s="115"/>
      <c r="E31" s="97"/>
      <c r="F31" s="114"/>
      <c r="G31" s="116"/>
      <c r="H31" s="117"/>
      <c r="I31" s="114"/>
      <c r="J31" s="114"/>
      <c r="K31" s="114"/>
      <c r="L31" s="100"/>
      <c r="M31" s="113"/>
      <c r="N31" s="101"/>
      <c r="O31" s="136"/>
      <c r="P31" s="75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</row>
    <row r="32" spans="1:30" ht="30" customHeight="1" x14ac:dyDescent="0.2">
      <c r="A32" s="94"/>
      <c r="B32" s="114"/>
      <c r="C32" s="97"/>
      <c r="D32" s="115"/>
      <c r="E32" s="97"/>
      <c r="F32" s="114"/>
      <c r="G32" s="116"/>
      <c r="H32" s="117"/>
      <c r="I32" s="114"/>
      <c r="J32" s="114"/>
      <c r="K32" s="114"/>
      <c r="L32" s="100"/>
      <c r="M32" s="113"/>
      <c r="N32" s="101"/>
      <c r="O32" s="136"/>
      <c r="P32" s="75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</row>
    <row r="33" spans="1:30" ht="30" customHeight="1" x14ac:dyDescent="0.2">
      <c r="A33" s="94"/>
      <c r="B33" s="114"/>
      <c r="C33" s="97"/>
      <c r="D33" s="115"/>
      <c r="E33" s="97"/>
      <c r="F33" s="114"/>
      <c r="G33" s="116"/>
      <c r="H33" s="117"/>
      <c r="I33" s="114"/>
      <c r="J33" s="114"/>
      <c r="K33" s="114"/>
      <c r="L33" s="100"/>
      <c r="M33" s="113"/>
      <c r="N33" s="101"/>
      <c r="O33" s="136"/>
      <c r="P33" s="75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</row>
    <row r="34" spans="1:30" ht="30" customHeight="1" x14ac:dyDescent="0.2">
      <c r="A34" s="94"/>
      <c r="B34" s="114"/>
      <c r="C34" s="97"/>
      <c r="D34" s="115"/>
      <c r="E34" s="97"/>
      <c r="F34" s="114"/>
      <c r="G34" s="116"/>
      <c r="H34" s="117"/>
      <c r="I34" s="114"/>
      <c r="J34" s="114"/>
      <c r="K34" s="114"/>
      <c r="L34" s="100"/>
      <c r="M34" s="113"/>
      <c r="N34" s="101"/>
      <c r="O34" s="136"/>
      <c r="P34" s="75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</row>
    <row r="35" spans="1:30" ht="30" customHeight="1" x14ac:dyDescent="0.2">
      <c r="A35" s="94"/>
      <c r="B35" s="114"/>
      <c r="C35" s="97"/>
      <c r="D35" s="115"/>
      <c r="E35" s="97"/>
      <c r="F35" s="114"/>
      <c r="G35" s="116"/>
      <c r="H35" s="117"/>
      <c r="I35" s="114"/>
      <c r="J35" s="114"/>
      <c r="K35" s="114"/>
      <c r="L35" s="100"/>
      <c r="M35" s="113"/>
      <c r="N35" s="101"/>
      <c r="O35" s="136"/>
      <c r="P35" s="75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</row>
    <row r="36" spans="1:30" ht="30" customHeight="1" x14ac:dyDescent="0.2">
      <c r="A36" s="94"/>
      <c r="B36" s="114"/>
      <c r="C36" s="97"/>
      <c r="D36" s="115"/>
      <c r="E36" s="97"/>
      <c r="F36" s="114"/>
      <c r="G36" s="116"/>
      <c r="H36" s="117"/>
      <c r="I36" s="114"/>
      <c r="J36" s="114"/>
      <c r="K36" s="114"/>
      <c r="L36" s="100"/>
      <c r="M36" s="113"/>
      <c r="N36" s="101"/>
      <c r="O36" s="136"/>
      <c r="P36" s="75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</row>
    <row r="37" spans="1:30" ht="30" customHeight="1" x14ac:dyDescent="0.2">
      <c r="A37" s="94"/>
      <c r="B37" s="114"/>
      <c r="C37" s="97"/>
      <c r="D37" s="115"/>
      <c r="E37" s="97"/>
      <c r="F37" s="114"/>
      <c r="G37" s="116"/>
      <c r="H37" s="117"/>
      <c r="I37" s="114"/>
      <c r="J37" s="114"/>
      <c r="K37" s="114"/>
      <c r="L37" s="100"/>
      <c r="M37" s="113"/>
      <c r="N37" s="101"/>
      <c r="O37" s="136"/>
      <c r="P37" s="75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</row>
    <row r="38" spans="1:30" ht="30" customHeight="1" x14ac:dyDescent="0.2">
      <c r="A38" s="94"/>
      <c r="B38" s="114"/>
      <c r="C38" s="97"/>
      <c r="D38" s="115"/>
      <c r="E38" s="97"/>
      <c r="F38" s="114"/>
      <c r="G38" s="114"/>
      <c r="H38" s="118"/>
      <c r="I38" s="114"/>
      <c r="J38" s="114"/>
      <c r="K38" s="114"/>
      <c r="L38" s="100"/>
      <c r="M38" s="113"/>
      <c r="N38" s="101"/>
      <c r="O38" s="136"/>
      <c r="P38" s="75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</row>
    <row r="39" spans="1:30" ht="30" customHeight="1" x14ac:dyDescent="0.2">
      <c r="A39" s="94"/>
      <c r="B39" s="114"/>
      <c r="C39" s="97"/>
      <c r="D39" s="115"/>
      <c r="E39" s="97"/>
      <c r="F39" s="114"/>
      <c r="G39" s="114"/>
      <c r="H39" s="118"/>
      <c r="I39" s="114"/>
      <c r="J39" s="114"/>
      <c r="K39" s="114"/>
      <c r="L39" s="100"/>
      <c r="M39" s="113"/>
      <c r="N39" s="101"/>
      <c r="O39" s="136"/>
      <c r="P39" s="75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</row>
    <row r="40" spans="1:30" ht="30" customHeight="1" x14ac:dyDescent="0.2">
      <c r="A40" s="94"/>
      <c r="B40" s="114"/>
      <c r="C40" s="97"/>
      <c r="D40" s="115"/>
      <c r="E40" s="97"/>
      <c r="F40" s="114"/>
      <c r="G40" s="114"/>
      <c r="H40" s="118"/>
      <c r="I40" s="114"/>
      <c r="J40" s="114"/>
      <c r="K40" s="114"/>
      <c r="L40" s="100"/>
      <c r="M40" s="113"/>
      <c r="N40" s="101"/>
      <c r="O40" s="136"/>
      <c r="P40" s="75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</row>
    <row r="41" spans="1:30" ht="30" customHeight="1" x14ac:dyDescent="0.2">
      <c r="A41" s="94"/>
      <c r="B41" s="114"/>
      <c r="C41" s="97"/>
      <c r="D41" s="115"/>
      <c r="E41" s="97"/>
      <c r="F41" s="114"/>
      <c r="G41" s="114"/>
      <c r="H41" s="118"/>
      <c r="I41" s="114"/>
      <c r="J41" s="114"/>
      <c r="K41" s="114"/>
      <c r="L41" s="100"/>
      <c r="M41" s="113"/>
      <c r="N41" s="101"/>
      <c r="O41" s="136"/>
      <c r="P41" s="75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</row>
    <row r="42" spans="1:30" ht="30" customHeight="1" x14ac:dyDescent="0.2">
      <c r="A42" s="94"/>
      <c r="B42" s="114"/>
      <c r="C42" s="97"/>
      <c r="D42" s="115"/>
      <c r="E42" s="97"/>
      <c r="F42" s="114"/>
      <c r="G42" s="114"/>
      <c r="H42" s="118"/>
      <c r="I42" s="114"/>
      <c r="J42" s="114"/>
      <c r="K42" s="114"/>
      <c r="L42" s="100"/>
      <c r="M42" s="113"/>
      <c r="N42" s="101"/>
      <c r="O42" s="136"/>
      <c r="P42" s="75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</row>
    <row r="43" spans="1:30" ht="30" customHeight="1" x14ac:dyDescent="0.2">
      <c r="A43" s="94"/>
      <c r="B43" s="114"/>
      <c r="C43" s="97"/>
      <c r="D43" s="115"/>
      <c r="E43" s="97"/>
      <c r="F43" s="114"/>
      <c r="G43" s="114"/>
      <c r="H43" s="118"/>
      <c r="I43" s="114"/>
      <c r="J43" s="114"/>
      <c r="K43" s="114"/>
      <c r="L43" s="100"/>
      <c r="M43" s="113"/>
      <c r="N43" s="101"/>
      <c r="O43" s="136"/>
      <c r="P43" s="75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</row>
    <row r="44" spans="1:30" ht="30" customHeight="1" x14ac:dyDescent="0.2">
      <c r="A44" s="94"/>
      <c r="B44" s="114"/>
      <c r="C44" s="97"/>
      <c r="D44" s="115"/>
      <c r="E44" s="97"/>
      <c r="F44" s="114"/>
      <c r="G44" s="114"/>
      <c r="H44" s="118"/>
      <c r="I44" s="114"/>
      <c r="J44" s="114"/>
      <c r="K44" s="114"/>
      <c r="L44" s="100"/>
      <c r="M44" s="113"/>
      <c r="N44" s="101"/>
      <c r="O44" s="136"/>
      <c r="P44" s="75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</row>
    <row r="45" spans="1:30" ht="30" customHeight="1" x14ac:dyDescent="0.2">
      <c r="A45" s="94"/>
      <c r="B45" s="114"/>
      <c r="C45" s="97"/>
      <c r="D45" s="115"/>
      <c r="E45" s="97"/>
      <c r="F45" s="114"/>
      <c r="G45" s="114"/>
      <c r="H45" s="118"/>
      <c r="I45" s="114"/>
      <c r="J45" s="114"/>
      <c r="K45" s="114"/>
      <c r="L45" s="100"/>
      <c r="M45" s="113"/>
      <c r="N45" s="101"/>
      <c r="O45" s="136"/>
      <c r="P45" s="75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</row>
    <row r="46" spans="1:30" ht="30" customHeight="1" x14ac:dyDescent="0.2">
      <c r="A46" s="94"/>
      <c r="B46" s="114"/>
      <c r="C46" s="97"/>
      <c r="D46" s="115"/>
      <c r="E46" s="97"/>
      <c r="F46" s="114"/>
      <c r="G46" s="114"/>
      <c r="H46" s="118"/>
      <c r="I46" s="114"/>
      <c r="J46" s="114"/>
      <c r="K46" s="114"/>
      <c r="L46" s="100"/>
      <c r="M46" s="113"/>
      <c r="N46" s="101"/>
      <c r="O46" s="136"/>
      <c r="P46" s="75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</row>
    <row r="47" spans="1:30" ht="30" customHeight="1" x14ac:dyDescent="0.2">
      <c r="A47" s="94"/>
      <c r="B47" s="114"/>
      <c r="C47" s="97"/>
      <c r="D47" s="115"/>
      <c r="E47" s="97"/>
      <c r="F47" s="114"/>
      <c r="G47" s="114"/>
      <c r="H47" s="118"/>
      <c r="I47" s="114"/>
      <c r="J47" s="114"/>
      <c r="K47" s="114"/>
      <c r="L47" s="100"/>
      <c r="M47" s="113"/>
      <c r="N47" s="101"/>
      <c r="O47" s="136"/>
      <c r="P47" s="75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</row>
    <row r="48" spans="1:30" ht="30" customHeight="1" x14ac:dyDescent="0.2">
      <c r="A48" s="94"/>
      <c r="B48" s="114"/>
      <c r="C48" s="97"/>
      <c r="D48" s="115"/>
      <c r="E48" s="97"/>
      <c r="F48" s="114"/>
      <c r="G48" s="114"/>
      <c r="H48" s="118"/>
      <c r="I48" s="114"/>
      <c r="J48" s="114"/>
      <c r="K48" s="114"/>
      <c r="L48" s="100"/>
      <c r="M48" s="113"/>
      <c r="N48" s="101"/>
      <c r="O48" s="136"/>
      <c r="P48" s="75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</row>
    <row r="49" spans="1:30" ht="30" customHeight="1" x14ac:dyDescent="0.2">
      <c r="A49" s="94"/>
      <c r="B49" s="114"/>
      <c r="C49" s="97"/>
      <c r="D49" s="115"/>
      <c r="E49" s="97"/>
      <c r="F49" s="114"/>
      <c r="G49" s="114"/>
      <c r="H49" s="118"/>
      <c r="I49" s="114"/>
      <c r="J49" s="114"/>
      <c r="K49" s="114"/>
      <c r="L49" s="100"/>
      <c r="M49" s="113"/>
      <c r="N49" s="101"/>
      <c r="O49" s="136"/>
      <c r="P49" s="75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</row>
    <row r="50" spans="1:30" ht="30" customHeight="1" x14ac:dyDescent="0.2">
      <c r="A50" s="94"/>
      <c r="B50" s="114"/>
      <c r="C50" s="97"/>
      <c r="D50" s="115"/>
      <c r="E50" s="97"/>
      <c r="F50" s="114"/>
      <c r="G50" s="114"/>
      <c r="H50" s="118"/>
      <c r="I50" s="114"/>
      <c r="J50" s="114"/>
      <c r="K50" s="114"/>
      <c r="L50" s="100"/>
      <c r="M50" s="113"/>
      <c r="N50" s="101"/>
      <c r="O50" s="136"/>
      <c r="P50" s="75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</row>
    <row r="51" spans="1:30" ht="30" customHeight="1" x14ac:dyDescent="0.2">
      <c r="A51" s="94"/>
      <c r="B51" s="114"/>
      <c r="C51" s="97"/>
      <c r="D51" s="115"/>
      <c r="E51" s="97"/>
      <c r="F51" s="114"/>
      <c r="G51" s="114"/>
      <c r="H51" s="118"/>
      <c r="I51" s="114"/>
      <c r="J51" s="114"/>
      <c r="K51" s="114"/>
      <c r="L51" s="100"/>
      <c r="M51" s="113"/>
      <c r="N51" s="101"/>
      <c r="O51" s="136"/>
      <c r="P51" s="75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</row>
    <row r="52" spans="1:30" ht="30" customHeight="1" x14ac:dyDescent="0.2">
      <c r="A52" s="94"/>
      <c r="B52" s="114"/>
      <c r="C52" s="97"/>
      <c r="D52" s="115"/>
      <c r="E52" s="97"/>
      <c r="F52" s="114"/>
      <c r="G52" s="114"/>
      <c r="H52" s="118"/>
      <c r="I52" s="114"/>
      <c r="J52" s="114"/>
      <c r="K52" s="114"/>
      <c r="L52" s="100"/>
      <c r="M52" s="113"/>
      <c r="N52" s="101"/>
      <c r="O52" s="136"/>
      <c r="P52" s="75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</row>
    <row r="53" spans="1:30" ht="30" customHeight="1" x14ac:dyDescent="0.2">
      <c r="A53" s="94"/>
      <c r="B53" s="114"/>
      <c r="C53" s="97"/>
      <c r="D53" s="115"/>
      <c r="E53" s="97"/>
      <c r="F53" s="114"/>
      <c r="G53" s="114"/>
      <c r="H53" s="118"/>
      <c r="I53" s="114"/>
      <c r="J53" s="114"/>
      <c r="K53" s="114"/>
      <c r="L53" s="100"/>
      <c r="M53" s="113"/>
      <c r="N53" s="101"/>
      <c r="O53" s="136"/>
      <c r="P53" s="75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</row>
    <row r="54" spans="1:30" ht="30" customHeight="1" x14ac:dyDescent="0.2">
      <c r="A54" s="94"/>
      <c r="B54" s="114"/>
      <c r="C54" s="97"/>
      <c r="D54" s="115"/>
      <c r="E54" s="97"/>
      <c r="F54" s="114"/>
      <c r="G54" s="114"/>
      <c r="H54" s="118"/>
      <c r="I54" s="114"/>
      <c r="J54" s="114"/>
      <c r="K54" s="114"/>
      <c r="L54" s="100"/>
      <c r="M54" s="113"/>
      <c r="N54" s="101"/>
      <c r="O54" s="136"/>
      <c r="P54" s="75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</row>
    <row r="55" spans="1:30" ht="30" customHeight="1" x14ac:dyDescent="0.2">
      <c r="A55" s="94"/>
      <c r="B55" s="114"/>
      <c r="C55" s="97"/>
      <c r="D55" s="115"/>
      <c r="E55" s="97"/>
      <c r="F55" s="114"/>
      <c r="G55" s="114"/>
      <c r="H55" s="118"/>
      <c r="I55" s="114"/>
      <c r="J55" s="114"/>
      <c r="K55" s="114"/>
      <c r="L55" s="100"/>
      <c r="M55" s="113"/>
      <c r="N55" s="101"/>
      <c r="O55" s="136"/>
      <c r="P55" s="75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2"/>
    </row>
    <row r="56" spans="1:30" ht="30" customHeight="1" x14ac:dyDescent="0.2">
      <c r="A56" s="114"/>
      <c r="B56" s="114"/>
      <c r="C56" s="97"/>
      <c r="D56" s="115"/>
      <c r="E56" s="97"/>
      <c r="F56" s="114"/>
      <c r="G56" s="114"/>
      <c r="H56" s="118"/>
      <c r="I56" s="114"/>
      <c r="J56" s="114"/>
      <c r="K56" s="114"/>
      <c r="L56" s="100"/>
      <c r="M56" s="113"/>
      <c r="N56" s="101"/>
      <c r="O56" s="136"/>
      <c r="P56" s="75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</row>
    <row r="57" spans="1:30" ht="30" customHeight="1" x14ac:dyDescent="0.2">
      <c r="A57" s="114"/>
      <c r="B57" s="114"/>
      <c r="C57" s="97"/>
      <c r="D57" s="115"/>
      <c r="E57" s="97"/>
      <c r="F57" s="114"/>
      <c r="G57" s="114"/>
      <c r="H57" s="118"/>
      <c r="I57" s="114"/>
      <c r="J57" s="114"/>
      <c r="K57" s="114"/>
      <c r="L57" s="100"/>
      <c r="M57" s="113"/>
      <c r="N57" s="101"/>
      <c r="O57" s="136"/>
      <c r="P57" s="75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</row>
    <row r="58" spans="1:30" ht="30" customHeight="1" x14ac:dyDescent="0.2">
      <c r="A58" s="114"/>
      <c r="B58" s="114"/>
      <c r="C58" s="97"/>
      <c r="D58" s="115"/>
      <c r="E58" s="97"/>
      <c r="F58" s="114"/>
      <c r="G58" s="114"/>
      <c r="H58" s="118"/>
      <c r="I58" s="114"/>
      <c r="J58" s="114"/>
      <c r="K58" s="114"/>
      <c r="L58" s="100"/>
      <c r="M58" s="113"/>
      <c r="N58" s="101"/>
      <c r="O58" s="136"/>
      <c r="P58" s="75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</row>
    <row r="59" spans="1:30" ht="30" customHeight="1" x14ac:dyDescent="0.2">
      <c r="A59" s="114"/>
      <c r="B59" s="114"/>
      <c r="C59" s="97"/>
      <c r="D59" s="115"/>
      <c r="E59" s="97"/>
      <c r="F59" s="114"/>
      <c r="G59" s="114"/>
      <c r="H59" s="118"/>
      <c r="I59" s="114"/>
      <c r="J59" s="114"/>
      <c r="K59" s="114"/>
      <c r="L59" s="100"/>
      <c r="M59" s="113"/>
      <c r="N59" s="101"/>
      <c r="O59" s="136"/>
      <c r="P59" s="75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</row>
    <row r="60" spans="1:30" ht="30" customHeight="1" x14ac:dyDescent="0.2">
      <c r="A60" s="114"/>
      <c r="B60" s="114"/>
      <c r="C60" s="97"/>
      <c r="D60" s="115"/>
      <c r="E60" s="97"/>
      <c r="F60" s="114"/>
      <c r="G60" s="114"/>
      <c r="H60" s="118"/>
      <c r="I60" s="114"/>
      <c r="J60" s="114"/>
      <c r="K60" s="114"/>
      <c r="L60" s="100"/>
      <c r="M60" s="113"/>
      <c r="N60" s="101"/>
      <c r="O60" s="136"/>
      <c r="P60" s="75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</row>
    <row r="61" spans="1:30" ht="30" customHeight="1" x14ac:dyDescent="0.2">
      <c r="A61" s="114"/>
      <c r="B61" s="114"/>
      <c r="C61" s="97"/>
      <c r="D61" s="115"/>
      <c r="E61" s="97"/>
      <c r="F61" s="114"/>
      <c r="G61" s="114"/>
      <c r="H61" s="118"/>
      <c r="I61" s="114"/>
      <c r="J61" s="114"/>
      <c r="K61" s="114"/>
      <c r="L61" s="100"/>
      <c r="M61" s="113"/>
      <c r="N61" s="101"/>
      <c r="O61" s="136"/>
      <c r="P61" s="75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</row>
    <row r="62" spans="1:30" ht="30" customHeight="1" x14ac:dyDescent="0.2">
      <c r="A62" s="114"/>
      <c r="B62" s="114"/>
      <c r="C62" s="97"/>
      <c r="D62" s="115"/>
      <c r="E62" s="97"/>
      <c r="F62" s="114"/>
      <c r="G62" s="114"/>
      <c r="H62" s="118"/>
      <c r="I62" s="114"/>
      <c r="J62" s="114"/>
      <c r="K62" s="114"/>
      <c r="L62" s="100"/>
      <c r="M62" s="113"/>
      <c r="N62" s="101"/>
      <c r="O62" s="136"/>
      <c r="P62" s="75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  <c r="AD62" s="72"/>
    </row>
    <row r="63" spans="1:30" ht="30" customHeight="1" x14ac:dyDescent="0.2">
      <c r="A63" s="114"/>
      <c r="B63" s="114"/>
      <c r="C63" s="97"/>
      <c r="D63" s="115"/>
      <c r="E63" s="97"/>
      <c r="F63" s="114"/>
      <c r="G63" s="114"/>
      <c r="H63" s="118"/>
      <c r="I63" s="114"/>
      <c r="J63" s="114"/>
      <c r="K63" s="114"/>
      <c r="L63" s="100"/>
      <c r="M63" s="113"/>
      <c r="N63" s="101"/>
      <c r="O63" s="136"/>
      <c r="P63" s="75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  <c r="AD63" s="72"/>
    </row>
    <row r="64" spans="1:30" ht="30" customHeight="1" x14ac:dyDescent="0.2">
      <c r="A64" s="114"/>
      <c r="B64" s="114"/>
      <c r="C64" s="97"/>
      <c r="D64" s="115"/>
      <c r="E64" s="97"/>
      <c r="F64" s="114"/>
      <c r="G64" s="114"/>
      <c r="H64" s="118"/>
      <c r="I64" s="114"/>
      <c r="J64" s="114"/>
      <c r="K64" s="114"/>
      <c r="L64" s="100"/>
      <c r="M64" s="113"/>
      <c r="N64" s="101"/>
      <c r="O64" s="136"/>
      <c r="P64" s="75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</row>
    <row r="65" spans="1:30" ht="30" customHeight="1" x14ac:dyDescent="0.2">
      <c r="A65" s="114"/>
      <c r="B65" s="114"/>
      <c r="C65" s="97"/>
      <c r="D65" s="115"/>
      <c r="E65" s="97"/>
      <c r="F65" s="114"/>
      <c r="G65" s="114"/>
      <c r="H65" s="118"/>
      <c r="I65" s="114"/>
      <c r="J65" s="114"/>
      <c r="K65" s="114"/>
      <c r="L65" s="100"/>
      <c r="M65" s="113"/>
      <c r="N65" s="101"/>
      <c r="O65" s="136"/>
      <c r="P65" s="75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</row>
    <row r="66" spans="1:30" ht="30" customHeight="1" x14ac:dyDescent="0.2">
      <c r="A66" s="114"/>
      <c r="B66" s="114"/>
      <c r="C66" s="97"/>
      <c r="D66" s="115"/>
      <c r="E66" s="97"/>
      <c r="F66" s="114"/>
      <c r="G66" s="114"/>
      <c r="H66" s="118"/>
      <c r="I66" s="114"/>
      <c r="J66" s="114"/>
      <c r="K66" s="114"/>
      <c r="L66" s="100"/>
      <c r="M66" s="113"/>
      <c r="N66" s="101"/>
      <c r="O66" s="136"/>
      <c r="P66" s="75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</row>
    <row r="67" spans="1:30" ht="30" customHeight="1" x14ac:dyDescent="0.2">
      <c r="A67" s="114"/>
      <c r="B67" s="114"/>
      <c r="C67" s="97"/>
      <c r="D67" s="115"/>
      <c r="E67" s="97"/>
      <c r="F67" s="114"/>
      <c r="G67" s="114"/>
      <c r="H67" s="118"/>
      <c r="I67" s="114"/>
      <c r="J67" s="114"/>
      <c r="K67" s="114"/>
      <c r="L67" s="100"/>
      <c r="M67" s="113"/>
      <c r="N67" s="101"/>
      <c r="O67" s="136"/>
      <c r="P67" s="75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72"/>
      <c r="AD67" s="72"/>
    </row>
    <row r="68" spans="1:30" ht="30" customHeight="1" x14ac:dyDescent="0.2">
      <c r="A68" s="114"/>
      <c r="B68" s="114"/>
      <c r="C68" s="97"/>
      <c r="D68" s="115"/>
      <c r="E68" s="97"/>
      <c r="F68" s="114"/>
      <c r="G68" s="114"/>
      <c r="H68" s="118"/>
      <c r="I68" s="114"/>
      <c r="J68" s="114"/>
      <c r="K68" s="114"/>
      <c r="L68" s="100"/>
      <c r="M68" s="113"/>
      <c r="N68" s="101"/>
      <c r="O68" s="136"/>
      <c r="P68" s="75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</row>
    <row r="69" spans="1:30" ht="30" customHeight="1" x14ac:dyDescent="0.2">
      <c r="A69" s="114"/>
      <c r="B69" s="114"/>
      <c r="C69" s="97"/>
      <c r="D69" s="115"/>
      <c r="E69" s="97"/>
      <c r="F69" s="114"/>
      <c r="G69" s="114"/>
      <c r="H69" s="118"/>
      <c r="I69" s="114"/>
      <c r="J69" s="114"/>
      <c r="K69" s="114"/>
      <c r="L69" s="100"/>
      <c r="M69" s="113"/>
      <c r="N69" s="101"/>
      <c r="O69" s="136"/>
      <c r="P69" s="75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</row>
    <row r="70" spans="1:30" ht="30" customHeight="1" x14ac:dyDescent="0.2">
      <c r="A70" s="114"/>
      <c r="B70" s="114"/>
      <c r="C70" s="97"/>
      <c r="D70" s="115"/>
      <c r="E70" s="97"/>
      <c r="F70" s="114"/>
      <c r="G70" s="114"/>
      <c r="H70" s="118"/>
      <c r="I70" s="114"/>
      <c r="J70" s="114"/>
      <c r="K70" s="114"/>
      <c r="L70" s="100"/>
      <c r="M70" s="113"/>
      <c r="N70" s="101"/>
      <c r="O70" s="136"/>
      <c r="P70" s="75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</row>
    <row r="71" spans="1:30" ht="30" customHeight="1" x14ac:dyDescent="0.2">
      <c r="A71" s="114"/>
      <c r="B71" s="114"/>
      <c r="C71" s="97"/>
      <c r="D71" s="115"/>
      <c r="E71" s="97"/>
      <c r="F71" s="114"/>
      <c r="G71" s="114"/>
      <c r="H71" s="118"/>
      <c r="I71" s="114"/>
      <c r="J71" s="114"/>
      <c r="K71" s="114"/>
      <c r="L71" s="100"/>
      <c r="M71" s="113"/>
      <c r="N71" s="101"/>
      <c r="O71" s="136"/>
      <c r="P71" s="75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  <c r="AB71" s="72"/>
      <c r="AC71" s="72"/>
      <c r="AD71" s="72"/>
    </row>
    <row r="72" spans="1:30" ht="30" customHeight="1" x14ac:dyDescent="0.2">
      <c r="A72" s="114"/>
      <c r="B72" s="114"/>
      <c r="C72" s="97"/>
      <c r="D72" s="115"/>
      <c r="E72" s="97"/>
      <c r="F72" s="114"/>
      <c r="G72" s="114"/>
      <c r="H72" s="118"/>
      <c r="I72" s="114"/>
      <c r="J72" s="114"/>
      <c r="K72" s="114"/>
      <c r="L72" s="100"/>
      <c r="M72" s="113"/>
      <c r="N72" s="101"/>
      <c r="O72" s="136"/>
      <c r="P72" s="75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</row>
    <row r="73" spans="1:30" ht="30" customHeight="1" x14ac:dyDescent="0.2">
      <c r="A73" s="114"/>
      <c r="B73" s="114"/>
      <c r="C73" s="97"/>
      <c r="D73" s="115"/>
      <c r="E73" s="97"/>
      <c r="F73" s="114"/>
      <c r="G73" s="114"/>
      <c r="H73" s="118"/>
      <c r="I73" s="114"/>
      <c r="J73" s="114"/>
      <c r="K73" s="114"/>
      <c r="L73" s="100"/>
      <c r="M73" s="113"/>
      <c r="N73" s="101"/>
      <c r="O73" s="136"/>
      <c r="P73" s="75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</row>
    <row r="74" spans="1:30" ht="30" customHeight="1" x14ac:dyDescent="0.2">
      <c r="A74" s="114"/>
      <c r="B74" s="114"/>
      <c r="C74" s="97"/>
      <c r="D74" s="115"/>
      <c r="E74" s="97"/>
      <c r="F74" s="114"/>
      <c r="G74" s="114"/>
      <c r="H74" s="118"/>
      <c r="I74" s="114"/>
      <c r="J74" s="114"/>
      <c r="K74" s="114"/>
      <c r="L74" s="100"/>
      <c r="M74" s="113"/>
      <c r="N74" s="101"/>
      <c r="O74" s="136"/>
      <c r="P74" s="75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</row>
    <row r="75" spans="1:30" ht="30" customHeight="1" x14ac:dyDescent="0.2">
      <c r="A75" s="114"/>
      <c r="B75" s="114"/>
      <c r="C75" s="97"/>
      <c r="D75" s="115"/>
      <c r="E75" s="97"/>
      <c r="F75" s="114"/>
      <c r="G75" s="114"/>
      <c r="H75" s="118"/>
      <c r="I75" s="114"/>
      <c r="J75" s="114"/>
      <c r="K75" s="114"/>
      <c r="L75" s="100"/>
      <c r="M75" s="113"/>
      <c r="N75" s="101"/>
      <c r="O75" s="136"/>
      <c r="P75" s="75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</row>
    <row r="76" spans="1:30" ht="30" customHeight="1" x14ac:dyDescent="0.2">
      <c r="A76" s="114"/>
      <c r="B76" s="114"/>
      <c r="C76" s="97"/>
      <c r="D76" s="115"/>
      <c r="E76" s="97"/>
      <c r="F76" s="114"/>
      <c r="G76" s="114"/>
      <c r="H76" s="118"/>
      <c r="I76" s="114"/>
      <c r="J76" s="114"/>
      <c r="K76" s="114"/>
      <c r="L76" s="100"/>
      <c r="M76" s="113"/>
      <c r="N76" s="101"/>
      <c r="O76" s="136"/>
      <c r="P76" s="75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72"/>
      <c r="AD76" s="72"/>
    </row>
    <row r="77" spans="1:30" ht="30" customHeight="1" x14ac:dyDescent="0.2">
      <c r="A77" s="114"/>
      <c r="B77" s="114"/>
      <c r="C77" s="97"/>
      <c r="D77" s="115"/>
      <c r="E77" s="97"/>
      <c r="F77" s="114"/>
      <c r="G77" s="114"/>
      <c r="H77" s="118"/>
      <c r="I77" s="114"/>
      <c r="J77" s="114"/>
      <c r="K77" s="114"/>
      <c r="L77" s="100"/>
      <c r="M77" s="113"/>
      <c r="N77" s="101"/>
      <c r="O77" s="136"/>
      <c r="P77" s="75"/>
      <c r="Q77" s="72"/>
      <c r="R77" s="72"/>
      <c r="S77" s="72"/>
      <c r="T77" s="72"/>
      <c r="U77" s="72"/>
      <c r="V77" s="72"/>
      <c r="W77" s="72"/>
      <c r="X77" s="72"/>
      <c r="Y77" s="72"/>
      <c r="Z77" s="72"/>
      <c r="AA77" s="72"/>
      <c r="AB77" s="72"/>
      <c r="AC77" s="72"/>
      <c r="AD77" s="72"/>
    </row>
    <row r="78" spans="1:30" ht="30" customHeight="1" x14ac:dyDescent="0.2">
      <c r="A78" s="114"/>
      <c r="B78" s="114"/>
      <c r="C78" s="97"/>
      <c r="D78" s="115"/>
      <c r="E78" s="97"/>
      <c r="F78" s="114"/>
      <c r="G78" s="114"/>
      <c r="H78" s="118"/>
      <c r="I78" s="114"/>
      <c r="J78" s="114"/>
      <c r="K78" s="114"/>
      <c r="L78" s="100"/>
      <c r="M78" s="113"/>
      <c r="N78" s="101"/>
      <c r="O78" s="136"/>
      <c r="P78" s="75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2"/>
    </row>
    <row r="79" spans="1:30" ht="30" customHeight="1" x14ac:dyDescent="0.2">
      <c r="A79" s="114"/>
      <c r="B79" s="114"/>
      <c r="C79" s="97"/>
      <c r="D79" s="115"/>
      <c r="E79" s="97"/>
      <c r="F79" s="114"/>
      <c r="G79" s="114"/>
      <c r="H79" s="118"/>
      <c r="I79" s="114"/>
      <c r="J79" s="114"/>
      <c r="K79" s="114"/>
      <c r="L79" s="100"/>
      <c r="M79" s="113"/>
      <c r="N79" s="101"/>
      <c r="O79" s="136"/>
      <c r="P79" s="75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</row>
    <row r="80" spans="1:30" ht="30" customHeight="1" x14ac:dyDescent="0.2">
      <c r="A80" s="114"/>
      <c r="B80" s="114"/>
      <c r="C80" s="97"/>
      <c r="D80" s="115"/>
      <c r="E80" s="97"/>
      <c r="F80" s="114"/>
      <c r="G80" s="114"/>
      <c r="H80" s="118"/>
      <c r="I80" s="114"/>
      <c r="J80" s="114"/>
      <c r="K80" s="114"/>
      <c r="L80" s="100"/>
      <c r="M80" s="113"/>
      <c r="N80" s="101"/>
      <c r="O80" s="136"/>
      <c r="P80" s="75"/>
      <c r="Q80" s="72"/>
      <c r="R80" s="72"/>
      <c r="S80" s="72"/>
      <c r="T80" s="72"/>
      <c r="U80" s="72"/>
      <c r="V80" s="72"/>
      <c r="W80" s="72"/>
      <c r="X80" s="72"/>
      <c r="Y80" s="72"/>
      <c r="Z80" s="72"/>
      <c r="AA80" s="72"/>
      <c r="AB80" s="72"/>
      <c r="AC80" s="72"/>
      <c r="AD80" s="72"/>
    </row>
    <row r="81" spans="1:30" ht="30" customHeight="1" x14ac:dyDescent="0.2">
      <c r="A81" s="114"/>
      <c r="B81" s="114"/>
      <c r="C81" s="97"/>
      <c r="D81" s="115"/>
      <c r="E81" s="97"/>
      <c r="F81" s="114"/>
      <c r="G81" s="114"/>
      <c r="H81" s="118"/>
      <c r="I81" s="114"/>
      <c r="J81" s="114"/>
      <c r="K81" s="114"/>
      <c r="L81" s="100"/>
      <c r="M81" s="113"/>
      <c r="N81" s="101"/>
      <c r="O81" s="136"/>
      <c r="P81" s="75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2"/>
    </row>
    <row r="82" spans="1:30" ht="30" customHeight="1" x14ac:dyDescent="0.2">
      <c r="A82" s="114"/>
      <c r="B82" s="114"/>
      <c r="C82" s="97"/>
      <c r="D82" s="115"/>
      <c r="E82" s="97"/>
      <c r="F82" s="114"/>
      <c r="G82" s="114"/>
      <c r="H82" s="118"/>
      <c r="I82" s="114"/>
      <c r="J82" s="114"/>
      <c r="K82" s="114"/>
      <c r="L82" s="100"/>
      <c r="M82" s="119"/>
      <c r="N82" s="101"/>
      <c r="O82" s="136"/>
      <c r="P82" s="75"/>
      <c r="Q82" s="72"/>
      <c r="R82" s="72"/>
      <c r="S82" s="72"/>
      <c r="T82" s="72"/>
      <c r="U82" s="72"/>
      <c r="V82" s="72"/>
      <c r="W82" s="72"/>
      <c r="X82" s="72"/>
      <c r="Y82" s="72"/>
      <c r="Z82" s="72"/>
      <c r="AA82" s="72"/>
      <c r="AB82" s="72"/>
      <c r="AC82" s="72"/>
      <c r="AD82" s="72"/>
    </row>
    <row r="83" spans="1:30" ht="30" customHeight="1" x14ac:dyDescent="0.2">
      <c r="A83" s="114"/>
      <c r="B83" s="114"/>
      <c r="C83" s="97"/>
      <c r="D83" s="115"/>
      <c r="E83" s="97"/>
      <c r="F83" s="114"/>
      <c r="G83" s="114"/>
      <c r="H83" s="118"/>
      <c r="I83" s="114"/>
      <c r="J83" s="114"/>
      <c r="K83" s="114"/>
      <c r="L83" s="100"/>
      <c r="M83" s="119"/>
      <c r="N83" s="101"/>
      <c r="O83" s="136"/>
      <c r="P83" s="75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</row>
    <row r="84" spans="1:30" ht="30" customHeight="1" x14ac:dyDescent="0.25">
      <c r="A84" s="114"/>
      <c r="B84" s="114"/>
      <c r="C84" s="114"/>
      <c r="D84" s="115"/>
      <c r="E84" s="97"/>
      <c r="F84" s="114"/>
      <c r="G84" s="114"/>
      <c r="H84" s="118"/>
      <c r="I84" s="114"/>
      <c r="J84" s="114"/>
      <c r="K84" s="114"/>
      <c r="L84" s="100"/>
      <c r="M84" s="120"/>
      <c r="N84" s="101"/>
      <c r="O84" s="136"/>
      <c r="P84" s="75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</row>
    <row r="85" spans="1:30" ht="30" customHeight="1" x14ac:dyDescent="0.2">
      <c r="A85" s="114"/>
      <c r="B85" s="114"/>
      <c r="C85" s="114"/>
      <c r="D85" s="115"/>
      <c r="E85" s="97"/>
      <c r="F85" s="114"/>
      <c r="G85" s="114"/>
      <c r="H85" s="118"/>
      <c r="I85" s="114"/>
      <c r="J85" s="114"/>
      <c r="K85" s="114"/>
      <c r="L85" s="100"/>
      <c r="M85" s="119"/>
      <c r="N85" s="101"/>
      <c r="O85" s="136"/>
      <c r="P85" s="75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</row>
    <row r="86" spans="1:30" ht="30" customHeight="1" x14ac:dyDescent="0.2">
      <c r="A86" s="114"/>
      <c r="B86" s="114"/>
      <c r="C86" s="114"/>
      <c r="D86" s="115"/>
      <c r="E86" s="97"/>
      <c r="F86" s="114"/>
      <c r="G86" s="114"/>
      <c r="H86" s="118"/>
      <c r="I86" s="114"/>
      <c r="J86" s="114"/>
      <c r="K86" s="114"/>
      <c r="L86" s="121"/>
      <c r="M86" s="121"/>
      <c r="N86" s="101"/>
      <c r="O86" s="136"/>
      <c r="P86" s="75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</row>
    <row r="87" spans="1:30" ht="30" customHeight="1" x14ac:dyDescent="0.2">
      <c r="A87" s="114"/>
      <c r="B87" s="114"/>
      <c r="C87" s="114"/>
      <c r="D87" s="115"/>
      <c r="E87" s="97"/>
      <c r="F87" s="114"/>
      <c r="G87" s="114"/>
      <c r="H87" s="118"/>
      <c r="I87" s="114"/>
      <c r="J87" s="114"/>
      <c r="K87" s="114"/>
      <c r="L87" s="121"/>
      <c r="M87" s="121"/>
      <c r="N87" s="101"/>
      <c r="O87" s="136"/>
      <c r="P87" s="75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</row>
    <row r="88" spans="1:30" ht="30" customHeight="1" x14ac:dyDescent="0.2">
      <c r="A88" s="114"/>
      <c r="B88" s="114"/>
      <c r="C88" s="114"/>
      <c r="D88" s="115"/>
      <c r="E88" s="97"/>
      <c r="F88" s="114"/>
      <c r="G88" s="114"/>
      <c r="H88" s="118"/>
      <c r="I88" s="114"/>
      <c r="J88" s="114"/>
      <c r="K88" s="114"/>
      <c r="L88" s="121"/>
      <c r="M88" s="121"/>
      <c r="N88" s="101"/>
      <c r="O88" s="136"/>
      <c r="P88" s="75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</row>
    <row r="89" spans="1:30" ht="30" customHeight="1" x14ac:dyDescent="0.2">
      <c r="A89" s="114"/>
      <c r="B89" s="114"/>
      <c r="C89" s="114"/>
      <c r="D89" s="115"/>
      <c r="E89" s="97"/>
      <c r="F89" s="114"/>
      <c r="G89" s="114"/>
      <c r="H89" s="118"/>
      <c r="I89" s="114"/>
      <c r="J89" s="114"/>
      <c r="K89" s="114"/>
      <c r="L89" s="121"/>
      <c r="M89" s="121"/>
      <c r="N89" s="101"/>
      <c r="O89" s="136"/>
      <c r="P89" s="75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</row>
    <row r="90" spans="1:30" ht="30" customHeight="1" x14ac:dyDescent="0.2">
      <c r="A90" s="114"/>
      <c r="B90" s="114"/>
      <c r="C90" s="114"/>
      <c r="D90" s="115"/>
      <c r="E90" s="97"/>
      <c r="F90" s="114"/>
      <c r="G90" s="114"/>
      <c r="H90" s="118"/>
      <c r="I90" s="114"/>
      <c r="J90" s="114"/>
      <c r="K90" s="114"/>
      <c r="L90" s="121"/>
      <c r="M90" s="121"/>
      <c r="N90" s="101"/>
      <c r="O90" s="136"/>
      <c r="P90" s="75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</row>
    <row r="91" spans="1:30" ht="30" customHeight="1" x14ac:dyDescent="0.2">
      <c r="A91" s="114"/>
      <c r="B91" s="114"/>
      <c r="C91" s="114"/>
      <c r="D91" s="115"/>
      <c r="E91" s="97"/>
      <c r="F91" s="114"/>
      <c r="G91" s="114"/>
      <c r="H91" s="118"/>
      <c r="I91" s="114"/>
      <c r="J91" s="114"/>
      <c r="K91" s="114"/>
      <c r="L91" s="121"/>
      <c r="M91" s="121"/>
      <c r="N91" s="101"/>
      <c r="O91" s="136"/>
      <c r="P91" s="75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</row>
    <row r="92" spans="1:30" ht="30" customHeight="1" x14ac:dyDescent="0.2">
      <c r="A92" s="114"/>
      <c r="B92" s="114"/>
      <c r="C92" s="114"/>
      <c r="D92" s="115"/>
      <c r="E92" s="97"/>
      <c r="F92" s="114"/>
      <c r="G92" s="114"/>
      <c r="H92" s="118"/>
      <c r="I92" s="114"/>
      <c r="J92" s="114"/>
      <c r="K92" s="114"/>
      <c r="L92" s="121"/>
      <c r="M92" s="121"/>
      <c r="N92" s="101"/>
      <c r="O92" s="136"/>
      <c r="P92" s="75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</row>
    <row r="93" spans="1:30" ht="30" customHeight="1" x14ac:dyDescent="0.2">
      <c r="A93" s="114"/>
      <c r="B93" s="114"/>
      <c r="C93" s="114"/>
      <c r="D93" s="115"/>
      <c r="E93" s="97"/>
      <c r="F93" s="114"/>
      <c r="G93" s="114"/>
      <c r="H93" s="118"/>
      <c r="I93" s="114"/>
      <c r="J93" s="114"/>
      <c r="K93" s="114"/>
      <c r="L93" s="121"/>
      <c r="M93" s="121"/>
      <c r="N93" s="101"/>
      <c r="O93" s="136"/>
      <c r="P93" s="75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2"/>
    </row>
    <row r="94" spans="1:30" ht="30" customHeight="1" x14ac:dyDescent="0.2">
      <c r="A94" s="114"/>
      <c r="B94" s="114"/>
      <c r="C94" s="114"/>
      <c r="D94" s="115"/>
      <c r="E94" s="97"/>
      <c r="F94" s="114"/>
      <c r="G94" s="114"/>
      <c r="H94" s="118"/>
      <c r="I94" s="114"/>
      <c r="J94" s="114"/>
      <c r="K94" s="114"/>
      <c r="L94" s="121"/>
      <c r="M94" s="121"/>
      <c r="N94" s="101"/>
      <c r="O94" s="136"/>
      <c r="P94" s="75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</row>
    <row r="95" spans="1:30" ht="30" customHeight="1" x14ac:dyDescent="0.2">
      <c r="A95" s="114"/>
      <c r="B95" s="114"/>
      <c r="C95" s="114"/>
      <c r="D95" s="115"/>
      <c r="E95" s="97"/>
      <c r="F95" s="114"/>
      <c r="G95" s="114"/>
      <c r="H95" s="118"/>
      <c r="I95" s="114"/>
      <c r="J95" s="114"/>
      <c r="K95" s="114"/>
      <c r="L95" s="121"/>
      <c r="M95" s="121"/>
      <c r="N95" s="122"/>
      <c r="O95" s="138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</row>
    <row r="96" spans="1:30" x14ac:dyDescent="0.2">
      <c r="A96" s="77"/>
      <c r="B96" s="77"/>
      <c r="C96" s="77"/>
      <c r="D96" s="78"/>
      <c r="E96" s="74"/>
      <c r="F96" s="77"/>
      <c r="G96" s="77"/>
      <c r="H96" s="79"/>
      <c r="I96" s="77"/>
      <c r="J96" s="77"/>
      <c r="K96" s="77"/>
      <c r="L96" s="80"/>
      <c r="M96" s="80"/>
      <c r="N96" s="81"/>
      <c r="O96" s="139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</row>
    <row r="97" spans="4:30" x14ac:dyDescent="0.2">
      <c r="D97" s="82"/>
      <c r="E97" s="74"/>
      <c r="N97" s="85"/>
      <c r="O97" s="85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</row>
    <row r="98" spans="4:30" x14ac:dyDescent="0.2">
      <c r="D98" s="82"/>
      <c r="E98" s="74"/>
      <c r="N98" s="85"/>
      <c r="O98" s="85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2"/>
    </row>
    <row r="99" spans="4:30" x14ac:dyDescent="0.2">
      <c r="D99" s="82"/>
      <c r="E99" s="74"/>
      <c r="N99" s="85"/>
      <c r="O99" s="85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2"/>
      <c r="AB99" s="72"/>
      <c r="AC99" s="72"/>
      <c r="AD99" s="72"/>
    </row>
    <row r="100" spans="4:30" x14ac:dyDescent="0.2">
      <c r="D100" s="82"/>
      <c r="E100" s="74"/>
      <c r="N100" s="85"/>
      <c r="O100" s="85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2"/>
      <c r="AB100" s="72"/>
      <c r="AC100" s="72"/>
      <c r="AD100" s="72"/>
    </row>
    <row r="101" spans="4:30" x14ac:dyDescent="0.2">
      <c r="D101" s="82"/>
      <c r="E101" s="74"/>
      <c r="N101" s="85"/>
      <c r="O101" s="85"/>
      <c r="P101" s="72"/>
      <c r="Q101" s="72"/>
      <c r="R101" s="72"/>
      <c r="S101" s="72"/>
      <c r="T101" s="72"/>
      <c r="U101" s="72"/>
      <c r="V101" s="72"/>
      <c r="W101" s="72"/>
      <c r="X101" s="72"/>
      <c r="Y101" s="72"/>
      <c r="Z101" s="72"/>
      <c r="AA101" s="72"/>
      <c r="AB101" s="72"/>
      <c r="AC101" s="72"/>
      <c r="AD101" s="72"/>
    </row>
    <row r="102" spans="4:30" x14ac:dyDescent="0.2">
      <c r="D102" s="82"/>
      <c r="E102" s="74"/>
      <c r="N102" s="85"/>
      <c r="O102" s="85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  <c r="AA102" s="72"/>
      <c r="AB102" s="72"/>
      <c r="AC102" s="72"/>
      <c r="AD102" s="72"/>
    </row>
    <row r="103" spans="4:30" x14ac:dyDescent="0.2">
      <c r="D103" s="82"/>
      <c r="E103" s="74"/>
      <c r="N103" s="85"/>
      <c r="O103" s="85"/>
      <c r="P103" s="72"/>
      <c r="Q103" s="72"/>
      <c r="R103" s="72"/>
      <c r="S103" s="72"/>
      <c r="T103" s="72"/>
      <c r="U103" s="72"/>
      <c r="V103" s="72"/>
      <c r="W103" s="72"/>
      <c r="X103" s="72"/>
      <c r="Y103" s="72"/>
      <c r="Z103" s="72"/>
      <c r="AA103" s="72"/>
      <c r="AB103" s="72"/>
      <c r="AC103" s="72"/>
      <c r="AD103" s="72"/>
    </row>
    <row r="104" spans="4:30" x14ac:dyDescent="0.2">
      <c r="D104" s="82"/>
      <c r="E104" s="74"/>
      <c r="N104" s="85"/>
      <c r="O104" s="85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</row>
    <row r="105" spans="4:30" x14ac:dyDescent="0.2">
      <c r="D105" s="82"/>
      <c r="E105" s="74"/>
      <c r="N105" s="85"/>
      <c r="O105" s="85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  <c r="AA105" s="72"/>
      <c r="AB105" s="72"/>
      <c r="AC105" s="72"/>
      <c r="AD105" s="72"/>
    </row>
    <row r="106" spans="4:30" x14ac:dyDescent="0.2">
      <c r="D106" s="82"/>
      <c r="E106" s="74"/>
      <c r="N106" s="85"/>
      <c r="O106" s="85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/>
      <c r="AA106" s="72"/>
      <c r="AB106" s="72"/>
      <c r="AC106" s="72"/>
      <c r="AD106" s="72"/>
    </row>
    <row r="107" spans="4:30" x14ac:dyDescent="0.2">
      <c r="D107" s="82"/>
      <c r="E107" s="74"/>
      <c r="N107" s="85"/>
      <c r="O107" s="85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  <c r="AA107" s="72"/>
      <c r="AB107" s="72"/>
      <c r="AC107" s="72"/>
      <c r="AD107" s="72"/>
    </row>
    <row r="108" spans="4:30" x14ac:dyDescent="0.2">
      <c r="D108" s="82"/>
      <c r="E108" s="74"/>
      <c r="N108" s="85"/>
      <c r="O108" s="85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  <c r="AA108" s="72"/>
      <c r="AB108" s="72"/>
      <c r="AC108" s="72"/>
      <c r="AD108" s="72"/>
    </row>
    <row r="109" spans="4:30" x14ac:dyDescent="0.2">
      <c r="D109" s="82"/>
      <c r="E109" s="74"/>
      <c r="N109" s="85"/>
      <c r="O109" s="85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  <c r="AA109" s="72"/>
      <c r="AB109" s="72"/>
      <c r="AC109" s="72"/>
      <c r="AD109" s="72"/>
    </row>
    <row r="110" spans="4:30" x14ac:dyDescent="0.2">
      <c r="D110" s="82"/>
      <c r="E110" s="74"/>
      <c r="N110" s="85"/>
      <c r="O110" s="85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  <c r="AA110" s="72"/>
      <c r="AB110" s="72"/>
      <c r="AC110" s="72"/>
      <c r="AD110" s="72"/>
    </row>
    <row r="111" spans="4:30" x14ac:dyDescent="0.2">
      <c r="D111" s="82"/>
      <c r="E111" s="74"/>
      <c r="N111" s="85"/>
      <c r="O111" s="85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  <c r="AA111" s="72"/>
      <c r="AB111" s="72"/>
      <c r="AC111" s="72"/>
      <c r="AD111" s="72"/>
    </row>
    <row r="112" spans="4:30" x14ac:dyDescent="0.2">
      <c r="D112" s="82"/>
      <c r="E112" s="74"/>
      <c r="N112" s="85"/>
      <c r="O112" s="85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2"/>
      <c r="AC112" s="72"/>
      <c r="AD112" s="72"/>
    </row>
    <row r="113" spans="4:30" x14ac:dyDescent="0.2">
      <c r="D113" s="82"/>
      <c r="E113" s="74"/>
      <c r="N113" s="85"/>
      <c r="O113" s="85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  <c r="AC113" s="72"/>
      <c r="AD113" s="72"/>
    </row>
    <row r="114" spans="4:30" x14ac:dyDescent="0.2">
      <c r="D114" s="82"/>
      <c r="E114" s="74"/>
      <c r="N114" s="85"/>
      <c r="O114" s="85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  <c r="AC114" s="72"/>
      <c r="AD114" s="72"/>
    </row>
    <row r="115" spans="4:30" x14ac:dyDescent="0.2">
      <c r="D115" s="82"/>
      <c r="E115" s="74"/>
      <c r="N115" s="85"/>
      <c r="O115" s="85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  <c r="AB115" s="72"/>
      <c r="AC115" s="72"/>
      <c r="AD115" s="72"/>
    </row>
    <row r="116" spans="4:30" x14ac:dyDescent="0.2">
      <c r="D116" s="82"/>
      <c r="E116" s="74"/>
      <c r="N116" s="85"/>
      <c r="O116" s="85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72"/>
    </row>
    <row r="117" spans="4:30" x14ac:dyDescent="0.2">
      <c r="D117" s="82"/>
      <c r="E117" s="74"/>
      <c r="N117" s="85"/>
      <c r="O117" s="85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</row>
    <row r="118" spans="4:30" x14ac:dyDescent="0.2">
      <c r="D118" s="82"/>
      <c r="E118" s="74"/>
      <c r="N118" s="85"/>
      <c r="O118" s="85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  <c r="AC118" s="72"/>
      <c r="AD118" s="72"/>
    </row>
    <row r="119" spans="4:30" x14ac:dyDescent="0.2">
      <c r="D119" s="82"/>
      <c r="E119" s="74"/>
      <c r="N119" s="85"/>
      <c r="O119" s="85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</row>
    <row r="120" spans="4:30" x14ac:dyDescent="0.2">
      <c r="D120" s="82"/>
      <c r="E120" s="74"/>
      <c r="N120" s="85"/>
      <c r="O120" s="85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  <c r="AA120" s="72"/>
      <c r="AB120" s="72"/>
      <c r="AC120" s="72"/>
      <c r="AD120" s="72"/>
    </row>
    <row r="121" spans="4:30" x14ac:dyDescent="0.2">
      <c r="D121" s="82"/>
      <c r="E121" s="74"/>
      <c r="N121" s="85"/>
      <c r="O121" s="85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  <c r="AA121" s="72"/>
      <c r="AB121" s="72"/>
      <c r="AC121" s="72"/>
      <c r="AD121" s="72"/>
    </row>
    <row r="122" spans="4:30" x14ac:dyDescent="0.2">
      <c r="D122" s="82"/>
      <c r="E122" s="74"/>
      <c r="N122" s="85"/>
      <c r="O122" s="85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  <c r="AA122" s="72"/>
      <c r="AB122" s="72"/>
      <c r="AC122" s="72"/>
      <c r="AD122" s="72"/>
    </row>
    <row r="123" spans="4:30" x14ac:dyDescent="0.2">
      <c r="D123" s="82"/>
      <c r="E123" s="74"/>
      <c r="N123" s="85"/>
      <c r="O123" s="85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  <c r="AA123" s="72"/>
      <c r="AB123" s="72"/>
      <c r="AC123" s="72"/>
      <c r="AD123" s="72"/>
    </row>
    <row r="124" spans="4:30" x14ac:dyDescent="0.2">
      <c r="D124" s="82"/>
      <c r="E124" s="74"/>
      <c r="N124" s="85"/>
      <c r="O124" s="85"/>
      <c r="P124" s="72"/>
      <c r="Q124" s="72"/>
      <c r="R124" s="72"/>
      <c r="S124" s="72"/>
      <c r="T124" s="72"/>
      <c r="U124" s="72"/>
      <c r="V124" s="72"/>
      <c r="W124" s="72"/>
      <c r="X124" s="72"/>
      <c r="Y124" s="72"/>
      <c r="Z124" s="72"/>
      <c r="AA124" s="72"/>
      <c r="AB124" s="72"/>
      <c r="AC124" s="72"/>
      <c r="AD124" s="72"/>
    </row>
    <row r="125" spans="4:30" x14ac:dyDescent="0.2">
      <c r="D125" s="82"/>
      <c r="E125" s="74"/>
      <c r="N125" s="85"/>
      <c r="O125" s="85"/>
      <c r="P125" s="72"/>
      <c r="Q125" s="72"/>
      <c r="R125" s="72"/>
      <c r="S125" s="72"/>
      <c r="T125" s="72"/>
      <c r="U125" s="72"/>
      <c r="V125" s="72"/>
      <c r="W125" s="72"/>
      <c r="X125" s="72"/>
      <c r="Y125" s="72"/>
      <c r="Z125" s="72"/>
      <c r="AA125" s="72"/>
      <c r="AB125" s="72"/>
      <c r="AC125" s="72"/>
      <c r="AD125" s="72"/>
    </row>
    <row r="126" spans="4:30" x14ac:dyDescent="0.2">
      <c r="D126" s="82"/>
      <c r="E126" s="74"/>
      <c r="N126" s="85"/>
      <c r="O126" s="85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  <c r="AA126" s="72"/>
      <c r="AB126" s="72"/>
      <c r="AC126" s="72"/>
      <c r="AD126" s="72"/>
    </row>
    <row r="127" spans="4:30" x14ac:dyDescent="0.2">
      <c r="D127" s="82"/>
      <c r="E127" s="74"/>
      <c r="N127" s="85"/>
      <c r="O127" s="85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/>
      <c r="AB127" s="72"/>
      <c r="AC127" s="72"/>
      <c r="AD127" s="72"/>
    </row>
    <row r="128" spans="4:30" x14ac:dyDescent="0.2">
      <c r="D128" s="82"/>
      <c r="E128" s="74"/>
      <c r="N128" s="85"/>
      <c r="O128" s="85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  <c r="AA128" s="72"/>
      <c r="AB128" s="72"/>
      <c r="AC128" s="72"/>
      <c r="AD128" s="72"/>
    </row>
    <row r="129" spans="4:30" x14ac:dyDescent="0.2">
      <c r="D129" s="82"/>
      <c r="E129" s="74"/>
      <c r="N129" s="85"/>
      <c r="O129" s="85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  <c r="AA129" s="72"/>
      <c r="AB129" s="72"/>
      <c r="AC129" s="72"/>
      <c r="AD129" s="72"/>
    </row>
    <row r="130" spans="4:30" x14ac:dyDescent="0.2">
      <c r="D130" s="82"/>
      <c r="E130" s="74"/>
      <c r="N130" s="85"/>
      <c r="O130" s="85"/>
      <c r="P130" s="72"/>
      <c r="Q130" s="72"/>
      <c r="R130" s="72"/>
      <c r="S130" s="72"/>
      <c r="T130" s="72"/>
      <c r="U130" s="72"/>
      <c r="V130" s="72"/>
      <c r="W130" s="72"/>
      <c r="X130" s="72"/>
      <c r="Y130" s="72"/>
      <c r="Z130" s="72"/>
      <c r="AA130" s="72"/>
      <c r="AB130" s="72"/>
      <c r="AC130" s="72"/>
      <c r="AD130" s="72"/>
    </row>
    <row r="131" spans="4:30" x14ac:dyDescent="0.2">
      <c r="D131" s="82"/>
      <c r="E131" s="74"/>
      <c r="N131" s="85"/>
      <c r="O131" s="85"/>
      <c r="P131" s="72"/>
      <c r="Q131" s="72"/>
      <c r="R131" s="72"/>
      <c r="S131" s="72"/>
      <c r="T131" s="72"/>
      <c r="U131" s="72"/>
      <c r="V131" s="72"/>
      <c r="W131" s="72"/>
      <c r="X131" s="72"/>
      <c r="Y131" s="72"/>
      <c r="Z131" s="72"/>
      <c r="AA131" s="72"/>
      <c r="AB131" s="72"/>
      <c r="AC131" s="72"/>
      <c r="AD131" s="72"/>
    </row>
    <row r="132" spans="4:30" x14ac:dyDescent="0.2">
      <c r="D132" s="82"/>
      <c r="E132" s="74"/>
      <c r="N132" s="85"/>
      <c r="O132" s="85"/>
      <c r="P132" s="72"/>
      <c r="Q132" s="72"/>
      <c r="R132" s="72"/>
      <c r="S132" s="72"/>
      <c r="T132" s="72"/>
      <c r="U132" s="72"/>
      <c r="V132" s="72"/>
      <c r="W132" s="72"/>
      <c r="X132" s="72"/>
      <c r="Y132" s="72"/>
      <c r="Z132" s="72"/>
      <c r="AA132" s="72"/>
      <c r="AB132" s="72"/>
      <c r="AC132" s="72"/>
      <c r="AD132" s="72"/>
    </row>
    <row r="133" spans="4:30" x14ac:dyDescent="0.2">
      <c r="D133" s="82"/>
      <c r="E133" s="74"/>
      <c r="N133" s="85"/>
      <c r="O133" s="85"/>
      <c r="P133" s="72"/>
      <c r="Q133" s="72"/>
      <c r="R133" s="72"/>
      <c r="S133" s="72"/>
      <c r="T133" s="72"/>
      <c r="U133" s="72"/>
      <c r="V133" s="72"/>
      <c r="W133" s="72"/>
      <c r="X133" s="72"/>
      <c r="Y133" s="72"/>
      <c r="Z133" s="72"/>
      <c r="AA133" s="72"/>
      <c r="AB133" s="72"/>
      <c r="AC133" s="72"/>
      <c r="AD133" s="72"/>
    </row>
    <row r="134" spans="4:30" x14ac:dyDescent="0.2">
      <c r="D134" s="82"/>
      <c r="E134" s="74"/>
      <c r="N134" s="85"/>
      <c r="O134" s="85"/>
      <c r="P134" s="72"/>
      <c r="Q134" s="72"/>
      <c r="R134" s="72"/>
      <c r="S134" s="72"/>
      <c r="T134" s="72"/>
      <c r="U134" s="72"/>
      <c r="V134" s="72"/>
      <c r="W134" s="72"/>
      <c r="X134" s="72"/>
      <c r="Y134" s="72"/>
      <c r="Z134" s="72"/>
      <c r="AA134" s="72"/>
      <c r="AB134" s="72"/>
      <c r="AC134" s="72"/>
      <c r="AD134" s="72"/>
    </row>
    <row r="135" spans="4:30" x14ac:dyDescent="0.2">
      <c r="D135" s="82"/>
      <c r="E135" s="74"/>
      <c r="N135" s="85"/>
      <c r="O135" s="85"/>
      <c r="P135" s="72"/>
      <c r="Q135" s="72"/>
      <c r="R135" s="72"/>
      <c r="S135" s="72"/>
      <c r="T135" s="72"/>
      <c r="U135" s="72"/>
      <c r="V135" s="72"/>
      <c r="W135" s="72"/>
      <c r="X135" s="72"/>
      <c r="Y135" s="72"/>
      <c r="Z135" s="72"/>
      <c r="AA135" s="72"/>
      <c r="AB135" s="72"/>
      <c r="AC135" s="72"/>
      <c r="AD135" s="72"/>
    </row>
    <row r="136" spans="4:30" x14ac:dyDescent="0.2">
      <c r="D136" s="82"/>
      <c r="E136" s="74"/>
      <c r="N136" s="85"/>
      <c r="O136" s="85"/>
      <c r="P136" s="72"/>
      <c r="Q136" s="72"/>
      <c r="R136" s="72"/>
      <c r="S136" s="72"/>
      <c r="T136" s="72"/>
      <c r="U136" s="72"/>
      <c r="V136" s="72"/>
      <c r="W136" s="72"/>
      <c r="X136" s="72"/>
      <c r="Y136" s="72"/>
      <c r="Z136" s="72"/>
      <c r="AA136" s="72"/>
      <c r="AB136" s="72"/>
      <c r="AC136" s="72"/>
      <c r="AD136" s="72"/>
    </row>
    <row r="137" spans="4:30" x14ac:dyDescent="0.2">
      <c r="D137" s="82"/>
      <c r="E137" s="74"/>
      <c r="N137" s="85"/>
      <c r="O137" s="85"/>
      <c r="P137" s="72"/>
      <c r="Q137" s="72"/>
      <c r="R137" s="72"/>
      <c r="S137" s="72"/>
      <c r="T137" s="72"/>
      <c r="U137" s="72"/>
      <c r="V137" s="72"/>
      <c r="W137" s="72"/>
      <c r="X137" s="72"/>
      <c r="Y137" s="72"/>
      <c r="Z137" s="72"/>
      <c r="AA137" s="72"/>
      <c r="AB137" s="72"/>
      <c r="AC137" s="72"/>
      <c r="AD137" s="72"/>
    </row>
    <row r="138" spans="4:30" x14ac:dyDescent="0.2">
      <c r="D138" s="82"/>
      <c r="E138" s="74"/>
      <c r="N138" s="85"/>
      <c r="O138" s="85"/>
      <c r="P138" s="72"/>
      <c r="Q138" s="72"/>
      <c r="R138" s="72"/>
      <c r="S138" s="72"/>
      <c r="T138" s="72"/>
      <c r="U138" s="72"/>
      <c r="V138" s="72"/>
      <c r="W138" s="72"/>
      <c r="X138" s="72"/>
      <c r="Y138" s="72"/>
      <c r="Z138" s="72"/>
      <c r="AA138" s="72"/>
      <c r="AB138" s="72"/>
      <c r="AC138" s="72"/>
      <c r="AD138" s="72"/>
    </row>
    <row r="139" spans="4:30" x14ac:dyDescent="0.2">
      <c r="D139" s="82"/>
      <c r="E139" s="74"/>
      <c r="N139" s="85"/>
      <c r="O139" s="85"/>
      <c r="P139" s="72"/>
      <c r="Q139" s="72"/>
      <c r="R139" s="72"/>
      <c r="S139" s="72"/>
      <c r="T139" s="72"/>
      <c r="U139" s="72"/>
      <c r="V139" s="72"/>
      <c r="W139" s="72"/>
      <c r="X139" s="72"/>
      <c r="Y139" s="72"/>
      <c r="Z139" s="72"/>
      <c r="AA139" s="72"/>
      <c r="AB139" s="72"/>
      <c r="AC139" s="72"/>
      <c r="AD139" s="72"/>
    </row>
    <row r="140" spans="4:30" x14ac:dyDescent="0.2">
      <c r="D140" s="82"/>
      <c r="E140" s="74"/>
      <c r="N140" s="85"/>
      <c r="O140" s="85"/>
      <c r="P140" s="72"/>
      <c r="Q140" s="72"/>
      <c r="R140" s="72"/>
      <c r="S140" s="72"/>
      <c r="T140" s="72"/>
      <c r="U140" s="72"/>
      <c r="V140" s="72"/>
      <c r="W140" s="72"/>
      <c r="X140" s="72"/>
      <c r="Y140" s="72"/>
      <c r="Z140" s="72"/>
      <c r="AA140" s="72"/>
      <c r="AB140" s="72"/>
      <c r="AC140" s="72"/>
      <c r="AD140" s="72"/>
    </row>
    <row r="141" spans="4:30" x14ac:dyDescent="0.2">
      <c r="D141" s="82"/>
      <c r="E141" s="74"/>
      <c r="N141" s="85"/>
      <c r="O141" s="85"/>
      <c r="P141" s="72"/>
      <c r="Q141" s="72"/>
      <c r="R141" s="72"/>
      <c r="S141" s="72"/>
      <c r="T141" s="72"/>
      <c r="U141" s="72"/>
      <c r="V141" s="72"/>
      <c r="W141" s="72"/>
      <c r="X141" s="72"/>
      <c r="Y141" s="72"/>
      <c r="Z141" s="72"/>
      <c r="AA141" s="72"/>
      <c r="AB141" s="72"/>
      <c r="AC141" s="72"/>
      <c r="AD141" s="72"/>
    </row>
    <row r="142" spans="4:30" x14ac:dyDescent="0.2">
      <c r="D142" s="82"/>
      <c r="E142" s="74"/>
      <c r="N142" s="85"/>
      <c r="O142" s="85"/>
      <c r="P142" s="72"/>
      <c r="Q142" s="72"/>
      <c r="R142" s="72"/>
      <c r="S142" s="72"/>
      <c r="T142" s="72"/>
      <c r="U142" s="72"/>
      <c r="V142" s="72"/>
      <c r="W142" s="72"/>
      <c r="X142" s="72"/>
      <c r="Y142" s="72"/>
      <c r="Z142" s="72"/>
      <c r="AA142" s="72"/>
      <c r="AB142" s="72"/>
      <c r="AC142" s="72"/>
      <c r="AD142" s="72"/>
    </row>
    <row r="143" spans="4:30" x14ac:dyDescent="0.2">
      <c r="D143" s="82"/>
      <c r="E143" s="74"/>
      <c r="N143" s="85"/>
      <c r="O143" s="85"/>
      <c r="P143" s="72"/>
      <c r="Q143" s="72"/>
      <c r="R143" s="72"/>
      <c r="S143" s="72"/>
      <c r="T143" s="72"/>
      <c r="U143" s="72"/>
      <c r="V143" s="72"/>
      <c r="W143" s="72"/>
      <c r="X143" s="72"/>
      <c r="Y143" s="72"/>
      <c r="Z143" s="72"/>
      <c r="AA143" s="72"/>
      <c r="AB143" s="72"/>
      <c r="AC143" s="72"/>
      <c r="AD143" s="72"/>
    </row>
    <row r="144" spans="4:30" x14ac:dyDescent="0.2">
      <c r="D144" s="82"/>
      <c r="E144" s="74"/>
      <c r="N144" s="85"/>
      <c r="O144" s="85"/>
      <c r="P144" s="72"/>
      <c r="Q144" s="72"/>
      <c r="R144" s="72"/>
      <c r="S144" s="72"/>
      <c r="T144" s="72"/>
      <c r="U144" s="72"/>
      <c r="V144" s="72"/>
      <c r="W144" s="72"/>
      <c r="X144" s="72"/>
      <c r="Y144" s="72"/>
      <c r="Z144" s="72"/>
      <c r="AA144" s="72"/>
      <c r="AB144" s="72"/>
      <c r="AC144" s="72"/>
      <c r="AD144" s="72"/>
    </row>
    <row r="145" spans="4:30" x14ac:dyDescent="0.2">
      <c r="D145" s="82"/>
      <c r="E145" s="74"/>
      <c r="N145" s="85"/>
      <c r="O145" s="85"/>
      <c r="P145" s="72"/>
      <c r="Q145" s="72"/>
      <c r="R145" s="72"/>
      <c r="S145" s="72"/>
      <c r="T145" s="72"/>
      <c r="U145" s="72"/>
      <c r="V145" s="72"/>
      <c r="W145" s="72"/>
      <c r="X145" s="72"/>
      <c r="Y145" s="72"/>
      <c r="Z145" s="72"/>
      <c r="AA145" s="72"/>
      <c r="AB145" s="72"/>
      <c r="AC145" s="72"/>
      <c r="AD145" s="72"/>
    </row>
    <row r="146" spans="4:30" x14ac:dyDescent="0.2">
      <c r="D146" s="82"/>
      <c r="E146" s="74"/>
      <c r="N146" s="85"/>
      <c r="O146" s="85"/>
      <c r="P146" s="72"/>
      <c r="Q146" s="72"/>
      <c r="R146" s="72"/>
      <c r="S146" s="72"/>
      <c r="T146" s="72"/>
      <c r="U146" s="72"/>
      <c r="V146" s="72"/>
      <c r="W146" s="72"/>
      <c r="X146" s="72"/>
      <c r="Y146" s="72"/>
      <c r="Z146" s="72"/>
      <c r="AA146" s="72"/>
      <c r="AB146" s="72"/>
      <c r="AC146" s="72"/>
      <c r="AD146" s="72"/>
    </row>
    <row r="147" spans="4:30" x14ac:dyDescent="0.2">
      <c r="D147" s="82"/>
      <c r="E147" s="74"/>
      <c r="N147" s="85"/>
      <c r="O147" s="85"/>
      <c r="P147" s="72"/>
      <c r="Q147" s="72"/>
      <c r="R147" s="72"/>
      <c r="S147" s="72"/>
      <c r="T147" s="72"/>
      <c r="U147" s="72"/>
      <c r="V147" s="72"/>
      <c r="W147" s="72"/>
      <c r="X147" s="72"/>
      <c r="Y147" s="72"/>
      <c r="Z147" s="72"/>
      <c r="AA147" s="72"/>
      <c r="AB147" s="72"/>
      <c r="AC147" s="72"/>
      <c r="AD147" s="72"/>
    </row>
    <row r="148" spans="4:30" x14ac:dyDescent="0.2">
      <c r="D148" s="82"/>
      <c r="E148" s="74"/>
      <c r="N148" s="85"/>
      <c r="O148" s="85"/>
      <c r="P148" s="72"/>
      <c r="Q148" s="72"/>
      <c r="R148" s="72"/>
      <c r="S148" s="72"/>
      <c r="T148" s="72"/>
      <c r="U148" s="72"/>
      <c r="V148" s="72"/>
      <c r="W148" s="72"/>
      <c r="X148" s="72"/>
      <c r="Y148" s="72"/>
      <c r="Z148" s="72"/>
      <c r="AA148" s="72"/>
      <c r="AB148" s="72"/>
      <c r="AC148" s="72"/>
      <c r="AD148" s="72"/>
    </row>
    <row r="149" spans="4:30" x14ac:dyDescent="0.2">
      <c r="D149" s="82"/>
      <c r="E149" s="74"/>
      <c r="N149" s="85"/>
      <c r="O149" s="85"/>
      <c r="P149" s="72"/>
      <c r="Q149" s="72"/>
      <c r="R149" s="72"/>
      <c r="S149" s="72"/>
      <c r="T149" s="72"/>
      <c r="U149" s="72"/>
      <c r="V149" s="72"/>
      <c r="W149" s="72"/>
      <c r="X149" s="72"/>
      <c r="Y149" s="72"/>
      <c r="Z149" s="72"/>
      <c r="AA149" s="72"/>
      <c r="AB149" s="72"/>
      <c r="AC149" s="72"/>
      <c r="AD149" s="72"/>
    </row>
    <row r="150" spans="4:30" x14ac:dyDescent="0.2">
      <c r="D150" s="82"/>
      <c r="N150" s="85"/>
      <c r="O150" s="85"/>
      <c r="P150" s="72"/>
      <c r="Q150" s="72"/>
      <c r="R150" s="72"/>
      <c r="S150" s="72"/>
      <c r="T150" s="72"/>
      <c r="U150" s="72"/>
      <c r="V150" s="72"/>
      <c r="W150" s="72"/>
      <c r="X150" s="72"/>
      <c r="Y150" s="72"/>
      <c r="Z150" s="72"/>
      <c r="AA150" s="72"/>
      <c r="AB150" s="72"/>
      <c r="AC150" s="72"/>
      <c r="AD150" s="72"/>
    </row>
    <row r="151" spans="4:30" x14ac:dyDescent="0.2">
      <c r="D151" s="82"/>
      <c r="N151" s="85"/>
      <c r="O151" s="85"/>
      <c r="P151" s="72"/>
      <c r="Q151" s="72"/>
      <c r="R151" s="72"/>
      <c r="S151" s="72"/>
      <c r="T151" s="72"/>
      <c r="U151" s="72"/>
      <c r="V151" s="72"/>
      <c r="W151" s="72"/>
      <c r="X151" s="72"/>
      <c r="Y151" s="72"/>
      <c r="Z151" s="72"/>
      <c r="AA151" s="72"/>
      <c r="AB151" s="72"/>
      <c r="AC151" s="72"/>
      <c r="AD151" s="72"/>
    </row>
    <row r="152" spans="4:30" x14ac:dyDescent="0.2">
      <c r="D152" s="82"/>
      <c r="N152" s="85"/>
      <c r="O152" s="85"/>
      <c r="P152" s="72"/>
      <c r="Q152" s="72"/>
      <c r="R152" s="72"/>
      <c r="S152" s="72"/>
      <c r="T152" s="72"/>
      <c r="U152" s="72"/>
      <c r="V152" s="72"/>
      <c r="W152" s="72"/>
      <c r="X152" s="72"/>
      <c r="Y152" s="72"/>
      <c r="Z152" s="72"/>
      <c r="AA152" s="72"/>
      <c r="AB152" s="72"/>
      <c r="AC152" s="72"/>
      <c r="AD152" s="72"/>
    </row>
    <row r="153" spans="4:30" x14ac:dyDescent="0.2">
      <c r="D153" s="82"/>
      <c r="N153" s="85"/>
      <c r="O153" s="85"/>
      <c r="P153" s="72"/>
      <c r="Q153" s="72"/>
      <c r="R153" s="72"/>
      <c r="S153" s="72"/>
      <c r="T153" s="72"/>
      <c r="U153" s="72"/>
      <c r="V153" s="72"/>
      <c r="W153" s="72"/>
      <c r="X153" s="72"/>
      <c r="Y153" s="72"/>
      <c r="Z153" s="72"/>
      <c r="AA153" s="72"/>
      <c r="AB153" s="72"/>
      <c r="AC153" s="72"/>
      <c r="AD153" s="72"/>
    </row>
    <row r="154" spans="4:30" x14ac:dyDescent="0.2">
      <c r="D154" s="82"/>
      <c r="N154" s="85"/>
      <c r="O154" s="85"/>
      <c r="P154" s="72"/>
      <c r="Q154" s="72"/>
      <c r="R154" s="72"/>
      <c r="S154" s="72"/>
      <c r="T154" s="72"/>
      <c r="U154" s="72"/>
      <c r="V154" s="72"/>
      <c r="W154" s="72"/>
      <c r="X154" s="72"/>
      <c r="Y154" s="72"/>
      <c r="Z154" s="72"/>
      <c r="AA154" s="72"/>
      <c r="AB154" s="72"/>
      <c r="AC154" s="72"/>
      <c r="AD154" s="72"/>
    </row>
    <row r="155" spans="4:30" x14ac:dyDescent="0.2">
      <c r="D155" s="82"/>
      <c r="N155" s="85"/>
      <c r="O155" s="85"/>
      <c r="P155" s="72"/>
      <c r="Q155" s="72"/>
      <c r="R155" s="72"/>
      <c r="S155" s="72"/>
      <c r="T155" s="72"/>
      <c r="U155" s="72"/>
      <c r="V155" s="72"/>
      <c r="W155" s="72"/>
      <c r="X155" s="72"/>
      <c r="Y155" s="72"/>
      <c r="Z155" s="72"/>
      <c r="AA155" s="72"/>
      <c r="AB155" s="72"/>
      <c r="AC155" s="72"/>
      <c r="AD155" s="72"/>
    </row>
    <row r="156" spans="4:30" x14ac:dyDescent="0.2">
      <c r="D156" s="82"/>
      <c r="N156" s="85"/>
      <c r="O156" s="85"/>
      <c r="P156" s="72"/>
      <c r="Q156" s="72"/>
      <c r="R156" s="72"/>
      <c r="S156" s="72"/>
      <c r="T156" s="72"/>
      <c r="U156" s="72"/>
      <c r="V156" s="72"/>
      <c r="W156" s="72"/>
      <c r="X156" s="72"/>
      <c r="Y156" s="72"/>
      <c r="Z156" s="72"/>
      <c r="AA156" s="72"/>
      <c r="AB156" s="72"/>
      <c r="AC156" s="72"/>
      <c r="AD156" s="72"/>
    </row>
    <row r="157" spans="4:30" x14ac:dyDescent="0.2">
      <c r="D157" s="82"/>
      <c r="N157" s="85"/>
      <c r="O157" s="85"/>
      <c r="P157" s="72"/>
      <c r="Q157" s="72"/>
      <c r="R157" s="72"/>
      <c r="S157" s="72"/>
      <c r="T157" s="72"/>
      <c r="U157" s="72"/>
      <c r="V157" s="72"/>
      <c r="W157" s="72"/>
      <c r="X157" s="72"/>
      <c r="Y157" s="72"/>
      <c r="Z157" s="72"/>
      <c r="AA157" s="72"/>
      <c r="AB157" s="72"/>
      <c r="AC157" s="72"/>
      <c r="AD157" s="72"/>
    </row>
    <row r="158" spans="4:30" x14ac:dyDescent="0.2">
      <c r="D158" s="82"/>
      <c r="N158" s="85"/>
      <c r="O158" s="85"/>
      <c r="P158" s="72"/>
      <c r="Q158" s="72"/>
      <c r="R158" s="72"/>
      <c r="S158" s="72"/>
      <c r="T158" s="72"/>
      <c r="U158" s="72"/>
      <c r="V158" s="72"/>
      <c r="W158" s="72"/>
      <c r="X158" s="72"/>
      <c r="Y158" s="72"/>
      <c r="Z158" s="72"/>
      <c r="AA158" s="72"/>
      <c r="AB158" s="72"/>
      <c r="AC158" s="72"/>
      <c r="AD158" s="72"/>
    </row>
    <row r="159" spans="4:30" x14ac:dyDescent="0.2">
      <c r="D159" s="82"/>
      <c r="N159" s="85"/>
      <c r="O159" s="85"/>
      <c r="P159" s="72"/>
      <c r="Q159" s="72"/>
      <c r="R159" s="72"/>
      <c r="S159" s="72"/>
      <c r="T159" s="72"/>
      <c r="U159" s="72"/>
      <c r="V159" s="72"/>
      <c r="W159" s="72"/>
      <c r="X159" s="72"/>
      <c r="Y159" s="72"/>
      <c r="Z159" s="72"/>
      <c r="AA159" s="72"/>
      <c r="AB159" s="72"/>
      <c r="AC159" s="72"/>
      <c r="AD159" s="72"/>
    </row>
    <row r="160" spans="4:30" x14ac:dyDescent="0.2">
      <c r="D160" s="82"/>
      <c r="N160" s="85"/>
      <c r="O160" s="85"/>
      <c r="P160" s="72"/>
      <c r="Q160" s="72"/>
      <c r="R160" s="72"/>
      <c r="S160" s="72"/>
      <c r="T160" s="72"/>
      <c r="U160" s="72"/>
      <c r="V160" s="72"/>
      <c r="W160" s="72"/>
      <c r="X160" s="72"/>
      <c r="Y160" s="72"/>
      <c r="Z160" s="72"/>
      <c r="AA160" s="72"/>
      <c r="AB160" s="72"/>
      <c r="AC160" s="72"/>
      <c r="AD160" s="72"/>
    </row>
    <row r="161" spans="4:30" x14ac:dyDescent="0.2">
      <c r="D161" s="82"/>
      <c r="N161" s="85"/>
      <c r="O161" s="85"/>
      <c r="P161" s="72"/>
      <c r="Q161" s="72"/>
      <c r="R161" s="72"/>
      <c r="S161" s="72"/>
      <c r="T161" s="72"/>
      <c r="U161" s="72"/>
      <c r="V161" s="72"/>
      <c r="W161" s="72"/>
      <c r="X161" s="72"/>
      <c r="Y161" s="72"/>
      <c r="Z161" s="72"/>
      <c r="AA161" s="72"/>
      <c r="AB161" s="72"/>
      <c r="AC161" s="72"/>
      <c r="AD161" s="72"/>
    </row>
    <row r="162" spans="4:30" x14ac:dyDescent="0.2">
      <c r="D162" s="82"/>
      <c r="N162" s="85"/>
      <c r="O162" s="85"/>
      <c r="P162" s="72"/>
      <c r="Q162" s="72"/>
      <c r="R162" s="72"/>
      <c r="S162" s="72"/>
      <c r="T162" s="72"/>
      <c r="U162" s="72"/>
      <c r="V162" s="72"/>
      <c r="W162" s="72"/>
      <c r="X162" s="72"/>
      <c r="Y162" s="72"/>
      <c r="Z162" s="72"/>
      <c r="AA162" s="72"/>
      <c r="AB162" s="72"/>
      <c r="AC162" s="72"/>
      <c r="AD162" s="72"/>
    </row>
    <row r="163" spans="4:30" x14ac:dyDescent="0.2">
      <c r="D163" s="82"/>
      <c r="N163" s="85"/>
      <c r="O163" s="85"/>
      <c r="P163" s="72"/>
      <c r="Q163" s="72"/>
      <c r="R163" s="72"/>
      <c r="S163" s="72"/>
      <c r="T163" s="72"/>
      <c r="U163" s="72"/>
      <c r="V163" s="72"/>
      <c r="W163" s="72"/>
      <c r="X163" s="72"/>
      <c r="Y163" s="72"/>
      <c r="Z163" s="72"/>
      <c r="AA163" s="72"/>
      <c r="AB163" s="72"/>
      <c r="AC163" s="72"/>
      <c r="AD163" s="72"/>
    </row>
    <row r="164" spans="4:30" x14ac:dyDescent="0.2">
      <c r="D164" s="82"/>
      <c r="N164" s="85"/>
      <c r="O164" s="85"/>
      <c r="P164" s="72"/>
      <c r="Q164" s="72"/>
      <c r="R164" s="72"/>
      <c r="S164" s="72"/>
      <c r="T164" s="72"/>
      <c r="U164" s="72"/>
      <c r="V164" s="72"/>
      <c r="W164" s="72"/>
      <c r="X164" s="72"/>
      <c r="Y164" s="72"/>
      <c r="Z164" s="72"/>
      <c r="AA164" s="72"/>
      <c r="AB164" s="72"/>
      <c r="AC164" s="72"/>
      <c r="AD164" s="72"/>
    </row>
    <row r="165" spans="4:30" x14ac:dyDescent="0.2">
      <c r="D165" s="82"/>
      <c r="N165" s="85"/>
      <c r="O165" s="85"/>
      <c r="P165" s="72"/>
      <c r="Q165" s="72"/>
      <c r="R165" s="72"/>
      <c r="S165" s="72"/>
      <c r="T165" s="72"/>
      <c r="U165" s="72"/>
      <c r="V165" s="72"/>
      <c r="W165" s="72"/>
      <c r="X165" s="72"/>
      <c r="Y165" s="72"/>
      <c r="Z165" s="72"/>
      <c r="AA165" s="72"/>
      <c r="AB165" s="72"/>
      <c r="AC165" s="72"/>
      <c r="AD165" s="72"/>
    </row>
    <row r="166" spans="4:30" x14ac:dyDescent="0.2">
      <c r="D166" s="82"/>
      <c r="N166" s="85"/>
      <c r="O166" s="85"/>
      <c r="P166" s="72"/>
      <c r="Q166" s="72"/>
      <c r="R166" s="72"/>
      <c r="S166" s="72"/>
      <c r="T166" s="72"/>
      <c r="U166" s="72"/>
      <c r="V166" s="72"/>
      <c r="W166" s="72"/>
      <c r="X166" s="72"/>
      <c r="Y166" s="72"/>
      <c r="Z166" s="72"/>
      <c r="AA166" s="72"/>
      <c r="AB166" s="72"/>
      <c r="AC166" s="72"/>
      <c r="AD166" s="72"/>
    </row>
    <row r="167" spans="4:30" x14ac:dyDescent="0.2">
      <c r="D167" s="82"/>
      <c r="N167" s="85"/>
      <c r="O167" s="85"/>
      <c r="P167" s="72"/>
      <c r="Q167" s="72"/>
      <c r="R167" s="72"/>
      <c r="S167" s="72"/>
      <c r="T167" s="72"/>
      <c r="U167" s="72"/>
      <c r="V167" s="72"/>
      <c r="W167" s="72"/>
      <c r="X167" s="72"/>
      <c r="Y167" s="72"/>
      <c r="Z167" s="72"/>
      <c r="AA167" s="72"/>
      <c r="AB167" s="72"/>
      <c r="AC167" s="72"/>
      <c r="AD167" s="72"/>
    </row>
    <row r="168" spans="4:30" x14ac:dyDescent="0.2">
      <c r="D168" s="82"/>
      <c r="N168" s="85"/>
      <c r="O168" s="85"/>
      <c r="P168" s="72"/>
      <c r="Q168" s="72"/>
      <c r="R168" s="72"/>
      <c r="S168" s="72"/>
      <c r="T168" s="72"/>
      <c r="U168" s="72"/>
      <c r="V168" s="72"/>
      <c r="W168" s="72"/>
      <c r="X168" s="72"/>
      <c r="Y168" s="72"/>
      <c r="Z168" s="72"/>
      <c r="AA168" s="72"/>
      <c r="AB168" s="72"/>
      <c r="AC168" s="72"/>
      <c r="AD168" s="72"/>
    </row>
    <row r="169" spans="4:30" x14ac:dyDescent="0.2">
      <c r="D169" s="82"/>
      <c r="N169" s="85"/>
      <c r="O169" s="85"/>
      <c r="P169" s="72"/>
      <c r="Q169" s="72"/>
      <c r="R169" s="72"/>
      <c r="S169" s="72"/>
      <c r="T169" s="72"/>
      <c r="U169" s="72"/>
      <c r="V169" s="72"/>
      <c r="W169" s="72"/>
      <c r="X169" s="72"/>
      <c r="Y169" s="72"/>
      <c r="Z169" s="72"/>
      <c r="AA169" s="72"/>
      <c r="AB169" s="72"/>
      <c r="AC169" s="72"/>
      <c r="AD169" s="72"/>
    </row>
    <row r="170" spans="4:30" x14ac:dyDescent="0.2">
      <c r="D170" s="82"/>
      <c r="N170" s="85"/>
      <c r="O170" s="85"/>
      <c r="P170" s="72"/>
      <c r="Q170" s="72"/>
      <c r="R170" s="72"/>
      <c r="S170" s="72"/>
      <c r="T170" s="72"/>
      <c r="U170" s="72"/>
      <c r="V170" s="72"/>
      <c r="W170" s="72"/>
      <c r="X170" s="72"/>
      <c r="Y170" s="72"/>
      <c r="Z170" s="72"/>
      <c r="AA170" s="72"/>
      <c r="AB170" s="72"/>
      <c r="AC170" s="72"/>
      <c r="AD170" s="72"/>
    </row>
    <row r="171" spans="4:30" x14ac:dyDescent="0.2">
      <c r="D171" s="82"/>
      <c r="N171" s="85"/>
      <c r="O171" s="85"/>
      <c r="P171" s="72"/>
      <c r="Q171" s="72"/>
      <c r="R171" s="72"/>
      <c r="S171" s="72"/>
      <c r="T171" s="72"/>
      <c r="U171" s="72"/>
      <c r="V171" s="72"/>
      <c r="W171" s="72"/>
      <c r="X171" s="72"/>
      <c r="Y171" s="72"/>
      <c r="Z171" s="72"/>
      <c r="AA171" s="72"/>
      <c r="AB171" s="72"/>
      <c r="AC171" s="72"/>
      <c r="AD171" s="72"/>
    </row>
    <row r="172" spans="4:30" x14ac:dyDescent="0.2">
      <c r="D172" s="82"/>
      <c r="N172" s="85"/>
      <c r="O172" s="85"/>
      <c r="P172" s="72"/>
      <c r="Q172" s="72"/>
      <c r="R172" s="72"/>
      <c r="S172" s="72"/>
      <c r="T172" s="72"/>
      <c r="U172" s="72"/>
      <c r="V172" s="72"/>
      <c r="W172" s="72"/>
      <c r="X172" s="72"/>
      <c r="Y172" s="72"/>
      <c r="Z172" s="72"/>
      <c r="AA172" s="72"/>
      <c r="AB172" s="72"/>
      <c r="AC172" s="72"/>
      <c r="AD172" s="72"/>
    </row>
    <row r="173" spans="4:30" x14ac:dyDescent="0.2">
      <c r="D173" s="82"/>
      <c r="N173" s="85"/>
      <c r="O173" s="85"/>
      <c r="P173" s="72"/>
      <c r="Q173" s="72"/>
      <c r="R173" s="72"/>
      <c r="S173" s="72"/>
      <c r="T173" s="72"/>
      <c r="U173" s="72"/>
      <c r="V173" s="72"/>
      <c r="W173" s="72"/>
      <c r="X173" s="72"/>
      <c r="Y173" s="72"/>
      <c r="Z173" s="72"/>
      <c r="AA173" s="72"/>
      <c r="AB173" s="72"/>
      <c r="AC173" s="72"/>
      <c r="AD173" s="72"/>
    </row>
    <row r="174" spans="4:30" x14ac:dyDescent="0.2">
      <c r="D174" s="82"/>
      <c r="N174" s="85"/>
      <c r="O174" s="85"/>
      <c r="P174" s="72"/>
      <c r="Q174" s="72"/>
      <c r="R174" s="72"/>
      <c r="S174" s="72"/>
      <c r="T174" s="72"/>
      <c r="U174" s="72"/>
      <c r="V174" s="72"/>
      <c r="W174" s="72"/>
      <c r="X174" s="72"/>
      <c r="Y174" s="72"/>
      <c r="Z174" s="72"/>
      <c r="AA174" s="72"/>
      <c r="AB174" s="72"/>
      <c r="AC174" s="72"/>
      <c r="AD174" s="72"/>
    </row>
    <row r="175" spans="4:30" x14ac:dyDescent="0.2">
      <c r="D175" s="82"/>
      <c r="N175" s="85"/>
      <c r="O175" s="85"/>
      <c r="P175" s="72"/>
      <c r="Q175" s="72"/>
      <c r="R175" s="72"/>
      <c r="S175" s="72"/>
      <c r="T175" s="72"/>
      <c r="U175" s="72"/>
      <c r="V175" s="72"/>
      <c r="W175" s="72"/>
      <c r="X175" s="72"/>
      <c r="Y175" s="72"/>
      <c r="Z175" s="72"/>
      <c r="AA175" s="72"/>
      <c r="AB175" s="72"/>
      <c r="AC175" s="72"/>
      <c r="AD175" s="72"/>
    </row>
    <row r="176" spans="4:30" x14ac:dyDescent="0.2">
      <c r="D176" s="82"/>
      <c r="N176" s="85"/>
      <c r="O176" s="85"/>
      <c r="P176" s="72"/>
      <c r="Q176" s="72"/>
      <c r="R176" s="72"/>
      <c r="S176" s="72"/>
      <c r="T176" s="72"/>
      <c r="U176" s="72"/>
      <c r="V176" s="72"/>
      <c r="W176" s="72"/>
      <c r="X176" s="72"/>
      <c r="Y176" s="72"/>
      <c r="Z176" s="72"/>
      <c r="AA176" s="72"/>
      <c r="AB176" s="72"/>
      <c r="AC176" s="72"/>
      <c r="AD176" s="72"/>
    </row>
    <row r="177" spans="4:30" x14ac:dyDescent="0.2">
      <c r="D177" s="82"/>
      <c r="N177" s="85"/>
      <c r="O177" s="85"/>
      <c r="P177" s="72"/>
      <c r="Q177" s="72"/>
      <c r="R177" s="72"/>
      <c r="S177" s="72"/>
      <c r="T177" s="72"/>
      <c r="U177" s="72"/>
      <c r="V177" s="72"/>
      <c r="W177" s="72"/>
      <c r="X177" s="72"/>
      <c r="Y177" s="72"/>
      <c r="Z177" s="72"/>
      <c r="AA177" s="72"/>
      <c r="AB177" s="72"/>
      <c r="AC177" s="72"/>
      <c r="AD177" s="72"/>
    </row>
    <row r="178" spans="4:30" x14ac:dyDescent="0.2">
      <c r="D178" s="82"/>
      <c r="N178" s="85"/>
      <c r="O178" s="85"/>
      <c r="P178" s="72"/>
      <c r="Q178" s="72"/>
      <c r="R178" s="72"/>
      <c r="S178" s="72"/>
      <c r="T178" s="72"/>
      <c r="U178" s="72"/>
      <c r="V178" s="72"/>
      <c r="W178" s="72"/>
      <c r="X178" s="72"/>
      <c r="Y178" s="72"/>
      <c r="Z178" s="72"/>
      <c r="AA178" s="72"/>
      <c r="AB178" s="72"/>
      <c r="AC178" s="72"/>
      <c r="AD178" s="72"/>
    </row>
    <row r="179" spans="4:30" x14ac:dyDescent="0.2">
      <c r="D179" s="82"/>
      <c r="N179" s="85"/>
      <c r="O179" s="85"/>
      <c r="P179" s="72"/>
      <c r="Q179" s="72"/>
      <c r="R179" s="72"/>
      <c r="S179" s="72"/>
      <c r="T179" s="72"/>
      <c r="U179" s="72"/>
      <c r="V179" s="72"/>
      <c r="W179" s="72"/>
      <c r="X179" s="72"/>
      <c r="Y179" s="72"/>
      <c r="Z179" s="72"/>
      <c r="AA179" s="72"/>
      <c r="AB179" s="72"/>
      <c r="AC179" s="72"/>
      <c r="AD179" s="72"/>
    </row>
    <row r="180" spans="4:30" x14ac:dyDescent="0.2">
      <c r="D180" s="82"/>
      <c r="N180" s="85"/>
      <c r="O180" s="85"/>
      <c r="P180" s="72"/>
      <c r="Q180" s="72"/>
      <c r="R180" s="72"/>
      <c r="S180" s="72"/>
      <c r="T180" s="72"/>
      <c r="U180" s="72"/>
      <c r="V180" s="72"/>
      <c r="W180" s="72"/>
      <c r="X180" s="72"/>
      <c r="Y180" s="72"/>
      <c r="Z180" s="72"/>
      <c r="AA180" s="72"/>
      <c r="AB180" s="72"/>
      <c r="AC180" s="72"/>
      <c r="AD180" s="72"/>
    </row>
    <row r="181" spans="4:30" x14ac:dyDescent="0.2">
      <c r="D181" s="82"/>
      <c r="N181" s="85"/>
      <c r="O181" s="85"/>
      <c r="P181" s="72"/>
      <c r="Q181" s="72"/>
      <c r="R181" s="72"/>
      <c r="S181" s="72"/>
      <c r="T181" s="72"/>
      <c r="U181" s="72"/>
      <c r="V181" s="72"/>
      <c r="W181" s="72"/>
      <c r="X181" s="72"/>
      <c r="Y181" s="72"/>
      <c r="Z181" s="72"/>
      <c r="AA181" s="72"/>
      <c r="AB181" s="72"/>
      <c r="AC181" s="72"/>
      <c r="AD181" s="72"/>
    </row>
    <row r="182" spans="4:30" x14ac:dyDescent="0.2">
      <c r="D182" s="82"/>
      <c r="N182" s="85"/>
      <c r="O182" s="85"/>
      <c r="P182" s="72"/>
      <c r="Q182" s="72"/>
      <c r="R182" s="72"/>
      <c r="S182" s="72"/>
      <c r="T182" s="72"/>
      <c r="U182" s="72"/>
      <c r="V182" s="72"/>
      <c r="W182" s="72"/>
      <c r="X182" s="72"/>
      <c r="Y182" s="72"/>
      <c r="Z182" s="72"/>
      <c r="AA182" s="72"/>
      <c r="AB182" s="72"/>
      <c r="AC182" s="72"/>
      <c r="AD182" s="72"/>
    </row>
    <row r="183" spans="4:30" x14ac:dyDescent="0.2">
      <c r="D183" s="82"/>
      <c r="N183" s="85"/>
      <c r="O183" s="85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  <c r="AA183" s="72"/>
      <c r="AB183" s="72"/>
      <c r="AC183" s="72"/>
      <c r="AD183" s="72"/>
    </row>
    <row r="184" spans="4:30" x14ac:dyDescent="0.2">
      <c r="D184" s="82"/>
      <c r="N184" s="85"/>
      <c r="O184" s="85"/>
      <c r="P184" s="72"/>
      <c r="Q184" s="72"/>
      <c r="R184" s="72"/>
      <c r="S184" s="72"/>
      <c r="T184" s="72"/>
      <c r="U184" s="72"/>
      <c r="V184" s="72"/>
      <c r="W184" s="72"/>
      <c r="X184" s="72"/>
      <c r="Y184" s="72"/>
      <c r="Z184" s="72"/>
      <c r="AA184" s="72"/>
      <c r="AB184" s="72"/>
      <c r="AC184" s="72"/>
      <c r="AD184" s="72"/>
    </row>
    <row r="185" spans="4:30" x14ac:dyDescent="0.2">
      <c r="D185" s="82"/>
      <c r="N185" s="85"/>
      <c r="O185" s="85"/>
      <c r="P185" s="72"/>
      <c r="Q185" s="72"/>
      <c r="R185" s="72"/>
      <c r="S185" s="72"/>
      <c r="T185" s="72"/>
      <c r="U185" s="72"/>
      <c r="V185" s="72"/>
      <c r="W185" s="72"/>
      <c r="X185" s="72"/>
      <c r="Y185" s="72"/>
      <c r="Z185" s="72"/>
      <c r="AA185" s="72"/>
      <c r="AB185" s="72"/>
      <c r="AC185" s="72"/>
      <c r="AD185" s="72"/>
    </row>
    <row r="186" spans="4:30" x14ac:dyDescent="0.2">
      <c r="D186" s="82"/>
      <c r="N186" s="85"/>
      <c r="O186" s="85"/>
      <c r="P186" s="72"/>
      <c r="Q186" s="72"/>
      <c r="R186" s="72"/>
      <c r="S186" s="72"/>
      <c r="T186" s="72"/>
      <c r="U186" s="72"/>
      <c r="V186" s="72"/>
      <c r="W186" s="72"/>
      <c r="X186" s="72"/>
      <c r="Y186" s="72"/>
      <c r="Z186" s="72"/>
      <c r="AA186" s="72"/>
      <c r="AB186" s="72"/>
      <c r="AC186" s="72"/>
      <c r="AD186" s="72"/>
    </row>
    <row r="187" spans="4:30" x14ac:dyDescent="0.2">
      <c r="D187" s="82"/>
      <c r="N187" s="85"/>
      <c r="O187" s="85"/>
      <c r="P187" s="72"/>
      <c r="Q187" s="72"/>
      <c r="R187" s="72"/>
      <c r="S187" s="72"/>
      <c r="T187" s="72"/>
      <c r="U187" s="72"/>
      <c r="V187" s="72"/>
      <c r="W187" s="72"/>
      <c r="X187" s="72"/>
      <c r="Y187" s="72"/>
      <c r="Z187" s="72"/>
      <c r="AA187" s="72"/>
      <c r="AB187" s="72"/>
      <c r="AC187" s="72"/>
      <c r="AD187" s="72"/>
    </row>
    <row r="188" spans="4:30" x14ac:dyDescent="0.2">
      <c r="D188" s="82"/>
      <c r="N188" s="85"/>
      <c r="O188" s="85"/>
      <c r="P188" s="72"/>
      <c r="Q188" s="72"/>
      <c r="R188" s="72"/>
      <c r="S188" s="72"/>
      <c r="T188" s="72"/>
      <c r="U188" s="72"/>
      <c r="V188" s="72"/>
      <c r="W188" s="72"/>
      <c r="X188" s="72"/>
      <c r="Y188" s="72"/>
      <c r="Z188" s="72"/>
      <c r="AA188" s="72"/>
      <c r="AB188" s="72"/>
      <c r="AC188" s="72"/>
      <c r="AD188" s="72"/>
    </row>
    <row r="189" spans="4:30" x14ac:dyDescent="0.2">
      <c r="D189" s="82"/>
      <c r="N189" s="85"/>
      <c r="O189" s="85"/>
      <c r="P189" s="72"/>
      <c r="Q189" s="72"/>
      <c r="R189" s="72"/>
      <c r="S189" s="72"/>
      <c r="T189" s="72"/>
      <c r="U189" s="72"/>
      <c r="V189" s="72"/>
      <c r="W189" s="72"/>
      <c r="X189" s="72"/>
      <c r="Y189" s="72"/>
      <c r="Z189" s="72"/>
      <c r="AA189" s="72"/>
      <c r="AB189" s="72"/>
      <c r="AC189" s="72"/>
      <c r="AD189" s="72"/>
    </row>
    <row r="190" spans="4:30" x14ac:dyDescent="0.2">
      <c r="D190" s="82"/>
      <c r="N190" s="85"/>
      <c r="O190" s="85"/>
      <c r="P190" s="72"/>
      <c r="Q190" s="72"/>
      <c r="R190" s="72"/>
      <c r="S190" s="72"/>
      <c r="T190" s="72"/>
      <c r="U190" s="72"/>
      <c r="V190" s="72"/>
      <c r="W190" s="72"/>
      <c r="X190" s="72"/>
      <c r="Y190" s="72"/>
      <c r="Z190" s="72"/>
      <c r="AA190" s="72"/>
      <c r="AB190" s="72"/>
      <c r="AC190" s="72"/>
      <c r="AD190" s="72"/>
    </row>
    <row r="191" spans="4:30" x14ac:dyDescent="0.2">
      <c r="D191" s="82"/>
      <c r="N191" s="85"/>
      <c r="O191" s="85"/>
      <c r="P191" s="72"/>
      <c r="Q191" s="72"/>
      <c r="R191" s="72"/>
      <c r="S191" s="72"/>
      <c r="T191" s="72"/>
      <c r="U191" s="72"/>
      <c r="V191" s="72"/>
      <c r="W191" s="72"/>
      <c r="X191" s="72"/>
      <c r="Y191" s="72"/>
      <c r="Z191" s="72"/>
      <c r="AA191" s="72"/>
      <c r="AB191" s="72"/>
      <c r="AC191" s="72"/>
      <c r="AD191" s="72"/>
    </row>
    <row r="192" spans="4:30" x14ac:dyDescent="0.2">
      <c r="D192" s="82"/>
      <c r="N192" s="85"/>
      <c r="O192" s="85"/>
      <c r="P192" s="72"/>
      <c r="Q192" s="72"/>
      <c r="R192" s="72"/>
      <c r="S192" s="72"/>
      <c r="T192" s="72"/>
      <c r="U192" s="72"/>
      <c r="V192" s="72"/>
      <c r="W192" s="72"/>
      <c r="X192" s="72"/>
      <c r="Y192" s="72"/>
      <c r="Z192" s="72"/>
      <c r="AA192" s="72"/>
      <c r="AB192" s="72"/>
      <c r="AC192" s="72"/>
      <c r="AD192" s="72"/>
    </row>
    <row r="193" spans="4:30" x14ac:dyDescent="0.2">
      <c r="D193" s="82"/>
      <c r="N193" s="85"/>
      <c r="O193" s="85"/>
      <c r="P193" s="72"/>
      <c r="Q193" s="72"/>
      <c r="R193" s="72"/>
      <c r="S193" s="72"/>
      <c r="T193" s="72"/>
      <c r="U193" s="72"/>
      <c r="V193" s="72"/>
      <c r="W193" s="72"/>
      <c r="X193" s="72"/>
      <c r="Y193" s="72"/>
      <c r="Z193" s="72"/>
      <c r="AA193" s="72"/>
      <c r="AB193" s="72"/>
      <c r="AC193" s="72"/>
      <c r="AD193" s="72"/>
    </row>
    <row r="194" spans="4:30" x14ac:dyDescent="0.2">
      <c r="D194" s="82"/>
      <c r="N194" s="85"/>
      <c r="O194" s="85"/>
      <c r="P194" s="72"/>
      <c r="Q194" s="72"/>
      <c r="R194" s="72"/>
      <c r="S194" s="72"/>
      <c r="T194" s="72"/>
      <c r="U194" s="72"/>
      <c r="V194" s="72"/>
      <c r="W194" s="72"/>
      <c r="X194" s="72"/>
      <c r="Y194" s="72"/>
      <c r="Z194" s="72"/>
      <c r="AA194" s="72"/>
      <c r="AB194" s="72"/>
      <c r="AC194" s="72"/>
      <c r="AD194" s="72"/>
    </row>
    <row r="195" spans="4:30" x14ac:dyDescent="0.2">
      <c r="D195" s="82"/>
      <c r="N195" s="85"/>
      <c r="O195" s="85"/>
      <c r="P195" s="72"/>
      <c r="Q195" s="72"/>
      <c r="R195" s="72"/>
      <c r="S195" s="72"/>
      <c r="T195" s="72"/>
      <c r="U195" s="72"/>
      <c r="V195" s="72"/>
      <c r="W195" s="72"/>
      <c r="X195" s="72"/>
      <c r="Y195" s="72"/>
      <c r="Z195" s="72"/>
      <c r="AA195" s="72"/>
      <c r="AB195" s="72"/>
      <c r="AC195" s="72"/>
      <c r="AD195" s="72"/>
    </row>
    <row r="196" spans="4:30" x14ac:dyDescent="0.2">
      <c r="D196" s="82"/>
      <c r="N196" s="85"/>
      <c r="O196" s="85"/>
      <c r="P196" s="72"/>
      <c r="Q196" s="72"/>
      <c r="R196" s="72"/>
      <c r="S196" s="72"/>
      <c r="T196" s="72"/>
      <c r="U196" s="72"/>
      <c r="V196" s="72"/>
      <c r="W196" s="72"/>
      <c r="X196" s="72"/>
      <c r="Y196" s="72"/>
      <c r="Z196" s="72"/>
      <c r="AA196" s="72"/>
      <c r="AB196" s="72"/>
      <c r="AC196" s="72"/>
      <c r="AD196" s="72"/>
    </row>
    <row r="197" spans="4:30" x14ac:dyDescent="0.2">
      <c r="D197" s="82"/>
      <c r="N197" s="85"/>
      <c r="O197" s="85"/>
      <c r="P197" s="72"/>
      <c r="Q197" s="72"/>
      <c r="R197" s="72"/>
      <c r="S197" s="72"/>
      <c r="T197" s="72"/>
      <c r="U197" s="72"/>
      <c r="V197" s="72"/>
      <c r="W197" s="72"/>
      <c r="X197" s="72"/>
      <c r="Y197" s="72"/>
      <c r="Z197" s="72"/>
      <c r="AA197" s="72"/>
      <c r="AB197" s="72"/>
      <c r="AC197" s="72"/>
      <c r="AD197" s="72"/>
    </row>
    <row r="198" spans="4:30" x14ac:dyDescent="0.2">
      <c r="D198" s="82"/>
      <c r="N198" s="85"/>
      <c r="O198" s="85"/>
      <c r="P198" s="72"/>
      <c r="Q198" s="72"/>
      <c r="R198" s="72"/>
      <c r="S198" s="72"/>
      <c r="T198" s="72"/>
      <c r="U198" s="72"/>
      <c r="V198" s="72"/>
      <c r="W198" s="72"/>
      <c r="X198" s="72"/>
      <c r="Y198" s="72"/>
      <c r="Z198" s="72"/>
      <c r="AA198" s="72"/>
      <c r="AB198" s="72"/>
      <c r="AC198" s="72"/>
      <c r="AD198" s="72"/>
    </row>
    <row r="199" spans="4:30" x14ac:dyDescent="0.2">
      <c r="D199" s="82"/>
      <c r="N199" s="85"/>
      <c r="O199" s="85"/>
      <c r="P199" s="72"/>
      <c r="Q199" s="72"/>
      <c r="R199" s="72"/>
      <c r="S199" s="72"/>
      <c r="T199" s="72"/>
      <c r="U199" s="72"/>
      <c r="V199" s="72"/>
      <c r="W199" s="72"/>
      <c r="X199" s="72"/>
      <c r="Y199" s="72"/>
      <c r="Z199" s="72"/>
      <c r="AA199" s="72"/>
      <c r="AB199" s="72"/>
      <c r="AC199" s="72"/>
      <c r="AD199" s="72"/>
    </row>
    <row r="200" spans="4:30" x14ac:dyDescent="0.2">
      <c r="D200" s="82"/>
      <c r="N200" s="85"/>
      <c r="O200" s="85"/>
      <c r="P200" s="72"/>
      <c r="Q200" s="72"/>
      <c r="R200" s="72"/>
      <c r="S200" s="72"/>
      <c r="T200" s="72"/>
      <c r="U200" s="72"/>
      <c r="V200" s="72"/>
      <c r="W200" s="72"/>
      <c r="X200" s="72"/>
      <c r="Y200" s="72"/>
      <c r="Z200" s="72"/>
      <c r="AA200" s="72"/>
      <c r="AB200" s="72"/>
      <c r="AC200" s="72"/>
      <c r="AD200" s="72"/>
    </row>
    <row r="201" spans="4:30" x14ac:dyDescent="0.2">
      <c r="D201" s="82"/>
      <c r="N201" s="85"/>
      <c r="O201" s="85"/>
      <c r="P201" s="72"/>
      <c r="Q201" s="72"/>
      <c r="R201" s="72"/>
      <c r="S201" s="72"/>
      <c r="T201" s="72"/>
      <c r="U201" s="72"/>
      <c r="V201" s="72"/>
      <c r="W201" s="72"/>
      <c r="X201" s="72"/>
      <c r="Y201" s="72"/>
      <c r="Z201" s="72"/>
      <c r="AA201" s="72"/>
      <c r="AB201" s="72"/>
      <c r="AC201" s="72"/>
      <c r="AD201" s="72"/>
    </row>
    <row r="202" spans="4:30" x14ac:dyDescent="0.2">
      <c r="D202" s="82"/>
      <c r="N202" s="85"/>
      <c r="O202" s="85"/>
      <c r="P202" s="72"/>
      <c r="Q202" s="72"/>
      <c r="R202" s="72"/>
      <c r="S202" s="72"/>
      <c r="T202" s="72"/>
      <c r="U202" s="72"/>
      <c r="V202" s="72"/>
      <c r="W202" s="72"/>
      <c r="X202" s="72"/>
      <c r="Y202" s="72"/>
      <c r="Z202" s="72"/>
      <c r="AA202" s="72"/>
      <c r="AB202" s="72"/>
      <c r="AC202" s="72"/>
      <c r="AD202" s="72"/>
    </row>
    <row r="203" spans="4:30" x14ac:dyDescent="0.2">
      <c r="D203" s="82"/>
      <c r="N203" s="85"/>
      <c r="O203" s="85"/>
      <c r="P203" s="72"/>
      <c r="Q203" s="72"/>
      <c r="R203" s="72"/>
      <c r="S203" s="72"/>
      <c r="T203" s="72"/>
      <c r="U203" s="72"/>
      <c r="V203" s="72"/>
      <c r="W203" s="72"/>
      <c r="X203" s="72"/>
      <c r="Y203" s="72"/>
      <c r="Z203" s="72"/>
      <c r="AA203" s="72"/>
      <c r="AB203" s="72"/>
      <c r="AC203" s="72"/>
      <c r="AD203" s="72"/>
    </row>
    <row r="204" spans="4:30" x14ac:dyDescent="0.2">
      <c r="D204" s="82"/>
      <c r="N204" s="85"/>
      <c r="O204" s="85"/>
      <c r="P204" s="72"/>
      <c r="Q204" s="72"/>
      <c r="R204" s="72"/>
      <c r="S204" s="72"/>
      <c r="T204" s="72"/>
      <c r="U204" s="72"/>
      <c r="V204" s="72"/>
      <c r="W204" s="72"/>
      <c r="X204" s="72"/>
      <c r="Y204" s="72"/>
      <c r="Z204" s="72"/>
      <c r="AA204" s="72"/>
      <c r="AB204" s="72"/>
      <c r="AC204" s="72"/>
      <c r="AD204" s="72"/>
    </row>
    <row r="205" spans="4:30" x14ac:dyDescent="0.2">
      <c r="D205" s="82"/>
      <c r="N205" s="85"/>
      <c r="O205" s="85"/>
      <c r="P205" s="72"/>
      <c r="Q205" s="72"/>
      <c r="R205" s="72"/>
      <c r="S205" s="72"/>
      <c r="T205" s="72"/>
      <c r="U205" s="72"/>
      <c r="V205" s="72"/>
      <c r="W205" s="72"/>
      <c r="X205" s="72"/>
      <c r="Y205" s="72"/>
      <c r="Z205" s="72"/>
      <c r="AA205" s="72"/>
      <c r="AB205" s="72"/>
      <c r="AC205" s="72"/>
      <c r="AD205" s="72"/>
    </row>
    <row r="206" spans="4:30" x14ac:dyDescent="0.2">
      <c r="D206" s="82"/>
      <c r="N206" s="85"/>
      <c r="O206" s="85"/>
      <c r="P206" s="72"/>
      <c r="Q206" s="72"/>
      <c r="R206" s="72"/>
      <c r="S206" s="72"/>
      <c r="T206" s="72"/>
      <c r="U206" s="72"/>
      <c r="V206" s="72"/>
      <c r="W206" s="72"/>
      <c r="X206" s="72"/>
      <c r="Y206" s="72"/>
      <c r="Z206" s="72"/>
      <c r="AA206" s="72"/>
      <c r="AB206" s="72"/>
      <c r="AC206" s="72"/>
      <c r="AD206" s="72"/>
    </row>
    <row r="207" spans="4:30" x14ac:dyDescent="0.2">
      <c r="D207" s="82"/>
      <c r="N207" s="85"/>
      <c r="O207" s="85"/>
      <c r="P207" s="72"/>
      <c r="Q207" s="72"/>
      <c r="R207" s="72"/>
      <c r="S207" s="72"/>
      <c r="T207" s="72"/>
      <c r="U207" s="72"/>
      <c r="V207" s="72"/>
      <c r="W207" s="72"/>
      <c r="X207" s="72"/>
      <c r="Y207" s="72"/>
      <c r="Z207" s="72"/>
      <c r="AA207" s="72"/>
      <c r="AB207" s="72"/>
      <c r="AC207" s="72"/>
      <c r="AD207" s="72"/>
    </row>
    <row r="208" spans="4:30" x14ac:dyDescent="0.2">
      <c r="D208" s="82"/>
      <c r="N208" s="85"/>
      <c r="O208" s="85"/>
      <c r="P208" s="72"/>
      <c r="Q208" s="72"/>
      <c r="R208" s="72"/>
      <c r="S208" s="72"/>
      <c r="T208" s="72"/>
      <c r="U208" s="72"/>
      <c r="V208" s="72"/>
      <c r="W208" s="72"/>
      <c r="X208" s="72"/>
      <c r="Y208" s="72"/>
      <c r="Z208" s="72"/>
      <c r="AA208" s="72"/>
      <c r="AB208" s="72"/>
      <c r="AC208" s="72"/>
      <c r="AD208" s="72"/>
    </row>
    <row r="209" spans="4:30" x14ac:dyDescent="0.2">
      <c r="D209" s="82"/>
      <c r="N209" s="85"/>
      <c r="O209" s="85"/>
      <c r="P209" s="72"/>
      <c r="Q209" s="72"/>
      <c r="R209" s="72"/>
      <c r="S209" s="72"/>
      <c r="T209" s="72"/>
      <c r="U209" s="72"/>
      <c r="V209" s="72"/>
      <c r="W209" s="72"/>
      <c r="X209" s="72"/>
      <c r="Y209" s="72"/>
      <c r="Z209" s="72"/>
      <c r="AA209" s="72"/>
      <c r="AB209" s="72"/>
      <c r="AC209" s="72"/>
      <c r="AD209" s="72"/>
    </row>
    <row r="210" spans="4:30" x14ac:dyDescent="0.2">
      <c r="D210" s="82"/>
      <c r="N210" s="85"/>
      <c r="O210" s="85"/>
      <c r="P210" s="72"/>
      <c r="Q210" s="72"/>
      <c r="R210" s="72"/>
      <c r="S210" s="72"/>
      <c r="T210" s="72"/>
      <c r="U210" s="72"/>
      <c r="V210" s="72"/>
      <c r="W210" s="72"/>
      <c r="X210" s="72"/>
      <c r="Y210" s="72"/>
      <c r="Z210" s="72"/>
      <c r="AA210" s="72"/>
      <c r="AB210" s="72"/>
      <c r="AC210" s="72"/>
      <c r="AD210" s="72"/>
    </row>
    <row r="211" spans="4:30" x14ac:dyDescent="0.2">
      <c r="D211" s="82"/>
      <c r="N211" s="85"/>
      <c r="O211" s="85"/>
      <c r="P211" s="72"/>
      <c r="Q211" s="72"/>
      <c r="R211" s="72"/>
      <c r="S211" s="72"/>
      <c r="T211" s="72"/>
      <c r="U211" s="72"/>
      <c r="V211" s="72"/>
      <c r="W211" s="72"/>
      <c r="X211" s="72"/>
      <c r="Y211" s="72"/>
      <c r="Z211" s="72"/>
      <c r="AA211" s="72"/>
      <c r="AB211" s="72"/>
      <c r="AC211" s="72"/>
      <c r="AD211" s="72"/>
    </row>
    <row r="212" spans="4:30" x14ac:dyDescent="0.2">
      <c r="D212" s="82"/>
      <c r="N212" s="85"/>
      <c r="O212" s="85"/>
      <c r="P212" s="72"/>
      <c r="Q212" s="72"/>
      <c r="R212" s="72"/>
      <c r="S212" s="72"/>
      <c r="T212" s="72"/>
      <c r="U212" s="72"/>
      <c r="V212" s="72"/>
      <c r="W212" s="72"/>
      <c r="X212" s="72"/>
      <c r="Y212" s="72"/>
      <c r="Z212" s="72"/>
      <c r="AA212" s="72"/>
      <c r="AB212" s="72"/>
      <c r="AC212" s="72"/>
      <c r="AD212" s="72"/>
    </row>
    <row r="213" spans="4:30" x14ac:dyDescent="0.2">
      <c r="D213" s="82"/>
      <c r="N213" s="85"/>
      <c r="O213" s="85"/>
      <c r="P213" s="72"/>
      <c r="Q213" s="72"/>
      <c r="R213" s="72"/>
      <c r="S213" s="72"/>
      <c r="T213" s="72"/>
      <c r="U213" s="72"/>
      <c r="V213" s="72"/>
      <c r="W213" s="72"/>
      <c r="X213" s="72"/>
      <c r="Y213" s="72"/>
      <c r="Z213" s="72"/>
      <c r="AA213" s="72"/>
      <c r="AB213" s="72"/>
      <c r="AC213" s="72"/>
      <c r="AD213" s="72"/>
    </row>
    <row r="214" spans="4:30" x14ac:dyDescent="0.2">
      <c r="D214" s="82"/>
      <c r="N214" s="85"/>
      <c r="O214" s="85"/>
      <c r="P214" s="72"/>
      <c r="Q214" s="72"/>
      <c r="R214" s="72"/>
      <c r="S214" s="72"/>
      <c r="T214" s="72"/>
      <c r="U214" s="72"/>
      <c r="V214" s="72"/>
      <c r="W214" s="72"/>
      <c r="X214" s="72"/>
      <c r="Y214" s="72"/>
      <c r="Z214" s="72"/>
      <c r="AA214" s="72"/>
      <c r="AB214" s="72"/>
      <c r="AC214" s="72"/>
      <c r="AD214" s="72"/>
    </row>
    <row r="215" spans="4:30" x14ac:dyDescent="0.2">
      <c r="D215" s="82"/>
      <c r="N215" s="85"/>
      <c r="O215" s="85"/>
      <c r="P215" s="72"/>
      <c r="Q215" s="72"/>
      <c r="R215" s="72"/>
      <c r="S215" s="72"/>
      <c r="T215" s="72"/>
      <c r="U215" s="72"/>
      <c r="V215" s="72"/>
      <c r="W215" s="72"/>
      <c r="X215" s="72"/>
      <c r="Y215" s="72"/>
      <c r="Z215" s="72"/>
      <c r="AA215" s="72"/>
      <c r="AB215" s="72"/>
      <c r="AC215" s="72"/>
      <c r="AD215" s="72"/>
    </row>
    <row r="216" spans="4:30" x14ac:dyDescent="0.2">
      <c r="D216" s="82"/>
      <c r="N216" s="85"/>
      <c r="O216" s="85"/>
      <c r="P216" s="72"/>
      <c r="Q216" s="72"/>
      <c r="R216" s="72"/>
      <c r="S216" s="72"/>
      <c r="T216" s="72"/>
      <c r="U216" s="72"/>
      <c r="V216" s="72"/>
      <c r="W216" s="72"/>
      <c r="X216" s="72"/>
      <c r="Y216" s="72"/>
      <c r="Z216" s="72"/>
      <c r="AA216" s="72"/>
      <c r="AB216" s="72"/>
      <c r="AC216" s="72"/>
      <c r="AD216" s="72"/>
    </row>
    <row r="217" spans="4:30" x14ac:dyDescent="0.2">
      <c r="D217" s="82"/>
      <c r="N217" s="85"/>
      <c r="O217" s="85"/>
      <c r="P217" s="72"/>
      <c r="Q217" s="72"/>
      <c r="R217" s="72"/>
      <c r="S217" s="72"/>
      <c r="T217" s="72"/>
      <c r="U217" s="72"/>
      <c r="V217" s="72"/>
      <c r="W217" s="72"/>
      <c r="X217" s="72"/>
      <c r="Y217" s="72"/>
      <c r="Z217" s="72"/>
      <c r="AA217" s="72"/>
      <c r="AB217" s="72"/>
      <c r="AC217" s="72"/>
      <c r="AD217" s="72"/>
    </row>
    <row r="218" spans="4:30" x14ac:dyDescent="0.2">
      <c r="D218" s="82"/>
      <c r="N218" s="85"/>
      <c r="O218" s="85"/>
      <c r="P218" s="72"/>
      <c r="Q218" s="72"/>
      <c r="R218" s="72"/>
      <c r="S218" s="72"/>
      <c r="T218" s="72"/>
      <c r="U218" s="72"/>
      <c r="V218" s="72"/>
      <c r="W218" s="72"/>
      <c r="X218" s="72"/>
      <c r="Y218" s="72"/>
      <c r="Z218" s="72"/>
      <c r="AA218" s="72"/>
      <c r="AB218" s="72"/>
      <c r="AC218" s="72"/>
      <c r="AD218" s="72"/>
    </row>
    <row r="219" spans="4:30" x14ac:dyDescent="0.2">
      <c r="D219" s="82"/>
      <c r="N219" s="85"/>
      <c r="O219" s="85"/>
      <c r="P219" s="72"/>
      <c r="Q219" s="72"/>
      <c r="R219" s="72"/>
      <c r="S219" s="72"/>
      <c r="T219" s="72"/>
      <c r="U219" s="72"/>
      <c r="V219" s="72"/>
      <c r="W219" s="72"/>
      <c r="X219" s="72"/>
      <c r="Y219" s="72"/>
      <c r="Z219" s="72"/>
      <c r="AA219" s="72"/>
      <c r="AB219" s="72"/>
      <c r="AC219" s="72"/>
      <c r="AD219" s="72"/>
    </row>
    <row r="220" spans="4:30" x14ac:dyDescent="0.2">
      <c r="D220" s="82"/>
      <c r="N220" s="85"/>
      <c r="O220" s="85"/>
      <c r="P220" s="72"/>
      <c r="Q220" s="72"/>
      <c r="R220" s="72"/>
      <c r="S220" s="72"/>
      <c r="T220" s="72"/>
      <c r="U220" s="72"/>
      <c r="V220" s="72"/>
      <c r="W220" s="72"/>
      <c r="X220" s="72"/>
      <c r="Y220" s="72"/>
      <c r="Z220" s="72"/>
      <c r="AA220" s="72"/>
      <c r="AB220" s="72"/>
      <c r="AC220" s="72"/>
      <c r="AD220" s="72"/>
    </row>
    <row r="221" spans="4:30" x14ac:dyDescent="0.2">
      <c r="D221" s="82"/>
      <c r="N221" s="85"/>
      <c r="O221" s="85"/>
      <c r="P221" s="72"/>
      <c r="Q221" s="72"/>
      <c r="R221" s="72"/>
      <c r="S221" s="72"/>
      <c r="T221" s="72"/>
      <c r="U221" s="72"/>
      <c r="V221" s="72"/>
      <c r="W221" s="72"/>
      <c r="X221" s="72"/>
      <c r="Y221" s="72"/>
      <c r="Z221" s="72"/>
      <c r="AA221" s="72"/>
      <c r="AB221" s="72"/>
      <c r="AC221" s="72"/>
      <c r="AD221" s="72"/>
    </row>
    <row r="222" spans="4:30" x14ac:dyDescent="0.2">
      <c r="D222" s="82"/>
      <c r="N222" s="85"/>
      <c r="O222" s="85"/>
      <c r="P222" s="72"/>
      <c r="Q222" s="72"/>
      <c r="R222" s="72"/>
      <c r="S222" s="72"/>
      <c r="T222" s="72"/>
      <c r="U222" s="72"/>
      <c r="V222" s="72"/>
      <c r="W222" s="72"/>
      <c r="X222" s="72"/>
      <c r="Y222" s="72"/>
      <c r="Z222" s="72"/>
      <c r="AA222" s="72"/>
      <c r="AB222" s="72"/>
      <c r="AC222" s="72"/>
      <c r="AD222" s="72"/>
    </row>
    <row r="223" spans="4:30" x14ac:dyDescent="0.2">
      <c r="D223" s="82"/>
      <c r="N223" s="85"/>
      <c r="O223" s="85"/>
      <c r="P223" s="72"/>
      <c r="Q223" s="72"/>
      <c r="R223" s="72"/>
      <c r="S223" s="72"/>
      <c r="T223" s="72"/>
      <c r="U223" s="72"/>
      <c r="V223" s="72"/>
      <c r="W223" s="72"/>
      <c r="X223" s="72"/>
      <c r="Y223" s="72"/>
      <c r="Z223" s="72"/>
      <c r="AA223" s="72"/>
      <c r="AB223" s="72"/>
      <c r="AC223" s="72"/>
      <c r="AD223" s="72"/>
    </row>
    <row r="224" spans="4:30" x14ac:dyDescent="0.2">
      <c r="D224" s="82"/>
      <c r="N224" s="85"/>
      <c r="O224" s="85"/>
      <c r="P224" s="72"/>
      <c r="Q224" s="72"/>
      <c r="R224" s="72"/>
      <c r="S224" s="72"/>
      <c r="T224" s="72"/>
      <c r="U224" s="72"/>
      <c r="V224" s="72"/>
      <c r="W224" s="72"/>
      <c r="X224" s="72"/>
      <c r="Y224" s="72"/>
      <c r="Z224" s="72"/>
      <c r="AA224" s="72"/>
      <c r="AB224" s="72"/>
      <c r="AC224" s="72"/>
      <c r="AD224" s="72"/>
    </row>
    <row r="225" spans="4:30" x14ac:dyDescent="0.2">
      <c r="D225" s="82"/>
      <c r="N225" s="85"/>
      <c r="O225" s="85"/>
      <c r="P225" s="72"/>
      <c r="Q225" s="72"/>
      <c r="R225" s="72"/>
      <c r="S225" s="72"/>
      <c r="T225" s="72"/>
      <c r="U225" s="72"/>
      <c r="V225" s="72"/>
      <c r="W225" s="72"/>
      <c r="X225" s="72"/>
      <c r="Y225" s="72"/>
      <c r="Z225" s="72"/>
      <c r="AA225" s="72"/>
      <c r="AB225" s="72"/>
      <c r="AC225" s="72"/>
      <c r="AD225" s="72"/>
    </row>
    <row r="226" spans="4:30" x14ac:dyDescent="0.2">
      <c r="D226" s="82"/>
      <c r="N226" s="85"/>
      <c r="O226" s="85"/>
      <c r="P226" s="72"/>
      <c r="Q226" s="72"/>
      <c r="R226" s="72"/>
      <c r="S226" s="72"/>
      <c r="T226" s="72"/>
      <c r="U226" s="72"/>
      <c r="V226" s="72"/>
      <c r="W226" s="72"/>
      <c r="X226" s="72"/>
      <c r="Y226" s="72"/>
      <c r="Z226" s="72"/>
      <c r="AA226" s="72"/>
      <c r="AB226" s="72"/>
      <c r="AC226" s="72"/>
      <c r="AD226" s="72"/>
    </row>
    <row r="227" spans="4:30" x14ac:dyDescent="0.2">
      <c r="D227" s="82"/>
      <c r="N227" s="85"/>
      <c r="O227" s="85"/>
      <c r="P227" s="72"/>
      <c r="Q227" s="72"/>
      <c r="R227" s="72"/>
      <c r="S227" s="72"/>
      <c r="T227" s="72"/>
      <c r="U227" s="72"/>
      <c r="V227" s="72"/>
      <c r="W227" s="72"/>
      <c r="X227" s="72"/>
      <c r="Y227" s="72"/>
      <c r="Z227" s="72"/>
      <c r="AA227" s="72"/>
      <c r="AB227" s="72"/>
      <c r="AC227" s="72"/>
      <c r="AD227" s="72"/>
    </row>
    <row r="228" spans="4:30" x14ac:dyDescent="0.2">
      <c r="D228" s="82"/>
      <c r="N228" s="85"/>
      <c r="O228" s="85"/>
      <c r="P228" s="72"/>
      <c r="Q228" s="72"/>
      <c r="R228" s="72"/>
      <c r="S228" s="72"/>
      <c r="T228" s="72"/>
      <c r="U228" s="72"/>
      <c r="V228" s="72"/>
      <c r="W228" s="72"/>
      <c r="X228" s="72"/>
      <c r="Y228" s="72"/>
      <c r="Z228" s="72"/>
      <c r="AA228" s="72"/>
      <c r="AB228" s="72"/>
      <c r="AC228" s="72"/>
      <c r="AD228" s="72"/>
    </row>
    <row r="229" spans="4:30" x14ac:dyDescent="0.2">
      <c r="D229" s="82"/>
      <c r="N229" s="85"/>
      <c r="O229" s="85"/>
      <c r="P229" s="72"/>
      <c r="Q229" s="72"/>
      <c r="R229" s="72"/>
      <c r="S229" s="72"/>
      <c r="T229" s="72"/>
      <c r="U229" s="72"/>
      <c r="V229" s="72"/>
      <c r="W229" s="72"/>
      <c r="X229" s="72"/>
      <c r="Y229" s="72"/>
      <c r="Z229" s="72"/>
      <c r="AA229" s="72"/>
      <c r="AB229" s="72"/>
      <c r="AC229" s="72"/>
      <c r="AD229" s="72"/>
    </row>
    <row r="230" spans="4:30" x14ac:dyDescent="0.2">
      <c r="D230" s="82"/>
      <c r="N230" s="85"/>
      <c r="O230" s="85"/>
      <c r="P230" s="72"/>
      <c r="Q230" s="72"/>
      <c r="R230" s="72"/>
      <c r="S230" s="72"/>
      <c r="T230" s="72"/>
      <c r="U230" s="72"/>
      <c r="V230" s="72"/>
      <c r="W230" s="72"/>
      <c r="X230" s="72"/>
      <c r="Y230" s="72"/>
      <c r="Z230" s="72"/>
      <c r="AA230" s="72"/>
      <c r="AB230" s="72"/>
      <c r="AC230" s="72"/>
      <c r="AD230" s="72"/>
    </row>
    <row r="231" spans="4:30" x14ac:dyDescent="0.2">
      <c r="D231" s="82"/>
      <c r="N231" s="85"/>
      <c r="O231" s="85"/>
      <c r="P231" s="72"/>
      <c r="Q231" s="72"/>
      <c r="R231" s="72"/>
      <c r="S231" s="72"/>
      <c r="T231" s="72"/>
      <c r="U231" s="72"/>
      <c r="V231" s="72"/>
      <c r="W231" s="72"/>
      <c r="X231" s="72"/>
      <c r="Y231" s="72"/>
      <c r="Z231" s="72"/>
      <c r="AA231" s="72"/>
      <c r="AB231" s="72"/>
      <c r="AC231" s="72"/>
      <c r="AD231" s="72"/>
    </row>
    <row r="232" spans="4:30" x14ac:dyDescent="0.2">
      <c r="D232" s="82"/>
      <c r="N232" s="85"/>
      <c r="O232" s="85"/>
      <c r="P232" s="72"/>
      <c r="Q232" s="72"/>
      <c r="R232" s="72"/>
      <c r="S232" s="72"/>
      <c r="T232" s="72"/>
      <c r="U232" s="72"/>
      <c r="V232" s="72"/>
      <c r="W232" s="72"/>
      <c r="X232" s="72"/>
      <c r="Y232" s="72"/>
      <c r="Z232" s="72"/>
      <c r="AA232" s="72"/>
      <c r="AB232" s="72"/>
      <c r="AC232" s="72"/>
      <c r="AD232" s="72"/>
    </row>
    <row r="233" spans="4:30" x14ac:dyDescent="0.2">
      <c r="D233" s="82"/>
      <c r="N233" s="85"/>
      <c r="O233" s="85"/>
      <c r="P233" s="72"/>
      <c r="Q233" s="72"/>
      <c r="R233" s="72"/>
      <c r="S233" s="72"/>
      <c r="T233" s="72"/>
      <c r="U233" s="72"/>
      <c r="V233" s="72"/>
      <c r="W233" s="72"/>
      <c r="X233" s="72"/>
      <c r="Y233" s="72"/>
      <c r="Z233" s="72"/>
      <c r="AA233" s="72"/>
      <c r="AB233" s="72"/>
      <c r="AC233" s="72"/>
      <c r="AD233" s="72"/>
    </row>
    <row r="234" spans="4:30" x14ac:dyDescent="0.2">
      <c r="D234" s="82"/>
      <c r="N234" s="85"/>
      <c r="O234" s="85"/>
      <c r="P234" s="72"/>
      <c r="Q234" s="72"/>
      <c r="R234" s="72"/>
      <c r="S234" s="72"/>
      <c r="T234" s="72"/>
      <c r="U234" s="72"/>
      <c r="V234" s="72"/>
      <c r="W234" s="72"/>
      <c r="X234" s="72"/>
      <c r="Y234" s="72"/>
      <c r="Z234" s="72"/>
      <c r="AA234" s="72"/>
      <c r="AB234" s="72"/>
      <c r="AC234" s="72"/>
      <c r="AD234" s="72"/>
    </row>
    <row r="235" spans="4:30" x14ac:dyDescent="0.2">
      <c r="D235" s="82"/>
      <c r="N235" s="85"/>
      <c r="O235" s="85"/>
      <c r="P235" s="72"/>
      <c r="Q235" s="72"/>
      <c r="R235" s="72"/>
      <c r="S235" s="72"/>
      <c r="T235" s="72"/>
      <c r="U235" s="72"/>
      <c r="V235" s="72"/>
      <c r="W235" s="72"/>
      <c r="X235" s="72"/>
      <c r="Y235" s="72"/>
      <c r="Z235" s="72"/>
      <c r="AA235" s="72"/>
      <c r="AB235" s="72"/>
      <c r="AC235" s="72"/>
      <c r="AD235" s="72"/>
    </row>
    <row r="236" spans="4:30" x14ac:dyDescent="0.2">
      <c r="D236" s="82"/>
      <c r="N236" s="85"/>
      <c r="O236" s="85"/>
      <c r="P236" s="72"/>
      <c r="Q236" s="72"/>
      <c r="R236" s="72"/>
      <c r="S236" s="72"/>
      <c r="T236" s="72"/>
      <c r="U236" s="72"/>
      <c r="V236" s="72"/>
      <c r="W236" s="72"/>
      <c r="X236" s="72"/>
      <c r="Y236" s="72"/>
      <c r="Z236" s="72"/>
      <c r="AA236" s="72"/>
      <c r="AB236" s="72"/>
      <c r="AC236" s="72"/>
      <c r="AD236" s="72"/>
    </row>
    <row r="237" spans="4:30" x14ac:dyDescent="0.2">
      <c r="D237" s="82"/>
      <c r="N237" s="85"/>
      <c r="O237" s="85"/>
      <c r="P237" s="72"/>
      <c r="Q237" s="72"/>
      <c r="R237" s="72"/>
      <c r="S237" s="72"/>
      <c r="T237" s="72"/>
      <c r="U237" s="72"/>
      <c r="V237" s="72"/>
      <c r="W237" s="72"/>
      <c r="X237" s="72"/>
      <c r="Y237" s="72"/>
      <c r="Z237" s="72"/>
      <c r="AA237" s="72"/>
      <c r="AB237" s="72"/>
      <c r="AC237" s="72"/>
      <c r="AD237" s="72"/>
    </row>
    <row r="238" spans="4:30" x14ac:dyDescent="0.2">
      <c r="D238" s="82"/>
      <c r="N238" s="85"/>
      <c r="O238" s="85"/>
      <c r="P238" s="72"/>
      <c r="Q238" s="72"/>
      <c r="R238" s="72"/>
      <c r="S238" s="72"/>
      <c r="T238" s="72"/>
      <c r="U238" s="72"/>
      <c r="V238" s="72"/>
      <c r="W238" s="72"/>
      <c r="X238" s="72"/>
      <c r="Y238" s="72"/>
      <c r="Z238" s="72"/>
      <c r="AA238" s="72"/>
      <c r="AB238" s="72"/>
      <c r="AC238" s="72"/>
      <c r="AD238" s="72"/>
    </row>
    <row r="239" spans="4:30" x14ac:dyDescent="0.2">
      <c r="D239" s="82"/>
      <c r="N239" s="85"/>
      <c r="O239" s="85"/>
      <c r="P239" s="72"/>
      <c r="Q239" s="72"/>
      <c r="R239" s="72"/>
      <c r="S239" s="72"/>
      <c r="T239" s="72"/>
      <c r="U239" s="72"/>
      <c r="V239" s="72"/>
      <c r="W239" s="72"/>
      <c r="X239" s="72"/>
      <c r="Y239" s="72"/>
      <c r="Z239" s="72"/>
      <c r="AA239" s="72"/>
      <c r="AB239" s="72"/>
      <c r="AC239" s="72"/>
      <c r="AD239" s="72"/>
    </row>
    <row r="240" spans="4:30" x14ac:dyDescent="0.2">
      <c r="D240" s="82"/>
      <c r="N240" s="85"/>
      <c r="O240" s="85"/>
      <c r="P240" s="72"/>
      <c r="Q240" s="72"/>
      <c r="R240" s="72"/>
      <c r="S240" s="72"/>
      <c r="T240" s="72"/>
      <c r="U240" s="72"/>
      <c r="V240" s="72"/>
      <c r="W240" s="72"/>
      <c r="X240" s="72"/>
      <c r="Y240" s="72"/>
      <c r="Z240" s="72"/>
      <c r="AA240" s="72"/>
      <c r="AB240" s="72"/>
      <c r="AC240" s="72"/>
      <c r="AD240" s="72"/>
    </row>
    <row r="241" spans="4:30" x14ac:dyDescent="0.2">
      <c r="D241" s="82"/>
      <c r="N241" s="85"/>
      <c r="O241" s="85"/>
      <c r="P241" s="72"/>
      <c r="Q241" s="72"/>
      <c r="R241" s="72"/>
      <c r="S241" s="72"/>
      <c r="T241" s="72"/>
      <c r="U241" s="72"/>
      <c r="V241" s="72"/>
      <c r="W241" s="72"/>
      <c r="X241" s="72"/>
      <c r="Y241" s="72"/>
      <c r="Z241" s="72"/>
      <c r="AA241" s="72"/>
      <c r="AB241" s="72"/>
      <c r="AC241" s="72"/>
      <c r="AD241" s="72"/>
    </row>
    <row r="242" spans="4:30" x14ac:dyDescent="0.2">
      <c r="D242" s="82"/>
      <c r="N242" s="85"/>
      <c r="O242" s="85"/>
      <c r="P242" s="72"/>
      <c r="Q242" s="72"/>
      <c r="R242" s="72"/>
      <c r="S242" s="72"/>
      <c r="T242" s="72"/>
      <c r="U242" s="72"/>
      <c r="V242" s="72"/>
      <c r="W242" s="72"/>
      <c r="X242" s="72"/>
      <c r="Y242" s="72"/>
      <c r="Z242" s="72"/>
      <c r="AA242" s="72"/>
      <c r="AB242" s="72"/>
      <c r="AC242" s="72"/>
      <c r="AD242" s="72"/>
    </row>
    <row r="243" spans="4:30" x14ac:dyDescent="0.2">
      <c r="D243" s="82"/>
      <c r="N243" s="85"/>
      <c r="O243" s="85"/>
      <c r="P243" s="72"/>
      <c r="Q243" s="72"/>
      <c r="R243" s="72"/>
      <c r="S243" s="72"/>
      <c r="T243" s="72"/>
      <c r="U243" s="72"/>
      <c r="V243" s="72"/>
      <c r="W243" s="72"/>
      <c r="X243" s="72"/>
      <c r="Y243" s="72"/>
      <c r="Z243" s="72"/>
      <c r="AA243" s="72"/>
      <c r="AB243" s="72"/>
      <c r="AC243" s="72"/>
      <c r="AD243" s="72"/>
    </row>
    <row r="244" spans="4:30" x14ac:dyDescent="0.2">
      <c r="D244" s="82"/>
      <c r="N244" s="85"/>
      <c r="O244" s="85"/>
      <c r="P244" s="72"/>
      <c r="Q244" s="72"/>
      <c r="R244" s="72"/>
      <c r="S244" s="72"/>
      <c r="T244" s="72"/>
      <c r="U244" s="72"/>
      <c r="V244" s="72"/>
      <c r="W244" s="72"/>
      <c r="X244" s="72"/>
      <c r="Y244" s="72"/>
      <c r="Z244" s="72"/>
      <c r="AA244" s="72"/>
      <c r="AB244" s="72"/>
      <c r="AC244" s="72"/>
      <c r="AD244" s="72"/>
    </row>
    <row r="245" spans="4:30" x14ac:dyDescent="0.2">
      <c r="D245" s="82"/>
      <c r="N245" s="85"/>
      <c r="O245" s="85"/>
      <c r="P245" s="72"/>
      <c r="Q245" s="72"/>
      <c r="R245" s="72"/>
      <c r="S245" s="72"/>
      <c r="T245" s="72"/>
      <c r="U245" s="72"/>
      <c r="V245" s="72"/>
      <c r="W245" s="72"/>
      <c r="X245" s="72"/>
      <c r="Y245" s="72"/>
      <c r="Z245" s="72"/>
      <c r="AA245" s="72"/>
      <c r="AB245" s="72"/>
      <c r="AC245" s="72"/>
      <c r="AD245" s="72"/>
    </row>
    <row r="246" spans="4:30" x14ac:dyDescent="0.2">
      <c r="D246" s="82"/>
      <c r="N246" s="85"/>
      <c r="O246" s="85"/>
      <c r="P246" s="72"/>
      <c r="Q246" s="72"/>
      <c r="R246" s="72"/>
      <c r="S246" s="72"/>
      <c r="T246" s="72"/>
      <c r="U246" s="72"/>
      <c r="V246" s="72"/>
      <c r="W246" s="72"/>
      <c r="X246" s="72"/>
      <c r="Y246" s="72"/>
      <c r="Z246" s="72"/>
      <c r="AA246" s="72"/>
      <c r="AB246" s="72"/>
      <c r="AC246" s="72"/>
      <c r="AD246" s="72"/>
    </row>
    <row r="247" spans="4:30" x14ac:dyDescent="0.2">
      <c r="D247" s="82"/>
      <c r="N247" s="85"/>
      <c r="O247" s="85"/>
      <c r="P247" s="72"/>
      <c r="Q247" s="72"/>
      <c r="R247" s="72"/>
      <c r="S247" s="72"/>
      <c r="T247" s="72"/>
      <c r="U247" s="72"/>
      <c r="V247" s="72"/>
      <c r="W247" s="72"/>
      <c r="X247" s="72"/>
      <c r="Y247" s="72"/>
      <c r="Z247" s="72"/>
      <c r="AA247" s="72"/>
      <c r="AB247" s="72"/>
      <c r="AC247" s="72"/>
      <c r="AD247" s="72"/>
    </row>
    <row r="248" spans="4:30" x14ac:dyDescent="0.2">
      <c r="D248" s="82"/>
      <c r="N248" s="85"/>
      <c r="O248" s="85"/>
      <c r="P248" s="72"/>
      <c r="Q248" s="72"/>
      <c r="R248" s="72"/>
      <c r="S248" s="72"/>
      <c r="T248" s="72"/>
      <c r="U248" s="72"/>
      <c r="V248" s="72"/>
      <c r="W248" s="72"/>
      <c r="X248" s="72"/>
      <c r="Y248" s="72"/>
      <c r="Z248" s="72"/>
      <c r="AA248" s="72"/>
      <c r="AB248" s="72"/>
      <c r="AC248" s="72"/>
      <c r="AD248" s="72"/>
    </row>
    <row r="249" spans="4:30" x14ac:dyDescent="0.2">
      <c r="D249" s="82"/>
      <c r="N249" s="85"/>
      <c r="O249" s="85"/>
      <c r="P249" s="72"/>
      <c r="Q249" s="72"/>
      <c r="R249" s="72"/>
      <c r="S249" s="72"/>
      <c r="T249" s="72"/>
      <c r="U249" s="72"/>
      <c r="V249" s="72"/>
      <c r="W249" s="72"/>
      <c r="X249" s="72"/>
      <c r="Y249" s="72"/>
      <c r="Z249" s="72"/>
      <c r="AA249" s="72"/>
      <c r="AB249" s="72"/>
      <c r="AC249" s="72"/>
      <c r="AD249" s="72"/>
    </row>
    <row r="250" spans="4:30" x14ac:dyDescent="0.2">
      <c r="D250" s="82"/>
      <c r="N250" s="85"/>
      <c r="O250" s="85"/>
      <c r="P250" s="72"/>
      <c r="Q250" s="72"/>
      <c r="R250" s="72"/>
      <c r="S250" s="72"/>
      <c r="T250" s="72"/>
      <c r="U250" s="72"/>
      <c r="V250" s="72"/>
      <c r="W250" s="72"/>
      <c r="X250" s="72"/>
      <c r="Y250" s="72"/>
      <c r="Z250" s="72"/>
      <c r="AA250" s="72"/>
      <c r="AB250" s="72"/>
      <c r="AC250" s="72"/>
      <c r="AD250" s="72"/>
    </row>
    <row r="251" spans="4:30" x14ac:dyDescent="0.2">
      <c r="D251" s="82"/>
      <c r="N251" s="85"/>
      <c r="O251" s="85"/>
      <c r="P251" s="72"/>
      <c r="Q251" s="72"/>
      <c r="R251" s="72"/>
      <c r="S251" s="72"/>
      <c r="T251" s="72"/>
      <c r="U251" s="72"/>
      <c r="V251" s="72"/>
      <c r="W251" s="72"/>
      <c r="X251" s="72"/>
      <c r="Y251" s="72"/>
      <c r="Z251" s="72"/>
      <c r="AA251" s="72"/>
      <c r="AB251" s="72"/>
      <c r="AC251" s="72"/>
      <c r="AD251" s="72"/>
    </row>
    <row r="252" spans="4:30" x14ac:dyDescent="0.2">
      <c r="D252" s="82"/>
      <c r="N252" s="85"/>
      <c r="O252" s="85"/>
      <c r="P252" s="72"/>
      <c r="Q252" s="72"/>
      <c r="R252" s="72"/>
      <c r="S252" s="72"/>
      <c r="T252" s="72"/>
      <c r="U252" s="72"/>
      <c r="V252" s="72"/>
      <c r="W252" s="72"/>
      <c r="X252" s="72"/>
      <c r="Y252" s="72"/>
      <c r="Z252" s="72"/>
      <c r="AA252" s="72"/>
      <c r="AB252" s="72"/>
      <c r="AC252" s="72"/>
      <c r="AD252" s="72"/>
    </row>
    <row r="253" spans="4:30" x14ac:dyDescent="0.2">
      <c r="D253" s="82"/>
      <c r="N253" s="85"/>
      <c r="O253" s="85"/>
      <c r="P253" s="72"/>
      <c r="Q253" s="72"/>
      <c r="R253" s="72"/>
      <c r="S253" s="72"/>
      <c r="T253" s="72"/>
      <c r="U253" s="72"/>
      <c r="V253" s="72"/>
      <c r="W253" s="72"/>
      <c r="X253" s="72"/>
      <c r="Y253" s="72"/>
      <c r="Z253" s="72"/>
      <c r="AA253" s="72"/>
      <c r="AB253" s="72"/>
      <c r="AC253" s="72"/>
      <c r="AD253" s="72"/>
    </row>
    <row r="254" spans="4:30" x14ac:dyDescent="0.2">
      <c r="D254" s="82"/>
      <c r="N254" s="85"/>
      <c r="O254" s="85"/>
      <c r="P254" s="72"/>
      <c r="Q254" s="72"/>
      <c r="R254" s="72"/>
      <c r="S254" s="72"/>
      <c r="T254" s="72"/>
      <c r="U254" s="72"/>
      <c r="V254" s="72"/>
      <c r="W254" s="72"/>
      <c r="X254" s="72"/>
      <c r="Y254" s="72"/>
      <c r="Z254" s="72"/>
      <c r="AA254" s="72"/>
      <c r="AB254" s="72"/>
      <c r="AC254" s="72"/>
      <c r="AD254" s="72"/>
    </row>
    <row r="255" spans="4:30" x14ac:dyDescent="0.2">
      <c r="D255" s="82"/>
      <c r="N255" s="85"/>
      <c r="O255" s="85"/>
      <c r="P255" s="72"/>
      <c r="Q255" s="72"/>
      <c r="R255" s="72"/>
      <c r="S255" s="72"/>
      <c r="T255" s="72"/>
      <c r="U255" s="72"/>
      <c r="V255" s="72"/>
      <c r="W255" s="72"/>
      <c r="X255" s="72"/>
      <c r="Y255" s="72"/>
      <c r="Z255" s="72"/>
      <c r="AA255" s="72"/>
      <c r="AB255" s="72"/>
      <c r="AC255" s="72"/>
      <c r="AD255" s="72"/>
    </row>
    <row r="256" spans="4:30" x14ac:dyDescent="0.2">
      <c r="D256" s="82"/>
      <c r="N256" s="85"/>
      <c r="O256" s="85"/>
      <c r="P256" s="72"/>
      <c r="Q256" s="72"/>
      <c r="R256" s="72"/>
      <c r="S256" s="72"/>
      <c r="T256" s="72"/>
      <c r="U256" s="72"/>
      <c r="V256" s="72"/>
      <c r="W256" s="72"/>
      <c r="X256" s="72"/>
      <c r="Y256" s="72"/>
      <c r="Z256" s="72"/>
      <c r="AA256" s="72"/>
      <c r="AB256" s="72"/>
      <c r="AC256" s="72"/>
      <c r="AD256" s="72"/>
    </row>
    <row r="257" spans="4:30" x14ac:dyDescent="0.2">
      <c r="D257" s="82"/>
      <c r="N257" s="85"/>
      <c r="O257" s="85"/>
      <c r="P257" s="72"/>
      <c r="Q257" s="72"/>
      <c r="R257" s="72"/>
      <c r="S257" s="72"/>
      <c r="T257" s="72"/>
      <c r="U257" s="72"/>
      <c r="V257" s="72"/>
      <c r="W257" s="72"/>
      <c r="X257" s="72"/>
      <c r="Y257" s="72"/>
      <c r="Z257" s="72"/>
      <c r="AA257" s="72"/>
      <c r="AB257" s="72"/>
      <c r="AC257" s="72"/>
      <c r="AD257" s="72"/>
    </row>
    <row r="258" spans="4:30" x14ac:dyDescent="0.2">
      <c r="D258" s="82"/>
      <c r="N258" s="85"/>
      <c r="O258" s="85"/>
      <c r="P258" s="72"/>
      <c r="Q258" s="72"/>
      <c r="R258" s="72"/>
      <c r="S258" s="72"/>
      <c r="T258" s="72"/>
      <c r="U258" s="72"/>
      <c r="V258" s="72"/>
      <c r="W258" s="72"/>
      <c r="X258" s="72"/>
      <c r="Y258" s="72"/>
      <c r="Z258" s="72"/>
      <c r="AA258" s="72"/>
      <c r="AB258" s="72"/>
      <c r="AC258" s="72"/>
      <c r="AD258" s="72"/>
    </row>
    <row r="259" spans="4:30" x14ac:dyDescent="0.2">
      <c r="D259" s="82"/>
      <c r="N259" s="85"/>
      <c r="O259" s="85"/>
      <c r="P259" s="72"/>
      <c r="Q259" s="72"/>
      <c r="R259" s="72"/>
      <c r="S259" s="72"/>
      <c r="T259" s="72"/>
      <c r="U259" s="72"/>
      <c r="V259" s="72"/>
      <c r="W259" s="72"/>
      <c r="X259" s="72"/>
      <c r="Y259" s="72"/>
      <c r="Z259" s="72"/>
      <c r="AA259" s="72"/>
      <c r="AB259" s="72"/>
      <c r="AC259" s="72"/>
      <c r="AD259" s="72"/>
    </row>
    <row r="260" spans="4:30" x14ac:dyDescent="0.2">
      <c r="D260" s="82"/>
      <c r="N260" s="85"/>
      <c r="O260" s="85"/>
      <c r="P260" s="72"/>
      <c r="Q260" s="72"/>
      <c r="R260" s="72"/>
      <c r="S260" s="72"/>
      <c r="T260" s="72"/>
      <c r="U260" s="72"/>
      <c r="V260" s="72"/>
      <c r="W260" s="72"/>
      <c r="X260" s="72"/>
      <c r="Y260" s="72"/>
      <c r="Z260" s="72"/>
      <c r="AA260" s="72"/>
      <c r="AB260" s="72"/>
      <c r="AC260" s="72"/>
      <c r="AD260" s="72"/>
    </row>
    <row r="261" spans="4:30" x14ac:dyDescent="0.2">
      <c r="D261" s="82"/>
      <c r="N261" s="85"/>
      <c r="O261" s="85"/>
      <c r="P261" s="72"/>
      <c r="Q261" s="72"/>
      <c r="R261" s="72"/>
      <c r="S261" s="72"/>
      <c r="T261" s="72"/>
      <c r="U261" s="72"/>
      <c r="V261" s="72"/>
      <c r="W261" s="72"/>
      <c r="X261" s="72"/>
      <c r="Y261" s="72"/>
      <c r="Z261" s="72"/>
      <c r="AA261" s="72"/>
      <c r="AB261" s="72"/>
      <c r="AC261" s="72"/>
      <c r="AD261" s="72"/>
    </row>
    <row r="262" spans="4:30" x14ac:dyDescent="0.2">
      <c r="D262" s="82"/>
      <c r="N262" s="85"/>
      <c r="O262" s="85"/>
      <c r="P262" s="72"/>
      <c r="Q262" s="72"/>
      <c r="R262" s="72"/>
      <c r="S262" s="72"/>
      <c r="T262" s="72"/>
      <c r="U262" s="72"/>
      <c r="V262" s="72"/>
      <c r="W262" s="72"/>
      <c r="X262" s="72"/>
      <c r="Y262" s="72"/>
      <c r="Z262" s="72"/>
      <c r="AA262" s="72"/>
      <c r="AB262" s="72"/>
      <c r="AC262" s="72"/>
      <c r="AD262" s="72"/>
    </row>
    <row r="263" spans="4:30" x14ac:dyDescent="0.2">
      <c r="D263" s="82"/>
      <c r="N263" s="85"/>
      <c r="O263" s="85"/>
      <c r="P263" s="72"/>
      <c r="Q263" s="72"/>
      <c r="R263" s="72"/>
      <c r="S263" s="72"/>
      <c r="T263" s="72"/>
      <c r="U263" s="72"/>
      <c r="V263" s="72"/>
      <c r="W263" s="72"/>
      <c r="X263" s="72"/>
      <c r="Y263" s="72"/>
      <c r="Z263" s="72"/>
      <c r="AA263" s="72"/>
      <c r="AB263" s="72"/>
      <c r="AC263" s="72"/>
      <c r="AD263" s="72"/>
    </row>
    <row r="264" spans="4:30" x14ac:dyDescent="0.2">
      <c r="D264" s="82"/>
      <c r="N264" s="85"/>
      <c r="O264" s="85"/>
      <c r="P264" s="72"/>
      <c r="Q264" s="72"/>
      <c r="R264" s="72"/>
      <c r="S264" s="72"/>
      <c r="T264" s="72"/>
      <c r="U264" s="72"/>
      <c r="V264" s="72"/>
      <c r="W264" s="72"/>
      <c r="X264" s="72"/>
      <c r="Y264" s="72"/>
      <c r="Z264" s="72"/>
      <c r="AA264" s="72"/>
      <c r="AB264" s="72"/>
      <c r="AC264" s="72"/>
      <c r="AD264" s="72"/>
    </row>
    <row r="265" spans="4:30" x14ac:dyDescent="0.2">
      <c r="D265" s="82"/>
      <c r="N265" s="85"/>
      <c r="O265" s="85"/>
      <c r="P265" s="72"/>
      <c r="Q265" s="72"/>
      <c r="R265" s="72"/>
      <c r="S265" s="72"/>
      <c r="T265" s="72"/>
      <c r="U265" s="72"/>
      <c r="V265" s="72"/>
      <c r="W265" s="72"/>
      <c r="X265" s="72"/>
      <c r="Y265" s="72"/>
      <c r="Z265" s="72"/>
      <c r="AA265" s="72"/>
      <c r="AB265" s="72"/>
      <c r="AC265" s="72"/>
      <c r="AD265" s="72"/>
    </row>
    <row r="266" spans="4:30" x14ac:dyDescent="0.2">
      <c r="D266" s="82"/>
      <c r="N266" s="85"/>
      <c r="O266" s="85"/>
      <c r="P266" s="72"/>
      <c r="Q266" s="72"/>
      <c r="R266" s="72"/>
      <c r="S266" s="72"/>
      <c r="T266" s="72"/>
      <c r="U266" s="72"/>
      <c r="V266" s="72"/>
      <c r="W266" s="72"/>
      <c r="X266" s="72"/>
      <c r="Y266" s="72"/>
      <c r="Z266" s="72"/>
      <c r="AA266" s="72"/>
      <c r="AB266" s="72"/>
      <c r="AC266" s="72"/>
      <c r="AD266" s="72"/>
    </row>
    <row r="267" spans="4:30" x14ac:dyDescent="0.2">
      <c r="D267" s="82"/>
      <c r="N267" s="85"/>
      <c r="O267" s="85"/>
      <c r="P267" s="72"/>
      <c r="Q267" s="72"/>
      <c r="R267" s="72"/>
      <c r="S267" s="72"/>
      <c r="T267" s="72"/>
      <c r="U267" s="72"/>
      <c r="V267" s="72"/>
      <c r="W267" s="72"/>
      <c r="X267" s="72"/>
      <c r="Y267" s="72"/>
      <c r="Z267" s="72"/>
      <c r="AA267" s="72"/>
      <c r="AB267" s="72"/>
      <c r="AC267" s="72"/>
      <c r="AD267" s="72"/>
    </row>
    <row r="268" spans="4:30" x14ac:dyDescent="0.2">
      <c r="D268" s="82"/>
      <c r="N268" s="85"/>
      <c r="O268" s="85"/>
      <c r="P268" s="72"/>
      <c r="Q268" s="72"/>
      <c r="R268" s="72"/>
      <c r="S268" s="72"/>
      <c r="T268" s="72"/>
      <c r="U268" s="72"/>
      <c r="V268" s="72"/>
      <c r="W268" s="72"/>
      <c r="X268" s="72"/>
      <c r="Y268" s="72"/>
      <c r="Z268" s="72"/>
      <c r="AA268" s="72"/>
      <c r="AB268" s="72"/>
      <c r="AC268" s="72"/>
      <c r="AD268" s="72"/>
    </row>
    <row r="269" spans="4:30" x14ac:dyDescent="0.2">
      <c r="D269" s="82"/>
      <c r="N269" s="85"/>
      <c r="O269" s="85"/>
      <c r="P269" s="72"/>
      <c r="Q269" s="72"/>
      <c r="R269" s="72"/>
      <c r="S269" s="72"/>
      <c r="T269" s="72"/>
      <c r="U269" s="72"/>
      <c r="V269" s="72"/>
      <c r="W269" s="72"/>
      <c r="X269" s="72"/>
      <c r="Y269" s="72"/>
      <c r="Z269" s="72"/>
      <c r="AA269" s="72"/>
      <c r="AB269" s="72"/>
      <c r="AC269" s="72"/>
      <c r="AD269" s="72"/>
    </row>
    <row r="270" spans="4:30" x14ac:dyDescent="0.2">
      <c r="D270" s="82"/>
      <c r="N270" s="85"/>
      <c r="O270" s="85"/>
      <c r="P270" s="72"/>
      <c r="Q270" s="72"/>
      <c r="R270" s="72"/>
      <c r="S270" s="72"/>
      <c r="T270" s="72"/>
      <c r="U270" s="72"/>
      <c r="V270" s="72"/>
      <c r="W270" s="72"/>
      <c r="X270" s="72"/>
      <c r="Y270" s="72"/>
      <c r="Z270" s="72"/>
      <c r="AA270" s="72"/>
      <c r="AB270" s="72"/>
      <c r="AC270" s="72"/>
      <c r="AD270" s="72"/>
    </row>
    <row r="271" spans="4:30" x14ac:dyDescent="0.2">
      <c r="D271" s="82"/>
      <c r="N271" s="85"/>
      <c r="O271" s="85"/>
      <c r="P271" s="72"/>
      <c r="Q271" s="72"/>
      <c r="R271" s="72"/>
      <c r="S271" s="72"/>
      <c r="T271" s="72"/>
      <c r="U271" s="72"/>
      <c r="V271" s="72"/>
      <c r="W271" s="72"/>
      <c r="X271" s="72"/>
      <c r="Y271" s="72"/>
      <c r="Z271" s="72"/>
      <c r="AA271" s="72"/>
      <c r="AB271" s="72"/>
      <c r="AC271" s="72"/>
      <c r="AD271" s="72"/>
    </row>
    <row r="272" spans="4:30" x14ac:dyDescent="0.2">
      <c r="D272" s="82"/>
      <c r="N272" s="85"/>
      <c r="O272" s="85"/>
      <c r="P272" s="72"/>
      <c r="Q272" s="72"/>
      <c r="R272" s="72"/>
      <c r="S272" s="72"/>
      <c r="T272" s="72"/>
      <c r="U272" s="72"/>
      <c r="V272" s="72"/>
      <c r="W272" s="72"/>
      <c r="X272" s="72"/>
      <c r="Y272" s="72"/>
      <c r="Z272" s="72"/>
      <c r="AA272" s="72"/>
      <c r="AB272" s="72"/>
      <c r="AC272" s="72"/>
      <c r="AD272" s="72"/>
    </row>
    <row r="273" spans="4:30" x14ac:dyDescent="0.2">
      <c r="D273" s="82"/>
      <c r="N273" s="85"/>
      <c r="O273" s="85"/>
      <c r="P273" s="72"/>
      <c r="Q273" s="72"/>
      <c r="R273" s="72"/>
      <c r="S273" s="72"/>
      <c r="T273" s="72"/>
      <c r="U273" s="72"/>
      <c r="V273" s="72"/>
      <c r="W273" s="72"/>
      <c r="X273" s="72"/>
      <c r="Y273" s="72"/>
      <c r="Z273" s="72"/>
      <c r="AA273" s="72"/>
      <c r="AB273" s="72"/>
      <c r="AC273" s="72"/>
      <c r="AD273" s="72"/>
    </row>
    <row r="274" spans="4:30" x14ac:dyDescent="0.2">
      <c r="D274" s="82"/>
      <c r="N274" s="85"/>
      <c r="O274" s="85"/>
      <c r="P274" s="72"/>
      <c r="Q274" s="72"/>
      <c r="R274" s="72"/>
      <c r="S274" s="72"/>
      <c r="T274" s="72"/>
      <c r="U274" s="72"/>
      <c r="V274" s="72"/>
      <c r="W274" s="72"/>
      <c r="X274" s="72"/>
      <c r="Y274" s="72"/>
      <c r="Z274" s="72"/>
      <c r="AA274" s="72"/>
      <c r="AB274" s="72"/>
      <c r="AC274" s="72"/>
      <c r="AD274" s="72"/>
    </row>
    <row r="275" spans="4:30" x14ac:dyDescent="0.2">
      <c r="D275" s="82"/>
      <c r="N275" s="85"/>
      <c r="O275" s="85"/>
      <c r="P275" s="72"/>
      <c r="Q275" s="72"/>
      <c r="R275" s="72"/>
      <c r="S275" s="72"/>
      <c r="T275" s="72"/>
      <c r="U275" s="72"/>
      <c r="V275" s="72"/>
      <c r="W275" s="72"/>
      <c r="X275" s="72"/>
      <c r="Y275" s="72"/>
      <c r="Z275" s="72"/>
      <c r="AA275" s="72"/>
      <c r="AB275" s="72"/>
      <c r="AC275" s="72"/>
      <c r="AD275" s="72"/>
    </row>
    <row r="276" spans="4:30" x14ac:dyDescent="0.2">
      <c r="D276" s="82"/>
      <c r="N276" s="85"/>
      <c r="O276" s="85"/>
      <c r="P276" s="72"/>
      <c r="Q276" s="72"/>
      <c r="R276" s="72"/>
      <c r="S276" s="72"/>
      <c r="T276" s="72"/>
      <c r="U276" s="72"/>
      <c r="V276" s="72"/>
      <c r="W276" s="72"/>
      <c r="X276" s="72"/>
      <c r="Y276" s="72"/>
      <c r="Z276" s="72"/>
      <c r="AA276" s="72"/>
      <c r="AB276" s="72"/>
      <c r="AC276" s="72"/>
      <c r="AD276" s="72"/>
    </row>
    <row r="277" spans="4:30" x14ac:dyDescent="0.2">
      <c r="D277" s="82"/>
      <c r="N277" s="85"/>
      <c r="O277" s="85"/>
      <c r="P277" s="72"/>
      <c r="Q277" s="72"/>
      <c r="R277" s="72"/>
      <c r="S277" s="72"/>
      <c r="T277" s="72"/>
      <c r="U277" s="72"/>
      <c r="V277" s="72"/>
      <c r="W277" s="72"/>
      <c r="X277" s="72"/>
      <c r="Y277" s="72"/>
      <c r="Z277" s="72"/>
      <c r="AA277" s="72"/>
      <c r="AB277" s="72"/>
      <c r="AC277" s="72"/>
      <c r="AD277" s="72"/>
    </row>
    <row r="278" spans="4:30" x14ac:dyDescent="0.2">
      <c r="D278" s="82"/>
      <c r="N278" s="85"/>
      <c r="O278" s="85"/>
      <c r="P278" s="72"/>
      <c r="Q278" s="72"/>
      <c r="R278" s="72"/>
      <c r="S278" s="72"/>
      <c r="T278" s="72"/>
      <c r="U278" s="72"/>
      <c r="V278" s="72"/>
      <c r="W278" s="72"/>
      <c r="X278" s="72"/>
      <c r="Y278" s="72"/>
      <c r="Z278" s="72"/>
      <c r="AA278" s="72"/>
      <c r="AB278" s="72"/>
      <c r="AC278" s="72"/>
      <c r="AD278" s="72"/>
    </row>
    <row r="279" spans="4:30" x14ac:dyDescent="0.2">
      <c r="D279" s="82"/>
      <c r="N279" s="85"/>
      <c r="O279" s="85"/>
      <c r="P279" s="72"/>
      <c r="Q279" s="72"/>
      <c r="R279" s="72"/>
      <c r="S279" s="72"/>
      <c r="T279" s="72"/>
      <c r="U279" s="72"/>
      <c r="V279" s="72"/>
      <c r="W279" s="72"/>
      <c r="X279" s="72"/>
      <c r="Y279" s="72"/>
      <c r="Z279" s="72"/>
      <c r="AA279" s="72"/>
      <c r="AB279" s="72"/>
      <c r="AC279" s="72"/>
      <c r="AD279" s="72"/>
    </row>
    <row r="280" spans="4:30" x14ac:dyDescent="0.2">
      <c r="D280" s="82"/>
      <c r="N280" s="85"/>
      <c r="O280" s="85"/>
      <c r="P280" s="72"/>
      <c r="Q280" s="72"/>
      <c r="R280" s="72"/>
      <c r="S280" s="72"/>
      <c r="T280" s="72"/>
      <c r="U280" s="72"/>
      <c r="V280" s="72"/>
      <c r="W280" s="72"/>
      <c r="X280" s="72"/>
      <c r="Y280" s="72"/>
      <c r="Z280" s="72"/>
      <c r="AA280" s="72"/>
      <c r="AB280" s="72"/>
      <c r="AC280" s="72"/>
      <c r="AD280" s="72"/>
    </row>
    <row r="281" spans="4:30" x14ac:dyDescent="0.2">
      <c r="D281" s="82"/>
      <c r="N281" s="85"/>
      <c r="O281" s="85"/>
      <c r="P281" s="72"/>
      <c r="Q281" s="72"/>
      <c r="R281" s="72"/>
      <c r="S281" s="72"/>
      <c r="T281" s="72"/>
      <c r="U281" s="72"/>
      <c r="V281" s="72"/>
      <c r="W281" s="72"/>
      <c r="X281" s="72"/>
      <c r="Y281" s="72"/>
      <c r="Z281" s="72"/>
      <c r="AA281" s="72"/>
      <c r="AB281" s="72"/>
      <c r="AC281" s="72"/>
      <c r="AD281" s="72"/>
    </row>
    <row r="282" spans="4:30" x14ac:dyDescent="0.2">
      <c r="D282" s="82"/>
      <c r="N282" s="85"/>
      <c r="O282" s="85"/>
      <c r="P282" s="72"/>
      <c r="Q282" s="72"/>
      <c r="R282" s="72"/>
      <c r="S282" s="72"/>
      <c r="T282" s="72"/>
      <c r="U282" s="72"/>
      <c r="V282" s="72"/>
      <c r="W282" s="72"/>
      <c r="X282" s="72"/>
      <c r="Y282" s="72"/>
      <c r="Z282" s="72"/>
      <c r="AA282" s="72"/>
      <c r="AB282" s="72"/>
      <c r="AC282" s="72"/>
      <c r="AD282" s="72"/>
    </row>
    <row r="283" spans="4:30" x14ac:dyDescent="0.2">
      <c r="D283" s="82"/>
      <c r="N283" s="85"/>
      <c r="O283" s="85"/>
      <c r="P283" s="72"/>
      <c r="Q283" s="72"/>
      <c r="R283" s="72"/>
      <c r="S283" s="72"/>
      <c r="T283" s="72"/>
      <c r="U283" s="72"/>
      <c r="V283" s="72"/>
      <c r="W283" s="72"/>
      <c r="X283" s="72"/>
      <c r="Y283" s="72"/>
      <c r="Z283" s="72"/>
      <c r="AA283" s="72"/>
      <c r="AB283" s="72"/>
      <c r="AC283" s="72"/>
      <c r="AD283" s="72"/>
    </row>
    <row r="284" spans="4:30" x14ac:dyDescent="0.2">
      <c r="D284" s="82"/>
      <c r="N284" s="85"/>
      <c r="O284" s="85"/>
      <c r="P284" s="72"/>
      <c r="Q284" s="72"/>
      <c r="R284" s="72"/>
      <c r="S284" s="72"/>
      <c r="T284" s="72"/>
      <c r="U284" s="72"/>
      <c r="V284" s="72"/>
      <c r="W284" s="72"/>
      <c r="X284" s="72"/>
      <c r="Y284" s="72"/>
      <c r="Z284" s="72"/>
      <c r="AA284" s="72"/>
      <c r="AB284" s="72"/>
      <c r="AC284" s="72"/>
      <c r="AD284" s="72"/>
    </row>
    <row r="285" spans="4:30" x14ac:dyDescent="0.2">
      <c r="D285" s="82"/>
      <c r="N285" s="85"/>
      <c r="O285" s="85"/>
      <c r="P285" s="72"/>
      <c r="Q285" s="72"/>
      <c r="R285" s="72"/>
      <c r="S285" s="72"/>
      <c r="T285" s="72"/>
      <c r="U285" s="72"/>
      <c r="V285" s="72"/>
      <c r="W285" s="72"/>
      <c r="X285" s="72"/>
      <c r="Y285" s="72"/>
      <c r="Z285" s="72"/>
      <c r="AA285" s="72"/>
      <c r="AB285" s="72"/>
      <c r="AC285" s="72"/>
      <c r="AD285" s="72"/>
    </row>
    <row r="286" spans="4:30" x14ac:dyDescent="0.2">
      <c r="D286" s="82"/>
      <c r="N286" s="85"/>
      <c r="O286" s="85"/>
      <c r="P286" s="72"/>
      <c r="Q286" s="72"/>
      <c r="R286" s="72"/>
      <c r="S286" s="72"/>
      <c r="T286" s="72"/>
      <c r="U286" s="72"/>
      <c r="V286" s="72"/>
      <c r="W286" s="72"/>
      <c r="X286" s="72"/>
      <c r="Y286" s="72"/>
      <c r="Z286" s="72"/>
      <c r="AA286" s="72"/>
      <c r="AB286" s="72"/>
      <c r="AC286" s="72"/>
      <c r="AD286" s="72"/>
    </row>
    <row r="287" spans="4:30" x14ac:dyDescent="0.2">
      <c r="D287" s="82"/>
      <c r="N287" s="85"/>
      <c r="O287" s="85"/>
      <c r="P287" s="72"/>
      <c r="Q287" s="72"/>
      <c r="R287" s="72"/>
      <c r="S287" s="72"/>
      <c r="T287" s="72"/>
      <c r="U287" s="72"/>
      <c r="V287" s="72"/>
      <c r="W287" s="72"/>
      <c r="X287" s="72"/>
      <c r="Y287" s="72"/>
      <c r="Z287" s="72"/>
      <c r="AA287" s="72"/>
      <c r="AB287" s="72"/>
      <c r="AC287" s="72"/>
      <c r="AD287" s="72"/>
    </row>
    <row r="288" spans="4:30" x14ac:dyDescent="0.2">
      <c r="D288" s="82"/>
      <c r="N288" s="85"/>
      <c r="O288" s="85"/>
      <c r="P288" s="72"/>
      <c r="Q288" s="72"/>
      <c r="R288" s="72"/>
      <c r="S288" s="72"/>
      <c r="T288" s="72"/>
      <c r="U288" s="72"/>
      <c r="V288" s="72"/>
      <c r="W288" s="72"/>
      <c r="X288" s="72"/>
      <c r="Y288" s="72"/>
      <c r="Z288" s="72"/>
      <c r="AA288" s="72"/>
      <c r="AB288" s="72"/>
      <c r="AC288" s="72"/>
      <c r="AD288" s="72"/>
    </row>
    <row r="289" spans="4:30" x14ac:dyDescent="0.2">
      <c r="D289" s="82"/>
      <c r="N289" s="85"/>
      <c r="O289" s="85"/>
      <c r="P289" s="72"/>
      <c r="Q289" s="72"/>
      <c r="R289" s="72"/>
      <c r="S289" s="72"/>
      <c r="T289" s="72"/>
      <c r="U289" s="72"/>
      <c r="V289" s="72"/>
      <c r="W289" s="72"/>
      <c r="X289" s="72"/>
      <c r="Y289" s="72"/>
      <c r="Z289" s="72"/>
      <c r="AA289" s="72"/>
      <c r="AB289" s="72"/>
      <c r="AC289" s="72"/>
      <c r="AD289" s="72"/>
    </row>
    <row r="290" spans="4:30" x14ac:dyDescent="0.2">
      <c r="D290" s="82"/>
      <c r="N290" s="85"/>
      <c r="O290" s="85"/>
      <c r="P290" s="72"/>
      <c r="Q290" s="72"/>
      <c r="R290" s="72"/>
      <c r="S290" s="72"/>
      <c r="T290" s="72"/>
      <c r="U290" s="72"/>
      <c r="V290" s="72"/>
      <c r="W290" s="72"/>
      <c r="X290" s="72"/>
      <c r="Y290" s="72"/>
      <c r="Z290" s="72"/>
      <c r="AA290" s="72"/>
      <c r="AB290" s="72"/>
      <c r="AC290" s="72"/>
      <c r="AD290" s="72"/>
    </row>
    <row r="291" spans="4:30" x14ac:dyDescent="0.2">
      <c r="D291" s="82"/>
      <c r="N291" s="85"/>
      <c r="O291" s="85"/>
      <c r="P291" s="72"/>
      <c r="Q291" s="72"/>
      <c r="R291" s="72"/>
      <c r="S291" s="72"/>
      <c r="T291" s="72"/>
      <c r="U291" s="72"/>
      <c r="V291" s="72"/>
      <c r="W291" s="72"/>
      <c r="X291" s="72"/>
      <c r="Y291" s="72"/>
      <c r="Z291" s="72"/>
      <c r="AA291" s="72"/>
      <c r="AB291" s="72"/>
      <c r="AC291" s="72"/>
      <c r="AD291" s="72"/>
    </row>
    <row r="292" spans="4:30" x14ac:dyDescent="0.2">
      <c r="D292" s="82"/>
      <c r="N292" s="85"/>
      <c r="O292" s="85"/>
      <c r="P292" s="72"/>
      <c r="Q292" s="72"/>
      <c r="R292" s="72"/>
      <c r="S292" s="72"/>
      <c r="T292" s="72"/>
      <c r="U292" s="72"/>
      <c r="V292" s="72"/>
      <c r="W292" s="72"/>
      <c r="X292" s="72"/>
      <c r="Y292" s="72"/>
      <c r="Z292" s="72"/>
      <c r="AA292" s="72"/>
      <c r="AB292" s="72"/>
      <c r="AC292" s="72"/>
      <c r="AD292" s="72"/>
    </row>
    <row r="293" spans="4:30" x14ac:dyDescent="0.2">
      <c r="D293" s="82"/>
      <c r="N293" s="85"/>
      <c r="O293" s="85"/>
      <c r="P293" s="72"/>
      <c r="Q293" s="72"/>
      <c r="R293" s="72"/>
      <c r="S293" s="72"/>
      <c r="T293" s="72"/>
      <c r="U293" s="72"/>
      <c r="V293" s="72"/>
      <c r="W293" s="72"/>
      <c r="X293" s="72"/>
      <c r="Y293" s="72"/>
      <c r="Z293" s="72"/>
      <c r="AA293" s="72"/>
      <c r="AB293" s="72"/>
      <c r="AC293" s="72"/>
      <c r="AD293" s="72"/>
    </row>
    <row r="294" spans="4:30" x14ac:dyDescent="0.2">
      <c r="D294" s="82"/>
      <c r="N294" s="85"/>
      <c r="O294" s="85"/>
      <c r="P294" s="72"/>
      <c r="Q294" s="72"/>
      <c r="R294" s="72"/>
      <c r="S294" s="72"/>
      <c r="T294" s="72"/>
      <c r="U294" s="72"/>
      <c r="V294" s="72"/>
      <c r="W294" s="72"/>
      <c r="X294" s="72"/>
      <c r="Y294" s="72"/>
      <c r="Z294" s="72"/>
      <c r="AA294" s="72"/>
      <c r="AB294" s="72"/>
      <c r="AC294" s="72"/>
      <c r="AD294" s="72"/>
    </row>
    <row r="295" spans="4:30" x14ac:dyDescent="0.2">
      <c r="D295" s="82"/>
      <c r="N295" s="85"/>
      <c r="O295" s="85"/>
      <c r="P295" s="72"/>
      <c r="Q295" s="72"/>
      <c r="R295" s="72"/>
      <c r="S295" s="72"/>
      <c r="T295" s="72"/>
      <c r="U295" s="72"/>
      <c r="V295" s="72"/>
      <c r="W295" s="72"/>
      <c r="X295" s="72"/>
      <c r="Y295" s="72"/>
      <c r="Z295" s="72"/>
      <c r="AA295" s="72"/>
      <c r="AB295" s="72"/>
      <c r="AC295" s="72"/>
      <c r="AD295" s="72"/>
    </row>
    <row r="296" spans="4:30" x14ac:dyDescent="0.2">
      <c r="D296" s="82"/>
      <c r="N296" s="85"/>
      <c r="O296" s="85"/>
      <c r="P296" s="72"/>
      <c r="Q296" s="72"/>
      <c r="R296" s="72"/>
      <c r="S296" s="72"/>
      <c r="T296" s="72"/>
      <c r="U296" s="72"/>
      <c r="V296" s="72"/>
      <c r="W296" s="72"/>
      <c r="X296" s="72"/>
      <c r="Y296" s="72"/>
      <c r="Z296" s="72"/>
      <c r="AA296" s="72"/>
      <c r="AB296" s="72"/>
      <c r="AC296" s="72"/>
      <c r="AD296" s="72"/>
    </row>
    <row r="297" spans="4:30" x14ac:dyDescent="0.2">
      <c r="N297" s="85"/>
      <c r="O297" s="85"/>
      <c r="P297" s="72"/>
      <c r="Q297" s="72"/>
      <c r="R297" s="72"/>
      <c r="S297" s="72"/>
      <c r="T297" s="72"/>
      <c r="U297" s="72"/>
      <c r="V297" s="72"/>
      <c r="W297" s="72"/>
      <c r="X297" s="72"/>
      <c r="Y297" s="72"/>
      <c r="Z297" s="72"/>
      <c r="AA297" s="72"/>
      <c r="AB297" s="72"/>
      <c r="AC297" s="72"/>
      <c r="AD297" s="72"/>
    </row>
    <row r="298" spans="4:30" x14ac:dyDescent="0.2">
      <c r="N298" s="85"/>
      <c r="O298" s="85"/>
      <c r="P298" s="72"/>
      <c r="Q298" s="72"/>
      <c r="R298" s="72"/>
      <c r="S298" s="72"/>
      <c r="T298" s="72"/>
      <c r="U298" s="72"/>
      <c r="V298" s="72"/>
      <c r="W298" s="72"/>
      <c r="X298" s="72"/>
      <c r="Y298" s="72"/>
      <c r="Z298" s="72"/>
      <c r="AA298" s="72"/>
      <c r="AB298" s="72"/>
      <c r="AC298" s="72"/>
      <c r="AD298" s="72"/>
    </row>
    <row r="299" spans="4:30" x14ac:dyDescent="0.2">
      <c r="N299" s="85"/>
      <c r="O299" s="85"/>
      <c r="P299" s="72"/>
      <c r="Q299" s="72"/>
      <c r="R299" s="72"/>
      <c r="S299" s="72"/>
      <c r="T299" s="72"/>
      <c r="U299" s="72"/>
      <c r="V299" s="72"/>
      <c r="W299" s="72"/>
      <c r="X299" s="72"/>
      <c r="Y299" s="72"/>
      <c r="Z299" s="72"/>
      <c r="AA299" s="72"/>
      <c r="AB299" s="72"/>
      <c r="AC299" s="72"/>
      <c r="AD299" s="72"/>
    </row>
    <row r="300" spans="4:30" x14ac:dyDescent="0.2">
      <c r="N300" s="85"/>
      <c r="O300" s="85"/>
      <c r="P300" s="72"/>
      <c r="Q300" s="72"/>
      <c r="R300" s="72"/>
      <c r="S300" s="72"/>
      <c r="T300" s="72"/>
      <c r="U300" s="72"/>
      <c r="V300" s="72"/>
      <c r="W300" s="72"/>
      <c r="X300" s="72"/>
      <c r="Y300" s="72"/>
      <c r="Z300" s="72"/>
      <c r="AA300" s="72"/>
      <c r="AB300" s="72"/>
      <c r="AC300" s="72"/>
      <c r="AD300" s="72"/>
    </row>
    <row r="301" spans="4:30" x14ac:dyDescent="0.2">
      <c r="N301" s="85"/>
      <c r="O301" s="85"/>
      <c r="P301" s="72"/>
      <c r="Q301" s="72"/>
      <c r="R301" s="72"/>
      <c r="S301" s="72"/>
      <c r="T301" s="72"/>
      <c r="U301" s="72"/>
      <c r="V301" s="72"/>
      <c r="W301" s="72"/>
      <c r="X301" s="72"/>
      <c r="Y301" s="72"/>
      <c r="Z301" s="72"/>
      <c r="AA301" s="72"/>
      <c r="AB301" s="72"/>
      <c r="AC301" s="72"/>
      <c r="AD301" s="72"/>
    </row>
    <row r="302" spans="4:30" x14ac:dyDescent="0.2">
      <c r="N302" s="85"/>
      <c r="O302" s="85"/>
      <c r="P302" s="72"/>
      <c r="Q302" s="72"/>
      <c r="R302" s="72"/>
      <c r="S302" s="72"/>
      <c r="T302" s="72"/>
      <c r="U302" s="72"/>
      <c r="V302" s="72"/>
      <c r="W302" s="72"/>
      <c r="X302" s="72"/>
      <c r="Y302" s="72"/>
      <c r="Z302" s="72"/>
      <c r="AA302" s="72"/>
      <c r="AB302" s="72"/>
      <c r="AC302" s="72"/>
      <c r="AD302" s="72"/>
    </row>
    <row r="303" spans="4:30" x14ac:dyDescent="0.2">
      <c r="N303" s="85"/>
      <c r="O303" s="85"/>
      <c r="P303" s="72"/>
      <c r="Q303" s="72"/>
      <c r="R303" s="72"/>
      <c r="S303" s="72"/>
      <c r="T303" s="72"/>
      <c r="U303" s="72"/>
      <c r="V303" s="72"/>
      <c r="W303" s="72"/>
      <c r="X303" s="72"/>
      <c r="Y303" s="72"/>
      <c r="Z303" s="72"/>
      <c r="AA303" s="72"/>
      <c r="AB303" s="72"/>
      <c r="AC303" s="72"/>
      <c r="AD303" s="72"/>
    </row>
    <row r="304" spans="4:30" x14ac:dyDescent="0.2">
      <c r="N304" s="85"/>
      <c r="O304" s="85"/>
      <c r="P304" s="72"/>
      <c r="Q304" s="72"/>
      <c r="R304" s="72"/>
      <c r="S304" s="72"/>
      <c r="T304" s="72"/>
      <c r="U304" s="72"/>
      <c r="V304" s="72"/>
      <c r="W304" s="72"/>
      <c r="X304" s="72"/>
      <c r="Y304" s="72"/>
      <c r="Z304" s="72"/>
      <c r="AA304" s="72"/>
      <c r="AB304" s="72"/>
      <c r="AC304" s="72"/>
      <c r="AD304" s="72"/>
    </row>
    <row r="305" spans="14:30" x14ac:dyDescent="0.2">
      <c r="N305" s="85"/>
      <c r="O305" s="85"/>
      <c r="P305" s="72"/>
      <c r="Q305" s="72"/>
      <c r="R305" s="72"/>
      <c r="S305" s="72"/>
      <c r="T305" s="72"/>
      <c r="U305" s="72"/>
      <c r="V305" s="72"/>
      <c r="W305" s="72"/>
      <c r="X305" s="72"/>
      <c r="Y305" s="72"/>
      <c r="Z305" s="72"/>
      <c r="AA305" s="72"/>
      <c r="AB305" s="72"/>
      <c r="AC305" s="72"/>
      <c r="AD305" s="72"/>
    </row>
    <row r="306" spans="14:30" x14ac:dyDescent="0.2">
      <c r="N306" s="85"/>
      <c r="O306" s="85"/>
      <c r="P306" s="72"/>
      <c r="Q306" s="72"/>
      <c r="R306" s="72"/>
      <c r="S306" s="72"/>
      <c r="T306" s="72"/>
      <c r="U306" s="72"/>
      <c r="V306" s="72"/>
      <c r="W306" s="72"/>
      <c r="X306" s="72"/>
      <c r="Y306" s="72"/>
      <c r="Z306" s="72"/>
      <c r="AA306" s="72"/>
      <c r="AB306" s="72"/>
      <c r="AC306" s="72"/>
      <c r="AD306" s="72"/>
    </row>
    <row r="307" spans="14:30" x14ac:dyDescent="0.2">
      <c r="N307" s="85"/>
      <c r="O307" s="85"/>
      <c r="P307" s="72"/>
      <c r="Q307" s="72"/>
      <c r="R307" s="72"/>
      <c r="S307" s="72"/>
      <c r="T307" s="72"/>
      <c r="U307" s="72"/>
      <c r="V307" s="72"/>
      <c r="W307" s="72"/>
      <c r="X307" s="72"/>
      <c r="Y307" s="72"/>
      <c r="Z307" s="72"/>
      <c r="AA307" s="72"/>
      <c r="AB307" s="72"/>
      <c r="AC307" s="72"/>
      <c r="AD307" s="72"/>
    </row>
    <row r="308" spans="14:30" x14ac:dyDescent="0.2">
      <c r="N308" s="85"/>
      <c r="O308" s="85"/>
      <c r="P308" s="72"/>
      <c r="Q308" s="72"/>
      <c r="R308" s="72"/>
      <c r="S308" s="72"/>
      <c r="T308" s="72"/>
      <c r="U308" s="72"/>
      <c r="V308" s="72"/>
      <c r="W308" s="72"/>
      <c r="X308" s="72"/>
      <c r="Y308" s="72"/>
      <c r="Z308" s="72"/>
      <c r="AA308" s="72"/>
      <c r="AB308" s="72"/>
      <c r="AC308" s="72"/>
      <c r="AD308" s="72"/>
    </row>
    <row r="309" spans="14:30" x14ac:dyDescent="0.2">
      <c r="N309" s="85"/>
      <c r="O309" s="85"/>
      <c r="P309" s="72"/>
      <c r="Q309" s="72"/>
      <c r="R309" s="72"/>
      <c r="S309" s="72"/>
      <c r="T309" s="72"/>
      <c r="U309" s="72"/>
      <c r="V309" s="72"/>
      <c r="W309" s="72"/>
      <c r="X309" s="72"/>
      <c r="Y309" s="72"/>
      <c r="Z309" s="72"/>
      <c r="AA309" s="72"/>
      <c r="AB309" s="72"/>
      <c r="AC309" s="72"/>
      <c r="AD309" s="72"/>
    </row>
    <row r="310" spans="14:30" x14ac:dyDescent="0.2">
      <c r="N310" s="85"/>
      <c r="O310" s="85"/>
      <c r="P310" s="72"/>
      <c r="Q310" s="72"/>
      <c r="R310" s="72"/>
      <c r="S310" s="72"/>
      <c r="T310" s="72"/>
      <c r="U310" s="72"/>
      <c r="V310" s="72"/>
      <c r="W310" s="72"/>
      <c r="X310" s="72"/>
      <c r="Y310" s="72"/>
      <c r="Z310" s="72"/>
      <c r="AA310" s="72"/>
      <c r="AB310" s="72"/>
      <c r="AC310" s="72"/>
      <c r="AD310" s="72"/>
    </row>
    <row r="311" spans="14:30" x14ac:dyDescent="0.2">
      <c r="N311" s="85"/>
      <c r="O311" s="85"/>
      <c r="P311" s="72"/>
      <c r="Q311" s="72"/>
      <c r="R311" s="72"/>
      <c r="S311" s="72"/>
      <c r="T311" s="72"/>
      <c r="U311" s="72"/>
      <c r="V311" s="72"/>
      <c r="W311" s="72"/>
      <c r="X311" s="72"/>
      <c r="Y311" s="72"/>
      <c r="Z311" s="72"/>
      <c r="AA311" s="72"/>
      <c r="AB311" s="72"/>
      <c r="AC311" s="72"/>
      <c r="AD311" s="72"/>
    </row>
    <row r="312" spans="14:30" x14ac:dyDescent="0.2">
      <c r="N312" s="85"/>
      <c r="O312" s="85"/>
      <c r="P312" s="72"/>
      <c r="Q312" s="72"/>
      <c r="R312" s="72"/>
      <c r="S312" s="72"/>
      <c r="T312" s="72"/>
      <c r="U312" s="72"/>
      <c r="V312" s="72"/>
      <c r="W312" s="72"/>
      <c r="X312" s="72"/>
      <c r="Y312" s="72"/>
      <c r="Z312" s="72"/>
      <c r="AA312" s="72"/>
      <c r="AB312" s="72"/>
      <c r="AC312" s="72"/>
      <c r="AD312" s="72"/>
    </row>
    <row r="313" spans="14:30" x14ac:dyDescent="0.2">
      <c r="N313" s="85"/>
      <c r="O313" s="85"/>
      <c r="P313" s="72"/>
      <c r="Q313" s="72"/>
      <c r="R313" s="72"/>
      <c r="S313" s="72"/>
      <c r="T313" s="72"/>
      <c r="U313" s="72"/>
      <c r="V313" s="72"/>
      <c r="W313" s="72"/>
      <c r="X313" s="72"/>
      <c r="Y313" s="72"/>
      <c r="Z313" s="72"/>
      <c r="AA313" s="72"/>
      <c r="AB313" s="72"/>
      <c r="AC313" s="72"/>
      <c r="AD313" s="72"/>
    </row>
    <row r="314" spans="14:30" x14ac:dyDescent="0.2">
      <c r="N314" s="85"/>
      <c r="O314" s="85"/>
      <c r="P314" s="72"/>
      <c r="Q314" s="72"/>
      <c r="R314" s="72"/>
      <c r="S314" s="72"/>
      <c r="T314" s="72"/>
      <c r="U314" s="72"/>
      <c r="V314" s="72"/>
      <c r="W314" s="72"/>
      <c r="X314" s="72"/>
      <c r="Y314" s="72"/>
      <c r="Z314" s="72"/>
      <c r="AA314" s="72"/>
      <c r="AB314" s="72"/>
      <c r="AC314" s="72"/>
      <c r="AD314" s="72"/>
    </row>
    <row r="315" spans="14:30" x14ac:dyDescent="0.2">
      <c r="N315" s="85"/>
      <c r="O315" s="85"/>
      <c r="P315" s="72"/>
      <c r="Q315" s="72"/>
      <c r="R315" s="72"/>
      <c r="S315" s="72"/>
      <c r="T315" s="72"/>
      <c r="U315" s="72"/>
      <c r="V315" s="72"/>
      <c r="W315" s="72"/>
      <c r="X315" s="72"/>
      <c r="Y315" s="72"/>
      <c r="Z315" s="72"/>
      <c r="AA315" s="72"/>
      <c r="AB315" s="72"/>
      <c r="AC315" s="72"/>
      <c r="AD315" s="72"/>
    </row>
    <row r="316" spans="14:30" x14ac:dyDescent="0.2">
      <c r="N316" s="85"/>
      <c r="O316" s="85"/>
      <c r="P316" s="72"/>
      <c r="Q316" s="72"/>
      <c r="R316" s="72"/>
      <c r="S316" s="72"/>
      <c r="T316" s="72"/>
      <c r="U316" s="72"/>
      <c r="V316" s="72"/>
      <c r="W316" s="72"/>
      <c r="X316" s="72"/>
      <c r="Y316" s="72"/>
      <c r="Z316" s="72"/>
      <c r="AA316" s="72"/>
      <c r="AB316" s="72"/>
      <c r="AC316" s="72"/>
      <c r="AD316" s="72"/>
    </row>
    <row r="317" spans="14:30" x14ac:dyDescent="0.2">
      <c r="N317" s="85"/>
      <c r="O317" s="85"/>
      <c r="P317" s="72"/>
      <c r="Q317" s="72"/>
      <c r="R317" s="72"/>
      <c r="S317" s="72"/>
      <c r="T317" s="72"/>
      <c r="U317" s="72"/>
      <c r="V317" s="72"/>
      <c r="W317" s="72"/>
      <c r="X317" s="72"/>
      <c r="Y317" s="72"/>
      <c r="Z317" s="72"/>
      <c r="AA317" s="72"/>
      <c r="AB317" s="72"/>
      <c r="AC317" s="72"/>
      <c r="AD317" s="72"/>
    </row>
    <row r="318" spans="14:30" x14ac:dyDescent="0.2">
      <c r="N318" s="85"/>
      <c r="O318" s="85"/>
      <c r="P318" s="72"/>
      <c r="Q318" s="72"/>
      <c r="R318" s="72"/>
      <c r="S318" s="72"/>
      <c r="T318" s="72"/>
      <c r="U318" s="72"/>
      <c r="V318" s="72"/>
      <c r="W318" s="72"/>
      <c r="X318" s="72"/>
      <c r="Y318" s="72"/>
      <c r="Z318" s="72"/>
      <c r="AA318" s="72"/>
      <c r="AB318" s="72"/>
      <c r="AC318" s="72"/>
      <c r="AD318" s="72"/>
    </row>
    <row r="319" spans="14:30" x14ac:dyDescent="0.2">
      <c r="N319" s="85"/>
      <c r="O319" s="85"/>
      <c r="P319" s="72"/>
      <c r="Q319" s="72"/>
      <c r="R319" s="72"/>
      <c r="S319" s="72"/>
      <c r="T319" s="72"/>
      <c r="U319" s="72"/>
      <c r="V319" s="72"/>
      <c r="W319" s="72"/>
      <c r="X319" s="72"/>
      <c r="Y319" s="72"/>
      <c r="Z319" s="72"/>
      <c r="AA319" s="72"/>
      <c r="AB319" s="72"/>
      <c r="AC319" s="72"/>
      <c r="AD319" s="72"/>
    </row>
    <row r="320" spans="14:30" x14ac:dyDescent="0.2">
      <c r="N320" s="85"/>
      <c r="O320" s="85"/>
      <c r="P320" s="72"/>
      <c r="Q320" s="72"/>
      <c r="R320" s="72"/>
      <c r="S320" s="72"/>
      <c r="T320" s="72"/>
      <c r="U320" s="72"/>
      <c r="V320" s="72"/>
      <c r="W320" s="72"/>
      <c r="X320" s="72"/>
      <c r="Y320" s="72"/>
      <c r="Z320" s="72"/>
      <c r="AA320" s="72"/>
      <c r="AB320" s="72"/>
      <c r="AC320" s="72"/>
      <c r="AD320" s="72"/>
    </row>
    <row r="321" spans="14:30" x14ac:dyDescent="0.2">
      <c r="N321" s="85"/>
      <c r="O321" s="85"/>
      <c r="P321" s="72"/>
      <c r="Q321" s="72"/>
      <c r="R321" s="72"/>
      <c r="S321" s="72"/>
      <c r="T321" s="72"/>
      <c r="U321" s="72"/>
      <c r="V321" s="72"/>
      <c r="W321" s="72"/>
      <c r="X321" s="72"/>
      <c r="Y321" s="72"/>
      <c r="Z321" s="72"/>
      <c r="AA321" s="72"/>
      <c r="AB321" s="72"/>
      <c r="AC321" s="72"/>
      <c r="AD321" s="72"/>
    </row>
    <row r="322" spans="14:30" x14ac:dyDescent="0.2">
      <c r="N322" s="85"/>
      <c r="O322" s="85"/>
      <c r="P322" s="72"/>
      <c r="Q322" s="72"/>
      <c r="R322" s="72"/>
      <c r="S322" s="72"/>
      <c r="T322" s="72"/>
      <c r="U322" s="72"/>
      <c r="V322" s="72"/>
      <c r="W322" s="72"/>
      <c r="X322" s="72"/>
      <c r="Y322" s="72"/>
      <c r="Z322" s="72"/>
      <c r="AA322" s="72"/>
      <c r="AB322" s="72"/>
      <c r="AC322" s="72"/>
      <c r="AD322" s="72"/>
    </row>
    <row r="323" spans="14:30" x14ac:dyDescent="0.2">
      <c r="N323" s="85"/>
      <c r="O323" s="85"/>
      <c r="P323" s="72"/>
      <c r="Q323" s="72"/>
      <c r="R323" s="72"/>
      <c r="S323" s="72"/>
      <c r="T323" s="72"/>
      <c r="U323" s="72"/>
      <c r="V323" s="72"/>
      <c r="W323" s="72"/>
      <c r="X323" s="72"/>
      <c r="Y323" s="72"/>
      <c r="Z323" s="72"/>
      <c r="AA323" s="72"/>
      <c r="AB323" s="72"/>
      <c r="AC323" s="72"/>
      <c r="AD323" s="72"/>
    </row>
    <row r="324" spans="14:30" x14ac:dyDescent="0.2">
      <c r="N324" s="85"/>
      <c r="O324" s="85"/>
      <c r="P324" s="72"/>
      <c r="Q324" s="72"/>
      <c r="R324" s="72"/>
      <c r="S324" s="72"/>
      <c r="T324" s="72"/>
      <c r="U324" s="72"/>
      <c r="V324" s="72"/>
      <c r="W324" s="72"/>
      <c r="X324" s="72"/>
      <c r="Y324" s="72"/>
      <c r="Z324" s="72"/>
      <c r="AA324" s="72"/>
      <c r="AB324" s="72"/>
      <c r="AC324" s="72"/>
      <c r="AD324" s="72"/>
    </row>
    <row r="325" spans="14:30" x14ac:dyDescent="0.2">
      <c r="N325" s="85"/>
      <c r="O325" s="85"/>
      <c r="P325" s="72"/>
      <c r="Q325" s="72"/>
      <c r="R325" s="72"/>
      <c r="S325" s="72"/>
      <c r="T325" s="72"/>
      <c r="U325" s="72"/>
      <c r="V325" s="72"/>
      <c r="W325" s="72"/>
      <c r="X325" s="72"/>
      <c r="Y325" s="72"/>
      <c r="Z325" s="72"/>
      <c r="AA325" s="72"/>
      <c r="AB325" s="72"/>
      <c r="AC325" s="72"/>
      <c r="AD325" s="72"/>
    </row>
    <row r="326" spans="14:30" x14ac:dyDescent="0.2">
      <c r="N326" s="85"/>
      <c r="O326" s="85"/>
      <c r="P326" s="72"/>
      <c r="Q326" s="72"/>
      <c r="R326" s="72"/>
      <c r="S326" s="72"/>
      <c r="T326" s="72"/>
      <c r="U326" s="72"/>
      <c r="V326" s="72"/>
      <c r="W326" s="72"/>
      <c r="X326" s="72"/>
      <c r="Y326" s="72"/>
      <c r="Z326" s="72"/>
      <c r="AA326" s="72"/>
      <c r="AB326" s="72"/>
      <c r="AC326" s="72"/>
      <c r="AD326" s="72"/>
    </row>
  </sheetData>
  <dataConsolidate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Y37"/>
  <sheetViews>
    <sheetView tabSelected="1" zoomScaleNormal="100" workbookViewId="0">
      <selection activeCell="J6" sqref="J6"/>
    </sheetView>
  </sheetViews>
  <sheetFormatPr defaultRowHeight="12.75" x14ac:dyDescent="0.2"/>
  <cols>
    <col min="1" max="1" width="15.7109375" customWidth="1"/>
    <col min="2" max="2" width="32.42578125" customWidth="1"/>
    <col min="3" max="3" width="18.42578125" customWidth="1"/>
    <col min="4" max="4" width="14.28515625" customWidth="1"/>
    <col min="5" max="5" width="16.7109375" customWidth="1"/>
    <col min="6" max="6" width="19.5703125" customWidth="1"/>
    <col min="7" max="7" width="2.140625" customWidth="1"/>
    <col min="9" max="9" width="30.140625" customWidth="1"/>
  </cols>
  <sheetData>
    <row r="1" spans="1:25" x14ac:dyDescent="0.2">
      <c r="B1" s="31"/>
      <c r="H1" s="54"/>
      <c r="I1" s="55"/>
      <c r="J1" s="55"/>
      <c r="K1" s="55"/>
      <c r="L1" s="54"/>
      <c r="M1" s="54"/>
      <c r="N1" s="55"/>
      <c r="O1" s="55"/>
      <c r="P1" s="54"/>
      <c r="Q1" s="54"/>
      <c r="R1" s="54"/>
      <c r="S1" s="54"/>
      <c r="T1" s="54"/>
      <c r="U1" s="54"/>
      <c r="V1" s="54"/>
      <c r="W1" s="54"/>
      <c r="X1" s="54"/>
      <c r="Y1" s="54"/>
    </row>
    <row r="2" spans="1:25" x14ac:dyDescent="0.2">
      <c r="B2" s="31"/>
      <c r="H2" s="54"/>
      <c r="I2" s="55"/>
      <c r="J2" s="55"/>
      <c r="K2" s="55"/>
      <c r="L2" s="54"/>
      <c r="M2" s="54"/>
      <c r="N2" s="55"/>
      <c r="O2" s="55"/>
      <c r="P2" s="54"/>
      <c r="Q2" s="54"/>
      <c r="R2" s="54"/>
      <c r="S2" s="54"/>
      <c r="T2" s="54"/>
      <c r="U2" s="54"/>
      <c r="V2" s="54"/>
      <c r="W2" s="54"/>
      <c r="X2" s="54"/>
      <c r="Y2" s="54"/>
    </row>
    <row r="3" spans="1:25" x14ac:dyDescent="0.2">
      <c r="B3" s="31"/>
      <c r="H3" s="54"/>
      <c r="I3" s="55"/>
      <c r="J3" s="55"/>
      <c r="K3" s="55"/>
      <c r="L3" s="54"/>
      <c r="M3" s="54"/>
      <c r="N3" s="55"/>
      <c r="O3" s="55"/>
      <c r="P3" s="54"/>
      <c r="Q3" s="54"/>
      <c r="R3" s="54"/>
      <c r="S3" s="54"/>
      <c r="T3" s="54"/>
      <c r="U3" s="54"/>
      <c r="V3" s="54"/>
      <c r="W3" s="54"/>
      <c r="X3" s="54"/>
      <c r="Y3" s="54"/>
    </row>
    <row r="4" spans="1:25" ht="15" x14ac:dyDescent="0.25">
      <c r="B4" s="31"/>
      <c r="H4" s="54"/>
      <c r="I4" s="86">
        <v>2</v>
      </c>
      <c r="J4" s="55"/>
      <c r="K4" s="55"/>
      <c r="L4" s="54"/>
      <c r="M4" s="54"/>
      <c r="N4" s="55"/>
      <c r="O4" s="55"/>
      <c r="P4" s="54"/>
      <c r="Q4" s="54"/>
      <c r="R4" s="54"/>
      <c r="S4" s="54"/>
      <c r="T4" s="54"/>
      <c r="U4" s="54"/>
      <c r="V4" s="54"/>
      <c r="W4" s="54"/>
      <c r="X4" s="54"/>
      <c r="Y4" s="54"/>
    </row>
    <row r="5" spans="1:25" x14ac:dyDescent="0.2">
      <c r="A5" s="145" t="s">
        <v>7</v>
      </c>
      <c r="B5" s="29"/>
      <c r="C5" s="1"/>
      <c r="D5" s="1"/>
      <c r="E5" s="1"/>
      <c r="F5" s="1"/>
      <c r="G5" s="1"/>
      <c r="H5" s="49"/>
      <c r="I5" s="50"/>
      <c r="J5" s="50"/>
      <c r="K5" s="50"/>
      <c r="L5" s="49"/>
      <c r="M5" s="49"/>
      <c r="N5" s="50"/>
      <c r="O5" s="50"/>
      <c r="P5" s="49"/>
      <c r="Q5" s="49"/>
      <c r="R5" s="49"/>
      <c r="S5" s="49"/>
      <c r="T5" s="49"/>
      <c r="U5" s="49"/>
      <c r="V5" s="49"/>
      <c r="W5" s="49"/>
      <c r="X5" s="49"/>
      <c r="Y5" s="49"/>
    </row>
    <row r="6" spans="1:25" ht="15" x14ac:dyDescent="0.25">
      <c r="A6" s="145"/>
      <c r="B6" s="29"/>
      <c r="C6" s="10" t="s">
        <v>10</v>
      </c>
      <c r="D6" s="14" t="str">
        <f ca="1">VLOOKUP(I4,INDIRECT("New.Order!A4:O200"),6,FALSE)</f>
        <v>ET3</v>
      </c>
      <c r="E6" s="1"/>
      <c r="F6" s="1"/>
      <c r="G6" s="1"/>
      <c r="H6" s="49"/>
      <c r="I6" s="50"/>
      <c r="J6" s="50"/>
      <c r="K6" s="50"/>
      <c r="L6" s="49"/>
      <c r="M6" s="49"/>
      <c r="N6" s="50"/>
      <c r="O6" s="50"/>
      <c r="P6" s="49"/>
      <c r="Q6" s="49"/>
      <c r="R6" s="49"/>
      <c r="S6" s="49"/>
      <c r="T6" s="49"/>
      <c r="U6" s="49"/>
      <c r="V6" s="49"/>
      <c r="W6" s="49"/>
      <c r="X6" s="49"/>
      <c r="Y6" s="49"/>
    </row>
    <row r="7" spans="1:25" ht="13.5" thickBot="1" x14ac:dyDescent="0.25">
      <c r="A7" s="2"/>
      <c r="B7" s="29"/>
      <c r="C7" s="1"/>
      <c r="D7" s="1"/>
      <c r="E7" s="1"/>
      <c r="F7" s="1"/>
      <c r="G7" s="1"/>
      <c r="H7" s="49"/>
      <c r="I7" s="50"/>
      <c r="J7" s="50"/>
      <c r="K7" s="50"/>
      <c r="L7" s="49"/>
      <c r="M7" s="49"/>
      <c r="N7" s="50"/>
      <c r="O7" s="50"/>
      <c r="P7" s="49"/>
      <c r="Q7" s="49"/>
      <c r="R7" s="49"/>
      <c r="S7" s="49"/>
      <c r="T7" s="49"/>
      <c r="U7" s="49"/>
      <c r="V7" s="49"/>
      <c r="W7" s="49"/>
      <c r="X7" s="49"/>
      <c r="Y7" s="49"/>
    </row>
    <row r="8" spans="1:25" ht="13.5" customHeight="1" x14ac:dyDescent="0.2">
      <c r="A8" s="146"/>
      <c r="B8" s="147"/>
      <c r="C8" s="11" t="s">
        <v>27</v>
      </c>
      <c r="D8" s="14">
        <f ca="1">VLOOKUP(I4,INDIRECT("New.Order!A4:O200"),5,FALSE)</f>
        <v>1</v>
      </c>
      <c r="E8" s="13" t="s">
        <v>11</v>
      </c>
      <c r="F8" s="15">
        <f ca="1">VLOOKUP(I4,INDIRECT("New.Order!A4:O200"),14,FALSE)</f>
        <v>0</v>
      </c>
      <c r="G8" s="24"/>
      <c r="H8" s="49"/>
      <c r="I8" s="50"/>
      <c r="J8" s="50"/>
      <c r="K8" s="50"/>
      <c r="L8" s="49"/>
      <c r="M8" s="49"/>
      <c r="N8" s="50"/>
      <c r="O8" s="50"/>
      <c r="P8" s="49"/>
      <c r="Q8" s="49"/>
      <c r="R8" s="61"/>
      <c r="S8" s="49"/>
      <c r="T8" s="49"/>
      <c r="U8" s="49"/>
      <c r="V8" s="49"/>
      <c r="W8" s="49"/>
      <c r="X8" s="49"/>
      <c r="Y8" s="49"/>
    </row>
    <row r="9" spans="1:25" ht="13.5" customHeight="1" x14ac:dyDescent="0.2">
      <c r="A9" s="148"/>
      <c r="B9" s="149"/>
      <c r="C9" s="11"/>
      <c r="D9" s="5"/>
      <c r="E9" s="13" t="s">
        <v>12</v>
      </c>
      <c r="F9" s="16">
        <f ca="1">IF(B19=0,0,INDIRECT("'new.order'!$E$1"))</f>
        <v>42416</v>
      </c>
      <c r="G9" s="25"/>
      <c r="H9" s="49"/>
      <c r="I9" s="50"/>
      <c r="J9" s="50"/>
      <c r="K9" s="50"/>
      <c r="L9" s="49"/>
      <c r="M9" s="49"/>
      <c r="N9" s="50"/>
      <c r="O9" s="50"/>
      <c r="P9" s="49"/>
      <c r="Q9" s="49"/>
      <c r="R9" s="49"/>
      <c r="S9" s="49"/>
      <c r="T9" s="49"/>
      <c r="U9" s="49"/>
      <c r="V9" s="49"/>
      <c r="W9" s="49"/>
      <c r="X9" s="49"/>
      <c r="Y9" s="49"/>
    </row>
    <row r="10" spans="1:25" ht="13.5" customHeight="1" x14ac:dyDescent="0.2">
      <c r="A10" s="148"/>
      <c r="B10" s="149"/>
      <c r="C10" s="11"/>
      <c r="D10" s="14"/>
      <c r="E10" s="13" t="s">
        <v>30</v>
      </c>
      <c r="F10" s="18">
        <f ca="1">VLOOKUP(I4,INDIRECT("New.Order!A4:O200"),7,FALSE)</f>
        <v>104093</v>
      </c>
      <c r="G10" s="26"/>
      <c r="H10" s="49"/>
      <c r="I10" s="50"/>
      <c r="J10" s="50"/>
      <c r="K10" s="50"/>
      <c r="L10" s="49"/>
      <c r="M10" s="49">
        <v>10101</v>
      </c>
      <c r="N10" s="50"/>
      <c r="O10" s="50"/>
      <c r="P10" s="49"/>
      <c r="Q10" s="49"/>
      <c r="R10" s="49"/>
      <c r="S10" s="49"/>
      <c r="T10" s="49"/>
      <c r="U10" s="49"/>
      <c r="V10" s="49"/>
      <c r="W10" s="49"/>
      <c r="X10" s="49"/>
      <c r="Y10" s="49"/>
    </row>
    <row r="11" spans="1:25" ht="13.5" customHeight="1" x14ac:dyDescent="0.2">
      <c r="A11" s="148"/>
      <c r="B11" s="149"/>
      <c r="C11" s="11" t="s">
        <v>9</v>
      </c>
      <c r="D11" s="14" t="str">
        <f ca="1">VLOOKUP(I4,INDIRECT("New.Order!A4:O200"),9,FALSE)</f>
        <v>WHITE</v>
      </c>
      <c r="E11" s="13"/>
      <c r="F11" s="5"/>
      <c r="G11" s="1"/>
      <c r="H11" s="63"/>
      <c r="I11" s="50"/>
      <c r="J11" s="50"/>
      <c r="K11" s="50"/>
      <c r="L11" s="49"/>
      <c r="M11" s="49"/>
      <c r="N11" s="51" t="s">
        <v>45</v>
      </c>
      <c r="O11" s="50" t="s">
        <v>46</v>
      </c>
      <c r="P11" s="49"/>
      <c r="Q11" s="49"/>
      <c r="R11" s="49"/>
      <c r="S11" s="49"/>
      <c r="T11" s="49"/>
      <c r="U11" s="49"/>
      <c r="V11" s="65"/>
      <c r="W11" s="49"/>
      <c r="X11" s="49"/>
      <c r="Y11" s="49"/>
    </row>
    <row r="12" spans="1:25" ht="13.5" customHeight="1" thickBot="1" x14ac:dyDescent="0.25">
      <c r="A12" s="148"/>
      <c r="B12" s="149"/>
      <c r="C12" s="1"/>
      <c r="D12" s="1"/>
      <c r="E12" s="12"/>
      <c r="F12" s="5"/>
      <c r="G12" s="1"/>
      <c r="H12" s="49"/>
      <c r="I12" s="50"/>
      <c r="J12" s="50"/>
      <c r="K12" s="50"/>
      <c r="L12" s="49"/>
      <c r="M12" s="49"/>
      <c r="N12" s="51" t="s">
        <v>47</v>
      </c>
      <c r="O12" s="50" t="s">
        <v>48</v>
      </c>
      <c r="P12" s="49"/>
      <c r="Q12" s="49"/>
      <c r="R12" s="49"/>
      <c r="S12" s="49"/>
      <c r="T12" s="49"/>
      <c r="U12" s="49"/>
      <c r="V12" s="49"/>
      <c r="W12" s="49"/>
      <c r="X12" s="49"/>
      <c r="Y12" s="49"/>
    </row>
    <row r="13" spans="1:25" ht="13.5" customHeight="1" thickBot="1" x14ac:dyDescent="0.25">
      <c r="A13" s="148"/>
      <c r="B13" s="149"/>
      <c r="C13" s="9" t="s">
        <v>37</v>
      </c>
      <c r="D13" s="20" t="s">
        <v>8</v>
      </c>
      <c r="E13" s="9" t="s">
        <v>38</v>
      </c>
      <c r="F13" s="20" t="s">
        <v>26</v>
      </c>
      <c r="G13" s="27"/>
      <c r="H13" s="49"/>
      <c r="I13" s="50"/>
      <c r="J13" s="50"/>
      <c r="K13" s="50"/>
      <c r="L13" s="49"/>
      <c r="M13" s="49"/>
      <c r="N13" s="51" t="s">
        <v>49</v>
      </c>
      <c r="O13" s="50" t="s">
        <v>13</v>
      </c>
      <c r="P13" s="49"/>
      <c r="Q13" s="49"/>
      <c r="R13" s="49"/>
      <c r="S13" s="49"/>
      <c r="T13" s="49"/>
      <c r="U13" s="49"/>
      <c r="V13" s="49"/>
      <c r="W13" s="49"/>
      <c r="X13" s="49"/>
      <c r="Y13" s="49"/>
    </row>
    <row r="14" spans="1:25" ht="12.75" customHeight="1" x14ac:dyDescent="0.2">
      <c r="A14" s="148"/>
      <c r="B14" s="149"/>
      <c r="C14" s="17" t="str">
        <f ca="1">VLOOKUP(I4,INDIRECT("New.Order!A4:O200"),3,FALSE)</f>
        <v>18K YG</v>
      </c>
      <c r="D14" s="19">
        <f ca="1">IF(ISNA(VLOOKUP(B19,vlookup!A4:U6270,2,FALSE)),0,VLOOKUP(B19,vlookup!A4:U6270,2,FALSE))</f>
        <v>0</v>
      </c>
      <c r="E14" s="4"/>
      <c r="F14" s="22">
        <f ca="1">IF(ISNA(VLOOKUP(B19,vlookup!A4:U6270,3,FALSE)),0,VLOOKUP(B19,vlookup!A4:U6270,3,FALSE))</f>
        <v>0</v>
      </c>
      <c r="G14" s="28"/>
      <c r="H14" s="49"/>
      <c r="I14" s="50"/>
      <c r="J14" s="50"/>
      <c r="K14" s="50"/>
      <c r="L14" s="49"/>
      <c r="M14" s="49"/>
      <c r="N14" s="51" t="s">
        <v>14</v>
      </c>
      <c r="O14" s="50" t="s">
        <v>15</v>
      </c>
      <c r="P14" s="49"/>
      <c r="Q14" s="49"/>
      <c r="R14" s="49"/>
      <c r="S14" s="49"/>
      <c r="T14" s="49"/>
      <c r="U14" s="49"/>
      <c r="V14" s="49"/>
      <c r="W14" s="49"/>
      <c r="X14" s="49"/>
      <c r="Y14" s="49"/>
    </row>
    <row r="15" spans="1:25" ht="12.75" customHeight="1" x14ac:dyDescent="0.2">
      <c r="A15" s="148"/>
      <c r="B15" s="149"/>
      <c r="C15" s="62"/>
      <c r="D15" s="21">
        <f ca="1">IF(ISNA(VLOOKUP(B19,vlookup!A4:U6270,4,FALSE)),0,VLOOKUP(B19,vlookup!A4:U6270,4,FALSE))</f>
        <v>0</v>
      </c>
      <c r="E15" s="3"/>
      <c r="F15" s="23">
        <f ca="1">IF(ISNA(VLOOKUP(B19,vlookup!A4:U6270,5,FALSE)),0,VLOOKUP(B19,vlookup!A4:U6270,5,FALSE))</f>
        <v>0</v>
      </c>
      <c r="G15" s="28"/>
      <c r="H15" s="49"/>
      <c r="I15" s="50">
        <f ca="1">IF(ISERROR(J15&amp;K15),0,J15&amp;K15)</f>
        <v>0</v>
      </c>
      <c r="J15" s="50" t="str">
        <f>IF(ISNUMBER(FIND("B",B15))=FALSE,SUBSTITUTE(SUBSTITUTE(SUBSTITUTE(B15,"G",""),"T","")," ","T"),SUBSTITUTE(B15,LEFT(B15,FIND(" ",B15)),""))</f>
        <v/>
      </c>
      <c r="K15" s="50" t="e">
        <f ca="1">VLOOKUP(C14,$N$11:$O$32,2,0)</f>
        <v>#N/A</v>
      </c>
      <c r="L15" s="49"/>
      <c r="M15" s="49"/>
      <c r="N15" s="52" t="s">
        <v>16</v>
      </c>
      <c r="O15" s="50" t="s">
        <v>17</v>
      </c>
      <c r="P15" s="49"/>
      <c r="Q15" s="49"/>
      <c r="R15" s="49"/>
      <c r="S15" s="49"/>
      <c r="T15" s="49"/>
      <c r="U15" s="49"/>
      <c r="V15" s="49"/>
      <c r="W15" s="49"/>
      <c r="X15" s="49"/>
      <c r="Y15" s="49"/>
    </row>
    <row r="16" spans="1:25" ht="12.75" customHeight="1" x14ac:dyDescent="0.2">
      <c r="A16" s="148"/>
      <c r="B16" s="149"/>
      <c r="C16" s="62"/>
      <c r="D16" s="21">
        <f ca="1">IF(ISNA(VLOOKUP(B19,vlookup!A4:U6270,6,FALSE)),0,VLOOKUP(B19,vlookup!A4:U6270,6,FALSE))</f>
        <v>0</v>
      </c>
      <c r="E16" s="3"/>
      <c r="F16" s="23">
        <f ca="1">IF(ISNA(VLOOKUP(B19,vlookup!A4:U6270,7,FALSE)),0,VLOOKUP(B19,vlookup!A4:U6270,7,FALSE))</f>
        <v>0</v>
      </c>
      <c r="G16" s="28"/>
      <c r="H16" s="49"/>
      <c r="I16" s="50"/>
      <c r="J16" s="50"/>
      <c r="K16" s="50"/>
      <c r="L16" s="49"/>
      <c r="M16" s="49"/>
      <c r="N16" s="51" t="s">
        <v>18</v>
      </c>
      <c r="O16" s="50" t="s">
        <v>52</v>
      </c>
      <c r="P16" s="49"/>
      <c r="Q16" s="49"/>
      <c r="R16" s="49"/>
      <c r="S16" s="49"/>
      <c r="T16" s="49"/>
      <c r="U16" s="49"/>
      <c r="V16" s="49"/>
      <c r="W16" s="49"/>
      <c r="X16" s="49"/>
      <c r="Y16" s="49"/>
    </row>
    <row r="17" spans="1:25" ht="12.75" customHeight="1" x14ac:dyDescent="0.2">
      <c r="A17" s="148"/>
      <c r="B17" s="149"/>
      <c r="C17" s="62"/>
      <c r="D17" s="33">
        <f ca="1">IF(ISNA(VLOOKUP(B19,vlookup!A4:U6270,8,FALSE)),0,VLOOKUP(B19,vlookup!A4:U6270,8,FALSE))</f>
        <v>0</v>
      </c>
      <c r="E17" s="34"/>
      <c r="F17" s="35">
        <f ca="1">IF(ISNA(VLOOKUP(B19,vlookup!A4:U6270,9,FALSE)),0,VLOOKUP(B19,vlookup!A4:U6270,9,FALSE))</f>
        <v>0</v>
      </c>
      <c r="G17" s="28"/>
      <c r="H17" s="49"/>
      <c r="I17" s="50"/>
      <c r="J17" s="50"/>
      <c r="K17" s="50"/>
      <c r="L17" s="49"/>
      <c r="M17" s="49"/>
      <c r="N17" s="51" t="s">
        <v>19</v>
      </c>
      <c r="O17" s="50" t="s">
        <v>20</v>
      </c>
      <c r="P17" s="49"/>
      <c r="Q17" s="49"/>
      <c r="R17" s="49"/>
      <c r="S17" s="49"/>
      <c r="T17" s="49"/>
      <c r="U17" s="49"/>
      <c r="V17" s="49"/>
      <c r="W17" s="49"/>
      <c r="X17" s="49"/>
      <c r="Y17" s="49"/>
    </row>
    <row r="18" spans="1:25" ht="13.5" customHeight="1" thickBot="1" x14ac:dyDescent="0.25">
      <c r="A18" s="150"/>
      <c r="B18" s="151"/>
      <c r="C18" s="62"/>
      <c r="D18" s="33">
        <f ca="1">IF(ISNA(VLOOKUP(B19,vlookup!A4:U6270,10,FALSE)),0,VLOOKUP(B19,vlookup!A4:U6270,10,FALSE))</f>
        <v>0</v>
      </c>
      <c r="E18" s="34"/>
      <c r="F18" s="35">
        <f ca="1">IF(ISNA(VLOOKUP(B19,vlookup!A4:U6270,11,FALSE)),0,VLOOKUP(B19,vlookup!A4:U6270,11,FALSE))</f>
        <v>0</v>
      </c>
      <c r="G18" s="28"/>
      <c r="H18" s="49"/>
      <c r="I18" s="50"/>
      <c r="J18" s="50"/>
      <c r="K18" s="50"/>
      <c r="L18" s="49"/>
      <c r="M18" s="49"/>
      <c r="N18" s="51" t="s">
        <v>19</v>
      </c>
      <c r="O18" s="50" t="s">
        <v>20</v>
      </c>
      <c r="P18" s="49"/>
      <c r="Q18" s="49"/>
      <c r="R18" s="49"/>
      <c r="S18" s="49"/>
      <c r="T18" s="49"/>
      <c r="U18" s="49"/>
      <c r="V18" s="49"/>
      <c r="W18" s="49"/>
      <c r="X18" s="49"/>
      <c r="Y18" s="49"/>
    </row>
    <row r="19" spans="1:25" ht="13.5" thickBot="1" x14ac:dyDescent="0.25">
      <c r="A19" s="6" t="s">
        <v>42</v>
      </c>
      <c r="B19" s="30" t="str">
        <f ca="1">VLOOKUP(I4,INDIRECT("New.Order!A4:O200"),2,FALSE)</f>
        <v>BC5555</v>
      </c>
      <c r="C19" s="41" t="s">
        <v>0</v>
      </c>
      <c r="D19" s="20" t="s">
        <v>8</v>
      </c>
      <c r="E19" s="9" t="s">
        <v>38</v>
      </c>
      <c r="F19" s="20" t="s">
        <v>26</v>
      </c>
      <c r="G19" s="27"/>
      <c r="H19" s="49"/>
      <c r="I19" s="50"/>
      <c r="J19" s="50"/>
      <c r="K19" s="50"/>
      <c r="L19" s="49"/>
      <c r="M19" s="49"/>
      <c r="N19" s="51" t="s">
        <v>49</v>
      </c>
      <c r="O19" s="50" t="s">
        <v>13</v>
      </c>
      <c r="P19" s="49"/>
      <c r="Q19" s="49"/>
      <c r="R19" s="49"/>
      <c r="S19" s="49"/>
      <c r="T19" s="49"/>
      <c r="U19" s="49"/>
      <c r="V19" s="49"/>
      <c r="W19" s="49"/>
      <c r="X19" s="49"/>
      <c r="Y19" s="49"/>
    </row>
    <row r="20" spans="1:25" x14ac:dyDescent="0.2">
      <c r="A20" s="7" t="s">
        <v>43</v>
      </c>
      <c r="B20" s="37" t="str">
        <f ca="1">VLOOKUP(I4,INDIRECT("New.Order!A4:O200"),3,FALSE)</f>
        <v>18K YG</v>
      </c>
      <c r="C20" s="42">
        <f ca="1">VLOOKUP(I4,INDIRECT("New.Order!A4:O200"),8,FALSE)</f>
        <v>42422</v>
      </c>
      <c r="D20" s="19">
        <f ca="1">IF(ISNA(VLOOKUP(B19,vlookup!A4:U6270,12,FALSE)),0,VLOOKUP(B19,vlookup!A4:U6270,12,FALSE))</f>
        <v>0</v>
      </c>
      <c r="E20" s="4"/>
      <c r="F20" s="22">
        <f ca="1">IF(ISNA(VLOOKUP(B19,vlookup!A4:U6270,13,FALSE)),0,VLOOKUP(B19,vlookup!A4:U6270,13,FALSE))</f>
        <v>0</v>
      </c>
      <c r="G20" s="28"/>
      <c r="H20" s="49"/>
      <c r="I20" s="50"/>
      <c r="J20" s="50"/>
      <c r="K20" s="50"/>
      <c r="L20" s="49"/>
      <c r="M20" s="49"/>
      <c r="N20" s="51" t="s">
        <v>14</v>
      </c>
      <c r="O20" s="50" t="s">
        <v>15</v>
      </c>
      <c r="P20" s="49"/>
      <c r="Q20" s="49"/>
      <c r="R20" s="49"/>
      <c r="S20" s="49"/>
      <c r="T20" s="49"/>
      <c r="U20" s="49"/>
      <c r="V20" s="49"/>
      <c r="W20" s="49"/>
      <c r="X20" s="49"/>
      <c r="Y20" s="49"/>
    </row>
    <row r="21" spans="1:25" x14ac:dyDescent="0.2">
      <c r="A21" s="7" t="s">
        <v>36</v>
      </c>
      <c r="B21" s="38" t="str">
        <f ca="1">VLOOKUP(I4,INDIRECT("New.Order!A4:O200"),11,FALSE)</f>
        <v>N</v>
      </c>
      <c r="C21" s="32"/>
      <c r="D21" s="21">
        <f ca="1">IF(ISNA(VLOOKUP(B19,vlookup!A4:U6270,14,FALSE)),0,VLOOKUP(B19,vlookup!A4:U6270,14,FALSE))</f>
        <v>0</v>
      </c>
      <c r="E21" s="3"/>
      <c r="F21" s="23">
        <f ca="1">IF(ISNA(VLOOKUP(B19,vlookup!A4:U6270,15,FALSE)),0,VLOOKUP(B19,vlookup!A4:U6270,15,FALSE))</f>
        <v>0</v>
      </c>
      <c r="G21" s="28"/>
      <c r="H21" s="49"/>
      <c r="I21" s="50">
        <f ca="1">IF(ISERROR(J21&amp;K21),0,J21&amp;K21)</f>
        <v>0</v>
      </c>
      <c r="J21" s="50" t="e">
        <f ca="1">IF(ISNUMBER(FIND("B",B19))=FALSE,SUBSTITUTE(SUBSTITUTE(SUBSTITUTE(B19,"G",""),"T","")," ","T"),SUBSTITUTE(B19,LEFT(B19,FIND(" ",B19)),""))</f>
        <v>#VALUE!</v>
      </c>
      <c r="K21" s="50" t="e">
        <f ca="1">VLOOKUP(C20,$N$11:$O$32,2,0)</f>
        <v>#N/A</v>
      </c>
      <c r="L21" s="49"/>
      <c r="M21" s="49"/>
      <c r="N21" s="52" t="s">
        <v>16</v>
      </c>
      <c r="O21" s="50" t="s">
        <v>17</v>
      </c>
      <c r="P21" s="49"/>
      <c r="Q21" s="49"/>
      <c r="R21" s="49"/>
      <c r="S21" s="49"/>
      <c r="T21" s="49"/>
      <c r="U21" s="49"/>
      <c r="V21" s="49"/>
      <c r="W21" s="49"/>
      <c r="X21" s="49"/>
      <c r="Y21" s="49"/>
    </row>
    <row r="22" spans="1:25" x14ac:dyDescent="0.2">
      <c r="A22" s="36" t="s">
        <v>31</v>
      </c>
      <c r="B22" s="38"/>
      <c r="C22" s="32"/>
      <c r="D22" s="21">
        <f ca="1">IF(ISNA(VLOOKUP(B19,vlookup!A4:U6270,16,FALSE)),0,VLOOKUP(B19,vlookup!A4:U6270,16,FALSE))</f>
        <v>0</v>
      </c>
      <c r="E22" s="3"/>
      <c r="F22" s="23">
        <f ca="1">IF(ISNA(VLOOKUP(B19,vlookup!A4:U6270,17,FALSE)),0,VLOOKUP(B19,vlookup!A4:U6270,17,FALSE))</f>
        <v>0</v>
      </c>
      <c r="G22" s="28"/>
      <c r="H22" s="49"/>
      <c r="I22" s="50"/>
      <c r="J22" s="50"/>
      <c r="K22" s="50"/>
      <c r="L22" s="49"/>
      <c r="M22" s="49"/>
      <c r="N22" s="51" t="s">
        <v>18</v>
      </c>
      <c r="O22" s="50" t="s">
        <v>52</v>
      </c>
      <c r="P22" s="49"/>
      <c r="Q22" s="49"/>
      <c r="R22" s="49"/>
      <c r="S22" s="49"/>
      <c r="T22" s="49"/>
      <c r="U22" s="49"/>
      <c r="V22" s="49"/>
      <c r="W22" s="49"/>
      <c r="X22" s="49"/>
      <c r="Y22" s="49"/>
    </row>
    <row r="23" spans="1:25" x14ac:dyDescent="0.2">
      <c r="A23" s="7" t="s">
        <v>3</v>
      </c>
      <c r="B23" s="38"/>
      <c r="C23" s="32"/>
      <c r="D23" s="33">
        <f ca="1">IF(ISNA(VLOOKUP(B19,vlookup!A4:U6270,18,FALSE)),0,VLOOKUP(B19,vlookup!A4:U6270,18,FALSE))</f>
        <v>0</v>
      </c>
      <c r="E23" s="34"/>
      <c r="F23" s="35">
        <f ca="1">IF(ISNA(VLOOKUP(B19,vlookup!A4:U6270,19,FALSE)),0,VLOOKUP(B19,vlookup!A4:U6270,19,FALSE))</f>
        <v>0</v>
      </c>
      <c r="G23" s="28"/>
      <c r="H23" s="49"/>
      <c r="I23" s="50"/>
      <c r="J23" s="50"/>
      <c r="K23" s="50"/>
      <c r="L23" s="49"/>
      <c r="M23" s="49"/>
      <c r="N23" s="51" t="s">
        <v>19</v>
      </c>
      <c r="O23" s="50" t="s">
        <v>20</v>
      </c>
      <c r="P23" s="49"/>
      <c r="Q23" s="49"/>
      <c r="R23" s="49"/>
      <c r="S23" s="49"/>
      <c r="T23" s="49"/>
      <c r="U23" s="49"/>
      <c r="V23" s="49"/>
      <c r="W23" s="49"/>
      <c r="X23" s="49"/>
      <c r="Y23" s="49"/>
    </row>
    <row r="24" spans="1:25" x14ac:dyDescent="0.2">
      <c r="A24" s="7" t="s">
        <v>2</v>
      </c>
      <c r="B24" s="40"/>
      <c r="C24" s="32"/>
      <c r="D24" s="33">
        <f ca="1">IF(ISNA(VLOOKUP(B19,vlookup!A4:U6270,20,FALSE)),0,VLOOKUP(B19,vlookup!A4:U6270,20,FALSE))</f>
        <v>0</v>
      </c>
      <c r="E24" s="34"/>
      <c r="F24" s="35">
        <f ca="1">IF(ISNA(VLOOKUP(B19,vlookup!A4:U6270,21,FALSE)),0,VLOOKUP(B19,vlookup!A4:U6270,21,FALSE))</f>
        <v>0</v>
      </c>
      <c r="G24" s="28"/>
      <c r="H24" s="49"/>
      <c r="I24" s="50"/>
      <c r="J24" s="50"/>
      <c r="K24" s="50"/>
      <c r="L24" s="49"/>
      <c r="M24" s="49"/>
      <c r="N24" s="51"/>
      <c r="O24" s="50"/>
      <c r="P24" s="49"/>
      <c r="Q24" s="49"/>
      <c r="R24" s="49"/>
      <c r="S24" s="49"/>
      <c r="T24" s="49"/>
      <c r="U24" s="49"/>
      <c r="V24" s="49"/>
      <c r="W24" s="49"/>
      <c r="X24" s="49"/>
      <c r="Y24" s="49"/>
    </row>
    <row r="25" spans="1:25" x14ac:dyDescent="0.2">
      <c r="A25" s="7" t="s">
        <v>1</v>
      </c>
      <c r="B25" s="40"/>
      <c r="C25" s="32"/>
      <c r="D25" s="33"/>
      <c r="E25" s="34"/>
      <c r="F25" s="35"/>
      <c r="G25" s="28"/>
      <c r="H25" s="49"/>
      <c r="I25" s="50"/>
      <c r="J25" s="50"/>
      <c r="K25" s="50"/>
      <c r="L25" s="49"/>
      <c r="M25" s="49"/>
      <c r="N25" s="51"/>
      <c r="O25" s="50"/>
      <c r="P25" s="49"/>
      <c r="Q25" s="49"/>
      <c r="R25" s="49"/>
      <c r="S25" s="49"/>
      <c r="T25" s="49"/>
      <c r="U25" s="49"/>
      <c r="V25" s="49"/>
      <c r="W25" s="49"/>
      <c r="X25" s="49"/>
      <c r="Y25" s="49"/>
    </row>
    <row r="26" spans="1:25" ht="12.75" customHeight="1" x14ac:dyDescent="0.2">
      <c r="A26" s="7" t="s">
        <v>50</v>
      </c>
      <c r="B26" s="40"/>
      <c r="C26" s="32"/>
      <c r="D26" s="33"/>
      <c r="E26" s="34"/>
      <c r="F26" s="35"/>
      <c r="G26" s="28"/>
      <c r="H26" s="49"/>
      <c r="I26" s="50"/>
      <c r="J26" s="50"/>
      <c r="K26" s="50"/>
      <c r="L26" s="49"/>
      <c r="M26" s="49"/>
      <c r="N26" s="51"/>
      <c r="O26" s="50"/>
      <c r="P26" s="49"/>
      <c r="Q26" s="49"/>
      <c r="R26" s="49"/>
      <c r="S26" s="49"/>
      <c r="T26" s="49"/>
      <c r="U26" s="49"/>
      <c r="V26" s="49"/>
      <c r="W26" s="49"/>
      <c r="X26" s="49"/>
      <c r="Y26" s="49"/>
    </row>
    <row r="27" spans="1:25" ht="13.5" customHeight="1" thickBot="1" x14ac:dyDescent="0.25">
      <c r="A27" s="7" t="s">
        <v>32</v>
      </c>
      <c r="B27" s="39"/>
      <c r="C27" s="32"/>
      <c r="D27" s="33"/>
      <c r="E27" s="34"/>
      <c r="F27" s="35"/>
      <c r="G27" s="28"/>
      <c r="H27" s="49"/>
      <c r="I27" s="50"/>
      <c r="J27" s="50"/>
      <c r="K27" s="50"/>
      <c r="L27" s="49"/>
      <c r="M27" s="49"/>
      <c r="N27" s="51" t="s">
        <v>19</v>
      </c>
      <c r="O27" s="50" t="s">
        <v>20</v>
      </c>
      <c r="P27" s="49"/>
      <c r="Q27" s="49"/>
      <c r="R27" s="49"/>
      <c r="S27" s="49"/>
      <c r="T27" s="49"/>
      <c r="U27" s="49"/>
      <c r="V27" s="49"/>
      <c r="W27" s="49"/>
      <c r="X27" s="49"/>
      <c r="Y27" s="49"/>
    </row>
    <row r="28" spans="1:25" ht="24.6" customHeight="1" x14ac:dyDescent="0.2">
      <c r="A28" s="36" t="s">
        <v>41</v>
      </c>
      <c r="B28" s="152">
        <f ca="1">VLOOKUP(I4,INDIRECT("New.Order!A4:O200"),12,FALSE)</f>
        <v>0</v>
      </c>
      <c r="C28" s="152"/>
      <c r="D28" s="152"/>
      <c r="E28" s="152"/>
      <c r="F28" s="153"/>
      <c r="G28" s="28"/>
      <c r="H28" s="49"/>
      <c r="I28" s="50"/>
      <c r="J28" s="50"/>
      <c r="K28" s="50"/>
      <c r="L28" s="49"/>
      <c r="M28" s="49"/>
      <c r="N28" s="51" t="s">
        <v>39</v>
      </c>
      <c r="O28" s="50" t="s">
        <v>40</v>
      </c>
      <c r="P28" s="49"/>
      <c r="Q28" s="49"/>
      <c r="R28" s="49"/>
      <c r="S28" s="49"/>
      <c r="T28" s="49"/>
      <c r="U28" s="49"/>
      <c r="V28" s="49"/>
      <c r="W28" s="49"/>
      <c r="X28" s="49"/>
      <c r="Y28" s="49"/>
    </row>
    <row r="29" spans="1:25" ht="24.6" customHeight="1" x14ac:dyDescent="0.3">
      <c r="A29" s="36" t="s">
        <v>41</v>
      </c>
      <c r="B29" s="141">
        <f ca="1">VLOOKUP(I4,INDIRECT("New.Order!A4:O200"),13,FALSE)</f>
        <v>0</v>
      </c>
      <c r="C29" s="141"/>
      <c r="D29" s="141"/>
      <c r="E29" s="141"/>
      <c r="F29" s="142"/>
      <c r="G29" s="28"/>
      <c r="H29" s="49"/>
      <c r="I29" s="50"/>
      <c r="J29" s="50"/>
      <c r="K29" s="50"/>
      <c r="L29" s="49"/>
      <c r="M29" s="49"/>
      <c r="N29" s="51" t="s">
        <v>39</v>
      </c>
      <c r="O29" s="50" t="s">
        <v>40</v>
      </c>
      <c r="P29" s="49"/>
      <c r="Q29" s="49"/>
      <c r="R29" s="56"/>
      <c r="S29" s="49"/>
      <c r="T29" s="49"/>
      <c r="U29" s="49"/>
      <c r="V29" s="49"/>
      <c r="W29" s="49"/>
      <c r="X29" s="49"/>
      <c r="Y29" s="49"/>
    </row>
    <row r="30" spans="1:25" ht="24.6" customHeight="1" x14ac:dyDescent="0.2">
      <c r="A30" s="36" t="s">
        <v>41</v>
      </c>
      <c r="B30" s="141">
        <f ca="1">VLOOKUP(I4,INDIRECT("New.Order!A4:O200"),14,FALSE)</f>
        <v>0</v>
      </c>
      <c r="C30" s="141"/>
      <c r="D30" s="141"/>
      <c r="E30" s="141"/>
      <c r="F30" s="142"/>
      <c r="G30" s="28"/>
      <c r="H30" s="49"/>
      <c r="I30" s="50"/>
      <c r="J30" s="50"/>
      <c r="K30" s="50"/>
      <c r="L30" s="49"/>
      <c r="M30" s="49"/>
      <c r="N30" s="51" t="s">
        <v>39</v>
      </c>
      <c r="O30" s="50" t="s">
        <v>40</v>
      </c>
      <c r="P30" s="49"/>
      <c r="Q30" s="49"/>
      <c r="R30" s="49"/>
      <c r="S30" s="49"/>
      <c r="T30" s="49"/>
      <c r="U30" s="49"/>
      <c r="V30" s="49"/>
      <c r="W30" s="49"/>
      <c r="X30" s="49"/>
      <c r="Y30" s="49"/>
    </row>
    <row r="31" spans="1:25" ht="24.6" customHeight="1" thickBot="1" x14ac:dyDescent="0.45">
      <c r="A31" s="8" t="s">
        <v>60</v>
      </c>
      <c r="B31" s="143"/>
      <c r="C31" s="143"/>
      <c r="D31" s="143"/>
      <c r="E31" s="143"/>
      <c r="F31" s="144"/>
      <c r="G31" s="28"/>
      <c r="H31" s="49"/>
      <c r="I31" s="140" t="str">
        <f ca="1">VLOOKUP(I4,INDIRECT("New.Order!A4:O200"),15,FALSE)</f>
        <v>name3</v>
      </c>
      <c r="J31" s="50"/>
      <c r="K31" s="50"/>
      <c r="L31" s="57" t="s">
        <v>28</v>
      </c>
      <c r="M31" s="49"/>
      <c r="N31" s="51" t="s">
        <v>22</v>
      </c>
      <c r="O31" s="50" t="s">
        <v>23</v>
      </c>
      <c r="P31" s="49"/>
      <c r="Q31" s="49"/>
      <c r="R31" s="49"/>
      <c r="S31" s="49"/>
      <c r="T31" s="49"/>
      <c r="U31" s="49"/>
      <c r="V31" s="49"/>
      <c r="W31" s="49"/>
      <c r="X31" s="49"/>
      <c r="Y31" s="49"/>
    </row>
    <row r="32" spans="1:25" ht="12.75" customHeight="1" x14ac:dyDescent="0.2">
      <c r="A32" s="47"/>
      <c r="B32" s="48"/>
      <c r="C32" s="47"/>
      <c r="D32" s="47"/>
      <c r="E32" s="47"/>
      <c r="F32" s="47"/>
      <c r="G32" s="1"/>
      <c r="H32" s="49"/>
      <c r="I32" s="50"/>
      <c r="J32" s="50"/>
      <c r="K32" s="50"/>
      <c r="L32" s="49"/>
      <c r="M32" s="49"/>
      <c r="N32" s="53" t="s">
        <v>24</v>
      </c>
      <c r="O32" s="50" t="s">
        <v>25</v>
      </c>
      <c r="P32" s="49"/>
      <c r="Q32" s="49"/>
      <c r="R32" s="49"/>
      <c r="S32" s="49"/>
      <c r="T32" s="49"/>
      <c r="U32" s="49"/>
      <c r="V32" s="49"/>
      <c r="W32" s="49"/>
      <c r="X32" s="49"/>
      <c r="Y32" s="49"/>
    </row>
    <row r="33" spans="1:25" ht="12.75" customHeight="1" x14ac:dyDescent="0.2">
      <c r="A33" s="1"/>
      <c r="B33" s="29"/>
      <c r="C33" s="1"/>
      <c r="D33" s="1"/>
      <c r="E33" s="1"/>
      <c r="F33" s="1"/>
      <c r="G33" s="1"/>
      <c r="H33" s="49"/>
      <c r="I33" s="50"/>
      <c r="J33" s="50"/>
      <c r="K33" s="50"/>
      <c r="L33" s="49"/>
      <c r="M33" s="49"/>
      <c r="N33" s="58"/>
      <c r="O33" s="50"/>
      <c r="P33" s="49"/>
      <c r="Q33" s="49"/>
      <c r="R33" s="49"/>
      <c r="S33" s="49"/>
      <c r="T33" s="49"/>
      <c r="U33" s="49"/>
      <c r="V33" s="49"/>
      <c r="W33" s="49"/>
      <c r="X33" s="49"/>
      <c r="Y33" s="49"/>
    </row>
    <row r="34" spans="1:25" ht="12.75" customHeight="1" thickBot="1" x14ac:dyDescent="0.25">
      <c r="A34" s="1"/>
      <c r="B34" s="29"/>
      <c r="C34" s="1"/>
      <c r="D34" s="1"/>
      <c r="E34" s="1"/>
      <c r="F34" s="1"/>
      <c r="G34" s="1"/>
      <c r="H34" s="49"/>
      <c r="I34" s="50"/>
      <c r="J34" s="50"/>
      <c r="K34" s="50"/>
      <c r="L34" s="49"/>
      <c r="M34" s="49"/>
      <c r="N34" s="58"/>
      <c r="O34" s="50"/>
      <c r="P34" s="49"/>
      <c r="Q34" s="49"/>
      <c r="R34" s="49"/>
      <c r="S34" s="49"/>
      <c r="T34" s="49"/>
      <c r="U34" s="49"/>
      <c r="V34" s="49"/>
      <c r="W34" s="49"/>
      <c r="X34" s="49"/>
      <c r="Y34" s="49"/>
    </row>
    <row r="35" spans="1:25" x14ac:dyDescent="0.2">
      <c r="A35" s="47"/>
      <c r="B35" s="48"/>
      <c r="C35" s="47"/>
      <c r="D35" s="47"/>
      <c r="E35" s="47"/>
      <c r="F35" s="47"/>
      <c r="G35" s="1"/>
      <c r="H35" s="49"/>
      <c r="I35" s="50"/>
      <c r="J35" s="50"/>
      <c r="K35" s="50"/>
      <c r="L35" s="49"/>
      <c r="M35" s="49"/>
      <c r="N35" s="53" t="s">
        <v>24</v>
      </c>
      <c r="O35" s="50" t="s">
        <v>25</v>
      </c>
      <c r="P35" s="49"/>
      <c r="Q35" s="49"/>
      <c r="R35" s="49"/>
      <c r="S35" s="49"/>
      <c r="T35" s="49"/>
      <c r="U35" s="49"/>
      <c r="V35" s="49"/>
      <c r="W35" s="49"/>
      <c r="X35" s="49"/>
      <c r="Y35" s="49"/>
    </row>
    <row r="36" spans="1:25" x14ac:dyDescent="0.2">
      <c r="A36" s="1"/>
      <c r="B36" s="29"/>
      <c r="C36" s="1"/>
      <c r="D36" s="1"/>
      <c r="E36" s="1"/>
      <c r="F36" s="1"/>
      <c r="G36" s="1"/>
      <c r="H36" s="49"/>
      <c r="I36" s="50"/>
      <c r="J36" s="50"/>
      <c r="K36" s="50"/>
      <c r="L36" s="49"/>
      <c r="M36" s="49"/>
      <c r="N36" s="58"/>
      <c r="O36" s="50"/>
      <c r="P36" s="49"/>
      <c r="Q36" s="49"/>
      <c r="R36" s="49"/>
      <c r="S36" s="49"/>
      <c r="T36" s="49"/>
      <c r="U36" s="49"/>
      <c r="V36" s="49"/>
      <c r="W36" s="49"/>
      <c r="X36" s="49"/>
      <c r="Y36" s="49"/>
    </row>
    <row r="37" spans="1:25" x14ac:dyDescent="0.2">
      <c r="B37" s="31"/>
      <c r="H37" s="54"/>
      <c r="I37" s="55"/>
      <c r="J37" s="55"/>
      <c r="K37" s="55"/>
      <c r="L37" s="54"/>
      <c r="M37" s="54"/>
      <c r="N37" s="55"/>
      <c r="O37" s="55"/>
      <c r="P37" s="54"/>
      <c r="Q37" s="54"/>
      <c r="R37" s="54"/>
      <c r="S37" s="54"/>
      <c r="T37" s="54"/>
      <c r="U37" s="54"/>
      <c r="V37" s="54"/>
      <c r="W37" s="54"/>
      <c r="X37" s="54"/>
      <c r="Y37" s="54"/>
    </row>
  </sheetData>
  <dataConsolidate/>
  <mergeCells count="6">
    <mergeCell ref="B30:F30"/>
    <mergeCell ref="B31:F31"/>
    <mergeCell ref="A5:A6"/>
    <mergeCell ref="A8:B18"/>
    <mergeCell ref="B28:F28"/>
    <mergeCell ref="B29:F29"/>
  </mergeCells>
  <phoneticPr fontId="57" type="noConversion"/>
  <conditionalFormatting sqref="D8 D6 B19 F8:G8 D14:D18 F14:G18 F20:F27 D20:D27 G20:G31">
    <cfRule type="cellIs" dxfId="14" priority="8" stopIfTrue="1" operator="equal">
      <formula>0</formula>
    </cfRule>
    <cfRule type="cellIs" dxfId="13" priority="9" stopIfTrue="1" operator="notEqual">
      <formula>0</formula>
    </cfRule>
  </conditionalFormatting>
  <conditionalFormatting sqref="D10">
    <cfRule type="cellIs" dxfId="12" priority="10" stopIfTrue="1" operator="notEqual">
      <formula>0</formula>
    </cfRule>
    <cfRule type="cellIs" dxfId="11" priority="11" stopIfTrue="1" operator="equal">
      <formula>0</formula>
    </cfRule>
  </conditionalFormatting>
  <conditionalFormatting sqref="B21:B31">
    <cfRule type="cellIs" dxfId="10" priority="12" stopIfTrue="1" operator="equal">
      <formula>0</formula>
    </cfRule>
    <cfRule type="cellIs" dxfId="9" priority="13" stopIfTrue="1" operator="notEqual">
      <formula>0</formula>
    </cfRule>
  </conditionalFormatting>
  <conditionalFormatting sqref="F10:G10">
    <cfRule type="cellIs" dxfId="8" priority="14" stopIfTrue="1" operator="notEqual">
      <formula>0</formula>
    </cfRule>
    <cfRule type="cellIs" dxfId="7" priority="15" stopIfTrue="1" operator="equal">
      <formula>0</formula>
    </cfRule>
  </conditionalFormatting>
  <conditionalFormatting sqref="D11 F9:G9">
    <cfRule type="cellIs" dxfId="6" priority="16" stopIfTrue="1" operator="equal">
      <formula>0</formula>
    </cfRule>
    <cfRule type="cellIs" dxfId="5" priority="17" stopIfTrue="1" operator="notEqual">
      <formula>0</formula>
    </cfRule>
  </conditionalFormatting>
  <conditionalFormatting sqref="C14">
    <cfRule type="cellIs" dxfId="4" priority="18" stopIfTrue="1" operator="equal">
      <formula>0</formula>
    </cfRule>
    <cfRule type="cellIs" dxfId="3" priority="19" stopIfTrue="1" operator="notEqual">
      <formula>0</formula>
    </cfRule>
  </conditionalFormatting>
  <conditionalFormatting sqref="B20">
    <cfRule type="cellIs" dxfId="2" priority="20" stopIfTrue="1" operator="equal">
      <formula>"18KWG"</formula>
    </cfRule>
    <cfRule type="cellIs" dxfId="1" priority="21" stopIfTrue="1" operator="between">
      <formula>"PT900"</formula>
      <formula>"PT950"</formula>
    </cfRule>
    <cfRule type="cellIs" dxfId="0" priority="22" stopIfTrue="1" operator="equal">
      <formula>0</formula>
    </cfRule>
  </conditionalFormatting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87" orientation="portrait" horizontalDpi="0" verticalDpi="0" r:id="rId1"/>
  <headerFooter alignWithMargins="0"/>
  <colBreaks count="1" manualBreakCount="1">
    <brk id="7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INDIRECT("New.Order!A4:A"&amp;COUNTA(New.Order!A4:A65525)+5)</xm:f>
          </x14:formula1>
          <xm:sqref>I4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V6353"/>
  <sheetViews>
    <sheetView zoomScale="85" workbookViewId="0">
      <pane ySplit="3" topLeftCell="A4" activePane="bottomLeft" state="frozen"/>
      <selection pane="bottomLeft" activeCell="D37" sqref="A1:XFD1048576"/>
    </sheetView>
  </sheetViews>
  <sheetFormatPr defaultRowHeight="15" x14ac:dyDescent="0.2"/>
  <cols>
    <col min="1" max="1" width="19" style="155" customWidth="1"/>
    <col min="2" max="2" width="28.5703125" style="154" customWidth="1"/>
    <col min="3" max="3" width="12.7109375" style="64" customWidth="1"/>
    <col min="4" max="4" width="16.7109375" style="154" customWidth="1"/>
    <col min="5" max="5" width="11.42578125" style="64" customWidth="1"/>
    <col min="6" max="6" width="17" style="154" customWidth="1"/>
    <col min="7" max="7" width="13.85546875" style="64" customWidth="1"/>
    <col min="8" max="8" width="16.5703125" style="154" customWidth="1"/>
    <col min="9" max="9" width="10.7109375" style="64" customWidth="1"/>
    <col min="10" max="10" width="13.85546875" style="154" customWidth="1"/>
    <col min="11" max="11" width="11.5703125" style="64" customWidth="1"/>
    <col min="12" max="12" width="18.42578125" style="64" customWidth="1"/>
    <col min="13" max="13" width="11.5703125" style="64" customWidth="1"/>
    <col min="14" max="14" width="16.7109375" style="64" customWidth="1"/>
    <col min="15" max="15" width="10.5703125" style="64" customWidth="1"/>
    <col min="16" max="16" width="14.140625" style="64" customWidth="1"/>
    <col min="17" max="17" width="14.28515625" style="64" customWidth="1"/>
    <col min="18" max="18" width="13.140625" style="64" customWidth="1"/>
    <col min="19" max="19" width="14.28515625" style="64" customWidth="1"/>
    <col min="20" max="20" width="13.5703125" style="64" customWidth="1"/>
    <col min="21" max="21" width="14" style="64" customWidth="1"/>
    <col min="22" max="16384" width="9.140625" style="155"/>
  </cols>
  <sheetData>
    <row r="2" spans="1:21" ht="15.75" x14ac:dyDescent="0.2">
      <c r="A2" s="156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</row>
    <row r="3" spans="1:21" ht="15.75" x14ac:dyDescent="0.2">
      <c r="A3" s="158"/>
      <c r="B3" s="159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</row>
    <row r="4" spans="1:21" x14ac:dyDescent="0.2">
      <c r="B4" s="160"/>
      <c r="D4" s="160"/>
      <c r="F4" s="160"/>
      <c r="H4" s="160"/>
      <c r="J4" s="160"/>
    </row>
    <row r="5" spans="1:21" x14ac:dyDescent="0.2">
      <c r="B5" s="160"/>
      <c r="D5" s="160"/>
      <c r="F5" s="160"/>
      <c r="H5" s="160"/>
      <c r="J5" s="160"/>
    </row>
    <row r="6" spans="1:21" x14ac:dyDescent="0.2">
      <c r="B6" s="160"/>
      <c r="D6" s="160"/>
      <c r="F6" s="160"/>
      <c r="H6" s="160"/>
      <c r="J6" s="160"/>
      <c r="L6" s="161"/>
      <c r="N6" s="161"/>
    </row>
    <row r="7" spans="1:21" x14ac:dyDescent="0.2">
      <c r="B7" s="160"/>
      <c r="D7" s="160"/>
      <c r="F7" s="160"/>
      <c r="H7" s="160"/>
      <c r="J7" s="160"/>
    </row>
    <row r="8" spans="1:21" x14ac:dyDescent="0.2">
      <c r="B8" s="160"/>
      <c r="D8" s="160"/>
      <c r="F8" s="160"/>
      <c r="H8" s="160"/>
      <c r="J8" s="160"/>
    </row>
    <row r="9" spans="1:21" x14ac:dyDescent="0.2">
      <c r="B9" s="160"/>
      <c r="D9" s="160"/>
      <c r="F9" s="160"/>
      <c r="H9" s="160"/>
      <c r="J9" s="160"/>
    </row>
    <row r="10" spans="1:21" x14ac:dyDescent="0.2">
      <c r="B10" s="160"/>
      <c r="D10" s="160"/>
      <c r="F10" s="160"/>
      <c r="H10" s="160"/>
      <c r="J10" s="160"/>
    </row>
    <row r="11" spans="1:21" x14ac:dyDescent="0.2">
      <c r="B11" s="160"/>
      <c r="D11" s="162"/>
      <c r="F11" s="160"/>
      <c r="H11" s="160"/>
      <c r="J11" s="160"/>
    </row>
    <row r="12" spans="1:21" x14ac:dyDescent="0.2">
      <c r="B12" s="160"/>
      <c r="D12" s="160"/>
      <c r="F12" s="160"/>
      <c r="H12" s="160"/>
      <c r="J12" s="160"/>
    </row>
    <row r="13" spans="1:21" x14ac:dyDescent="0.2">
      <c r="B13" s="160"/>
      <c r="D13" s="160"/>
      <c r="F13" s="160"/>
      <c r="H13" s="160"/>
      <c r="J13" s="160"/>
    </row>
    <row r="14" spans="1:21" x14ac:dyDescent="0.2">
      <c r="B14" s="160"/>
      <c r="D14" s="160"/>
      <c r="F14" s="160"/>
      <c r="H14" s="160"/>
      <c r="J14" s="160"/>
    </row>
    <row r="15" spans="1:21" x14ac:dyDescent="0.2">
      <c r="B15" s="160"/>
      <c r="D15" s="160"/>
      <c r="F15" s="160"/>
      <c r="H15" s="160"/>
      <c r="J15" s="160"/>
    </row>
    <row r="16" spans="1:21" x14ac:dyDescent="0.2">
      <c r="B16" s="160"/>
      <c r="D16" s="160"/>
      <c r="F16" s="160"/>
      <c r="H16" s="160"/>
      <c r="J16" s="160"/>
    </row>
    <row r="17" spans="2:10" x14ac:dyDescent="0.2">
      <c r="B17" s="160"/>
      <c r="D17" s="160"/>
      <c r="F17" s="160"/>
      <c r="H17" s="160"/>
      <c r="J17" s="160"/>
    </row>
    <row r="18" spans="2:10" x14ac:dyDescent="0.2">
      <c r="B18" s="160"/>
      <c r="D18" s="162"/>
      <c r="F18" s="160"/>
      <c r="H18" s="160"/>
      <c r="J18" s="160"/>
    </row>
    <row r="19" spans="2:10" x14ac:dyDescent="0.2">
      <c r="D19" s="160"/>
      <c r="F19" s="160"/>
      <c r="H19" s="160"/>
      <c r="J19" s="160"/>
    </row>
    <row r="20" spans="2:10" x14ac:dyDescent="0.2">
      <c r="B20" s="160"/>
      <c r="D20" s="160"/>
      <c r="F20" s="160"/>
      <c r="H20" s="160"/>
      <c r="J20" s="160"/>
    </row>
    <row r="21" spans="2:10" x14ac:dyDescent="0.2">
      <c r="B21" s="160"/>
      <c r="D21" s="160"/>
      <c r="F21" s="160"/>
      <c r="H21" s="160"/>
      <c r="J21" s="160"/>
    </row>
    <row r="22" spans="2:10" x14ac:dyDescent="0.2">
      <c r="B22" s="160"/>
      <c r="D22" s="160"/>
      <c r="F22" s="160"/>
      <c r="H22" s="160"/>
      <c r="J22" s="160"/>
    </row>
    <row r="23" spans="2:10" x14ac:dyDescent="0.2">
      <c r="B23" s="160"/>
      <c r="D23" s="160"/>
      <c r="F23" s="160"/>
      <c r="H23" s="160"/>
      <c r="J23" s="160"/>
    </row>
    <row r="24" spans="2:10" x14ac:dyDescent="0.2">
      <c r="B24" s="160"/>
      <c r="D24" s="160"/>
      <c r="F24" s="160"/>
      <c r="H24" s="160"/>
      <c r="J24" s="160"/>
    </row>
    <row r="25" spans="2:10" x14ac:dyDescent="0.2">
      <c r="B25" s="160"/>
      <c r="D25" s="160"/>
      <c r="F25" s="160"/>
      <c r="H25" s="160"/>
      <c r="J25" s="160"/>
    </row>
    <row r="26" spans="2:10" x14ac:dyDescent="0.2">
      <c r="B26" s="160"/>
      <c r="D26" s="160"/>
      <c r="F26" s="160"/>
      <c r="H26" s="160"/>
      <c r="J26" s="160"/>
    </row>
    <row r="27" spans="2:10" x14ac:dyDescent="0.2">
      <c r="B27" s="160"/>
      <c r="D27" s="160"/>
      <c r="F27" s="160"/>
      <c r="H27" s="160"/>
      <c r="J27" s="160"/>
    </row>
    <row r="28" spans="2:10" x14ac:dyDescent="0.2">
      <c r="B28" s="160"/>
      <c r="D28" s="160"/>
      <c r="F28" s="160"/>
      <c r="H28" s="160"/>
      <c r="J28" s="160"/>
    </row>
    <row r="29" spans="2:10" x14ac:dyDescent="0.2">
      <c r="B29" s="160"/>
      <c r="D29" s="160"/>
      <c r="F29" s="160"/>
      <c r="H29" s="160"/>
      <c r="J29" s="160"/>
    </row>
    <row r="30" spans="2:10" x14ac:dyDescent="0.2">
      <c r="B30" s="160"/>
      <c r="D30" s="160"/>
      <c r="F30" s="160"/>
      <c r="H30" s="160"/>
      <c r="J30" s="160"/>
    </row>
    <row r="31" spans="2:10" x14ac:dyDescent="0.2">
      <c r="B31" s="160"/>
      <c r="D31" s="160"/>
      <c r="F31" s="160"/>
      <c r="H31" s="160"/>
      <c r="J31" s="160"/>
    </row>
    <row r="32" spans="2:10" x14ac:dyDescent="0.2">
      <c r="B32" s="160"/>
      <c r="D32" s="160"/>
      <c r="F32" s="160"/>
      <c r="H32" s="160"/>
      <c r="J32" s="160"/>
    </row>
    <row r="33" spans="2:10" x14ac:dyDescent="0.2">
      <c r="B33" s="160"/>
      <c r="D33" s="160"/>
      <c r="F33" s="160"/>
      <c r="H33" s="160"/>
      <c r="J33" s="160"/>
    </row>
    <row r="34" spans="2:10" x14ac:dyDescent="0.2">
      <c r="B34" s="160"/>
      <c r="D34" s="160"/>
      <c r="F34" s="160"/>
      <c r="H34" s="160"/>
      <c r="J34" s="160"/>
    </row>
    <row r="35" spans="2:10" x14ac:dyDescent="0.2">
      <c r="B35" s="160"/>
      <c r="D35" s="160"/>
      <c r="F35" s="160"/>
      <c r="H35" s="160"/>
      <c r="J35" s="160"/>
    </row>
    <row r="36" spans="2:10" x14ac:dyDescent="0.2">
      <c r="B36" s="160"/>
      <c r="D36" s="160"/>
      <c r="F36" s="160"/>
      <c r="H36" s="160"/>
      <c r="J36" s="160"/>
    </row>
    <row r="37" spans="2:10" x14ac:dyDescent="0.2">
      <c r="B37" s="160"/>
      <c r="D37" s="160"/>
      <c r="F37" s="160"/>
      <c r="H37" s="160"/>
      <c r="J37" s="160"/>
    </row>
    <row r="38" spans="2:10" x14ac:dyDescent="0.2">
      <c r="B38" s="160"/>
      <c r="D38" s="160"/>
      <c r="F38" s="160"/>
      <c r="H38" s="160"/>
      <c r="J38" s="160"/>
    </row>
    <row r="39" spans="2:10" x14ac:dyDescent="0.2">
      <c r="B39" s="160"/>
      <c r="D39" s="160"/>
      <c r="F39" s="160"/>
      <c r="H39" s="160"/>
      <c r="J39" s="160"/>
    </row>
    <row r="40" spans="2:10" x14ac:dyDescent="0.2">
      <c r="B40" s="160"/>
      <c r="D40" s="160"/>
      <c r="F40" s="160"/>
      <c r="H40" s="160"/>
      <c r="J40" s="160"/>
    </row>
    <row r="41" spans="2:10" x14ac:dyDescent="0.2">
      <c r="B41" s="160"/>
      <c r="D41" s="160"/>
      <c r="F41" s="160"/>
      <c r="H41" s="160"/>
      <c r="J41" s="160"/>
    </row>
    <row r="42" spans="2:10" x14ac:dyDescent="0.2">
      <c r="B42" s="160"/>
      <c r="D42" s="160"/>
      <c r="F42" s="160"/>
      <c r="H42" s="160"/>
      <c r="J42" s="160"/>
    </row>
    <row r="43" spans="2:10" x14ac:dyDescent="0.2">
      <c r="B43" s="160"/>
      <c r="D43" s="160"/>
      <c r="F43" s="160"/>
      <c r="H43" s="160"/>
      <c r="J43" s="160"/>
    </row>
    <row r="44" spans="2:10" x14ac:dyDescent="0.2">
      <c r="B44" s="160"/>
      <c r="D44" s="160"/>
      <c r="F44" s="160"/>
      <c r="H44" s="160"/>
      <c r="J44" s="160"/>
    </row>
    <row r="45" spans="2:10" x14ac:dyDescent="0.2">
      <c r="B45" s="160"/>
      <c r="D45" s="160"/>
      <c r="F45" s="160"/>
      <c r="H45" s="160"/>
      <c r="J45" s="160"/>
    </row>
    <row r="46" spans="2:10" x14ac:dyDescent="0.2">
      <c r="B46" s="160"/>
      <c r="D46" s="160"/>
      <c r="F46" s="160"/>
      <c r="H46" s="160"/>
      <c r="J46" s="160"/>
    </row>
    <row r="47" spans="2:10" x14ac:dyDescent="0.2">
      <c r="B47" s="160"/>
      <c r="D47" s="160"/>
      <c r="F47" s="160"/>
      <c r="H47" s="160"/>
      <c r="J47" s="160"/>
    </row>
    <row r="48" spans="2:10" x14ac:dyDescent="0.2">
      <c r="B48" s="160"/>
      <c r="D48" s="160"/>
      <c r="F48" s="160"/>
      <c r="H48" s="160"/>
      <c r="J48" s="160"/>
    </row>
    <row r="49" spans="2:13" x14ac:dyDescent="0.2">
      <c r="B49" s="160"/>
      <c r="D49" s="160"/>
      <c r="F49" s="160"/>
      <c r="H49" s="160"/>
      <c r="J49" s="160"/>
    </row>
    <row r="50" spans="2:13" x14ac:dyDescent="0.2">
      <c r="B50" s="160"/>
      <c r="D50" s="160"/>
      <c r="F50" s="160"/>
      <c r="H50" s="160"/>
      <c r="J50" s="160"/>
    </row>
    <row r="51" spans="2:13" x14ac:dyDescent="0.2">
      <c r="B51" s="160"/>
      <c r="D51" s="160"/>
      <c r="F51" s="160"/>
      <c r="H51" s="160"/>
      <c r="J51" s="160"/>
      <c r="M51" s="157"/>
    </row>
    <row r="52" spans="2:13" x14ac:dyDescent="0.2">
      <c r="B52" s="160"/>
      <c r="D52" s="160"/>
      <c r="F52" s="160"/>
      <c r="H52" s="160"/>
      <c r="J52" s="160"/>
      <c r="M52" s="157"/>
    </row>
    <row r="53" spans="2:13" x14ac:dyDescent="0.2">
      <c r="B53" s="160"/>
      <c r="D53" s="160"/>
      <c r="F53" s="160"/>
      <c r="H53" s="160"/>
      <c r="J53" s="160"/>
    </row>
    <row r="54" spans="2:13" x14ac:dyDescent="0.2">
      <c r="B54" s="160"/>
      <c r="D54" s="160"/>
      <c r="F54" s="160"/>
      <c r="H54" s="160"/>
      <c r="J54" s="160"/>
    </row>
    <row r="55" spans="2:13" x14ac:dyDescent="0.2">
      <c r="B55" s="160"/>
      <c r="D55" s="160"/>
      <c r="F55" s="160"/>
      <c r="H55" s="160"/>
      <c r="J55" s="160"/>
    </row>
    <row r="56" spans="2:13" x14ac:dyDescent="0.2">
      <c r="B56" s="160"/>
      <c r="D56" s="160"/>
      <c r="F56" s="160"/>
      <c r="H56" s="160"/>
      <c r="J56" s="160"/>
    </row>
    <row r="57" spans="2:13" x14ac:dyDescent="0.2">
      <c r="B57" s="160"/>
      <c r="D57" s="160"/>
      <c r="F57" s="160"/>
      <c r="H57" s="160"/>
      <c r="J57" s="160"/>
    </row>
    <row r="58" spans="2:13" x14ac:dyDescent="0.2">
      <c r="B58" s="160"/>
      <c r="D58" s="160"/>
      <c r="F58" s="160"/>
      <c r="H58" s="160"/>
      <c r="J58" s="160"/>
    </row>
    <row r="59" spans="2:13" x14ac:dyDescent="0.2">
      <c r="B59" s="160"/>
      <c r="D59" s="160"/>
      <c r="F59" s="160"/>
      <c r="H59" s="160"/>
      <c r="J59" s="160"/>
    </row>
    <row r="60" spans="2:13" x14ac:dyDescent="0.2">
      <c r="B60" s="160"/>
      <c r="D60" s="160"/>
      <c r="F60" s="160"/>
      <c r="H60" s="160"/>
      <c r="J60" s="160"/>
    </row>
    <row r="61" spans="2:13" x14ac:dyDescent="0.2">
      <c r="B61" s="160"/>
      <c r="D61" s="160"/>
      <c r="F61" s="160"/>
      <c r="H61" s="160"/>
      <c r="J61" s="160"/>
    </row>
    <row r="62" spans="2:13" x14ac:dyDescent="0.2">
      <c r="B62" s="160"/>
      <c r="D62" s="160"/>
      <c r="F62" s="160"/>
      <c r="H62" s="160"/>
      <c r="J62" s="160"/>
    </row>
    <row r="63" spans="2:13" x14ac:dyDescent="0.2">
      <c r="B63" s="160"/>
      <c r="D63" s="160"/>
      <c r="F63" s="160"/>
      <c r="H63" s="160"/>
      <c r="J63" s="160"/>
    </row>
    <row r="64" spans="2:13" x14ac:dyDescent="0.2">
      <c r="B64" s="160"/>
      <c r="D64" s="160"/>
      <c r="F64" s="160"/>
      <c r="H64" s="160"/>
      <c r="J64" s="160"/>
    </row>
    <row r="65" spans="2:12" x14ac:dyDescent="0.2">
      <c r="B65" s="160"/>
      <c r="D65" s="160"/>
      <c r="F65" s="160"/>
      <c r="H65" s="160"/>
      <c r="J65" s="160"/>
    </row>
    <row r="66" spans="2:12" x14ac:dyDescent="0.2">
      <c r="B66" s="160"/>
      <c r="D66" s="160"/>
      <c r="F66" s="160"/>
      <c r="H66" s="160"/>
      <c r="J66" s="160"/>
    </row>
    <row r="67" spans="2:12" x14ac:dyDescent="0.2">
      <c r="B67" s="160"/>
      <c r="D67" s="160"/>
      <c r="F67" s="160"/>
      <c r="H67" s="160"/>
      <c r="J67" s="160"/>
    </row>
    <row r="68" spans="2:12" x14ac:dyDescent="0.2">
      <c r="B68" s="160"/>
      <c r="D68" s="160"/>
      <c r="F68" s="160"/>
      <c r="H68" s="160"/>
      <c r="J68" s="160"/>
    </row>
    <row r="69" spans="2:12" x14ac:dyDescent="0.2">
      <c r="B69" s="160"/>
      <c r="D69" s="160"/>
      <c r="F69" s="160"/>
      <c r="H69" s="160"/>
      <c r="J69" s="160"/>
    </row>
    <row r="70" spans="2:12" x14ac:dyDescent="0.2">
      <c r="B70" s="160"/>
      <c r="D70" s="160"/>
      <c r="F70" s="160"/>
      <c r="H70" s="160"/>
      <c r="J70" s="160"/>
    </row>
    <row r="71" spans="2:12" x14ac:dyDescent="0.2">
      <c r="B71" s="160"/>
      <c r="D71" s="160"/>
      <c r="F71" s="160"/>
      <c r="H71" s="160"/>
      <c r="J71" s="160"/>
    </row>
    <row r="72" spans="2:12" x14ac:dyDescent="0.2">
      <c r="B72" s="160"/>
      <c r="D72" s="160"/>
      <c r="F72" s="160"/>
      <c r="H72" s="160"/>
      <c r="J72" s="160"/>
    </row>
    <row r="73" spans="2:12" x14ac:dyDescent="0.2">
      <c r="B73" s="163"/>
      <c r="D73" s="163"/>
      <c r="F73" s="163"/>
      <c r="H73" s="163"/>
      <c r="J73" s="163"/>
    </row>
    <row r="74" spans="2:12" x14ac:dyDescent="0.2">
      <c r="B74" s="163"/>
      <c r="D74" s="163"/>
      <c r="F74" s="163"/>
      <c r="H74" s="163"/>
      <c r="J74" s="163"/>
      <c r="L74" s="160"/>
    </row>
    <row r="75" spans="2:12" x14ac:dyDescent="0.2">
      <c r="B75" s="163"/>
      <c r="D75" s="163"/>
      <c r="F75" s="163"/>
      <c r="H75" s="163"/>
      <c r="J75" s="163"/>
    </row>
    <row r="76" spans="2:12" x14ac:dyDescent="0.2">
      <c r="B76" s="163"/>
      <c r="D76" s="163"/>
      <c r="F76" s="163"/>
      <c r="H76" s="163"/>
      <c r="J76" s="163"/>
    </row>
    <row r="77" spans="2:12" x14ac:dyDescent="0.2">
      <c r="B77" s="164"/>
      <c r="D77" s="164"/>
      <c r="F77" s="164"/>
      <c r="H77" s="164"/>
      <c r="J77" s="164"/>
    </row>
    <row r="78" spans="2:12" x14ac:dyDescent="0.2">
      <c r="B78" s="163"/>
      <c r="D78" s="163"/>
      <c r="F78" s="163"/>
      <c r="H78" s="163"/>
      <c r="J78" s="163"/>
    </row>
    <row r="79" spans="2:12" x14ac:dyDescent="0.2">
      <c r="B79" s="163"/>
      <c r="D79" s="163"/>
      <c r="F79" s="163"/>
      <c r="H79" s="163"/>
      <c r="J79" s="163"/>
    </row>
    <row r="80" spans="2:12" x14ac:dyDescent="0.2">
      <c r="B80" s="163"/>
      <c r="D80" s="163"/>
      <c r="F80" s="163"/>
      <c r="H80" s="163"/>
      <c r="J80" s="163"/>
    </row>
    <row r="81" spans="2:12" x14ac:dyDescent="0.2">
      <c r="B81" s="163"/>
      <c r="D81" s="163"/>
      <c r="F81" s="163"/>
      <c r="H81" s="163"/>
      <c r="J81" s="163"/>
    </row>
    <row r="82" spans="2:12" x14ac:dyDescent="0.2">
      <c r="B82" s="163"/>
      <c r="D82" s="163"/>
      <c r="F82" s="163"/>
      <c r="H82" s="163"/>
      <c r="J82" s="163"/>
    </row>
    <row r="83" spans="2:12" x14ac:dyDescent="0.2">
      <c r="B83" s="163"/>
      <c r="D83" s="163"/>
      <c r="F83" s="163"/>
      <c r="H83" s="163"/>
      <c r="J83" s="163"/>
    </row>
    <row r="84" spans="2:12" x14ac:dyDescent="0.2">
      <c r="B84" s="163"/>
      <c r="D84" s="163"/>
      <c r="F84" s="163"/>
      <c r="H84" s="163"/>
      <c r="J84" s="163"/>
    </row>
    <row r="85" spans="2:12" x14ac:dyDescent="0.2">
      <c r="B85" s="163"/>
      <c r="D85" s="163"/>
      <c r="F85" s="163"/>
      <c r="H85" s="163"/>
      <c r="J85" s="163"/>
    </row>
    <row r="86" spans="2:12" x14ac:dyDescent="0.2">
      <c r="B86" s="163"/>
      <c r="D86" s="163"/>
      <c r="F86" s="163"/>
      <c r="H86" s="163"/>
      <c r="J86" s="163"/>
    </row>
    <row r="87" spans="2:12" x14ac:dyDescent="0.2">
      <c r="B87" s="163"/>
      <c r="D87" s="163"/>
      <c r="F87" s="163"/>
      <c r="H87" s="163"/>
      <c r="J87" s="163"/>
    </row>
    <row r="88" spans="2:12" x14ac:dyDescent="0.2">
      <c r="B88" s="163"/>
      <c r="D88" s="163"/>
      <c r="F88" s="163"/>
      <c r="H88" s="163"/>
      <c r="J88" s="163"/>
    </row>
    <row r="89" spans="2:12" x14ac:dyDescent="0.2">
      <c r="B89" s="163"/>
      <c r="D89" s="163"/>
      <c r="F89" s="163"/>
      <c r="H89" s="163"/>
      <c r="J89" s="163"/>
    </row>
    <row r="90" spans="2:12" x14ac:dyDescent="0.2">
      <c r="B90" s="163"/>
      <c r="D90" s="163"/>
      <c r="F90" s="163"/>
      <c r="H90" s="163"/>
      <c r="J90" s="163"/>
      <c r="L90" s="160"/>
    </row>
    <row r="91" spans="2:12" x14ac:dyDescent="0.2">
      <c r="B91" s="163"/>
      <c r="D91" s="163"/>
      <c r="F91" s="163"/>
      <c r="H91" s="163"/>
      <c r="J91" s="163"/>
    </row>
    <row r="92" spans="2:12" x14ac:dyDescent="0.2">
      <c r="B92" s="163"/>
      <c r="D92" s="163"/>
      <c r="F92" s="163"/>
      <c r="H92" s="163"/>
      <c r="J92" s="163"/>
    </row>
    <row r="93" spans="2:12" x14ac:dyDescent="0.2">
      <c r="B93" s="163"/>
      <c r="D93" s="163"/>
      <c r="F93" s="163"/>
      <c r="H93" s="163"/>
      <c r="J93" s="163"/>
    </row>
    <row r="94" spans="2:12" x14ac:dyDescent="0.2">
      <c r="B94" s="163"/>
      <c r="D94" s="163"/>
      <c r="F94" s="163"/>
      <c r="H94" s="163"/>
      <c r="J94" s="163"/>
    </row>
    <row r="95" spans="2:12" x14ac:dyDescent="0.2">
      <c r="B95" s="163"/>
      <c r="D95" s="163"/>
      <c r="F95" s="163"/>
      <c r="H95" s="163"/>
      <c r="J95" s="163"/>
    </row>
    <row r="96" spans="2:12" x14ac:dyDescent="0.2">
      <c r="B96" s="163"/>
      <c r="D96" s="163"/>
      <c r="F96" s="163"/>
      <c r="H96" s="163"/>
      <c r="J96" s="163"/>
    </row>
    <row r="97" spans="2:10" x14ac:dyDescent="0.2">
      <c r="B97" s="164"/>
      <c r="D97" s="164"/>
      <c r="F97" s="164"/>
      <c r="H97" s="164"/>
      <c r="J97" s="164"/>
    </row>
    <row r="98" spans="2:10" x14ac:dyDescent="0.2">
      <c r="B98" s="163"/>
      <c r="D98" s="163"/>
      <c r="F98" s="163"/>
      <c r="H98" s="163"/>
      <c r="J98" s="163"/>
    </row>
    <row r="99" spans="2:10" x14ac:dyDescent="0.2">
      <c r="B99" s="163"/>
      <c r="D99" s="163"/>
      <c r="F99" s="163"/>
      <c r="H99" s="163"/>
      <c r="J99" s="163"/>
    </row>
    <row r="100" spans="2:10" x14ac:dyDescent="0.2">
      <c r="B100" s="163"/>
      <c r="D100" s="163"/>
      <c r="F100" s="163"/>
      <c r="H100" s="163"/>
      <c r="J100" s="163"/>
    </row>
    <row r="101" spans="2:10" x14ac:dyDescent="0.2">
      <c r="B101" s="163"/>
      <c r="D101" s="163"/>
      <c r="F101" s="163"/>
      <c r="H101" s="163"/>
      <c r="J101" s="163"/>
    </row>
    <row r="102" spans="2:10" x14ac:dyDescent="0.2">
      <c r="B102" s="163"/>
      <c r="D102" s="163"/>
      <c r="F102" s="163"/>
      <c r="H102" s="163"/>
      <c r="J102" s="163"/>
    </row>
    <row r="103" spans="2:10" x14ac:dyDescent="0.2">
      <c r="B103" s="163"/>
      <c r="D103" s="163"/>
      <c r="F103" s="163"/>
      <c r="H103" s="163"/>
      <c r="J103" s="163"/>
    </row>
    <row r="104" spans="2:10" x14ac:dyDescent="0.2">
      <c r="B104" s="163"/>
      <c r="D104" s="163"/>
      <c r="F104" s="163"/>
      <c r="H104" s="163"/>
      <c r="J104" s="163"/>
    </row>
    <row r="105" spans="2:10" x14ac:dyDescent="0.2">
      <c r="B105" s="163"/>
      <c r="D105" s="163"/>
      <c r="F105" s="163"/>
      <c r="H105" s="163"/>
      <c r="J105" s="163"/>
    </row>
    <row r="106" spans="2:10" x14ac:dyDescent="0.2">
      <c r="B106" s="163"/>
      <c r="D106" s="163"/>
      <c r="F106" s="163"/>
      <c r="H106" s="163"/>
      <c r="J106" s="163"/>
    </row>
    <row r="107" spans="2:10" x14ac:dyDescent="0.2">
      <c r="B107" s="163"/>
      <c r="D107" s="163"/>
      <c r="F107" s="163"/>
      <c r="H107" s="163"/>
      <c r="J107" s="163"/>
    </row>
    <row r="108" spans="2:10" x14ac:dyDescent="0.2">
      <c r="B108" s="163"/>
      <c r="D108" s="163"/>
      <c r="F108" s="163"/>
      <c r="H108" s="163"/>
      <c r="J108" s="163"/>
    </row>
    <row r="109" spans="2:10" x14ac:dyDescent="0.2">
      <c r="B109" s="163"/>
      <c r="D109" s="163"/>
      <c r="F109" s="163"/>
      <c r="H109" s="163"/>
      <c r="J109" s="163"/>
    </row>
    <row r="110" spans="2:10" x14ac:dyDescent="0.2">
      <c r="B110" s="163"/>
      <c r="D110" s="163"/>
      <c r="F110" s="163"/>
      <c r="H110" s="163"/>
      <c r="J110" s="163"/>
    </row>
    <row r="111" spans="2:10" x14ac:dyDescent="0.2">
      <c r="B111" s="163"/>
      <c r="D111" s="163"/>
      <c r="F111" s="163"/>
      <c r="H111" s="163"/>
      <c r="J111" s="163"/>
    </row>
    <row r="112" spans="2:10" x14ac:dyDescent="0.2">
      <c r="B112" s="163"/>
      <c r="D112" s="163"/>
      <c r="F112" s="163"/>
      <c r="H112" s="163"/>
      <c r="J112" s="163"/>
    </row>
    <row r="113" spans="2:12" x14ac:dyDescent="0.2">
      <c r="B113" s="163"/>
      <c r="D113" s="163"/>
      <c r="F113" s="163"/>
      <c r="H113" s="163"/>
      <c r="J113" s="163"/>
    </row>
    <row r="114" spans="2:12" x14ac:dyDescent="0.2">
      <c r="B114" s="163"/>
      <c r="D114" s="163"/>
      <c r="F114" s="163"/>
      <c r="H114" s="163"/>
      <c r="J114" s="163"/>
    </row>
    <row r="115" spans="2:12" x14ac:dyDescent="0.2">
      <c r="B115" s="163"/>
      <c r="D115" s="163"/>
      <c r="F115" s="163"/>
      <c r="H115" s="163"/>
      <c r="J115" s="163"/>
    </row>
    <row r="116" spans="2:12" x14ac:dyDescent="0.2">
      <c r="B116" s="163"/>
      <c r="D116" s="163"/>
      <c r="F116" s="163"/>
      <c r="H116" s="163"/>
      <c r="J116" s="163"/>
    </row>
    <row r="117" spans="2:12" x14ac:dyDescent="0.2">
      <c r="B117" s="163"/>
      <c r="D117" s="163"/>
      <c r="F117" s="163"/>
      <c r="H117" s="163"/>
      <c r="J117" s="163"/>
    </row>
    <row r="118" spans="2:12" x14ac:dyDescent="0.2">
      <c r="B118" s="163"/>
      <c r="D118" s="163"/>
      <c r="F118" s="163"/>
      <c r="H118" s="163"/>
      <c r="J118" s="163"/>
    </row>
    <row r="119" spans="2:12" x14ac:dyDescent="0.2">
      <c r="B119" s="163"/>
      <c r="D119" s="163"/>
      <c r="F119" s="163"/>
      <c r="H119" s="163"/>
      <c r="J119" s="163"/>
    </row>
    <row r="120" spans="2:12" x14ac:dyDescent="0.2">
      <c r="B120" s="163"/>
      <c r="D120" s="163"/>
      <c r="F120" s="163"/>
      <c r="H120" s="163"/>
      <c r="J120" s="163"/>
    </row>
    <row r="121" spans="2:12" x14ac:dyDescent="0.2">
      <c r="B121" s="163"/>
      <c r="D121" s="163"/>
      <c r="F121" s="163"/>
      <c r="H121" s="163"/>
      <c r="J121" s="163"/>
      <c r="L121" s="161"/>
    </row>
    <row r="122" spans="2:12" x14ac:dyDescent="0.2">
      <c r="B122" s="163"/>
      <c r="D122" s="163"/>
      <c r="F122" s="163"/>
      <c r="H122" s="163"/>
      <c r="J122" s="163"/>
    </row>
    <row r="123" spans="2:12" x14ac:dyDescent="0.2">
      <c r="B123" s="163"/>
      <c r="D123" s="163"/>
      <c r="F123" s="163"/>
      <c r="H123" s="163"/>
      <c r="J123" s="163"/>
    </row>
    <row r="124" spans="2:12" x14ac:dyDescent="0.2">
      <c r="B124" s="163"/>
      <c r="D124" s="163"/>
      <c r="F124" s="163"/>
      <c r="H124" s="163"/>
      <c r="J124" s="163"/>
    </row>
    <row r="125" spans="2:12" x14ac:dyDescent="0.2">
      <c r="B125" s="163"/>
      <c r="D125" s="163"/>
      <c r="F125" s="163"/>
      <c r="H125" s="163"/>
      <c r="J125" s="163"/>
    </row>
    <row r="126" spans="2:12" x14ac:dyDescent="0.2">
      <c r="B126" s="163"/>
      <c r="D126" s="163"/>
      <c r="F126" s="163"/>
      <c r="H126" s="163"/>
      <c r="J126" s="163"/>
    </row>
    <row r="127" spans="2:12" x14ac:dyDescent="0.2">
      <c r="B127" s="163"/>
      <c r="D127" s="163"/>
      <c r="F127" s="163"/>
      <c r="H127" s="163"/>
      <c r="J127" s="163"/>
    </row>
    <row r="128" spans="2:12" x14ac:dyDescent="0.2">
      <c r="B128" s="163"/>
      <c r="D128" s="163"/>
      <c r="F128" s="163"/>
      <c r="H128" s="163"/>
      <c r="J128" s="163"/>
    </row>
    <row r="129" spans="2:10" x14ac:dyDescent="0.2">
      <c r="B129" s="163"/>
      <c r="D129" s="163"/>
      <c r="F129" s="163"/>
      <c r="H129" s="163"/>
      <c r="J129" s="163"/>
    </row>
    <row r="130" spans="2:10" x14ac:dyDescent="0.2">
      <c r="B130" s="163"/>
      <c r="D130" s="163"/>
      <c r="F130" s="163"/>
      <c r="H130" s="163"/>
      <c r="J130" s="163"/>
    </row>
    <row r="131" spans="2:10" x14ac:dyDescent="0.2">
      <c r="B131" s="163"/>
      <c r="D131" s="163"/>
      <c r="F131" s="163"/>
      <c r="H131" s="163"/>
      <c r="J131" s="163"/>
    </row>
    <row r="132" spans="2:10" x14ac:dyDescent="0.2">
      <c r="B132" s="163"/>
      <c r="D132" s="163"/>
      <c r="F132" s="163"/>
      <c r="H132" s="163"/>
      <c r="J132" s="163"/>
    </row>
    <row r="133" spans="2:10" x14ac:dyDescent="0.2">
      <c r="B133" s="163"/>
      <c r="D133" s="163"/>
      <c r="F133" s="163"/>
      <c r="H133" s="163"/>
      <c r="J133" s="163"/>
    </row>
    <row r="134" spans="2:10" x14ac:dyDescent="0.2">
      <c r="B134" s="163"/>
      <c r="D134" s="163"/>
      <c r="F134" s="163"/>
      <c r="H134" s="163"/>
      <c r="J134" s="163"/>
    </row>
    <row r="135" spans="2:10" x14ac:dyDescent="0.2">
      <c r="B135" s="163"/>
      <c r="D135" s="163"/>
      <c r="F135" s="163"/>
      <c r="H135" s="163"/>
      <c r="J135" s="163"/>
    </row>
    <row r="136" spans="2:10" x14ac:dyDescent="0.2">
      <c r="B136" s="163"/>
      <c r="D136" s="163"/>
      <c r="F136" s="163"/>
      <c r="H136" s="163"/>
      <c r="J136" s="163"/>
    </row>
    <row r="137" spans="2:10" x14ac:dyDescent="0.2">
      <c r="B137" s="163"/>
      <c r="D137" s="163"/>
      <c r="F137" s="163"/>
      <c r="H137" s="163"/>
      <c r="J137" s="163"/>
    </row>
    <row r="138" spans="2:10" x14ac:dyDescent="0.2">
      <c r="B138" s="163"/>
      <c r="D138" s="163"/>
      <c r="F138" s="163"/>
      <c r="H138" s="163"/>
      <c r="J138" s="163"/>
    </row>
    <row r="139" spans="2:10" x14ac:dyDescent="0.2">
      <c r="B139" s="163"/>
      <c r="D139" s="163"/>
      <c r="F139" s="163"/>
      <c r="H139" s="163"/>
      <c r="J139" s="163"/>
    </row>
    <row r="140" spans="2:10" x14ac:dyDescent="0.2">
      <c r="B140" s="163"/>
      <c r="D140" s="163"/>
      <c r="F140" s="163"/>
      <c r="H140" s="163"/>
      <c r="J140" s="163"/>
    </row>
    <row r="141" spans="2:10" x14ac:dyDescent="0.2">
      <c r="B141" s="163"/>
      <c r="D141" s="163"/>
      <c r="F141" s="163"/>
      <c r="H141" s="163"/>
      <c r="J141" s="163"/>
    </row>
    <row r="142" spans="2:10" x14ac:dyDescent="0.2">
      <c r="B142" s="163"/>
      <c r="D142" s="163"/>
      <c r="F142" s="163"/>
      <c r="H142" s="163"/>
      <c r="J142" s="163"/>
    </row>
    <row r="143" spans="2:10" x14ac:dyDescent="0.2">
      <c r="B143" s="163"/>
      <c r="D143" s="163"/>
      <c r="F143" s="163"/>
      <c r="H143" s="163"/>
      <c r="J143" s="163"/>
    </row>
    <row r="144" spans="2:10" x14ac:dyDescent="0.2">
      <c r="B144" s="163"/>
      <c r="D144" s="163"/>
      <c r="F144" s="163"/>
      <c r="H144" s="163"/>
      <c r="J144" s="163"/>
    </row>
    <row r="145" spans="2:10" x14ac:dyDescent="0.2">
      <c r="B145" s="163"/>
      <c r="D145" s="163"/>
      <c r="F145" s="163"/>
      <c r="H145" s="163"/>
      <c r="J145" s="163"/>
    </row>
    <row r="146" spans="2:10" x14ac:dyDescent="0.2">
      <c r="B146" s="163"/>
      <c r="D146" s="163"/>
      <c r="F146" s="163"/>
      <c r="H146" s="163"/>
      <c r="J146" s="163"/>
    </row>
    <row r="147" spans="2:10" x14ac:dyDescent="0.2">
      <c r="B147" s="163"/>
      <c r="D147" s="163"/>
      <c r="F147" s="163"/>
      <c r="H147" s="163"/>
      <c r="J147" s="163"/>
    </row>
    <row r="148" spans="2:10" x14ac:dyDescent="0.2">
      <c r="B148" s="163"/>
      <c r="D148" s="163"/>
      <c r="F148" s="163"/>
      <c r="H148" s="163"/>
      <c r="J148" s="163"/>
    </row>
    <row r="149" spans="2:10" x14ac:dyDescent="0.2">
      <c r="B149" s="163"/>
      <c r="D149" s="163"/>
      <c r="F149" s="163"/>
      <c r="H149" s="163"/>
      <c r="J149" s="163"/>
    </row>
    <row r="150" spans="2:10" x14ac:dyDescent="0.2">
      <c r="B150" s="163"/>
      <c r="D150" s="163"/>
      <c r="F150" s="163"/>
      <c r="H150" s="163"/>
      <c r="J150" s="163"/>
    </row>
    <row r="151" spans="2:10" x14ac:dyDescent="0.2">
      <c r="B151" s="163"/>
      <c r="D151" s="163"/>
      <c r="F151" s="163"/>
      <c r="H151" s="163"/>
      <c r="J151" s="163"/>
    </row>
    <row r="152" spans="2:10" x14ac:dyDescent="0.2">
      <c r="B152" s="163"/>
      <c r="D152" s="163"/>
      <c r="F152" s="163"/>
      <c r="H152" s="163"/>
      <c r="J152" s="163"/>
    </row>
    <row r="153" spans="2:10" x14ac:dyDescent="0.2">
      <c r="B153" s="163"/>
      <c r="D153" s="163"/>
      <c r="F153" s="163"/>
      <c r="H153" s="163"/>
      <c r="J153" s="163"/>
    </row>
    <row r="154" spans="2:10" x14ac:dyDescent="0.2">
      <c r="B154" s="163"/>
      <c r="D154" s="163"/>
      <c r="F154" s="163"/>
      <c r="H154" s="163"/>
      <c r="J154" s="163"/>
    </row>
    <row r="155" spans="2:10" x14ac:dyDescent="0.2">
      <c r="B155" s="163"/>
      <c r="D155" s="163"/>
      <c r="F155" s="163"/>
      <c r="H155" s="163"/>
      <c r="J155" s="163"/>
    </row>
    <row r="156" spans="2:10" x14ac:dyDescent="0.2">
      <c r="B156" s="163"/>
      <c r="D156" s="163"/>
      <c r="F156" s="163"/>
      <c r="H156" s="163"/>
      <c r="J156" s="163"/>
    </row>
    <row r="157" spans="2:10" x14ac:dyDescent="0.2">
      <c r="B157" s="163"/>
      <c r="D157" s="163"/>
      <c r="F157" s="163"/>
      <c r="H157" s="163"/>
      <c r="J157" s="163"/>
    </row>
    <row r="158" spans="2:10" x14ac:dyDescent="0.2">
      <c r="B158" s="163"/>
      <c r="D158" s="163"/>
      <c r="F158" s="163"/>
      <c r="H158" s="163"/>
      <c r="J158" s="163"/>
    </row>
    <row r="159" spans="2:10" x14ac:dyDescent="0.2">
      <c r="B159" s="163"/>
      <c r="D159" s="163"/>
      <c r="F159" s="163"/>
      <c r="H159" s="163"/>
      <c r="J159" s="163"/>
    </row>
    <row r="160" spans="2:10" x14ac:dyDescent="0.2">
      <c r="B160" s="163"/>
      <c r="D160" s="163"/>
      <c r="F160" s="163"/>
      <c r="H160" s="163"/>
      <c r="J160" s="163"/>
    </row>
    <row r="161" spans="2:10" x14ac:dyDescent="0.2">
      <c r="B161" s="163"/>
      <c r="D161" s="163"/>
      <c r="F161" s="163"/>
      <c r="H161" s="163"/>
      <c r="J161" s="163"/>
    </row>
    <row r="162" spans="2:10" x14ac:dyDescent="0.2">
      <c r="B162" s="163"/>
      <c r="D162" s="163"/>
      <c r="F162" s="163"/>
      <c r="H162" s="163"/>
      <c r="J162" s="163"/>
    </row>
    <row r="163" spans="2:10" x14ac:dyDescent="0.2">
      <c r="B163" s="163"/>
      <c r="D163" s="163"/>
      <c r="F163" s="163"/>
      <c r="H163" s="163"/>
      <c r="J163" s="163"/>
    </row>
    <row r="164" spans="2:10" x14ac:dyDescent="0.2">
      <c r="B164" s="163"/>
      <c r="D164" s="163"/>
      <c r="F164" s="163"/>
      <c r="H164" s="163"/>
      <c r="J164" s="163"/>
    </row>
    <row r="165" spans="2:10" x14ac:dyDescent="0.2">
      <c r="B165" s="163"/>
      <c r="D165" s="163"/>
      <c r="F165" s="163"/>
      <c r="H165" s="163"/>
      <c r="J165" s="163"/>
    </row>
    <row r="166" spans="2:10" x14ac:dyDescent="0.2">
      <c r="B166" s="163"/>
      <c r="D166" s="163"/>
      <c r="F166" s="163"/>
      <c r="H166" s="163"/>
      <c r="J166" s="163"/>
    </row>
    <row r="167" spans="2:10" x14ac:dyDescent="0.2">
      <c r="B167" s="163"/>
      <c r="D167" s="163"/>
      <c r="F167" s="163"/>
      <c r="H167" s="163"/>
      <c r="J167" s="163"/>
    </row>
    <row r="168" spans="2:10" x14ac:dyDescent="0.2">
      <c r="B168" s="163"/>
      <c r="D168" s="163"/>
      <c r="F168" s="163"/>
      <c r="H168" s="163"/>
      <c r="J168" s="163"/>
    </row>
    <row r="169" spans="2:10" x14ac:dyDescent="0.2">
      <c r="B169" s="163"/>
      <c r="D169" s="163"/>
      <c r="F169" s="163"/>
      <c r="H169" s="163"/>
      <c r="J169" s="163"/>
    </row>
    <row r="170" spans="2:10" x14ac:dyDescent="0.2">
      <c r="B170" s="163"/>
      <c r="D170" s="163"/>
      <c r="F170" s="163"/>
      <c r="H170" s="163"/>
      <c r="J170" s="163"/>
    </row>
    <row r="171" spans="2:10" x14ac:dyDescent="0.2">
      <c r="B171" s="163"/>
      <c r="D171" s="163"/>
      <c r="F171" s="163"/>
      <c r="H171" s="163"/>
      <c r="J171" s="163"/>
    </row>
    <row r="172" spans="2:10" x14ac:dyDescent="0.2">
      <c r="B172" s="163"/>
      <c r="D172" s="163"/>
      <c r="F172" s="163"/>
      <c r="H172" s="163"/>
      <c r="J172" s="163"/>
    </row>
    <row r="173" spans="2:10" x14ac:dyDescent="0.2">
      <c r="B173" s="163"/>
      <c r="D173" s="163"/>
      <c r="F173" s="163"/>
      <c r="H173" s="163"/>
      <c r="J173" s="163"/>
    </row>
    <row r="174" spans="2:10" x14ac:dyDescent="0.2">
      <c r="B174" s="163"/>
      <c r="D174" s="163"/>
      <c r="F174" s="163"/>
      <c r="H174" s="163"/>
      <c r="J174" s="163"/>
    </row>
    <row r="175" spans="2:10" x14ac:dyDescent="0.2">
      <c r="B175" s="163"/>
      <c r="D175" s="163"/>
      <c r="F175" s="163"/>
      <c r="H175" s="163"/>
      <c r="J175" s="163"/>
    </row>
    <row r="176" spans="2:10" x14ac:dyDescent="0.2">
      <c r="B176" s="163"/>
      <c r="D176" s="163"/>
      <c r="F176" s="163"/>
      <c r="H176" s="163"/>
      <c r="J176" s="163"/>
    </row>
    <row r="177" spans="2:10" x14ac:dyDescent="0.2">
      <c r="B177" s="163"/>
      <c r="D177" s="163"/>
      <c r="F177" s="163"/>
      <c r="H177" s="163"/>
      <c r="J177" s="163"/>
    </row>
    <row r="178" spans="2:10" x14ac:dyDescent="0.2">
      <c r="B178" s="163"/>
      <c r="D178" s="163"/>
      <c r="F178" s="163"/>
      <c r="H178" s="163"/>
      <c r="J178" s="163"/>
    </row>
    <row r="179" spans="2:10" x14ac:dyDescent="0.2">
      <c r="B179" s="163"/>
      <c r="D179" s="163"/>
      <c r="F179" s="163"/>
      <c r="H179" s="163"/>
      <c r="J179" s="163"/>
    </row>
    <row r="180" spans="2:10" x14ac:dyDescent="0.2">
      <c r="B180" s="163"/>
      <c r="D180" s="163"/>
      <c r="F180" s="163"/>
      <c r="H180" s="163"/>
      <c r="J180" s="163"/>
    </row>
    <row r="181" spans="2:10" x14ac:dyDescent="0.2">
      <c r="B181" s="163"/>
      <c r="D181" s="163"/>
      <c r="F181" s="163"/>
      <c r="H181" s="163"/>
      <c r="J181" s="163"/>
    </row>
    <row r="182" spans="2:10" x14ac:dyDescent="0.2">
      <c r="B182" s="163"/>
      <c r="D182" s="163"/>
      <c r="F182" s="163"/>
      <c r="H182" s="163"/>
      <c r="J182" s="163"/>
    </row>
    <row r="183" spans="2:10" x14ac:dyDescent="0.2">
      <c r="B183" s="163"/>
      <c r="D183" s="163"/>
      <c r="F183" s="163"/>
      <c r="H183" s="163"/>
      <c r="J183" s="163"/>
    </row>
    <row r="184" spans="2:10" x14ac:dyDescent="0.2">
      <c r="B184" s="163"/>
      <c r="D184" s="163"/>
      <c r="F184" s="163"/>
      <c r="H184" s="163"/>
      <c r="J184" s="163"/>
    </row>
    <row r="185" spans="2:10" x14ac:dyDescent="0.2">
      <c r="B185" s="163"/>
      <c r="D185" s="163"/>
      <c r="F185" s="163"/>
      <c r="H185" s="163"/>
      <c r="J185" s="163"/>
    </row>
    <row r="186" spans="2:10" x14ac:dyDescent="0.2">
      <c r="B186" s="163"/>
      <c r="D186" s="163"/>
      <c r="F186" s="163"/>
      <c r="H186" s="163"/>
      <c r="J186" s="163"/>
    </row>
    <row r="187" spans="2:10" x14ac:dyDescent="0.2">
      <c r="B187" s="163"/>
      <c r="D187" s="163"/>
      <c r="F187" s="163"/>
      <c r="H187" s="163"/>
      <c r="J187" s="163"/>
    </row>
    <row r="188" spans="2:10" x14ac:dyDescent="0.2">
      <c r="B188" s="163"/>
      <c r="D188" s="163"/>
      <c r="F188" s="163"/>
      <c r="H188" s="163"/>
      <c r="J188" s="163"/>
    </row>
    <row r="189" spans="2:10" x14ac:dyDescent="0.2">
      <c r="B189" s="163"/>
      <c r="D189" s="163"/>
      <c r="F189" s="163"/>
      <c r="H189" s="163"/>
      <c r="J189" s="163"/>
    </row>
    <row r="190" spans="2:10" x14ac:dyDescent="0.2">
      <c r="B190" s="163"/>
      <c r="D190" s="163"/>
      <c r="F190" s="163"/>
      <c r="H190" s="163"/>
      <c r="J190" s="163"/>
    </row>
    <row r="191" spans="2:10" x14ac:dyDescent="0.2">
      <c r="B191" s="163"/>
      <c r="D191" s="163"/>
      <c r="F191" s="163"/>
      <c r="H191" s="163"/>
      <c r="J191" s="163"/>
    </row>
    <row r="192" spans="2:10" x14ac:dyDescent="0.2">
      <c r="B192" s="163"/>
      <c r="D192" s="163"/>
      <c r="F192" s="163"/>
      <c r="H192" s="163"/>
      <c r="J192" s="163"/>
    </row>
    <row r="193" spans="2:12" x14ac:dyDescent="0.2">
      <c r="B193" s="163"/>
      <c r="D193" s="163"/>
      <c r="F193" s="163"/>
      <c r="H193" s="163"/>
      <c r="J193" s="163"/>
    </row>
    <row r="194" spans="2:12" x14ac:dyDescent="0.2">
      <c r="B194" s="163"/>
      <c r="D194" s="163"/>
      <c r="F194" s="163"/>
      <c r="H194" s="163"/>
      <c r="J194" s="163"/>
    </row>
    <row r="195" spans="2:12" x14ac:dyDescent="0.2">
      <c r="B195" s="163"/>
      <c r="D195" s="163"/>
      <c r="F195" s="163"/>
      <c r="H195" s="163"/>
      <c r="J195" s="163"/>
    </row>
    <row r="196" spans="2:12" x14ac:dyDescent="0.2">
      <c r="B196" s="163"/>
      <c r="D196" s="163"/>
      <c r="F196" s="163"/>
      <c r="H196" s="163"/>
      <c r="J196" s="163"/>
    </row>
    <row r="197" spans="2:12" x14ac:dyDescent="0.2">
      <c r="B197" s="163"/>
      <c r="D197" s="163"/>
      <c r="F197" s="163"/>
      <c r="H197" s="163"/>
      <c r="J197" s="163"/>
      <c r="L197" s="161"/>
    </row>
    <row r="198" spans="2:12" x14ac:dyDescent="0.2">
      <c r="B198" s="163"/>
      <c r="D198" s="163"/>
      <c r="F198" s="163"/>
      <c r="H198" s="163"/>
      <c r="J198" s="163"/>
    </row>
    <row r="199" spans="2:12" x14ac:dyDescent="0.2">
      <c r="B199" s="163"/>
      <c r="D199" s="163"/>
      <c r="F199" s="163"/>
      <c r="H199" s="163"/>
      <c r="J199" s="163"/>
    </row>
    <row r="200" spans="2:12" x14ac:dyDescent="0.2">
      <c r="B200" s="163"/>
      <c r="D200" s="163"/>
      <c r="F200" s="163"/>
      <c r="H200" s="163"/>
      <c r="J200" s="163"/>
    </row>
    <row r="201" spans="2:12" x14ac:dyDescent="0.2">
      <c r="B201" s="163"/>
      <c r="D201" s="163"/>
      <c r="F201" s="163"/>
      <c r="H201" s="163"/>
      <c r="J201" s="163"/>
    </row>
    <row r="202" spans="2:12" x14ac:dyDescent="0.2">
      <c r="B202" s="163"/>
      <c r="D202" s="163"/>
      <c r="F202" s="163"/>
      <c r="H202" s="163"/>
      <c r="J202" s="163"/>
    </row>
    <row r="203" spans="2:12" x14ac:dyDescent="0.2">
      <c r="B203" s="163"/>
      <c r="D203" s="163"/>
      <c r="F203" s="163"/>
      <c r="H203" s="163"/>
      <c r="J203" s="163"/>
    </row>
    <row r="204" spans="2:12" x14ac:dyDescent="0.2">
      <c r="B204" s="163"/>
      <c r="D204" s="163"/>
      <c r="F204" s="163"/>
      <c r="H204" s="163"/>
      <c r="J204" s="163"/>
    </row>
    <row r="205" spans="2:12" x14ac:dyDescent="0.2">
      <c r="B205" s="163"/>
      <c r="D205" s="163"/>
      <c r="F205" s="163"/>
      <c r="H205" s="163"/>
      <c r="J205" s="163"/>
    </row>
    <row r="206" spans="2:12" x14ac:dyDescent="0.2">
      <c r="B206" s="163"/>
      <c r="D206" s="163"/>
      <c r="F206" s="163"/>
      <c r="H206" s="163"/>
      <c r="J206" s="163"/>
    </row>
    <row r="207" spans="2:12" x14ac:dyDescent="0.2">
      <c r="B207" s="163"/>
      <c r="D207" s="163"/>
      <c r="F207" s="163"/>
      <c r="H207" s="163"/>
      <c r="J207" s="163"/>
    </row>
    <row r="208" spans="2:12" x14ac:dyDescent="0.2">
      <c r="B208" s="163"/>
      <c r="D208" s="163"/>
      <c r="F208" s="163"/>
      <c r="H208" s="163"/>
      <c r="J208" s="163"/>
    </row>
    <row r="209" spans="2:10" x14ac:dyDescent="0.2">
      <c r="B209" s="163"/>
      <c r="D209" s="163"/>
      <c r="F209" s="163"/>
      <c r="H209" s="163"/>
      <c r="J209" s="163"/>
    </row>
    <row r="210" spans="2:10" x14ac:dyDescent="0.2">
      <c r="B210" s="163"/>
      <c r="D210" s="163"/>
      <c r="F210" s="163"/>
      <c r="H210" s="163"/>
      <c r="J210" s="163"/>
    </row>
    <row r="211" spans="2:10" x14ac:dyDescent="0.2">
      <c r="B211" s="163"/>
      <c r="D211" s="163"/>
      <c r="F211" s="163"/>
      <c r="H211" s="163"/>
      <c r="J211" s="163"/>
    </row>
    <row r="212" spans="2:10" x14ac:dyDescent="0.2">
      <c r="B212" s="163"/>
      <c r="D212" s="163"/>
      <c r="F212" s="163"/>
      <c r="H212" s="163"/>
      <c r="J212" s="163"/>
    </row>
    <row r="213" spans="2:10" x14ac:dyDescent="0.2">
      <c r="B213" s="163"/>
      <c r="D213" s="163"/>
      <c r="F213" s="163"/>
      <c r="H213" s="163"/>
      <c r="J213" s="163"/>
    </row>
    <row r="214" spans="2:10" x14ac:dyDescent="0.2">
      <c r="B214" s="163"/>
      <c r="D214" s="163"/>
      <c r="F214" s="163"/>
      <c r="H214" s="163"/>
      <c r="J214" s="163"/>
    </row>
    <row r="215" spans="2:10" x14ac:dyDescent="0.2">
      <c r="B215" s="163"/>
      <c r="D215" s="163"/>
      <c r="F215" s="163"/>
      <c r="H215" s="163"/>
      <c r="J215" s="163"/>
    </row>
    <row r="216" spans="2:10" x14ac:dyDescent="0.2">
      <c r="B216" s="163"/>
      <c r="D216" s="163"/>
      <c r="F216" s="163"/>
      <c r="H216" s="163"/>
      <c r="J216" s="163"/>
    </row>
    <row r="217" spans="2:10" x14ac:dyDescent="0.2">
      <c r="B217" s="163"/>
      <c r="D217" s="163"/>
      <c r="F217" s="163"/>
      <c r="H217" s="163"/>
      <c r="J217" s="163"/>
    </row>
    <row r="218" spans="2:10" x14ac:dyDescent="0.2">
      <c r="B218" s="163"/>
      <c r="D218" s="163"/>
      <c r="F218" s="163"/>
      <c r="H218" s="163"/>
      <c r="J218" s="163"/>
    </row>
    <row r="219" spans="2:10" x14ac:dyDescent="0.2">
      <c r="B219" s="163"/>
      <c r="D219" s="163"/>
      <c r="F219" s="163"/>
      <c r="H219" s="163"/>
      <c r="J219" s="163"/>
    </row>
    <row r="220" spans="2:10" x14ac:dyDescent="0.2">
      <c r="B220" s="163"/>
      <c r="D220" s="163"/>
      <c r="F220" s="163"/>
      <c r="H220" s="163"/>
      <c r="J220" s="163"/>
    </row>
    <row r="221" spans="2:10" x14ac:dyDescent="0.2">
      <c r="B221" s="163"/>
      <c r="D221" s="163"/>
      <c r="F221" s="163"/>
      <c r="H221" s="163"/>
      <c r="J221" s="163"/>
    </row>
    <row r="222" spans="2:10" x14ac:dyDescent="0.2">
      <c r="B222" s="163"/>
      <c r="D222" s="163"/>
      <c r="F222" s="163"/>
      <c r="H222" s="163"/>
      <c r="J222" s="163"/>
    </row>
    <row r="223" spans="2:10" x14ac:dyDescent="0.2">
      <c r="B223" s="163"/>
      <c r="D223" s="163"/>
      <c r="F223" s="163"/>
      <c r="H223" s="163"/>
      <c r="J223" s="163"/>
    </row>
    <row r="224" spans="2:10" x14ac:dyDescent="0.2">
      <c r="B224" s="163"/>
      <c r="D224" s="163"/>
      <c r="F224" s="163"/>
      <c r="H224" s="163"/>
      <c r="J224" s="163"/>
    </row>
    <row r="225" spans="2:10" x14ac:dyDescent="0.2">
      <c r="B225" s="163"/>
      <c r="D225" s="163"/>
      <c r="F225" s="163"/>
      <c r="H225" s="163"/>
      <c r="J225" s="163"/>
    </row>
    <row r="226" spans="2:10" x14ac:dyDescent="0.2">
      <c r="B226" s="163"/>
      <c r="D226" s="163"/>
      <c r="F226" s="163"/>
      <c r="H226" s="163"/>
      <c r="J226" s="163"/>
    </row>
    <row r="227" spans="2:10" x14ac:dyDescent="0.2">
      <c r="B227" s="163"/>
      <c r="D227" s="163"/>
      <c r="F227" s="163"/>
      <c r="H227" s="163"/>
      <c r="J227" s="163"/>
    </row>
    <row r="228" spans="2:10" x14ac:dyDescent="0.2">
      <c r="B228" s="163"/>
      <c r="D228" s="163"/>
      <c r="F228" s="163"/>
      <c r="H228" s="163"/>
      <c r="J228" s="163"/>
    </row>
    <row r="229" spans="2:10" x14ac:dyDescent="0.2">
      <c r="B229" s="163"/>
      <c r="D229" s="163"/>
      <c r="F229" s="163"/>
      <c r="H229" s="163"/>
      <c r="J229" s="163"/>
    </row>
    <row r="230" spans="2:10" x14ac:dyDescent="0.2">
      <c r="B230" s="163"/>
      <c r="D230" s="163"/>
      <c r="F230" s="163"/>
      <c r="H230" s="163"/>
      <c r="J230" s="163"/>
    </row>
    <row r="231" spans="2:10" x14ac:dyDescent="0.2">
      <c r="B231" s="163"/>
      <c r="D231" s="163"/>
      <c r="F231" s="163"/>
      <c r="H231" s="163"/>
      <c r="J231" s="163"/>
    </row>
    <row r="232" spans="2:10" x14ac:dyDescent="0.2">
      <c r="B232" s="163"/>
      <c r="D232" s="163"/>
      <c r="F232" s="163"/>
      <c r="H232" s="163"/>
      <c r="J232" s="163"/>
    </row>
    <row r="233" spans="2:10" x14ac:dyDescent="0.2">
      <c r="B233" s="163"/>
      <c r="D233" s="163"/>
      <c r="F233" s="163"/>
      <c r="H233" s="163"/>
      <c r="J233" s="163"/>
    </row>
    <row r="234" spans="2:10" x14ac:dyDescent="0.2">
      <c r="B234" s="163"/>
      <c r="D234" s="163"/>
      <c r="F234" s="163"/>
      <c r="H234" s="163"/>
      <c r="J234" s="163"/>
    </row>
    <row r="235" spans="2:10" x14ac:dyDescent="0.2">
      <c r="B235" s="163"/>
      <c r="D235" s="163"/>
      <c r="F235" s="163"/>
      <c r="H235" s="163"/>
      <c r="J235" s="163"/>
    </row>
    <row r="236" spans="2:10" x14ac:dyDescent="0.2">
      <c r="B236" s="163"/>
      <c r="D236" s="163"/>
      <c r="F236" s="163"/>
      <c r="H236" s="163"/>
      <c r="J236" s="163"/>
    </row>
    <row r="237" spans="2:10" x14ac:dyDescent="0.2">
      <c r="B237" s="163"/>
      <c r="D237" s="163"/>
      <c r="F237" s="163"/>
      <c r="H237" s="163"/>
      <c r="J237" s="163"/>
    </row>
    <row r="238" spans="2:10" x14ac:dyDescent="0.2">
      <c r="B238" s="163"/>
      <c r="D238" s="163"/>
      <c r="F238" s="163"/>
      <c r="H238" s="163"/>
      <c r="J238" s="163"/>
    </row>
    <row r="239" spans="2:10" x14ac:dyDescent="0.2">
      <c r="B239" s="163"/>
      <c r="D239" s="163"/>
      <c r="F239" s="163"/>
      <c r="H239" s="163"/>
      <c r="J239" s="163"/>
    </row>
    <row r="240" spans="2:10" x14ac:dyDescent="0.2">
      <c r="B240" s="163"/>
      <c r="D240" s="163"/>
      <c r="F240" s="163"/>
      <c r="H240" s="163"/>
      <c r="J240" s="163"/>
    </row>
    <row r="241" spans="2:10" x14ac:dyDescent="0.2">
      <c r="B241" s="163"/>
      <c r="D241" s="163"/>
      <c r="F241" s="163"/>
      <c r="H241" s="163"/>
      <c r="J241" s="163"/>
    </row>
    <row r="242" spans="2:10" x14ac:dyDescent="0.2">
      <c r="B242" s="163"/>
      <c r="D242" s="163"/>
      <c r="F242" s="163"/>
      <c r="H242" s="163"/>
      <c r="J242" s="163"/>
    </row>
    <row r="243" spans="2:10" x14ac:dyDescent="0.2">
      <c r="B243" s="163"/>
      <c r="D243" s="163"/>
      <c r="F243" s="163"/>
      <c r="H243" s="163"/>
      <c r="J243" s="163"/>
    </row>
    <row r="244" spans="2:10" x14ac:dyDescent="0.2">
      <c r="B244" s="163"/>
      <c r="D244" s="163"/>
      <c r="F244" s="163"/>
      <c r="H244" s="163"/>
      <c r="J244" s="163"/>
    </row>
    <row r="245" spans="2:10" x14ac:dyDescent="0.2">
      <c r="B245" s="163"/>
      <c r="D245" s="163"/>
      <c r="F245" s="163"/>
      <c r="H245" s="163"/>
      <c r="J245" s="163"/>
    </row>
    <row r="246" spans="2:10" x14ac:dyDescent="0.2">
      <c r="B246" s="163"/>
      <c r="D246" s="163"/>
      <c r="F246" s="163"/>
      <c r="H246" s="163"/>
      <c r="J246" s="163"/>
    </row>
    <row r="247" spans="2:10" x14ac:dyDescent="0.2">
      <c r="B247" s="163"/>
      <c r="D247" s="163"/>
      <c r="F247" s="163"/>
      <c r="H247" s="163"/>
      <c r="J247" s="163"/>
    </row>
    <row r="248" spans="2:10" x14ac:dyDescent="0.2">
      <c r="B248" s="163"/>
      <c r="D248" s="163"/>
      <c r="F248" s="163"/>
      <c r="H248" s="163"/>
      <c r="J248" s="163"/>
    </row>
    <row r="249" spans="2:10" x14ac:dyDescent="0.2">
      <c r="B249" s="163"/>
      <c r="D249" s="163"/>
      <c r="F249" s="163"/>
      <c r="H249" s="163"/>
      <c r="J249" s="163"/>
    </row>
    <row r="250" spans="2:10" x14ac:dyDescent="0.2">
      <c r="B250" s="163"/>
      <c r="D250" s="163"/>
      <c r="F250" s="163"/>
      <c r="H250" s="163"/>
      <c r="J250" s="163"/>
    </row>
    <row r="251" spans="2:10" x14ac:dyDescent="0.2">
      <c r="B251" s="163"/>
      <c r="D251" s="163"/>
      <c r="F251" s="163"/>
      <c r="H251" s="163"/>
      <c r="J251" s="163"/>
    </row>
    <row r="252" spans="2:10" x14ac:dyDescent="0.2">
      <c r="B252" s="163"/>
      <c r="D252" s="163"/>
      <c r="F252" s="163"/>
      <c r="H252" s="163"/>
      <c r="J252" s="163"/>
    </row>
    <row r="253" spans="2:10" x14ac:dyDescent="0.2">
      <c r="B253" s="163"/>
      <c r="D253" s="163"/>
      <c r="F253" s="163"/>
      <c r="H253" s="163"/>
      <c r="J253" s="163"/>
    </row>
    <row r="254" spans="2:10" x14ac:dyDescent="0.2">
      <c r="B254" s="163"/>
      <c r="D254" s="163"/>
      <c r="F254" s="163"/>
      <c r="H254" s="163"/>
      <c r="J254" s="163"/>
    </row>
    <row r="255" spans="2:10" x14ac:dyDescent="0.2">
      <c r="B255" s="163"/>
      <c r="D255" s="163"/>
      <c r="F255" s="163"/>
      <c r="H255" s="163"/>
      <c r="J255" s="163"/>
    </row>
    <row r="256" spans="2:10" x14ac:dyDescent="0.2">
      <c r="B256" s="163"/>
      <c r="D256" s="163"/>
      <c r="F256" s="163"/>
      <c r="H256" s="163"/>
      <c r="J256" s="163"/>
    </row>
    <row r="257" spans="2:14" x14ac:dyDescent="0.2">
      <c r="B257" s="163"/>
      <c r="D257" s="163"/>
      <c r="F257" s="163"/>
      <c r="H257" s="163"/>
      <c r="J257" s="163"/>
    </row>
    <row r="258" spans="2:14" x14ac:dyDescent="0.2">
      <c r="B258" s="163"/>
      <c r="D258" s="163"/>
      <c r="F258" s="163"/>
      <c r="H258" s="163"/>
      <c r="J258" s="163"/>
    </row>
    <row r="259" spans="2:14" x14ac:dyDescent="0.2">
      <c r="B259" s="163"/>
      <c r="D259" s="163"/>
      <c r="F259" s="163"/>
      <c r="H259" s="163"/>
      <c r="J259" s="163"/>
    </row>
    <row r="260" spans="2:14" x14ac:dyDescent="0.2">
      <c r="B260" s="163"/>
      <c r="D260" s="163"/>
      <c r="F260" s="163"/>
      <c r="H260" s="163"/>
      <c r="J260" s="163"/>
      <c r="L260" s="161"/>
      <c r="N260" s="161"/>
    </row>
    <row r="261" spans="2:14" x14ac:dyDescent="0.2">
      <c r="B261" s="163"/>
      <c r="D261" s="163"/>
      <c r="F261" s="163"/>
      <c r="H261" s="163"/>
      <c r="J261" s="163"/>
    </row>
    <row r="262" spans="2:14" x14ac:dyDescent="0.2">
      <c r="B262" s="163"/>
      <c r="D262" s="163"/>
      <c r="F262" s="163"/>
      <c r="H262" s="163"/>
      <c r="J262" s="163"/>
    </row>
    <row r="263" spans="2:14" x14ac:dyDescent="0.2">
      <c r="B263" s="163"/>
      <c r="D263" s="163"/>
      <c r="F263" s="163"/>
      <c r="H263" s="163"/>
      <c r="J263" s="163"/>
    </row>
    <row r="264" spans="2:14" x14ac:dyDescent="0.2">
      <c r="B264" s="163"/>
      <c r="D264" s="163"/>
      <c r="F264" s="163"/>
      <c r="H264" s="163"/>
      <c r="J264" s="163"/>
    </row>
    <row r="265" spans="2:14" x14ac:dyDescent="0.2">
      <c r="B265" s="163"/>
      <c r="D265" s="163"/>
      <c r="F265" s="163"/>
      <c r="H265" s="163"/>
      <c r="J265" s="163"/>
    </row>
    <row r="266" spans="2:14" x14ac:dyDescent="0.2">
      <c r="B266" s="163"/>
      <c r="D266" s="163"/>
      <c r="F266" s="163"/>
      <c r="H266" s="163"/>
      <c r="J266" s="163"/>
    </row>
    <row r="267" spans="2:14" x14ac:dyDescent="0.2">
      <c r="B267" s="163"/>
      <c r="D267" s="163"/>
      <c r="F267" s="163"/>
      <c r="H267" s="163"/>
      <c r="J267" s="163"/>
    </row>
    <row r="268" spans="2:14" x14ac:dyDescent="0.2">
      <c r="B268" s="163"/>
      <c r="D268" s="163"/>
      <c r="F268" s="163"/>
      <c r="H268" s="163"/>
      <c r="J268" s="163"/>
    </row>
    <row r="269" spans="2:14" x14ac:dyDescent="0.2">
      <c r="B269" s="163"/>
      <c r="D269" s="163"/>
      <c r="F269" s="163"/>
      <c r="H269" s="163"/>
      <c r="J269" s="163"/>
    </row>
    <row r="270" spans="2:14" x14ac:dyDescent="0.2">
      <c r="B270" s="163"/>
      <c r="D270" s="163"/>
      <c r="F270" s="163"/>
      <c r="H270" s="163"/>
      <c r="J270" s="163"/>
    </row>
    <row r="271" spans="2:14" x14ac:dyDescent="0.2">
      <c r="B271" s="163"/>
      <c r="D271" s="163"/>
      <c r="F271" s="163"/>
      <c r="H271" s="163"/>
      <c r="J271" s="163"/>
    </row>
    <row r="272" spans="2:14" x14ac:dyDescent="0.2">
      <c r="B272" s="163"/>
      <c r="D272" s="163"/>
      <c r="F272" s="163"/>
      <c r="H272" s="163"/>
      <c r="J272" s="163"/>
    </row>
    <row r="273" spans="2:10" x14ac:dyDescent="0.2">
      <c r="B273" s="163"/>
      <c r="D273" s="163"/>
      <c r="F273" s="163"/>
      <c r="H273" s="163"/>
      <c r="J273" s="163"/>
    </row>
    <row r="274" spans="2:10" x14ac:dyDescent="0.2">
      <c r="B274" s="163"/>
      <c r="D274" s="163"/>
      <c r="F274" s="163"/>
      <c r="H274" s="163"/>
      <c r="J274" s="163"/>
    </row>
    <row r="275" spans="2:10" x14ac:dyDescent="0.2">
      <c r="B275" s="163"/>
      <c r="D275" s="163"/>
      <c r="F275" s="163"/>
      <c r="H275" s="163"/>
      <c r="J275" s="163"/>
    </row>
    <row r="276" spans="2:10" x14ac:dyDescent="0.2">
      <c r="B276" s="163"/>
      <c r="D276" s="163"/>
      <c r="F276" s="163"/>
      <c r="H276" s="163"/>
      <c r="J276" s="163"/>
    </row>
    <row r="277" spans="2:10" x14ac:dyDescent="0.2">
      <c r="B277" s="163"/>
      <c r="D277" s="163"/>
      <c r="F277" s="163"/>
      <c r="H277" s="163"/>
      <c r="J277" s="163"/>
    </row>
    <row r="278" spans="2:10" x14ac:dyDescent="0.2">
      <c r="B278" s="163"/>
      <c r="D278" s="163"/>
      <c r="F278" s="163"/>
      <c r="H278" s="163"/>
      <c r="J278" s="163"/>
    </row>
    <row r="279" spans="2:10" x14ac:dyDescent="0.2">
      <c r="B279" s="163"/>
      <c r="D279" s="163"/>
      <c r="F279" s="163"/>
      <c r="H279" s="163"/>
      <c r="J279" s="163"/>
    </row>
    <row r="280" spans="2:10" x14ac:dyDescent="0.2">
      <c r="B280" s="163"/>
      <c r="D280" s="163"/>
      <c r="F280" s="163"/>
      <c r="H280" s="163"/>
      <c r="J280" s="163"/>
    </row>
    <row r="281" spans="2:10" x14ac:dyDescent="0.2">
      <c r="B281" s="163"/>
      <c r="D281" s="163"/>
      <c r="F281" s="163"/>
      <c r="H281" s="163"/>
      <c r="J281" s="163"/>
    </row>
    <row r="282" spans="2:10" x14ac:dyDescent="0.2">
      <c r="B282" s="163"/>
      <c r="D282" s="163"/>
      <c r="F282" s="163"/>
      <c r="H282" s="163"/>
      <c r="J282" s="163"/>
    </row>
    <row r="283" spans="2:10" x14ac:dyDescent="0.2">
      <c r="B283" s="163"/>
      <c r="D283" s="163"/>
      <c r="F283" s="163"/>
      <c r="H283" s="163"/>
      <c r="J283" s="163"/>
    </row>
    <row r="284" spans="2:10" x14ac:dyDescent="0.2">
      <c r="B284" s="163"/>
      <c r="D284" s="163"/>
      <c r="F284" s="163"/>
      <c r="H284" s="163"/>
      <c r="J284" s="163"/>
    </row>
    <row r="285" spans="2:10" x14ac:dyDescent="0.2">
      <c r="B285" s="163"/>
      <c r="D285" s="163"/>
      <c r="F285" s="163"/>
      <c r="H285" s="163"/>
      <c r="J285" s="163"/>
    </row>
    <row r="286" spans="2:10" x14ac:dyDescent="0.2">
      <c r="B286" s="163"/>
      <c r="D286" s="163"/>
      <c r="F286" s="163"/>
      <c r="H286" s="163"/>
      <c r="J286" s="163"/>
    </row>
    <row r="287" spans="2:10" x14ac:dyDescent="0.2">
      <c r="B287" s="163"/>
      <c r="D287" s="163"/>
      <c r="F287" s="163"/>
      <c r="H287" s="163"/>
      <c r="J287" s="163"/>
    </row>
    <row r="288" spans="2:10" x14ac:dyDescent="0.2">
      <c r="B288" s="163"/>
      <c r="D288" s="163"/>
      <c r="F288" s="163"/>
      <c r="H288" s="163"/>
      <c r="J288" s="163"/>
    </row>
    <row r="289" spans="2:10" x14ac:dyDescent="0.2">
      <c r="B289" s="163"/>
      <c r="D289" s="163"/>
      <c r="F289" s="163"/>
      <c r="H289" s="163"/>
      <c r="J289" s="163"/>
    </row>
    <row r="290" spans="2:10" x14ac:dyDescent="0.2">
      <c r="B290" s="163"/>
      <c r="D290" s="163"/>
      <c r="F290" s="163"/>
      <c r="H290" s="163"/>
      <c r="J290" s="163"/>
    </row>
    <row r="291" spans="2:10" x14ac:dyDescent="0.2">
      <c r="B291" s="163"/>
      <c r="D291" s="163"/>
      <c r="F291" s="163"/>
      <c r="H291" s="163"/>
      <c r="J291" s="163"/>
    </row>
    <row r="292" spans="2:10" x14ac:dyDescent="0.2">
      <c r="B292" s="163"/>
      <c r="D292" s="163"/>
      <c r="F292" s="163"/>
      <c r="H292" s="163"/>
      <c r="J292" s="163"/>
    </row>
    <row r="293" spans="2:10" x14ac:dyDescent="0.2">
      <c r="B293" s="163"/>
      <c r="D293" s="163"/>
      <c r="F293" s="163"/>
      <c r="H293" s="163"/>
      <c r="J293" s="163"/>
    </row>
    <row r="294" spans="2:10" x14ac:dyDescent="0.2">
      <c r="B294" s="163"/>
      <c r="D294" s="163"/>
      <c r="F294" s="163"/>
      <c r="H294" s="163"/>
      <c r="J294" s="163"/>
    </row>
    <row r="295" spans="2:10" x14ac:dyDescent="0.2">
      <c r="B295" s="163"/>
      <c r="D295" s="163"/>
      <c r="F295" s="163"/>
      <c r="H295" s="163"/>
      <c r="J295" s="163"/>
    </row>
    <row r="296" spans="2:10" x14ac:dyDescent="0.2">
      <c r="B296" s="163"/>
      <c r="D296" s="163"/>
      <c r="F296" s="163"/>
      <c r="H296" s="163"/>
      <c r="J296" s="163"/>
    </row>
    <row r="297" spans="2:10" x14ac:dyDescent="0.2">
      <c r="B297" s="163"/>
      <c r="D297" s="163"/>
      <c r="F297" s="163"/>
      <c r="H297" s="163"/>
      <c r="J297" s="163"/>
    </row>
    <row r="298" spans="2:10" x14ac:dyDescent="0.2">
      <c r="B298" s="163"/>
      <c r="D298" s="163"/>
      <c r="F298" s="163"/>
      <c r="H298" s="163"/>
      <c r="J298" s="163"/>
    </row>
    <row r="299" spans="2:10" x14ac:dyDescent="0.2">
      <c r="B299" s="163"/>
      <c r="D299" s="163"/>
      <c r="F299" s="163"/>
      <c r="H299" s="163"/>
      <c r="J299" s="163"/>
    </row>
    <row r="300" spans="2:10" x14ac:dyDescent="0.2">
      <c r="B300" s="163"/>
      <c r="D300" s="163"/>
      <c r="F300" s="163"/>
      <c r="H300" s="163"/>
      <c r="J300" s="163"/>
    </row>
    <row r="301" spans="2:10" x14ac:dyDescent="0.2">
      <c r="B301" s="163"/>
      <c r="D301" s="163"/>
      <c r="F301" s="163"/>
      <c r="H301" s="163"/>
      <c r="J301" s="163"/>
    </row>
    <row r="302" spans="2:10" x14ac:dyDescent="0.2">
      <c r="B302" s="163"/>
      <c r="D302" s="163"/>
      <c r="F302" s="163"/>
      <c r="H302" s="163"/>
      <c r="J302" s="163"/>
    </row>
    <row r="303" spans="2:10" x14ac:dyDescent="0.2">
      <c r="B303" s="163"/>
      <c r="D303" s="163"/>
      <c r="F303" s="163"/>
      <c r="H303" s="163"/>
      <c r="J303" s="163"/>
    </row>
    <row r="304" spans="2:10" x14ac:dyDescent="0.2">
      <c r="B304" s="163"/>
      <c r="D304" s="163"/>
      <c r="F304" s="163"/>
      <c r="H304" s="163"/>
      <c r="J304" s="163"/>
    </row>
    <row r="305" spans="2:12" x14ac:dyDescent="0.2">
      <c r="B305" s="163"/>
      <c r="D305" s="163"/>
      <c r="F305" s="163"/>
      <c r="H305" s="163"/>
      <c r="J305" s="163"/>
    </row>
    <row r="306" spans="2:12" x14ac:dyDescent="0.2">
      <c r="B306" s="163"/>
      <c r="D306" s="163"/>
      <c r="F306" s="163"/>
      <c r="H306" s="163"/>
      <c r="J306" s="163"/>
      <c r="L306" s="161"/>
    </row>
    <row r="307" spans="2:12" x14ac:dyDescent="0.2">
      <c r="B307" s="163"/>
      <c r="D307" s="163"/>
      <c r="F307" s="163"/>
      <c r="H307" s="163"/>
      <c r="J307" s="163"/>
    </row>
    <row r="308" spans="2:12" x14ac:dyDescent="0.2">
      <c r="B308" s="163"/>
      <c r="D308" s="163"/>
      <c r="F308" s="163"/>
      <c r="H308" s="163"/>
      <c r="J308" s="163"/>
    </row>
    <row r="309" spans="2:12" x14ac:dyDescent="0.2">
      <c r="B309" s="163"/>
      <c r="D309" s="163"/>
      <c r="F309" s="163"/>
      <c r="H309" s="163"/>
      <c r="J309" s="163"/>
    </row>
    <row r="310" spans="2:12" x14ac:dyDescent="0.2">
      <c r="B310" s="163"/>
      <c r="D310" s="163"/>
      <c r="F310" s="163"/>
      <c r="H310" s="163"/>
      <c r="J310" s="163"/>
    </row>
    <row r="311" spans="2:12" x14ac:dyDescent="0.2">
      <c r="B311" s="163"/>
      <c r="D311" s="163"/>
      <c r="F311" s="163"/>
      <c r="H311" s="163"/>
      <c r="J311" s="163"/>
    </row>
    <row r="312" spans="2:12" x14ac:dyDescent="0.2">
      <c r="B312" s="163"/>
      <c r="D312" s="163"/>
      <c r="F312" s="163"/>
      <c r="H312" s="163"/>
      <c r="J312" s="163"/>
    </row>
    <row r="313" spans="2:12" x14ac:dyDescent="0.2">
      <c r="B313" s="163"/>
      <c r="D313" s="163"/>
      <c r="F313" s="163"/>
      <c r="H313" s="163"/>
      <c r="J313" s="163"/>
    </row>
    <row r="314" spans="2:12" x14ac:dyDescent="0.2">
      <c r="B314" s="163"/>
      <c r="D314" s="163"/>
      <c r="F314" s="163"/>
      <c r="H314" s="163"/>
      <c r="J314" s="163"/>
    </row>
    <row r="315" spans="2:12" x14ac:dyDescent="0.2">
      <c r="B315" s="163"/>
      <c r="D315" s="163"/>
      <c r="F315" s="163"/>
      <c r="H315" s="163"/>
      <c r="J315" s="163"/>
    </row>
    <row r="316" spans="2:12" x14ac:dyDescent="0.2">
      <c r="B316" s="163"/>
      <c r="D316" s="163"/>
      <c r="F316" s="163"/>
      <c r="H316" s="163"/>
      <c r="J316" s="163"/>
    </row>
    <row r="317" spans="2:12" x14ac:dyDescent="0.2">
      <c r="B317" s="163"/>
      <c r="D317" s="163"/>
      <c r="F317" s="163"/>
      <c r="H317" s="163"/>
      <c r="J317" s="163"/>
    </row>
    <row r="318" spans="2:12" x14ac:dyDescent="0.2">
      <c r="B318" s="163"/>
      <c r="D318" s="163"/>
      <c r="F318" s="163"/>
      <c r="H318" s="163"/>
      <c r="J318" s="163"/>
    </row>
    <row r="319" spans="2:12" x14ac:dyDescent="0.2">
      <c r="B319" s="163"/>
      <c r="D319" s="163"/>
      <c r="F319" s="163"/>
      <c r="H319" s="163"/>
      <c r="J319" s="163"/>
    </row>
    <row r="320" spans="2:12" x14ac:dyDescent="0.2">
      <c r="B320" s="163"/>
      <c r="D320" s="163"/>
      <c r="F320" s="163"/>
      <c r="H320" s="163"/>
      <c r="J320" s="163"/>
    </row>
    <row r="321" spans="2:10" x14ac:dyDescent="0.2">
      <c r="B321" s="163"/>
      <c r="D321" s="163"/>
      <c r="F321" s="163"/>
      <c r="H321" s="163"/>
      <c r="J321" s="163"/>
    </row>
    <row r="322" spans="2:10" x14ac:dyDescent="0.2">
      <c r="B322" s="163"/>
      <c r="D322" s="163"/>
      <c r="F322" s="163"/>
      <c r="H322" s="163"/>
      <c r="J322" s="163"/>
    </row>
    <row r="323" spans="2:10" x14ac:dyDescent="0.2">
      <c r="B323" s="163"/>
      <c r="D323" s="163"/>
      <c r="F323" s="163"/>
      <c r="H323" s="163"/>
      <c r="J323" s="163"/>
    </row>
    <row r="324" spans="2:10" x14ac:dyDescent="0.2">
      <c r="B324" s="163"/>
      <c r="D324" s="163"/>
      <c r="F324" s="163"/>
      <c r="H324" s="163"/>
      <c r="J324" s="163"/>
    </row>
    <row r="325" spans="2:10" x14ac:dyDescent="0.2">
      <c r="B325" s="163"/>
      <c r="D325" s="163"/>
      <c r="F325" s="163"/>
      <c r="H325" s="163"/>
      <c r="J325" s="163"/>
    </row>
    <row r="326" spans="2:10" x14ac:dyDescent="0.2">
      <c r="B326" s="163"/>
      <c r="D326" s="163"/>
      <c r="F326" s="163"/>
      <c r="H326" s="163"/>
      <c r="J326" s="163"/>
    </row>
    <row r="327" spans="2:10" x14ac:dyDescent="0.2">
      <c r="B327" s="163"/>
      <c r="D327" s="163"/>
      <c r="F327" s="163"/>
      <c r="H327" s="163"/>
      <c r="J327" s="163"/>
    </row>
    <row r="328" spans="2:10" x14ac:dyDescent="0.2">
      <c r="B328" s="163"/>
      <c r="D328" s="163"/>
      <c r="F328" s="163"/>
      <c r="H328" s="163"/>
      <c r="J328" s="163"/>
    </row>
    <row r="329" spans="2:10" x14ac:dyDescent="0.2">
      <c r="B329" s="163"/>
      <c r="D329" s="163"/>
      <c r="F329" s="163"/>
      <c r="H329" s="163"/>
      <c r="J329" s="163"/>
    </row>
    <row r="330" spans="2:10" x14ac:dyDescent="0.2">
      <c r="B330" s="163"/>
      <c r="D330" s="163"/>
      <c r="F330" s="163"/>
      <c r="H330" s="163"/>
      <c r="J330" s="163"/>
    </row>
    <row r="331" spans="2:10" x14ac:dyDescent="0.2">
      <c r="B331" s="163"/>
      <c r="D331" s="163"/>
      <c r="F331" s="163"/>
      <c r="H331" s="163"/>
      <c r="J331" s="163"/>
    </row>
    <row r="332" spans="2:10" x14ac:dyDescent="0.2">
      <c r="B332" s="163"/>
      <c r="D332" s="163"/>
      <c r="F332" s="163"/>
      <c r="H332" s="163"/>
      <c r="J332" s="163"/>
    </row>
    <row r="333" spans="2:10" x14ac:dyDescent="0.2">
      <c r="B333" s="163"/>
      <c r="D333" s="163"/>
      <c r="F333" s="163"/>
      <c r="H333" s="163"/>
      <c r="J333" s="163"/>
    </row>
    <row r="334" spans="2:10" x14ac:dyDescent="0.2">
      <c r="B334" s="163"/>
      <c r="D334" s="163"/>
      <c r="F334" s="163"/>
      <c r="H334" s="163"/>
      <c r="J334" s="163"/>
    </row>
    <row r="335" spans="2:10" x14ac:dyDescent="0.2">
      <c r="B335" s="163"/>
      <c r="D335" s="163"/>
      <c r="F335" s="163"/>
      <c r="H335" s="163"/>
      <c r="J335" s="163"/>
    </row>
    <row r="336" spans="2:10" x14ac:dyDescent="0.2">
      <c r="B336" s="163"/>
      <c r="D336" s="163"/>
      <c r="F336" s="163"/>
      <c r="H336" s="163"/>
      <c r="J336" s="163"/>
    </row>
    <row r="337" spans="2:10" x14ac:dyDescent="0.2">
      <c r="B337" s="163"/>
      <c r="D337" s="163"/>
      <c r="F337" s="163"/>
      <c r="H337" s="163"/>
      <c r="J337" s="163"/>
    </row>
    <row r="338" spans="2:10" x14ac:dyDescent="0.2">
      <c r="B338" s="163"/>
      <c r="D338" s="163"/>
      <c r="F338" s="163"/>
      <c r="H338" s="163"/>
      <c r="J338" s="163"/>
    </row>
    <row r="339" spans="2:10" x14ac:dyDescent="0.2">
      <c r="B339" s="163"/>
      <c r="D339" s="163"/>
      <c r="F339" s="163"/>
      <c r="H339" s="163"/>
      <c r="J339" s="163"/>
    </row>
    <row r="340" spans="2:10" x14ac:dyDescent="0.2">
      <c r="B340" s="163"/>
      <c r="D340" s="163"/>
      <c r="F340" s="163"/>
      <c r="H340" s="163"/>
      <c r="J340" s="163"/>
    </row>
    <row r="341" spans="2:10" x14ac:dyDescent="0.2">
      <c r="B341" s="163"/>
      <c r="D341" s="163"/>
      <c r="F341" s="163"/>
      <c r="H341" s="163"/>
      <c r="J341" s="163"/>
    </row>
    <row r="342" spans="2:10" x14ac:dyDescent="0.2">
      <c r="B342" s="163"/>
      <c r="D342" s="163"/>
      <c r="F342" s="163"/>
      <c r="H342" s="163"/>
      <c r="J342" s="163"/>
    </row>
    <row r="343" spans="2:10" x14ac:dyDescent="0.2">
      <c r="B343" s="163"/>
      <c r="D343" s="163"/>
      <c r="F343" s="163"/>
      <c r="H343" s="163"/>
      <c r="J343" s="163"/>
    </row>
    <row r="344" spans="2:10" x14ac:dyDescent="0.2">
      <c r="B344" s="163"/>
      <c r="D344" s="163"/>
      <c r="F344" s="163"/>
      <c r="H344" s="163"/>
      <c r="J344" s="163"/>
    </row>
    <row r="345" spans="2:10" x14ac:dyDescent="0.2">
      <c r="B345" s="163"/>
      <c r="D345" s="163"/>
      <c r="F345" s="163"/>
      <c r="H345" s="163"/>
      <c r="J345" s="163"/>
    </row>
    <row r="346" spans="2:10" x14ac:dyDescent="0.2">
      <c r="B346" s="163"/>
      <c r="D346" s="163"/>
      <c r="F346" s="163"/>
      <c r="H346" s="163"/>
      <c r="J346" s="163"/>
    </row>
    <row r="347" spans="2:10" x14ac:dyDescent="0.2">
      <c r="B347" s="163"/>
      <c r="D347" s="163"/>
      <c r="F347" s="163"/>
      <c r="H347" s="163"/>
      <c r="J347" s="163"/>
    </row>
    <row r="348" spans="2:10" x14ac:dyDescent="0.2">
      <c r="B348" s="163"/>
      <c r="D348" s="163"/>
      <c r="F348" s="163"/>
      <c r="H348" s="163"/>
      <c r="J348" s="163"/>
    </row>
    <row r="349" spans="2:10" x14ac:dyDescent="0.2">
      <c r="B349" s="163"/>
      <c r="D349" s="163"/>
      <c r="F349" s="163"/>
      <c r="H349" s="163"/>
      <c r="J349" s="163"/>
    </row>
    <row r="350" spans="2:10" x14ac:dyDescent="0.2">
      <c r="B350" s="163"/>
      <c r="D350" s="163"/>
      <c r="F350" s="163"/>
      <c r="H350" s="163"/>
      <c r="J350" s="163"/>
    </row>
    <row r="351" spans="2:10" x14ac:dyDescent="0.2">
      <c r="B351" s="163"/>
      <c r="D351" s="163"/>
      <c r="F351" s="163"/>
      <c r="H351" s="163"/>
      <c r="J351" s="163"/>
    </row>
    <row r="352" spans="2:10" x14ac:dyDescent="0.2">
      <c r="B352" s="163"/>
      <c r="D352" s="163"/>
      <c r="F352" s="163"/>
      <c r="H352" s="163"/>
      <c r="J352" s="163"/>
    </row>
    <row r="353" spans="2:12" x14ac:dyDescent="0.2">
      <c r="B353" s="163"/>
      <c r="D353" s="163"/>
      <c r="F353" s="163"/>
      <c r="H353" s="163"/>
      <c r="J353" s="163"/>
    </row>
    <row r="354" spans="2:12" x14ac:dyDescent="0.2">
      <c r="B354" s="163"/>
      <c r="D354" s="163"/>
      <c r="F354" s="163"/>
      <c r="H354" s="163"/>
      <c r="J354" s="163"/>
    </row>
    <row r="355" spans="2:12" x14ac:dyDescent="0.2">
      <c r="B355" s="163"/>
      <c r="D355" s="163"/>
      <c r="F355" s="163"/>
      <c r="H355" s="163"/>
      <c r="J355" s="163"/>
    </row>
    <row r="356" spans="2:12" x14ac:dyDescent="0.2">
      <c r="B356" s="163"/>
      <c r="D356" s="163"/>
      <c r="F356" s="163"/>
      <c r="H356" s="163"/>
      <c r="J356" s="163"/>
      <c r="L356" s="161"/>
    </row>
    <row r="357" spans="2:12" x14ac:dyDescent="0.2">
      <c r="B357" s="163"/>
      <c r="D357" s="163"/>
      <c r="F357" s="163"/>
      <c r="H357" s="163"/>
      <c r="J357" s="163"/>
    </row>
    <row r="358" spans="2:12" x14ac:dyDescent="0.2">
      <c r="B358" s="163"/>
      <c r="D358" s="163"/>
      <c r="F358" s="163"/>
      <c r="H358" s="163"/>
      <c r="J358" s="163"/>
    </row>
    <row r="359" spans="2:12" x14ac:dyDescent="0.2">
      <c r="B359" s="163"/>
      <c r="D359" s="163"/>
      <c r="F359" s="163"/>
      <c r="H359" s="163"/>
      <c r="J359" s="163"/>
    </row>
    <row r="360" spans="2:12" x14ac:dyDescent="0.2">
      <c r="B360" s="163"/>
      <c r="D360" s="163"/>
      <c r="F360" s="163"/>
      <c r="H360" s="163"/>
      <c r="J360" s="163"/>
    </row>
    <row r="361" spans="2:12" x14ac:dyDescent="0.2">
      <c r="B361" s="163"/>
      <c r="D361" s="163"/>
      <c r="F361" s="163"/>
      <c r="H361" s="163"/>
      <c r="J361" s="163"/>
    </row>
    <row r="362" spans="2:12" x14ac:dyDescent="0.2">
      <c r="B362" s="163"/>
      <c r="D362" s="163"/>
      <c r="F362" s="163"/>
      <c r="H362" s="163"/>
      <c r="J362" s="163"/>
    </row>
    <row r="363" spans="2:12" x14ac:dyDescent="0.2">
      <c r="B363" s="163"/>
      <c r="D363" s="163"/>
      <c r="F363" s="163"/>
      <c r="H363" s="163"/>
      <c r="J363" s="163"/>
    </row>
    <row r="364" spans="2:12" x14ac:dyDescent="0.2">
      <c r="B364" s="163"/>
      <c r="D364" s="163"/>
      <c r="F364" s="163"/>
      <c r="H364" s="163"/>
      <c r="J364" s="163"/>
    </row>
    <row r="365" spans="2:12" x14ac:dyDescent="0.2">
      <c r="B365" s="163"/>
      <c r="D365" s="163"/>
      <c r="F365" s="163"/>
      <c r="H365" s="163"/>
      <c r="J365" s="163"/>
    </row>
    <row r="366" spans="2:12" x14ac:dyDescent="0.2">
      <c r="B366" s="163"/>
      <c r="D366" s="163"/>
      <c r="F366" s="163"/>
      <c r="H366" s="163"/>
      <c r="J366" s="163"/>
    </row>
    <row r="367" spans="2:12" x14ac:dyDescent="0.2">
      <c r="B367" s="163"/>
      <c r="D367" s="163"/>
      <c r="F367" s="163"/>
      <c r="H367" s="163"/>
      <c r="J367" s="163"/>
    </row>
    <row r="368" spans="2:12" x14ac:dyDescent="0.2">
      <c r="B368" s="163"/>
      <c r="D368" s="163"/>
      <c r="F368" s="163"/>
      <c r="H368" s="163"/>
      <c r="J368" s="163"/>
    </row>
    <row r="369" spans="2:12" x14ac:dyDescent="0.2">
      <c r="B369" s="163"/>
      <c r="D369" s="163"/>
      <c r="F369" s="163"/>
      <c r="H369" s="163"/>
      <c r="J369" s="163"/>
    </row>
    <row r="370" spans="2:12" x14ac:dyDescent="0.2">
      <c r="B370" s="163"/>
      <c r="D370" s="163"/>
      <c r="F370" s="163"/>
      <c r="H370" s="163"/>
      <c r="J370" s="163"/>
    </row>
    <row r="371" spans="2:12" x14ac:dyDescent="0.2">
      <c r="B371" s="163"/>
      <c r="D371" s="163"/>
      <c r="F371" s="163"/>
      <c r="H371" s="163"/>
      <c r="J371" s="163"/>
    </row>
    <row r="372" spans="2:12" x14ac:dyDescent="0.2">
      <c r="B372" s="163"/>
      <c r="D372" s="163"/>
      <c r="F372" s="163"/>
      <c r="H372" s="163"/>
      <c r="J372" s="163"/>
    </row>
    <row r="373" spans="2:12" x14ac:dyDescent="0.2">
      <c r="B373" s="163"/>
      <c r="D373" s="163"/>
      <c r="F373" s="163"/>
      <c r="H373" s="163"/>
      <c r="J373" s="163"/>
    </row>
    <row r="374" spans="2:12" x14ac:dyDescent="0.2">
      <c r="B374" s="163"/>
      <c r="D374" s="163"/>
      <c r="F374" s="163"/>
      <c r="H374" s="163"/>
      <c r="J374" s="163"/>
    </row>
    <row r="375" spans="2:12" x14ac:dyDescent="0.2">
      <c r="B375" s="163"/>
      <c r="D375" s="163"/>
      <c r="F375" s="163"/>
      <c r="H375" s="163"/>
      <c r="J375" s="163"/>
    </row>
    <row r="376" spans="2:12" x14ac:dyDescent="0.2">
      <c r="B376" s="163"/>
      <c r="D376" s="163"/>
      <c r="F376" s="163"/>
      <c r="H376" s="163"/>
      <c r="J376" s="163"/>
    </row>
    <row r="377" spans="2:12" x14ac:dyDescent="0.2">
      <c r="B377" s="163"/>
      <c r="D377" s="163"/>
      <c r="F377" s="163"/>
      <c r="H377" s="163"/>
      <c r="J377" s="163"/>
      <c r="L377" s="161"/>
    </row>
    <row r="378" spans="2:12" x14ac:dyDescent="0.2">
      <c r="B378" s="163"/>
      <c r="D378" s="163"/>
      <c r="F378" s="163"/>
      <c r="H378" s="163"/>
      <c r="J378" s="163"/>
    </row>
    <row r="379" spans="2:12" x14ac:dyDescent="0.2">
      <c r="B379" s="163"/>
      <c r="D379" s="163"/>
      <c r="F379" s="163"/>
      <c r="H379" s="163"/>
      <c r="J379" s="163"/>
    </row>
    <row r="380" spans="2:12" x14ac:dyDescent="0.2">
      <c r="B380" s="163"/>
      <c r="D380" s="163"/>
      <c r="F380" s="163"/>
      <c r="H380" s="163"/>
      <c r="J380" s="163"/>
    </row>
    <row r="381" spans="2:12" x14ac:dyDescent="0.2">
      <c r="B381" s="163"/>
      <c r="D381" s="163"/>
      <c r="F381" s="163"/>
      <c r="H381" s="163"/>
      <c r="J381" s="163"/>
    </row>
    <row r="382" spans="2:12" x14ac:dyDescent="0.2">
      <c r="B382" s="163"/>
      <c r="D382" s="163"/>
      <c r="F382" s="163"/>
      <c r="H382" s="163"/>
      <c r="J382" s="163"/>
    </row>
    <row r="383" spans="2:12" x14ac:dyDescent="0.2">
      <c r="B383" s="163"/>
      <c r="D383" s="163"/>
      <c r="F383" s="163"/>
      <c r="H383" s="163"/>
      <c r="J383" s="163"/>
    </row>
    <row r="384" spans="2:12" x14ac:dyDescent="0.2">
      <c r="B384" s="163"/>
      <c r="D384" s="163"/>
      <c r="F384" s="163"/>
      <c r="H384" s="163"/>
      <c r="J384" s="163"/>
    </row>
    <row r="385" spans="2:10" x14ac:dyDescent="0.2">
      <c r="B385" s="163"/>
      <c r="D385" s="163"/>
      <c r="F385" s="163"/>
      <c r="H385" s="163"/>
      <c r="J385" s="163"/>
    </row>
    <row r="386" spans="2:10" x14ac:dyDescent="0.2">
      <c r="B386" s="163"/>
      <c r="D386" s="163"/>
      <c r="F386" s="163"/>
      <c r="H386" s="163"/>
      <c r="J386" s="163"/>
    </row>
    <row r="387" spans="2:10" x14ac:dyDescent="0.2">
      <c r="B387" s="163"/>
      <c r="D387" s="163"/>
      <c r="F387" s="163"/>
      <c r="H387" s="163"/>
      <c r="J387" s="163"/>
    </row>
    <row r="388" spans="2:10" x14ac:dyDescent="0.2">
      <c r="B388" s="163"/>
      <c r="D388" s="163"/>
      <c r="F388" s="163"/>
      <c r="H388" s="163"/>
      <c r="J388" s="163"/>
    </row>
    <row r="389" spans="2:10" x14ac:dyDescent="0.2">
      <c r="B389" s="163"/>
      <c r="D389" s="163"/>
      <c r="F389" s="163"/>
      <c r="H389" s="163"/>
      <c r="J389" s="163"/>
    </row>
    <row r="390" spans="2:10" x14ac:dyDescent="0.2">
      <c r="B390" s="163"/>
      <c r="D390" s="163"/>
      <c r="F390" s="163"/>
      <c r="H390" s="163"/>
      <c r="J390" s="163"/>
    </row>
    <row r="391" spans="2:10" x14ac:dyDescent="0.2">
      <c r="B391" s="163"/>
      <c r="D391" s="163"/>
      <c r="F391" s="163"/>
      <c r="H391" s="163"/>
      <c r="J391" s="163"/>
    </row>
    <row r="392" spans="2:10" x14ac:dyDescent="0.2">
      <c r="B392" s="163"/>
      <c r="D392" s="163"/>
      <c r="F392" s="163"/>
      <c r="H392" s="163"/>
      <c r="J392" s="163"/>
    </row>
    <row r="393" spans="2:10" x14ac:dyDescent="0.2">
      <c r="B393" s="163"/>
      <c r="D393" s="163"/>
      <c r="F393" s="163"/>
      <c r="H393" s="163"/>
      <c r="J393" s="163"/>
    </row>
    <row r="394" spans="2:10" x14ac:dyDescent="0.2">
      <c r="B394" s="163"/>
      <c r="D394" s="163"/>
      <c r="F394" s="163"/>
      <c r="H394" s="163"/>
      <c r="J394" s="163"/>
    </row>
    <row r="395" spans="2:10" x14ac:dyDescent="0.2">
      <c r="B395" s="163"/>
      <c r="D395" s="163"/>
      <c r="F395" s="163"/>
      <c r="H395" s="163"/>
      <c r="J395" s="163"/>
    </row>
    <row r="396" spans="2:10" x14ac:dyDescent="0.2">
      <c r="B396" s="163"/>
      <c r="D396" s="163"/>
      <c r="F396" s="163"/>
      <c r="H396" s="163"/>
      <c r="J396" s="163"/>
    </row>
    <row r="397" spans="2:10" x14ac:dyDescent="0.2">
      <c r="B397" s="163"/>
      <c r="D397" s="163"/>
      <c r="F397" s="163"/>
      <c r="H397" s="163"/>
      <c r="J397" s="163"/>
    </row>
    <row r="398" spans="2:10" x14ac:dyDescent="0.2">
      <c r="B398" s="163"/>
      <c r="D398" s="163"/>
      <c r="F398" s="163"/>
      <c r="H398" s="163"/>
      <c r="J398" s="163"/>
    </row>
    <row r="399" spans="2:10" x14ac:dyDescent="0.2">
      <c r="B399" s="163"/>
      <c r="D399" s="163"/>
      <c r="F399" s="163"/>
      <c r="H399" s="163"/>
      <c r="J399" s="163"/>
    </row>
    <row r="400" spans="2:10" x14ac:dyDescent="0.2">
      <c r="B400" s="163"/>
      <c r="D400" s="163"/>
      <c r="F400" s="163"/>
      <c r="H400" s="163"/>
      <c r="J400" s="163"/>
    </row>
    <row r="401" spans="2:10" x14ac:dyDescent="0.2">
      <c r="B401" s="163"/>
      <c r="D401" s="163"/>
      <c r="F401" s="163"/>
      <c r="H401" s="163"/>
      <c r="J401" s="163"/>
    </row>
    <row r="402" spans="2:10" x14ac:dyDescent="0.2">
      <c r="B402" s="163"/>
      <c r="D402" s="163"/>
      <c r="F402" s="163"/>
      <c r="H402" s="163"/>
      <c r="J402" s="163"/>
    </row>
    <row r="403" spans="2:10" x14ac:dyDescent="0.2">
      <c r="B403" s="163"/>
      <c r="D403" s="163"/>
      <c r="F403" s="163"/>
      <c r="H403" s="163"/>
      <c r="J403" s="163"/>
    </row>
    <row r="404" spans="2:10" x14ac:dyDescent="0.2">
      <c r="B404" s="163"/>
      <c r="D404" s="163"/>
      <c r="F404" s="163"/>
      <c r="H404" s="163"/>
      <c r="J404" s="163"/>
    </row>
    <row r="405" spans="2:10" x14ac:dyDescent="0.2">
      <c r="B405" s="163"/>
      <c r="D405" s="163"/>
      <c r="F405" s="163"/>
      <c r="H405" s="163"/>
      <c r="J405" s="163"/>
    </row>
    <row r="406" spans="2:10" x14ac:dyDescent="0.2">
      <c r="B406" s="163"/>
      <c r="D406" s="163"/>
      <c r="F406" s="163"/>
      <c r="H406" s="163"/>
      <c r="J406" s="163"/>
    </row>
    <row r="407" spans="2:10" x14ac:dyDescent="0.2">
      <c r="B407" s="163"/>
      <c r="D407" s="163"/>
      <c r="F407" s="163"/>
      <c r="H407" s="163"/>
      <c r="J407" s="163"/>
    </row>
    <row r="408" spans="2:10" x14ac:dyDescent="0.2">
      <c r="B408" s="163"/>
      <c r="D408" s="163"/>
      <c r="F408" s="163"/>
      <c r="H408" s="163"/>
      <c r="J408" s="163"/>
    </row>
    <row r="409" spans="2:10" x14ac:dyDescent="0.2">
      <c r="B409" s="163"/>
      <c r="D409" s="163"/>
      <c r="F409" s="163"/>
      <c r="H409" s="163"/>
      <c r="J409" s="163"/>
    </row>
    <row r="410" spans="2:10" x14ac:dyDescent="0.2">
      <c r="B410" s="163"/>
      <c r="D410" s="163"/>
      <c r="F410" s="163"/>
      <c r="H410" s="163"/>
      <c r="J410" s="163"/>
    </row>
    <row r="411" spans="2:10" x14ac:dyDescent="0.2">
      <c r="B411" s="163"/>
      <c r="D411" s="163"/>
      <c r="F411" s="163"/>
      <c r="H411" s="163"/>
      <c r="J411" s="163"/>
    </row>
    <row r="412" spans="2:10" x14ac:dyDescent="0.2">
      <c r="B412" s="163"/>
      <c r="D412" s="163"/>
      <c r="F412" s="163"/>
      <c r="H412" s="163"/>
      <c r="J412" s="163"/>
    </row>
    <row r="413" spans="2:10" x14ac:dyDescent="0.2">
      <c r="B413" s="163"/>
      <c r="D413" s="163"/>
      <c r="F413" s="163"/>
      <c r="H413" s="163"/>
      <c r="J413" s="163"/>
    </row>
    <row r="414" spans="2:10" x14ac:dyDescent="0.2">
      <c r="B414" s="163"/>
      <c r="D414" s="163"/>
      <c r="F414" s="163"/>
      <c r="H414" s="163"/>
      <c r="J414" s="163"/>
    </row>
    <row r="415" spans="2:10" x14ac:dyDescent="0.2">
      <c r="B415" s="163"/>
      <c r="D415" s="163"/>
      <c r="F415" s="163"/>
      <c r="H415" s="163"/>
      <c r="J415" s="163"/>
    </row>
    <row r="416" spans="2:10" x14ac:dyDescent="0.2">
      <c r="B416" s="163"/>
      <c r="D416" s="163"/>
      <c r="F416" s="163"/>
      <c r="H416" s="163"/>
      <c r="J416" s="163"/>
    </row>
    <row r="417" spans="2:20" x14ac:dyDescent="0.2">
      <c r="B417" s="163"/>
      <c r="D417" s="163"/>
      <c r="F417" s="163"/>
      <c r="H417" s="163"/>
      <c r="J417" s="163"/>
    </row>
    <row r="418" spans="2:20" x14ac:dyDescent="0.2">
      <c r="B418" s="163"/>
      <c r="D418" s="163"/>
      <c r="F418" s="163"/>
      <c r="H418" s="163"/>
      <c r="J418" s="163"/>
    </row>
    <row r="419" spans="2:20" x14ac:dyDescent="0.2">
      <c r="B419" s="163"/>
      <c r="D419" s="163"/>
      <c r="F419" s="163"/>
      <c r="H419" s="163"/>
      <c r="J419" s="163"/>
    </row>
    <row r="420" spans="2:20" x14ac:dyDescent="0.2">
      <c r="B420" s="163"/>
      <c r="D420" s="163"/>
      <c r="F420" s="163"/>
      <c r="H420" s="163"/>
      <c r="J420" s="163"/>
    </row>
    <row r="421" spans="2:20" x14ac:dyDescent="0.2">
      <c r="B421" s="163"/>
      <c r="D421" s="163"/>
      <c r="F421" s="163"/>
      <c r="H421" s="163"/>
      <c r="J421" s="163"/>
    </row>
    <row r="422" spans="2:20" x14ac:dyDescent="0.2">
      <c r="B422" s="163"/>
      <c r="D422" s="163"/>
      <c r="F422" s="163"/>
      <c r="H422" s="163"/>
      <c r="J422" s="163"/>
    </row>
    <row r="423" spans="2:20" x14ac:dyDescent="0.2">
      <c r="B423" s="163"/>
      <c r="D423" s="163"/>
      <c r="F423" s="163"/>
      <c r="H423" s="163"/>
      <c r="J423" s="163"/>
    </row>
    <row r="424" spans="2:20" x14ac:dyDescent="0.2">
      <c r="B424" s="163"/>
      <c r="D424" s="163"/>
      <c r="F424" s="163"/>
      <c r="H424" s="163"/>
      <c r="J424" s="163"/>
    </row>
    <row r="425" spans="2:20" x14ac:dyDescent="0.2">
      <c r="B425" s="163"/>
      <c r="D425" s="163"/>
      <c r="F425" s="163"/>
      <c r="H425" s="163"/>
      <c r="J425" s="163"/>
    </row>
    <row r="426" spans="2:20" x14ac:dyDescent="0.2">
      <c r="B426" s="163"/>
      <c r="D426" s="163"/>
      <c r="F426" s="163"/>
      <c r="H426" s="163"/>
      <c r="J426" s="163"/>
    </row>
    <row r="427" spans="2:20" x14ac:dyDescent="0.2">
      <c r="B427" s="163"/>
      <c r="D427" s="163"/>
      <c r="F427" s="163"/>
      <c r="H427" s="163"/>
      <c r="J427" s="163"/>
      <c r="P427" s="161"/>
      <c r="R427" s="161"/>
      <c r="T427" s="161"/>
    </row>
    <row r="428" spans="2:20" x14ac:dyDescent="0.2">
      <c r="B428" s="163"/>
      <c r="D428" s="163"/>
      <c r="F428" s="163"/>
      <c r="H428" s="163"/>
      <c r="J428" s="163"/>
    </row>
    <row r="429" spans="2:20" x14ac:dyDescent="0.2">
      <c r="B429" s="163"/>
      <c r="D429" s="163"/>
      <c r="F429" s="163"/>
      <c r="H429" s="163"/>
      <c r="J429" s="163"/>
    </row>
    <row r="430" spans="2:20" x14ac:dyDescent="0.2">
      <c r="B430" s="163"/>
      <c r="D430" s="163"/>
      <c r="F430" s="163"/>
      <c r="H430" s="163"/>
      <c r="J430" s="163"/>
    </row>
    <row r="431" spans="2:20" x14ac:dyDescent="0.2">
      <c r="B431" s="163"/>
      <c r="D431" s="163"/>
      <c r="F431" s="163"/>
      <c r="H431" s="163"/>
      <c r="J431" s="163"/>
    </row>
    <row r="432" spans="2:20" x14ac:dyDescent="0.2">
      <c r="B432" s="163"/>
      <c r="D432" s="163"/>
      <c r="F432" s="163"/>
      <c r="H432" s="163"/>
      <c r="J432" s="163"/>
    </row>
    <row r="433" spans="2:14" x14ac:dyDescent="0.2">
      <c r="B433" s="163"/>
      <c r="D433" s="163"/>
      <c r="F433" s="163"/>
      <c r="H433" s="163"/>
      <c r="J433" s="163"/>
    </row>
    <row r="434" spans="2:14" x14ac:dyDescent="0.2">
      <c r="B434" s="163"/>
      <c r="D434" s="163"/>
      <c r="F434" s="163"/>
      <c r="H434" s="163"/>
      <c r="J434" s="163"/>
      <c r="L434" s="161"/>
    </row>
    <row r="435" spans="2:14" x14ac:dyDescent="0.2">
      <c r="B435" s="163"/>
      <c r="D435" s="163"/>
      <c r="F435" s="163"/>
      <c r="H435" s="163"/>
      <c r="J435" s="163"/>
    </row>
    <row r="436" spans="2:14" x14ac:dyDescent="0.2">
      <c r="B436" s="163"/>
      <c r="D436" s="163"/>
      <c r="F436" s="163"/>
      <c r="H436" s="163"/>
      <c r="J436" s="163"/>
    </row>
    <row r="437" spans="2:14" x14ac:dyDescent="0.2">
      <c r="B437" s="163"/>
      <c r="D437" s="163"/>
      <c r="F437" s="163"/>
      <c r="H437" s="163"/>
      <c r="J437" s="163"/>
    </row>
    <row r="438" spans="2:14" x14ac:dyDescent="0.2">
      <c r="B438" s="163"/>
      <c r="D438" s="163"/>
      <c r="F438" s="163"/>
      <c r="H438" s="163"/>
      <c r="J438" s="163"/>
    </row>
    <row r="439" spans="2:14" x14ac:dyDescent="0.2">
      <c r="B439" s="163"/>
      <c r="D439" s="163"/>
      <c r="F439" s="163"/>
      <c r="H439" s="163"/>
      <c r="J439" s="163"/>
      <c r="L439" s="161"/>
      <c r="N439" s="161"/>
    </row>
    <row r="440" spans="2:14" x14ac:dyDescent="0.2">
      <c r="B440" s="163"/>
      <c r="D440" s="163"/>
      <c r="F440" s="163"/>
      <c r="H440" s="163"/>
      <c r="J440" s="163"/>
    </row>
    <row r="441" spans="2:14" x14ac:dyDescent="0.2">
      <c r="B441" s="163"/>
      <c r="D441" s="163"/>
      <c r="F441" s="163"/>
      <c r="H441" s="163"/>
      <c r="J441" s="163"/>
    </row>
    <row r="442" spans="2:14" x14ac:dyDescent="0.2">
      <c r="B442" s="163"/>
      <c r="D442" s="163"/>
      <c r="F442" s="163"/>
      <c r="H442" s="163"/>
      <c r="J442" s="163"/>
    </row>
    <row r="443" spans="2:14" x14ac:dyDescent="0.2">
      <c r="B443" s="163"/>
      <c r="D443" s="163"/>
      <c r="F443" s="163"/>
      <c r="H443" s="163"/>
      <c r="J443" s="163"/>
    </row>
    <row r="444" spans="2:14" x14ac:dyDescent="0.2">
      <c r="B444" s="163"/>
      <c r="D444" s="163"/>
      <c r="F444" s="163"/>
      <c r="H444" s="163"/>
      <c r="J444" s="163"/>
    </row>
    <row r="445" spans="2:14" x14ac:dyDescent="0.2">
      <c r="B445" s="163"/>
      <c r="D445" s="163"/>
      <c r="F445" s="163"/>
      <c r="H445" s="163"/>
      <c r="J445" s="163"/>
    </row>
    <row r="446" spans="2:14" x14ac:dyDescent="0.2">
      <c r="B446" s="163"/>
      <c r="D446" s="163"/>
      <c r="F446" s="163"/>
      <c r="H446" s="163"/>
      <c r="J446" s="163"/>
    </row>
    <row r="447" spans="2:14" x14ac:dyDescent="0.2">
      <c r="B447" s="163"/>
      <c r="D447" s="163"/>
      <c r="F447" s="163"/>
      <c r="H447" s="163"/>
      <c r="J447" s="163"/>
      <c r="L447" s="161"/>
    </row>
    <row r="448" spans="2:14" x14ac:dyDescent="0.2">
      <c r="B448" s="163"/>
      <c r="D448" s="163"/>
      <c r="F448" s="163"/>
      <c r="H448" s="163"/>
      <c r="J448" s="163"/>
      <c r="L448" s="161"/>
      <c r="N448" s="161"/>
    </row>
    <row r="449" spans="2:17" x14ac:dyDescent="0.2">
      <c r="B449" s="163"/>
      <c r="D449" s="163"/>
      <c r="F449" s="163"/>
      <c r="H449" s="163"/>
      <c r="J449" s="163"/>
    </row>
    <row r="450" spans="2:17" x14ac:dyDescent="0.2">
      <c r="B450" s="163"/>
      <c r="D450" s="163"/>
      <c r="F450" s="163"/>
      <c r="H450" s="163"/>
      <c r="J450" s="163"/>
      <c r="L450" s="161"/>
      <c r="N450" s="161"/>
    </row>
    <row r="451" spans="2:17" x14ac:dyDescent="0.2">
      <c r="B451" s="163"/>
      <c r="D451" s="163"/>
      <c r="F451" s="163"/>
      <c r="H451" s="163"/>
      <c r="J451" s="163"/>
      <c r="L451" s="161"/>
      <c r="N451" s="161"/>
    </row>
    <row r="452" spans="2:17" x14ac:dyDescent="0.2">
      <c r="B452" s="163"/>
      <c r="D452" s="163"/>
      <c r="F452" s="163"/>
      <c r="H452" s="163"/>
      <c r="J452" s="163"/>
    </row>
    <row r="453" spans="2:17" x14ac:dyDescent="0.2">
      <c r="B453" s="163"/>
      <c r="D453" s="163"/>
      <c r="F453" s="163"/>
      <c r="H453" s="163"/>
      <c r="J453" s="163"/>
      <c r="L453" s="161"/>
      <c r="N453" s="161"/>
    </row>
    <row r="454" spans="2:17" x14ac:dyDescent="0.2">
      <c r="B454" s="163"/>
      <c r="D454" s="163"/>
      <c r="F454" s="163"/>
      <c r="H454" s="163"/>
      <c r="J454" s="163"/>
    </row>
    <row r="455" spans="2:17" x14ac:dyDescent="0.2">
      <c r="B455" s="163"/>
      <c r="D455" s="163"/>
      <c r="F455" s="163"/>
      <c r="H455" s="163"/>
      <c r="J455" s="163"/>
    </row>
    <row r="456" spans="2:17" x14ac:dyDescent="0.2">
      <c r="B456" s="163"/>
      <c r="D456" s="163"/>
      <c r="F456" s="163"/>
      <c r="H456" s="163"/>
      <c r="J456" s="163"/>
    </row>
    <row r="457" spans="2:17" x14ac:dyDescent="0.2">
      <c r="B457" s="163"/>
      <c r="D457" s="163"/>
      <c r="F457" s="163"/>
      <c r="H457" s="163"/>
      <c r="J457" s="163"/>
    </row>
    <row r="458" spans="2:17" x14ac:dyDescent="0.2">
      <c r="B458" s="163"/>
      <c r="D458" s="163"/>
      <c r="F458" s="163"/>
      <c r="H458" s="163"/>
      <c r="J458" s="163"/>
    </row>
    <row r="459" spans="2:17" x14ac:dyDescent="0.2">
      <c r="B459" s="163"/>
      <c r="D459" s="163"/>
      <c r="F459" s="163"/>
      <c r="H459" s="163"/>
      <c r="J459" s="163"/>
      <c r="L459" s="165"/>
    </row>
    <row r="460" spans="2:17" x14ac:dyDescent="0.2">
      <c r="B460" s="163"/>
      <c r="D460" s="163"/>
      <c r="F460" s="163"/>
      <c r="H460" s="163"/>
      <c r="J460" s="163"/>
      <c r="L460" s="161"/>
      <c r="M460" s="161"/>
      <c r="N460" s="161"/>
      <c r="O460" s="161"/>
      <c r="Q460" s="161"/>
    </row>
    <row r="461" spans="2:17" x14ac:dyDescent="0.2">
      <c r="B461" s="163"/>
      <c r="D461" s="163"/>
      <c r="F461" s="163"/>
      <c r="H461" s="163"/>
      <c r="J461" s="163"/>
    </row>
    <row r="462" spans="2:17" x14ac:dyDescent="0.2">
      <c r="B462" s="163"/>
      <c r="D462" s="163"/>
      <c r="F462" s="163"/>
      <c r="H462" s="163"/>
      <c r="J462" s="163"/>
    </row>
    <row r="463" spans="2:17" x14ac:dyDescent="0.2">
      <c r="B463" s="163"/>
      <c r="D463" s="163"/>
      <c r="F463" s="163"/>
      <c r="H463" s="163"/>
      <c r="J463" s="163"/>
    </row>
    <row r="464" spans="2:17" x14ac:dyDescent="0.2">
      <c r="B464" s="163"/>
      <c r="D464" s="163"/>
      <c r="F464" s="163"/>
      <c r="H464" s="163"/>
      <c r="J464" s="163"/>
    </row>
    <row r="465" spans="2:10" x14ac:dyDescent="0.2">
      <c r="B465" s="163"/>
      <c r="D465" s="163"/>
      <c r="F465" s="163"/>
      <c r="H465" s="163"/>
      <c r="J465" s="163"/>
    </row>
    <row r="466" spans="2:10" x14ac:dyDescent="0.2">
      <c r="B466" s="163"/>
      <c r="D466" s="163"/>
      <c r="F466" s="163"/>
      <c r="H466" s="163"/>
      <c r="J466" s="163"/>
    </row>
    <row r="467" spans="2:10" x14ac:dyDescent="0.2">
      <c r="B467" s="163"/>
      <c r="D467" s="163"/>
      <c r="F467" s="163"/>
      <c r="H467" s="163"/>
      <c r="J467" s="163"/>
    </row>
    <row r="468" spans="2:10" x14ac:dyDescent="0.2">
      <c r="B468" s="163"/>
      <c r="D468" s="163"/>
      <c r="F468" s="163"/>
      <c r="H468" s="163"/>
      <c r="J468" s="163"/>
    </row>
    <row r="469" spans="2:10" x14ac:dyDescent="0.2">
      <c r="B469" s="163"/>
      <c r="D469" s="163"/>
      <c r="F469" s="163"/>
      <c r="H469" s="163"/>
      <c r="J469" s="163"/>
    </row>
    <row r="470" spans="2:10" x14ac:dyDescent="0.2">
      <c r="B470" s="163"/>
      <c r="D470" s="163"/>
      <c r="F470" s="163"/>
      <c r="H470" s="163"/>
      <c r="J470" s="163"/>
    </row>
    <row r="471" spans="2:10" x14ac:dyDescent="0.2">
      <c r="B471" s="164"/>
      <c r="D471" s="164"/>
      <c r="F471" s="164"/>
      <c r="H471" s="164"/>
      <c r="J471" s="164"/>
    </row>
    <row r="472" spans="2:10" x14ac:dyDescent="0.2">
      <c r="B472" s="163"/>
      <c r="D472" s="163"/>
      <c r="F472" s="163"/>
      <c r="H472" s="163"/>
      <c r="J472" s="163"/>
    </row>
    <row r="473" spans="2:10" x14ac:dyDescent="0.2">
      <c r="B473" s="163"/>
      <c r="D473" s="163"/>
      <c r="F473" s="163"/>
      <c r="H473" s="163"/>
      <c r="J473" s="163"/>
    </row>
    <row r="474" spans="2:10" x14ac:dyDescent="0.2">
      <c r="B474" s="163"/>
      <c r="D474" s="163"/>
      <c r="F474" s="163"/>
      <c r="H474" s="163"/>
      <c r="J474" s="163"/>
    </row>
    <row r="475" spans="2:10" x14ac:dyDescent="0.2">
      <c r="B475" s="163"/>
      <c r="D475" s="163"/>
      <c r="F475" s="163"/>
      <c r="H475" s="163"/>
      <c r="J475" s="163"/>
    </row>
    <row r="476" spans="2:10" x14ac:dyDescent="0.2">
      <c r="B476" s="163"/>
      <c r="D476" s="163"/>
      <c r="F476" s="163"/>
      <c r="H476" s="163"/>
      <c r="J476" s="163"/>
    </row>
    <row r="477" spans="2:10" x14ac:dyDescent="0.2">
      <c r="B477" s="163"/>
      <c r="D477" s="163"/>
      <c r="F477" s="163"/>
      <c r="H477" s="163"/>
      <c r="J477" s="163"/>
    </row>
    <row r="478" spans="2:10" x14ac:dyDescent="0.2">
      <c r="B478" s="163"/>
      <c r="D478" s="163"/>
      <c r="F478" s="163"/>
      <c r="H478" s="163"/>
      <c r="J478" s="163"/>
    </row>
    <row r="479" spans="2:10" x14ac:dyDescent="0.2">
      <c r="B479" s="163"/>
      <c r="D479" s="163"/>
      <c r="F479" s="163"/>
      <c r="H479" s="163"/>
      <c r="J479" s="163"/>
    </row>
    <row r="480" spans="2:10" x14ac:dyDescent="0.2">
      <c r="B480" s="163"/>
      <c r="D480" s="163"/>
      <c r="F480" s="163"/>
      <c r="H480" s="163"/>
      <c r="J480" s="163"/>
    </row>
    <row r="481" spans="2:12" x14ac:dyDescent="0.2">
      <c r="B481" s="163"/>
      <c r="D481" s="163"/>
      <c r="F481" s="163"/>
      <c r="H481" s="163"/>
      <c r="J481" s="163"/>
    </row>
    <row r="482" spans="2:12" x14ac:dyDescent="0.2">
      <c r="B482" s="163"/>
      <c r="D482" s="163"/>
      <c r="F482" s="163"/>
      <c r="H482" s="163"/>
      <c r="J482" s="163"/>
    </row>
    <row r="483" spans="2:12" x14ac:dyDescent="0.2">
      <c r="B483" s="163"/>
      <c r="D483" s="163"/>
      <c r="F483" s="163"/>
      <c r="H483" s="163"/>
      <c r="J483" s="163"/>
    </row>
    <row r="484" spans="2:12" x14ac:dyDescent="0.2">
      <c r="B484" s="163"/>
      <c r="D484" s="163"/>
      <c r="F484" s="163"/>
      <c r="H484" s="163"/>
      <c r="J484" s="163"/>
    </row>
    <row r="485" spans="2:12" x14ac:dyDescent="0.2">
      <c r="B485" s="163"/>
      <c r="D485" s="163"/>
      <c r="F485" s="163"/>
      <c r="H485" s="163"/>
      <c r="J485" s="163"/>
    </row>
    <row r="486" spans="2:12" x14ac:dyDescent="0.2">
      <c r="B486" s="163"/>
      <c r="D486" s="163"/>
      <c r="F486" s="163"/>
      <c r="H486" s="163"/>
      <c r="J486" s="163"/>
      <c r="L486" s="161"/>
    </row>
    <row r="487" spans="2:12" x14ac:dyDescent="0.2">
      <c r="B487" s="163"/>
      <c r="D487" s="163"/>
      <c r="F487" s="163"/>
      <c r="H487" s="163"/>
      <c r="J487" s="163"/>
    </row>
    <row r="488" spans="2:12" x14ac:dyDescent="0.2">
      <c r="B488" s="163"/>
      <c r="D488" s="163"/>
      <c r="F488" s="163"/>
      <c r="H488" s="163"/>
      <c r="J488" s="163"/>
    </row>
    <row r="489" spans="2:12" x14ac:dyDescent="0.2">
      <c r="B489" s="163"/>
      <c r="D489" s="163"/>
      <c r="F489" s="163"/>
      <c r="H489" s="163"/>
      <c r="J489" s="163"/>
    </row>
    <row r="490" spans="2:12" x14ac:dyDescent="0.2">
      <c r="B490" s="163"/>
      <c r="D490" s="163"/>
      <c r="F490" s="163"/>
      <c r="H490" s="163"/>
      <c r="J490" s="163"/>
    </row>
    <row r="491" spans="2:12" x14ac:dyDescent="0.2">
      <c r="B491" s="163"/>
      <c r="D491" s="163"/>
      <c r="F491" s="163"/>
      <c r="H491" s="163"/>
      <c r="J491" s="163"/>
    </row>
    <row r="492" spans="2:12" x14ac:dyDescent="0.2">
      <c r="B492" s="163"/>
      <c r="D492" s="163"/>
      <c r="F492" s="163"/>
      <c r="H492" s="163"/>
      <c r="J492" s="163"/>
    </row>
    <row r="493" spans="2:12" x14ac:dyDescent="0.2">
      <c r="B493" s="163"/>
      <c r="D493" s="163"/>
      <c r="F493" s="163"/>
      <c r="H493" s="163"/>
      <c r="J493" s="163"/>
    </row>
    <row r="494" spans="2:12" x14ac:dyDescent="0.2">
      <c r="B494" s="163"/>
      <c r="D494" s="163"/>
      <c r="F494" s="163"/>
      <c r="H494" s="163"/>
      <c r="J494" s="163"/>
    </row>
    <row r="495" spans="2:12" x14ac:dyDescent="0.2">
      <c r="B495" s="163"/>
      <c r="D495" s="163"/>
      <c r="F495" s="163"/>
      <c r="H495" s="163"/>
      <c r="J495" s="163"/>
    </row>
    <row r="496" spans="2:12" x14ac:dyDescent="0.2">
      <c r="B496" s="163"/>
      <c r="D496" s="163"/>
      <c r="F496" s="163"/>
      <c r="H496" s="163"/>
      <c r="J496" s="163"/>
    </row>
    <row r="497" spans="2:12" x14ac:dyDescent="0.2">
      <c r="B497" s="163"/>
      <c r="D497" s="163"/>
      <c r="F497" s="163"/>
      <c r="H497" s="163"/>
      <c r="J497" s="163"/>
    </row>
    <row r="498" spans="2:12" x14ac:dyDescent="0.2">
      <c r="B498" s="163"/>
      <c r="D498" s="163"/>
      <c r="F498" s="163"/>
      <c r="H498" s="163"/>
      <c r="J498" s="163"/>
    </row>
    <row r="499" spans="2:12" x14ac:dyDescent="0.2">
      <c r="B499" s="163"/>
      <c r="D499" s="163"/>
      <c r="F499" s="163"/>
      <c r="H499" s="163"/>
      <c r="J499" s="163"/>
    </row>
    <row r="500" spans="2:12" x14ac:dyDescent="0.2">
      <c r="B500" s="163"/>
      <c r="D500" s="163"/>
      <c r="F500" s="163"/>
      <c r="H500" s="163"/>
      <c r="J500" s="163"/>
    </row>
    <row r="501" spans="2:12" x14ac:dyDescent="0.2">
      <c r="B501" s="163"/>
      <c r="D501" s="163"/>
      <c r="F501" s="163"/>
      <c r="H501" s="163"/>
      <c r="J501" s="163"/>
    </row>
    <row r="502" spans="2:12" x14ac:dyDescent="0.2">
      <c r="B502" s="163"/>
      <c r="D502" s="163"/>
      <c r="F502" s="163"/>
      <c r="H502" s="163"/>
      <c r="J502" s="163"/>
    </row>
    <row r="503" spans="2:12" x14ac:dyDescent="0.2">
      <c r="B503" s="163"/>
      <c r="D503" s="163"/>
      <c r="F503" s="163"/>
      <c r="H503" s="163"/>
      <c r="J503" s="163"/>
    </row>
    <row r="504" spans="2:12" x14ac:dyDescent="0.2">
      <c r="B504" s="163"/>
      <c r="D504" s="163"/>
      <c r="F504" s="163"/>
      <c r="H504" s="163"/>
      <c r="J504" s="163"/>
      <c r="L504" s="161"/>
    </row>
    <row r="505" spans="2:12" x14ac:dyDescent="0.2">
      <c r="B505" s="163"/>
      <c r="D505" s="163"/>
      <c r="F505" s="163"/>
      <c r="H505" s="163"/>
      <c r="J505" s="163"/>
    </row>
    <row r="506" spans="2:12" x14ac:dyDescent="0.2">
      <c r="B506" s="163"/>
      <c r="D506" s="163"/>
      <c r="F506" s="163"/>
      <c r="H506" s="163"/>
      <c r="J506" s="163"/>
    </row>
    <row r="507" spans="2:12" x14ac:dyDescent="0.2">
      <c r="B507" s="163"/>
      <c r="D507" s="163"/>
      <c r="F507" s="163"/>
      <c r="H507" s="163"/>
      <c r="J507" s="163"/>
    </row>
    <row r="508" spans="2:12" x14ac:dyDescent="0.2">
      <c r="B508" s="163"/>
      <c r="D508" s="163"/>
      <c r="F508" s="163"/>
      <c r="H508" s="163"/>
      <c r="J508" s="163"/>
    </row>
    <row r="509" spans="2:12" x14ac:dyDescent="0.2">
      <c r="B509" s="163"/>
      <c r="D509" s="163"/>
      <c r="F509" s="163"/>
      <c r="H509" s="163"/>
      <c r="J509" s="163"/>
    </row>
    <row r="510" spans="2:12" x14ac:dyDescent="0.2">
      <c r="B510" s="163"/>
      <c r="D510" s="163"/>
      <c r="F510" s="163"/>
      <c r="H510" s="163"/>
      <c r="J510" s="163"/>
    </row>
    <row r="511" spans="2:12" x14ac:dyDescent="0.2">
      <c r="B511" s="163"/>
      <c r="D511" s="163"/>
      <c r="F511" s="163"/>
      <c r="H511" s="163"/>
      <c r="J511" s="163"/>
    </row>
    <row r="512" spans="2:12" x14ac:dyDescent="0.2">
      <c r="B512" s="163"/>
      <c r="D512" s="163"/>
      <c r="F512" s="163"/>
      <c r="H512" s="163"/>
      <c r="J512" s="163"/>
    </row>
    <row r="513" spans="2:10" x14ac:dyDescent="0.2">
      <c r="B513" s="163"/>
      <c r="D513" s="163"/>
      <c r="F513" s="163"/>
      <c r="H513" s="163"/>
      <c r="J513" s="163"/>
    </row>
    <row r="514" spans="2:10" x14ac:dyDescent="0.2">
      <c r="B514" s="163"/>
      <c r="D514" s="163"/>
      <c r="F514" s="163"/>
      <c r="H514" s="163"/>
      <c r="J514" s="163"/>
    </row>
    <row r="515" spans="2:10" x14ac:dyDescent="0.2">
      <c r="B515" s="163"/>
      <c r="D515" s="163"/>
      <c r="F515" s="163"/>
      <c r="H515" s="163"/>
      <c r="J515" s="163"/>
    </row>
    <row r="516" spans="2:10" x14ac:dyDescent="0.2">
      <c r="B516" s="163"/>
      <c r="D516" s="163"/>
      <c r="F516" s="163"/>
      <c r="H516" s="163"/>
      <c r="J516" s="163"/>
    </row>
    <row r="517" spans="2:10" x14ac:dyDescent="0.2">
      <c r="B517" s="163"/>
      <c r="D517" s="163"/>
      <c r="F517" s="163"/>
      <c r="H517" s="163"/>
      <c r="J517" s="163"/>
    </row>
    <row r="518" spans="2:10" x14ac:dyDescent="0.2">
      <c r="B518" s="163"/>
      <c r="D518" s="163"/>
      <c r="F518" s="163"/>
      <c r="H518" s="163"/>
      <c r="J518" s="163"/>
    </row>
    <row r="519" spans="2:10" x14ac:dyDescent="0.2">
      <c r="B519" s="163"/>
      <c r="D519" s="163"/>
      <c r="F519" s="163"/>
      <c r="H519" s="163"/>
      <c r="J519" s="163"/>
    </row>
    <row r="520" spans="2:10" x14ac:dyDescent="0.2">
      <c r="B520" s="163"/>
      <c r="D520" s="163"/>
      <c r="F520" s="163"/>
      <c r="H520" s="163"/>
      <c r="J520" s="163"/>
    </row>
    <row r="521" spans="2:10" x14ac:dyDescent="0.2">
      <c r="B521" s="163"/>
      <c r="D521" s="163"/>
      <c r="F521" s="163"/>
      <c r="H521" s="163"/>
      <c r="J521" s="163"/>
    </row>
    <row r="522" spans="2:10" x14ac:dyDescent="0.2">
      <c r="B522" s="163"/>
      <c r="D522" s="163"/>
      <c r="F522" s="163"/>
      <c r="H522" s="163"/>
      <c r="J522" s="163"/>
    </row>
    <row r="523" spans="2:10" x14ac:dyDescent="0.2">
      <c r="B523" s="163"/>
      <c r="D523" s="163"/>
      <c r="F523" s="163"/>
      <c r="H523" s="163"/>
      <c r="J523" s="163"/>
    </row>
    <row r="524" spans="2:10" x14ac:dyDescent="0.2">
      <c r="B524" s="163"/>
      <c r="D524" s="163"/>
      <c r="F524" s="163"/>
      <c r="H524" s="163"/>
      <c r="J524" s="163"/>
    </row>
    <row r="525" spans="2:10" x14ac:dyDescent="0.2">
      <c r="B525" s="163"/>
      <c r="D525" s="163"/>
      <c r="F525" s="163"/>
      <c r="H525" s="163"/>
      <c r="J525" s="163"/>
    </row>
    <row r="526" spans="2:10" x14ac:dyDescent="0.2">
      <c r="B526" s="163"/>
      <c r="D526" s="163"/>
      <c r="F526" s="163"/>
      <c r="H526" s="163"/>
      <c r="J526" s="163"/>
    </row>
    <row r="527" spans="2:10" x14ac:dyDescent="0.2">
      <c r="B527" s="163"/>
      <c r="D527" s="163"/>
      <c r="F527" s="163"/>
      <c r="H527" s="163"/>
      <c r="J527" s="163"/>
    </row>
    <row r="528" spans="2:10" x14ac:dyDescent="0.2">
      <c r="B528" s="163"/>
      <c r="D528" s="163"/>
      <c r="F528" s="163"/>
      <c r="H528" s="163"/>
      <c r="J528" s="163"/>
    </row>
    <row r="529" spans="2:16" x14ac:dyDescent="0.2">
      <c r="B529" s="163"/>
      <c r="D529" s="163"/>
      <c r="F529" s="163"/>
      <c r="H529" s="163"/>
      <c r="J529" s="163"/>
      <c r="P529" s="161"/>
    </row>
    <row r="530" spans="2:16" x14ac:dyDescent="0.2">
      <c r="B530" s="163"/>
      <c r="D530" s="163"/>
      <c r="F530" s="163"/>
      <c r="H530" s="163"/>
      <c r="J530" s="163"/>
    </row>
    <row r="531" spans="2:16" x14ac:dyDescent="0.2">
      <c r="B531" s="163"/>
      <c r="D531" s="163"/>
      <c r="F531" s="163"/>
      <c r="H531" s="163"/>
      <c r="J531" s="163"/>
    </row>
    <row r="532" spans="2:16" x14ac:dyDescent="0.2">
      <c r="B532" s="163"/>
      <c r="D532" s="163"/>
      <c r="F532" s="163"/>
      <c r="H532" s="163"/>
      <c r="J532" s="163"/>
      <c r="L532" s="161"/>
    </row>
    <row r="533" spans="2:16" x14ac:dyDescent="0.2">
      <c r="B533" s="163"/>
      <c r="D533" s="163"/>
      <c r="F533" s="163"/>
      <c r="H533" s="163"/>
      <c r="J533" s="163"/>
      <c r="L533" s="161"/>
    </row>
    <row r="534" spans="2:16" x14ac:dyDescent="0.2">
      <c r="B534" s="163"/>
      <c r="D534" s="163"/>
      <c r="F534" s="163"/>
      <c r="H534" s="163"/>
      <c r="J534" s="163"/>
    </row>
    <row r="535" spans="2:16" x14ac:dyDescent="0.2">
      <c r="B535" s="163"/>
      <c r="D535" s="163"/>
      <c r="F535" s="163"/>
      <c r="H535" s="163"/>
      <c r="J535" s="163"/>
    </row>
    <row r="536" spans="2:16" x14ac:dyDescent="0.2">
      <c r="B536" s="163"/>
      <c r="D536" s="163"/>
      <c r="F536" s="163"/>
      <c r="H536" s="163"/>
      <c r="J536" s="163"/>
    </row>
    <row r="537" spans="2:16" x14ac:dyDescent="0.2">
      <c r="B537" s="163"/>
      <c r="D537" s="163"/>
      <c r="F537" s="163"/>
      <c r="H537" s="163"/>
      <c r="J537" s="163"/>
    </row>
    <row r="538" spans="2:16" x14ac:dyDescent="0.2">
      <c r="B538" s="163"/>
      <c r="D538" s="163"/>
      <c r="F538" s="163"/>
      <c r="H538" s="163"/>
      <c r="J538" s="163"/>
    </row>
    <row r="539" spans="2:16" x14ac:dyDescent="0.2">
      <c r="B539" s="163"/>
      <c r="D539" s="163"/>
      <c r="F539" s="163"/>
      <c r="H539" s="163"/>
      <c r="J539" s="163"/>
    </row>
    <row r="540" spans="2:16" x14ac:dyDescent="0.2">
      <c r="B540" s="163"/>
      <c r="D540" s="163"/>
      <c r="F540" s="163"/>
      <c r="H540" s="163"/>
      <c r="J540" s="163"/>
    </row>
    <row r="541" spans="2:16" x14ac:dyDescent="0.2">
      <c r="B541" s="163"/>
      <c r="D541" s="163"/>
      <c r="F541" s="163"/>
      <c r="H541" s="163"/>
      <c r="J541" s="163"/>
    </row>
    <row r="542" spans="2:16" x14ac:dyDescent="0.2">
      <c r="B542" s="163"/>
      <c r="D542" s="163"/>
      <c r="F542" s="163"/>
      <c r="H542" s="163"/>
      <c r="J542" s="163"/>
    </row>
    <row r="543" spans="2:16" x14ac:dyDescent="0.2">
      <c r="B543" s="163"/>
      <c r="D543" s="163"/>
      <c r="F543" s="163"/>
      <c r="H543" s="163"/>
      <c r="J543" s="163"/>
    </row>
    <row r="544" spans="2:16" x14ac:dyDescent="0.2">
      <c r="B544" s="163"/>
      <c r="D544" s="163"/>
      <c r="F544" s="163"/>
      <c r="H544" s="163"/>
      <c r="J544" s="163"/>
      <c r="L544" s="161"/>
    </row>
    <row r="545" spans="2:14" x14ac:dyDescent="0.2">
      <c r="B545" s="163"/>
      <c r="D545" s="163"/>
      <c r="F545" s="163"/>
      <c r="H545" s="163"/>
      <c r="J545" s="163"/>
      <c r="L545" s="161"/>
      <c r="N545" s="161"/>
    </row>
    <row r="546" spans="2:14" x14ac:dyDescent="0.2">
      <c r="B546" s="163"/>
      <c r="D546" s="163"/>
      <c r="F546" s="163"/>
      <c r="H546" s="163"/>
      <c r="J546" s="163"/>
    </row>
    <row r="547" spans="2:14" x14ac:dyDescent="0.2">
      <c r="B547" s="163"/>
      <c r="D547" s="163"/>
      <c r="F547" s="163"/>
      <c r="H547" s="163"/>
      <c r="J547" s="163"/>
    </row>
    <row r="548" spans="2:14" x14ac:dyDescent="0.2">
      <c r="B548" s="163"/>
      <c r="D548" s="163"/>
      <c r="F548" s="163"/>
      <c r="H548" s="163"/>
      <c r="J548" s="163"/>
    </row>
    <row r="549" spans="2:14" x14ac:dyDescent="0.2">
      <c r="B549" s="163"/>
      <c r="D549" s="163"/>
      <c r="F549" s="163"/>
      <c r="H549" s="163"/>
      <c r="J549" s="163"/>
      <c r="L549" s="161"/>
    </row>
    <row r="550" spans="2:14" x14ac:dyDescent="0.2">
      <c r="B550" s="163"/>
      <c r="D550" s="163"/>
      <c r="F550" s="163"/>
      <c r="H550" s="163"/>
      <c r="J550" s="163"/>
    </row>
    <row r="551" spans="2:14" x14ac:dyDescent="0.2">
      <c r="B551" s="163"/>
      <c r="D551" s="163"/>
      <c r="F551" s="163"/>
      <c r="H551" s="163"/>
      <c r="J551" s="163"/>
    </row>
    <row r="552" spans="2:14" x14ac:dyDescent="0.2">
      <c r="B552" s="163"/>
      <c r="D552" s="163"/>
      <c r="F552" s="163"/>
      <c r="H552" s="163"/>
      <c r="J552" s="163"/>
      <c r="L552" s="161"/>
    </row>
    <row r="553" spans="2:14" x14ac:dyDescent="0.2">
      <c r="B553" s="163"/>
      <c r="D553" s="163"/>
      <c r="F553" s="163"/>
      <c r="H553" s="163"/>
      <c r="J553" s="163"/>
      <c r="L553" s="161"/>
    </row>
    <row r="554" spans="2:14" x14ac:dyDescent="0.2">
      <c r="B554" s="163"/>
      <c r="D554" s="163"/>
      <c r="F554" s="163"/>
      <c r="H554" s="163"/>
      <c r="J554" s="163"/>
      <c r="L554" s="161"/>
    </row>
    <row r="555" spans="2:14" x14ac:dyDescent="0.2">
      <c r="B555" s="163"/>
      <c r="D555" s="163"/>
      <c r="F555" s="163"/>
      <c r="H555" s="163"/>
      <c r="J555" s="163"/>
    </row>
    <row r="556" spans="2:14" x14ac:dyDescent="0.2">
      <c r="B556" s="163"/>
      <c r="D556" s="163"/>
      <c r="F556" s="163"/>
      <c r="H556" s="163"/>
      <c r="J556" s="163"/>
    </row>
    <row r="557" spans="2:14" x14ac:dyDescent="0.2">
      <c r="B557" s="163"/>
      <c r="D557" s="163"/>
      <c r="F557" s="163"/>
      <c r="H557" s="163"/>
      <c r="J557" s="163"/>
    </row>
    <row r="558" spans="2:14" x14ac:dyDescent="0.2">
      <c r="B558" s="163"/>
      <c r="D558" s="163"/>
      <c r="F558" s="163"/>
      <c r="H558" s="163"/>
      <c r="J558" s="163"/>
      <c r="L558" s="161"/>
    </row>
    <row r="559" spans="2:14" x14ac:dyDescent="0.2">
      <c r="B559" s="163"/>
      <c r="D559" s="163"/>
      <c r="F559" s="163"/>
      <c r="H559" s="163"/>
      <c r="J559" s="163"/>
    </row>
    <row r="560" spans="2:14" x14ac:dyDescent="0.2">
      <c r="B560" s="163"/>
      <c r="D560" s="163"/>
      <c r="F560" s="163"/>
      <c r="H560" s="163"/>
      <c r="J560" s="163"/>
    </row>
    <row r="561" spans="2:10" x14ac:dyDescent="0.2">
      <c r="B561" s="163"/>
      <c r="D561" s="163"/>
      <c r="F561" s="163"/>
      <c r="H561" s="163"/>
      <c r="J561" s="163"/>
    </row>
    <row r="562" spans="2:10" x14ac:dyDescent="0.2">
      <c r="B562" s="163"/>
      <c r="D562" s="163"/>
      <c r="F562" s="163"/>
      <c r="H562" s="163"/>
      <c r="J562" s="163"/>
    </row>
    <row r="563" spans="2:10" x14ac:dyDescent="0.2">
      <c r="B563" s="163"/>
      <c r="D563" s="163"/>
      <c r="F563" s="163"/>
      <c r="H563" s="163"/>
      <c r="J563" s="163"/>
    </row>
    <row r="564" spans="2:10" x14ac:dyDescent="0.2">
      <c r="B564" s="163"/>
      <c r="D564" s="163"/>
      <c r="F564" s="163"/>
      <c r="H564" s="163"/>
      <c r="J564" s="163"/>
    </row>
    <row r="565" spans="2:10" x14ac:dyDescent="0.2">
      <c r="B565" s="163"/>
      <c r="D565" s="163"/>
      <c r="F565" s="163"/>
      <c r="H565" s="163"/>
      <c r="J565" s="163"/>
    </row>
    <row r="566" spans="2:10" x14ac:dyDescent="0.2">
      <c r="B566" s="163"/>
      <c r="D566" s="163"/>
      <c r="F566" s="163"/>
      <c r="H566" s="163"/>
      <c r="J566" s="163"/>
    </row>
    <row r="567" spans="2:10" x14ac:dyDescent="0.2">
      <c r="B567" s="163"/>
      <c r="D567" s="163"/>
      <c r="F567" s="163"/>
      <c r="H567" s="163"/>
      <c r="J567" s="163"/>
    </row>
    <row r="568" spans="2:10" x14ac:dyDescent="0.2">
      <c r="B568" s="163"/>
      <c r="D568" s="163"/>
      <c r="F568" s="163"/>
      <c r="H568" s="163"/>
      <c r="J568" s="163"/>
    </row>
    <row r="569" spans="2:10" x14ac:dyDescent="0.2">
      <c r="B569" s="163"/>
      <c r="D569" s="163"/>
      <c r="F569" s="163"/>
      <c r="H569" s="163"/>
      <c r="J569" s="163"/>
    </row>
    <row r="570" spans="2:10" x14ac:dyDescent="0.2">
      <c r="B570" s="163"/>
      <c r="D570" s="163"/>
      <c r="F570" s="163"/>
      <c r="H570" s="163"/>
      <c r="J570" s="163"/>
    </row>
    <row r="571" spans="2:10" x14ac:dyDescent="0.2">
      <c r="B571" s="163"/>
      <c r="D571" s="163"/>
      <c r="F571" s="163"/>
      <c r="H571" s="163"/>
      <c r="J571" s="163"/>
    </row>
    <row r="572" spans="2:10" x14ac:dyDescent="0.2">
      <c r="B572" s="163"/>
      <c r="D572" s="163"/>
      <c r="F572" s="163"/>
      <c r="H572" s="163"/>
      <c r="J572" s="163"/>
    </row>
    <row r="573" spans="2:10" x14ac:dyDescent="0.2">
      <c r="B573" s="163"/>
      <c r="D573" s="163"/>
      <c r="F573" s="163"/>
      <c r="H573" s="163"/>
      <c r="J573" s="163"/>
    </row>
    <row r="574" spans="2:10" x14ac:dyDescent="0.2">
      <c r="B574" s="163"/>
      <c r="D574" s="163"/>
      <c r="F574" s="163"/>
      <c r="H574" s="163"/>
      <c r="J574" s="163"/>
    </row>
    <row r="575" spans="2:10" x14ac:dyDescent="0.2">
      <c r="B575" s="163"/>
      <c r="D575" s="163"/>
      <c r="F575" s="163"/>
      <c r="H575" s="163"/>
      <c r="J575" s="163"/>
    </row>
    <row r="576" spans="2:10" x14ac:dyDescent="0.2">
      <c r="B576" s="163"/>
      <c r="D576" s="163"/>
      <c r="F576" s="163"/>
      <c r="H576" s="163"/>
      <c r="J576" s="163"/>
    </row>
    <row r="577" spans="2:12" x14ac:dyDescent="0.2">
      <c r="B577" s="163"/>
      <c r="D577" s="163"/>
      <c r="F577" s="163"/>
      <c r="H577" s="163"/>
      <c r="J577" s="163"/>
    </row>
    <row r="578" spans="2:12" x14ac:dyDescent="0.2">
      <c r="B578" s="163"/>
      <c r="D578" s="163"/>
      <c r="F578" s="163"/>
      <c r="H578" s="163"/>
      <c r="J578" s="163"/>
    </row>
    <row r="579" spans="2:12" x14ac:dyDescent="0.2">
      <c r="B579" s="163"/>
      <c r="D579" s="163"/>
      <c r="F579" s="163"/>
      <c r="H579" s="163"/>
      <c r="J579" s="163"/>
    </row>
    <row r="580" spans="2:12" x14ac:dyDescent="0.2">
      <c r="B580" s="163"/>
      <c r="D580" s="163"/>
      <c r="F580" s="163"/>
      <c r="H580" s="163"/>
      <c r="J580" s="163"/>
    </row>
    <row r="581" spans="2:12" x14ac:dyDescent="0.2">
      <c r="B581" s="163"/>
      <c r="D581" s="163"/>
      <c r="F581" s="163"/>
      <c r="H581" s="163"/>
      <c r="J581" s="163"/>
      <c r="L581" s="161"/>
    </row>
    <row r="582" spans="2:12" x14ac:dyDescent="0.2">
      <c r="B582" s="163"/>
      <c r="D582" s="163"/>
      <c r="F582" s="163"/>
      <c r="H582" s="163"/>
      <c r="J582" s="163"/>
    </row>
    <row r="583" spans="2:12" x14ac:dyDescent="0.2">
      <c r="B583" s="163"/>
      <c r="D583" s="163"/>
      <c r="F583" s="163"/>
      <c r="H583" s="163"/>
      <c r="J583" s="163"/>
    </row>
    <row r="584" spans="2:12" x14ac:dyDescent="0.2">
      <c r="B584" s="163"/>
      <c r="D584" s="163"/>
      <c r="F584" s="163"/>
      <c r="H584" s="163"/>
      <c r="J584" s="163"/>
    </row>
    <row r="585" spans="2:12" x14ac:dyDescent="0.2">
      <c r="B585" s="163"/>
      <c r="D585" s="163"/>
      <c r="F585" s="163"/>
      <c r="H585" s="163"/>
      <c r="J585" s="163"/>
    </row>
    <row r="586" spans="2:12" x14ac:dyDescent="0.2">
      <c r="B586" s="163"/>
      <c r="D586" s="163"/>
      <c r="F586" s="163"/>
      <c r="H586" s="163"/>
      <c r="J586" s="163"/>
      <c r="L586" s="161"/>
    </row>
    <row r="587" spans="2:12" x14ac:dyDescent="0.2">
      <c r="B587" s="163"/>
      <c r="D587" s="163"/>
      <c r="F587" s="163"/>
      <c r="H587" s="163"/>
      <c r="J587" s="163"/>
    </row>
    <row r="588" spans="2:12" x14ac:dyDescent="0.2">
      <c r="B588" s="163"/>
      <c r="D588" s="163"/>
      <c r="F588" s="163"/>
      <c r="H588" s="163"/>
      <c r="J588" s="163"/>
    </row>
    <row r="589" spans="2:12" x14ac:dyDescent="0.2">
      <c r="B589" s="163"/>
      <c r="D589" s="163"/>
      <c r="F589" s="163"/>
      <c r="H589" s="163"/>
      <c r="J589" s="163"/>
    </row>
    <row r="590" spans="2:12" x14ac:dyDescent="0.2">
      <c r="B590" s="163"/>
      <c r="D590" s="163"/>
      <c r="F590" s="163"/>
      <c r="H590" s="163"/>
      <c r="J590" s="163"/>
      <c r="L590" s="161"/>
    </row>
    <row r="591" spans="2:12" x14ac:dyDescent="0.2">
      <c r="B591" s="163"/>
      <c r="D591" s="163"/>
      <c r="F591" s="163"/>
      <c r="H591" s="163"/>
      <c r="J591" s="163"/>
    </row>
    <row r="592" spans="2:12" x14ac:dyDescent="0.2">
      <c r="B592" s="163"/>
      <c r="D592" s="163"/>
      <c r="F592" s="163"/>
      <c r="H592" s="163"/>
      <c r="J592" s="163"/>
      <c r="L592" s="161"/>
    </row>
    <row r="593" spans="2:14" x14ac:dyDescent="0.2">
      <c r="B593" s="163"/>
      <c r="D593" s="163"/>
      <c r="F593" s="163"/>
      <c r="H593" s="163"/>
      <c r="J593" s="163"/>
      <c r="L593" s="161"/>
    </row>
    <row r="594" spans="2:14" x14ac:dyDescent="0.2">
      <c r="B594" s="163"/>
      <c r="D594" s="163"/>
      <c r="F594" s="163"/>
      <c r="H594" s="163"/>
      <c r="J594" s="163"/>
    </row>
    <row r="595" spans="2:14" x14ac:dyDescent="0.2">
      <c r="B595" s="163"/>
      <c r="D595" s="163"/>
      <c r="F595" s="163"/>
      <c r="H595" s="163"/>
      <c r="J595" s="163"/>
    </row>
    <row r="596" spans="2:14" x14ac:dyDescent="0.2">
      <c r="B596" s="163"/>
      <c r="D596" s="163"/>
      <c r="F596" s="163"/>
      <c r="H596" s="163"/>
      <c r="J596" s="163"/>
    </row>
    <row r="597" spans="2:14" x14ac:dyDescent="0.2">
      <c r="B597" s="163"/>
      <c r="D597" s="163"/>
      <c r="F597" s="163"/>
      <c r="H597" s="163"/>
      <c r="J597" s="163"/>
    </row>
    <row r="598" spans="2:14" x14ac:dyDescent="0.2">
      <c r="B598" s="163"/>
      <c r="D598" s="163"/>
      <c r="F598" s="163"/>
      <c r="H598" s="163"/>
      <c r="J598" s="163"/>
    </row>
    <row r="599" spans="2:14" x14ac:dyDescent="0.2">
      <c r="B599" s="163"/>
      <c r="D599" s="163"/>
      <c r="F599" s="163"/>
      <c r="H599" s="163"/>
      <c r="J599" s="163"/>
    </row>
    <row r="600" spans="2:14" x14ac:dyDescent="0.2">
      <c r="B600" s="163"/>
      <c r="D600" s="163"/>
      <c r="F600" s="163"/>
      <c r="H600" s="163"/>
      <c r="J600" s="163"/>
      <c r="L600" s="161"/>
      <c r="N600" s="161"/>
    </row>
    <row r="601" spans="2:14" x14ac:dyDescent="0.2">
      <c r="B601" s="163"/>
      <c r="D601" s="163"/>
      <c r="F601" s="163"/>
      <c r="H601" s="163"/>
      <c r="J601" s="163"/>
    </row>
    <row r="602" spans="2:14" x14ac:dyDescent="0.2">
      <c r="B602" s="163"/>
      <c r="D602" s="163"/>
      <c r="F602" s="163"/>
      <c r="H602" s="163"/>
      <c r="J602" s="163"/>
    </row>
    <row r="603" spans="2:14" x14ac:dyDescent="0.2">
      <c r="B603" s="163"/>
      <c r="D603" s="163"/>
      <c r="F603" s="163"/>
      <c r="H603" s="163"/>
      <c r="J603" s="163"/>
    </row>
    <row r="604" spans="2:14" x14ac:dyDescent="0.2">
      <c r="B604" s="163"/>
      <c r="D604" s="163"/>
      <c r="F604" s="163"/>
      <c r="H604" s="163"/>
      <c r="J604" s="163"/>
    </row>
    <row r="605" spans="2:14" x14ac:dyDescent="0.2">
      <c r="B605" s="163"/>
      <c r="D605" s="163"/>
      <c r="F605" s="163"/>
      <c r="H605" s="163"/>
      <c r="J605" s="163"/>
    </row>
    <row r="606" spans="2:14" x14ac:dyDescent="0.2">
      <c r="B606" s="163"/>
      <c r="D606" s="163"/>
      <c r="F606" s="163"/>
      <c r="H606" s="163"/>
      <c r="J606" s="163"/>
    </row>
    <row r="607" spans="2:14" x14ac:dyDescent="0.2">
      <c r="B607" s="163"/>
      <c r="D607" s="163"/>
      <c r="F607" s="163"/>
      <c r="H607" s="163"/>
      <c r="J607" s="163"/>
    </row>
    <row r="608" spans="2:14" x14ac:dyDescent="0.2">
      <c r="B608" s="163"/>
      <c r="D608" s="163"/>
      <c r="F608" s="163"/>
      <c r="H608" s="163"/>
      <c r="J608" s="163"/>
    </row>
    <row r="609" spans="2:10" x14ac:dyDescent="0.2">
      <c r="B609" s="163"/>
      <c r="D609" s="163"/>
      <c r="F609" s="163"/>
      <c r="H609" s="163"/>
      <c r="J609" s="163"/>
    </row>
    <row r="610" spans="2:10" x14ac:dyDescent="0.2">
      <c r="B610" s="163"/>
      <c r="D610" s="163"/>
      <c r="F610" s="163"/>
      <c r="H610" s="163"/>
      <c r="J610" s="163"/>
    </row>
    <row r="611" spans="2:10" x14ac:dyDescent="0.2">
      <c r="B611" s="163"/>
      <c r="D611" s="163"/>
      <c r="F611" s="163"/>
      <c r="H611" s="163"/>
      <c r="J611" s="163"/>
    </row>
    <row r="612" spans="2:10" x14ac:dyDescent="0.2">
      <c r="B612" s="163"/>
      <c r="D612" s="163"/>
      <c r="F612" s="163"/>
      <c r="H612" s="163"/>
      <c r="J612" s="163"/>
    </row>
    <row r="613" spans="2:10" x14ac:dyDescent="0.2">
      <c r="B613" s="163"/>
      <c r="D613" s="163"/>
      <c r="F613" s="163"/>
      <c r="H613" s="163"/>
      <c r="J613" s="163"/>
    </row>
    <row r="614" spans="2:10" x14ac:dyDescent="0.2">
      <c r="B614" s="163"/>
      <c r="D614" s="163"/>
      <c r="F614" s="163"/>
      <c r="H614" s="163"/>
      <c r="J614" s="163"/>
    </row>
    <row r="615" spans="2:10" x14ac:dyDescent="0.2">
      <c r="B615" s="163"/>
      <c r="D615" s="163"/>
      <c r="F615" s="163"/>
      <c r="H615" s="163"/>
      <c r="J615" s="163"/>
    </row>
    <row r="616" spans="2:10" x14ac:dyDescent="0.2">
      <c r="B616" s="163"/>
      <c r="D616" s="163"/>
      <c r="F616" s="163"/>
      <c r="H616" s="163"/>
      <c r="J616" s="163"/>
    </row>
    <row r="617" spans="2:10" x14ac:dyDescent="0.2">
      <c r="B617" s="163"/>
      <c r="D617" s="163"/>
      <c r="F617" s="163"/>
      <c r="H617" s="163"/>
      <c r="J617" s="163"/>
    </row>
    <row r="618" spans="2:10" x14ac:dyDescent="0.2">
      <c r="B618" s="163"/>
      <c r="D618" s="163"/>
      <c r="F618" s="163"/>
      <c r="H618" s="163"/>
      <c r="J618" s="163"/>
    </row>
    <row r="619" spans="2:10" x14ac:dyDescent="0.2">
      <c r="B619" s="163"/>
      <c r="D619" s="163"/>
      <c r="F619" s="163"/>
      <c r="H619" s="163"/>
      <c r="J619" s="163"/>
    </row>
    <row r="620" spans="2:10" x14ac:dyDescent="0.2">
      <c r="B620" s="163"/>
      <c r="D620" s="163"/>
      <c r="F620" s="163"/>
      <c r="H620" s="163"/>
      <c r="J620" s="163"/>
    </row>
    <row r="621" spans="2:10" x14ac:dyDescent="0.2">
      <c r="B621" s="163"/>
      <c r="D621" s="163"/>
      <c r="F621" s="163"/>
      <c r="H621" s="163"/>
      <c r="J621" s="163"/>
    </row>
    <row r="622" spans="2:10" x14ac:dyDescent="0.2">
      <c r="B622" s="163"/>
      <c r="D622" s="163"/>
      <c r="F622" s="163"/>
      <c r="H622" s="163"/>
      <c r="J622" s="163"/>
    </row>
    <row r="623" spans="2:10" x14ac:dyDescent="0.2">
      <c r="B623" s="163"/>
      <c r="D623" s="163"/>
      <c r="F623" s="163"/>
      <c r="H623" s="163"/>
      <c r="J623" s="163"/>
    </row>
    <row r="624" spans="2:10" x14ac:dyDescent="0.2">
      <c r="B624" s="163"/>
      <c r="D624" s="163"/>
      <c r="F624" s="163"/>
      <c r="H624" s="163"/>
      <c r="J624" s="163"/>
    </row>
    <row r="625" spans="2:14" x14ac:dyDescent="0.2">
      <c r="B625" s="163"/>
      <c r="D625" s="163"/>
      <c r="F625" s="163"/>
      <c r="H625" s="163"/>
      <c r="J625" s="163"/>
      <c r="L625" s="161"/>
      <c r="N625" s="161"/>
    </row>
    <row r="626" spans="2:14" x14ac:dyDescent="0.2">
      <c r="B626" s="163"/>
      <c r="D626" s="163"/>
      <c r="F626" s="163"/>
      <c r="H626" s="163"/>
      <c r="J626" s="163"/>
    </row>
    <row r="627" spans="2:14" x14ac:dyDescent="0.2">
      <c r="B627" s="163"/>
      <c r="D627" s="163"/>
      <c r="F627" s="163"/>
      <c r="H627" s="163"/>
      <c r="J627" s="163"/>
    </row>
    <row r="628" spans="2:14" x14ac:dyDescent="0.2">
      <c r="B628" s="163"/>
      <c r="D628" s="163"/>
      <c r="F628" s="163"/>
      <c r="H628" s="163"/>
      <c r="J628" s="163"/>
    </row>
    <row r="629" spans="2:14" x14ac:dyDescent="0.2">
      <c r="B629" s="163"/>
      <c r="D629" s="163"/>
      <c r="F629" s="163"/>
      <c r="H629" s="163"/>
      <c r="J629" s="163"/>
    </row>
    <row r="630" spans="2:14" x14ac:dyDescent="0.2">
      <c r="B630" s="163"/>
      <c r="D630" s="163"/>
      <c r="F630" s="163"/>
      <c r="H630" s="163"/>
      <c r="J630" s="163"/>
    </row>
    <row r="631" spans="2:14" x14ac:dyDescent="0.2">
      <c r="B631" s="163"/>
      <c r="D631" s="163"/>
      <c r="F631" s="163"/>
      <c r="H631" s="163"/>
      <c r="J631" s="163"/>
      <c r="L631" s="161"/>
      <c r="N631" s="161"/>
    </row>
    <row r="632" spans="2:14" x14ac:dyDescent="0.2">
      <c r="B632" s="163"/>
      <c r="D632" s="163"/>
      <c r="F632" s="163"/>
      <c r="H632" s="163"/>
      <c r="J632" s="163"/>
    </row>
    <row r="633" spans="2:14" x14ac:dyDescent="0.2">
      <c r="B633" s="163"/>
      <c r="D633" s="163"/>
      <c r="F633" s="163"/>
      <c r="H633" s="163"/>
      <c r="J633" s="163"/>
    </row>
    <row r="634" spans="2:14" x14ac:dyDescent="0.2">
      <c r="B634" s="163"/>
      <c r="D634" s="163"/>
      <c r="F634" s="163"/>
      <c r="H634" s="163"/>
      <c r="J634" s="163"/>
      <c r="L634" s="161"/>
    </row>
    <row r="635" spans="2:14" x14ac:dyDescent="0.2">
      <c r="B635" s="163"/>
      <c r="D635" s="163"/>
      <c r="F635" s="163"/>
      <c r="H635" s="163"/>
      <c r="J635" s="163"/>
      <c r="L635" s="161"/>
    </row>
    <row r="636" spans="2:14" x14ac:dyDescent="0.2">
      <c r="B636" s="163"/>
      <c r="D636" s="163"/>
      <c r="F636" s="163"/>
      <c r="H636" s="163"/>
      <c r="J636" s="163"/>
      <c r="L636" s="161"/>
    </row>
    <row r="637" spans="2:14" x14ac:dyDescent="0.2">
      <c r="B637" s="163"/>
      <c r="D637" s="163"/>
      <c r="F637" s="163"/>
      <c r="H637" s="163"/>
      <c r="J637" s="163"/>
      <c r="L637" s="161"/>
    </row>
    <row r="638" spans="2:14" x14ac:dyDescent="0.2">
      <c r="B638" s="163"/>
      <c r="D638" s="163"/>
      <c r="F638" s="163"/>
      <c r="H638" s="163"/>
      <c r="J638" s="163"/>
    </row>
    <row r="639" spans="2:14" x14ac:dyDescent="0.2">
      <c r="B639" s="163"/>
      <c r="D639" s="163"/>
      <c r="F639" s="163"/>
      <c r="H639" s="163"/>
      <c r="J639" s="163"/>
    </row>
    <row r="640" spans="2:14" x14ac:dyDescent="0.2">
      <c r="B640" s="163"/>
      <c r="D640" s="163"/>
      <c r="F640" s="163"/>
      <c r="H640" s="163"/>
      <c r="J640" s="163"/>
    </row>
    <row r="641" spans="2:12" x14ac:dyDescent="0.2">
      <c r="B641" s="163"/>
      <c r="D641" s="163"/>
      <c r="F641" s="163"/>
      <c r="H641" s="163"/>
      <c r="J641" s="163"/>
    </row>
    <row r="642" spans="2:12" x14ac:dyDescent="0.2">
      <c r="B642" s="163"/>
      <c r="D642" s="163"/>
      <c r="F642" s="163"/>
      <c r="H642" s="163"/>
      <c r="J642" s="163"/>
    </row>
    <row r="643" spans="2:12" x14ac:dyDescent="0.2">
      <c r="B643" s="163"/>
      <c r="D643" s="163"/>
      <c r="F643" s="163"/>
      <c r="H643" s="163"/>
      <c r="J643" s="163"/>
    </row>
    <row r="644" spans="2:12" x14ac:dyDescent="0.2">
      <c r="B644" s="163"/>
      <c r="D644" s="163"/>
      <c r="F644" s="163"/>
      <c r="H644" s="163"/>
      <c r="J644" s="163"/>
    </row>
    <row r="645" spans="2:12" x14ac:dyDescent="0.2">
      <c r="B645" s="163"/>
      <c r="D645" s="163"/>
      <c r="F645" s="163"/>
      <c r="H645" s="163"/>
      <c r="J645" s="163"/>
    </row>
    <row r="646" spans="2:12" x14ac:dyDescent="0.2">
      <c r="B646" s="163"/>
      <c r="D646" s="163"/>
      <c r="F646" s="163"/>
      <c r="H646" s="163"/>
      <c r="J646" s="163"/>
    </row>
    <row r="647" spans="2:12" x14ac:dyDescent="0.2">
      <c r="B647" s="163"/>
      <c r="D647" s="163"/>
      <c r="F647" s="163"/>
      <c r="H647" s="163"/>
      <c r="J647" s="163"/>
    </row>
    <row r="648" spans="2:12" x14ac:dyDescent="0.2">
      <c r="B648" s="163"/>
      <c r="D648" s="163"/>
      <c r="F648" s="163"/>
      <c r="H648" s="163"/>
      <c r="J648" s="163"/>
    </row>
    <row r="649" spans="2:12" x14ac:dyDescent="0.2">
      <c r="B649" s="163"/>
      <c r="D649" s="163"/>
      <c r="F649" s="163"/>
      <c r="H649" s="163"/>
      <c r="J649" s="163"/>
    </row>
    <row r="650" spans="2:12" x14ac:dyDescent="0.2">
      <c r="B650" s="163"/>
      <c r="D650" s="163"/>
      <c r="F650" s="163"/>
      <c r="H650" s="163"/>
      <c r="J650" s="163"/>
    </row>
    <row r="651" spans="2:12" x14ac:dyDescent="0.2">
      <c r="B651" s="163"/>
      <c r="D651" s="163"/>
      <c r="F651" s="163"/>
      <c r="H651" s="163"/>
      <c r="J651" s="163"/>
    </row>
    <row r="652" spans="2:12" x14ac:dyDescent="0.2">
      <c r="B652" s="163"/>
      <c r="D652" s="163"/>
      <c r="F652" s="163"/>
      <c r="H652" s="163"/>
      <c r="J652" s="163"/>
    </row>
    <row r="653" spans="2:12" x14ac:dyDescent="0.2">
      <c r="B653" s="163"/>
      <c r="D653" s="163"/>
      <c r="F653" s="163"/>
      <c r="H653" s="163"/>
      <c r="J653" s="163"/>
      <c r="L653" s="161"/>
    </row>
    <row r="654" spans="2:12" x14ac:dyDescent="0.2">
      <c r="B654" s="163"/>
      <c r="D654" s="163"/>
      <c r="F654" s="163"/>
      <c r="H654" s="163"/>
      <c r="J654" s="163"/>
    </row>
    <row r="655" spans="2:12" x14ac:dyDescent="0.2">
      <c r="B655" s="163"/>
      <c r="D655" s="163"/>
      <c r="F655" s="163"/>
      <c r="H655" s="163"/>
      <c r="J655" s="163"/>
    </row>
    <row r="656" spans="2:12" x14ac:dyDescent="0.2">
      <c r="B656" s="163"/>
      <c r="D656" s="163"/>
      <c r="F656" s="163"/>
      <c r="H656" s="163"/>
      <c r="J656" s="163"/>
    </row>
    <row r="657" spans="2:14" x14ac:dyDescent="0.2">
      <c r="B657" s="163"/>
      <c r="D657" s="163"/>
      <c r="F657" s="163"/>
      <c r="H657" s="163"/>
      <c r="J657" s="163"/>
    </row>
    <row r="658" spans="2:14" x14ac:dyDescent="0.2">
      <c r="B658" s="163"/>
      <c r="D658" s="163"/>
      <c r="F658" s="163"/>
      <c r="H658" s="163"/>
      <c r="J658" s="163"/>
    </row>
    <row r="659" spans="2:14" x14ac:dyDescent="0.2">
      <c r="B659" s="163"/>
      <c r="D659" s="163"/>
      <c r="F659" s="163"/>
      <c r="H659" s="163"/>
      <c r="J659" s="163"/>
    </row>
    <row r="660" spans="2:14" x14ac:dyDescent="0.2">
      <c r="B660" s="163"/>
      <c r="D660" s="163"/>
      <c r="F660" s="163"/>
      <c r="H660" s="163"/>
      <c r="J660" s="163"/>
    </row>
    <row r="661" spans="2:14" x14ac:dyDescent="0.2">
      <c r="B661" s="163"/>
      <c r="D661" s="163"/>
      <c r="F661" s="163"/>
      <c r="H661" s="163"/>
      <c r="J661" s="163"/>
    </row>
    <row r="662" spans="2:14" x14ac:dyDescent="0.2">
      <c r="B662" s="163"/>
      <c r="D662" s="163"/>
      <c r="F662" s="163"/>
      <c r="H662" s="163"/>
      <c r="J662" s="163"/>
    </row>
    <row r="663" spans="2:14" x14ac:dyDescent="0.2">
      <c r="B663" s="163"/>
      <c r="D663" s="163"/>
      <c r="F663" s="163"/>
      <c r="H663" s="163"/>
      <c r="J663" s="163"/>
      <c r="L663" s="161"/>
      <c r="N663" s="161"/>
    </row>
    <row r="664" spans="2:14" x14ac:dyDescent="0.2">
      <c r="B664" s="163"/>
      <c r="D664" s="163"/>
      <c r="F664" s="163"/>
      <c r="H664" s="163"/>
      <c r="J664" s="163"/>
    </row>
    <row r="665" spans="2:14" x14ac:dyDescent="0.2">
      <c r="B665" s="163"/>
      <c r="D665" s="163"/>
      <c r="F665" s="163"/>
      <c r="H665" s="163"/>
      <c r="J665" s="163"/>
    </row>
    <row r="666" spans="2:14" x14ac:dyDescent="0.2">
      <c r="B666" s="163"/>
      <c r="D666" s="163"/>
      <c r="F666" s="163"/>
      <c r="H666" s="163"/>
      <c r="J666" s="163"/>
    </row>
    <row r="667" spans="2:14" x14ac:dyDescent="0.2">
      <c r="B667" s="163"/>
      <c r="D667" s="163"/>
      <c r="F667" s="163"/>
      <c r="H667" s="163"/>
      <c r="J667" s="163"/>
    </row>
    <row r="668" spans="2:14" x14ac:dyDescent="0.2">
      <c r="B668" s="163"/>
      <c r="D668" s="163"/>
      <c r="F668" s="163"/>
      <c r="H668" s="163"/>
      <c r="J668" s="163"/>
    </row>
    <row r="669" spans="2:14" x14ac:dyDescent="0.2">
      <c r="B669" s="163"/>
      <c r="D669" s="163"/>
      <c r="F669" s="163"/>
      <c r="H669" s="163"/>
      <c r="J669" s="163"/>
    </row>
    <row r="670" spans="2:14" x14ac:dyDescent="0.2">
      <c r="B670" s="163"/>
      <c r="D670" s="163"/>
      <c r="F670" s="163"/>
      <c r="H670" s="163"/>
      <c r="J670" s="163"/>
    </row>
    <row r="671" spans="2:14" x14ac:dyDescent="0.2">
      <c r="B671" s="163"/>
      <c r="D671" s="163"/>
      <c r="F671" s="163"/>
      <c r="H671" s="163"/>
      <c r="J671" s="163"/>
    </row>
    <row r="672" spans="2:14" x14ac:dyDescent="0.2">
      <c r="B672" s="163"/>
      <c r="D672" s="163"/>
      <c r="F672" s="163"/>
      <c r="H672" s="163"/>
      <c r="J672" s="163"/>
    </row>
    <row r="673" spans="2:12" x14ac:dyDescent="0.2">
      <c r="B673" s="163"/>
      <c r="D673" s="163"/>
      <c r="F673" s="163"/>
      <c r="H673" s="163"/>
      <c r="J673" s="163"/>
    </row>
    <row r="674" spans="2:12" x14ac:dyDescent="0.2">
      <c r="B674" s="163"/>
      <c r="D674" s="163"/>
      <c r="F674" s="163"/>
      <c r="H674" s="163"/>
      <c r="J674" s="163"/>
    </row>
    <row r="675" spans="2:12" x14ac:dyDescent="0.2">
      <c r="B675" s="163"/>
      <c r="D675" s="163"/>
      <c r="F675" s="163"/>
      <c r="H675" s="163"/>
      <c r="J675" s="163"/>
    </row>
    <row r="676" spans="2:12" x14ac:dyDescent="0.2">
      <c r="B676" s="163"/>
      <c r="D676" s="163"/>
      <c r="F676" s="163"/>
      <c r="H676" s="163"/>
      <c r="J676" s="163"/>
    </row>
    <row r="677" spans="2:12" x14ac:dyDescent="0.2">
      <c r="B677" s="163"/>
      <c r="D677" s="163"/>
      <c r="F677" s="163"/>
      <c r="H677" s="163"/>
      <c r="J677" s="163"/>
    </row>
    <row r="678" spans="2:12" x14ac:dyDescent="0.2">
      <c r="B678" s="163"/>
      <c r="D678" s="163"/>
      <c r="F678" s="163"/>
      <c r="H678" s="163"/>
      <c r="J678" s="163"/>
    </row>
    <row r="679" spans="2:12" x14ac:dyDescent="0.2">
      <c r="B679" s="163"/>
      <c r="D679" s="163"/>
      <c r="F679" s="163"/>
      <c r="H679" s="163"/>
      <c r="J679" s="163"/>
    </row>
    <row r="680" spans="2:12" x14ac:dyDescent="0.2">
      <c r="B680" s="163"/>
      <c r="D680" s="163"/>
      <c r="F680" s="163"/>
      <c r="H680" s="163"/>
      <c r="J680" s="163"/>
      <c r="L680" s="161"/>
    </row>
    <row r="681" spans="2:12" x14ac:dyDescent="0.2">
      <c r="B681" s="163"/>
      <c r="D681" s="163"/>
      <c r="F681" s="163"/>
      <c r="H681" s="163"/>
      <c r="J681" s="163"/>
    </row>
    <row r="682" spans="2:12" x14ac:dyDescent="0.2">
      <c r="B682" s="163"/>
      <c r="D682" s="163"/>
      <c r="F682" s="163"/>
      <c r="H682" s="163"/>
      <c r="J682" s="163"/>
    </row>
    <row r="683" spans="2:12" x14ac:dyDescent="0.2">
      <c r="B683" s="163"/>
      <c r="D683" s="163"/>
      <c r="F683" s="163"/>
      <c r="H683" s="163"/>
      <c r="J683" s="163"/>
    </row>
    <row r="684" spans="2:12" x14ac:dyDescent="0.2">
      <c r="B684" s="163"/>
      <c r="D684" s="163"/>
      <c r="F684" s="163"/>
      <c r="H684" s="163"/>
      <c r="J684" s="163"/>
    </row>
    <row r="685" spans="2:12" x14ac:dyDescent="0.2">
      <c r="B685" s="163"/>
      <c r="D685" s="163"/>
      <c r="F685" s="163"/>
      <c r="H685" s="163"/>
      <c r="J685" s="163"/>
    </row>
    <row r="686" spans="2:12" x14ac:dyDescent="0.2">
      <c r="B686" s="163"/>
      <c r="D686" s="163"/>
      <c r="F686" s="163"/>
      <c r="H686" s="163"/>
      <c r="J686" s="163"/>
    </row>
    <row r="687" spans="2:12" x14ac:dyDescent="0.2">
      <c r="B687" s="163"/>
      <c r="D687" s="163"/>
      <c r="F687" s="163"/>
      <c r="H687" s="163"/>
      <c r="J687" s="163"/>
    </row>
    <row r="688" spans="2:12" x14ac:dyDescent="0.2">
      <c r="B688" s="163"/>
      <c r="D688" s="163"/>
      <c r="F688" s="163"/>
      <c r="H688" s="163"/>
      <c r="J688" s="163"/>
    </row>
    <row r="689" spans="2:16" x14ac:dyDescent="0.2">
      <c r="B689" s="163"/>
      <c r="D689" s="163"/>
      <c r="F689" s="163"/>
      <c r="H689" s="163"/>
      <c r="J689" s="163"/>
    </row>
    <row r="690" spans="2:16" x14ac:dyDescent="0.2">
      <c r="B690" s="163"/>
      <c r="D690" s="163"/>
      <c r="F690" s="163"/>
      <c r="H690" s="163"/>
      <c r="J690" s="163"/>
    </row>
    <row r="691" spans="2:16" x14ac:dyDescent="0.2">
      <c r="B691" s="163"/>
      <c r="D691" s="163"/>
      <c r="F691" s="163"/>
      <c r="H691" s="163"/>
      <c r="J691" s="163"/>
    </row>
    <row r="692" spans="2:16" x14ac:dyDescent="0.2">
      <c r="B692" s="163"/>
      <c r="D692" s="163"/>
      <c r="F692" s="163"/>
      <c r="H692" s="163"/>
      <c r="J692" s="163"/>
      <c r="L692" s="161"/>
    </row>
    <row r="693" spans="2:16" x14ac:dyDescent="0.2">
      <c r="B693" s="163"/>
      <c r="D693" s="163"/>
      <c r="F693" s="163"/>
      <c r="H693" s="163"/>
      <c r="J693" s="163"/>
    </row>
    <row r="694" spans="2:16" x14ac:dyDescent="0.2">
      <c r="B694" s="163"/>
      <c r="D694" s="163"/>
      <c r="F694" s="163"/>
      <c r="H694" s="163"/>
      <c r="J694" s="163"/>
    </row>
    <row r="695" spans="2:16" x14ac:dyDescent="0.2">
      <c r="B695" s="163"/>
      <c r="D695" s="163"/>
      <c r="F695" s="163"/>
      <c r="H695" s="163"/>
      <c r="J695" s="163"/>
    </row>
    <row r="696" spans="2:16" x14ac:dyDescent="0.2">
      <c r="B696" s="163"/>
      <c r="D696" s="163"/>
      <c r="F696" s="163"/>
      <c r="H696" s="163"/>
      <c r="J696" s="163"/>
    </row>
    <row r="697" spans="2:16" x14ac:dyDescent="0.2">
      <c r="B697" s="163"/>
      <c r="D697" s="163"/>
      <c r="F697" s="163"/>
      <c r="H697" s="163"/>
      <c r="J697" s="163"/>
    </row>
    <row r="698" spans="2:16" x14ac:dyDescent="0.2">
      <c r="B698" s="163"/>
      <c r="D698" s="163"/>
      <c r="F698" s="163"/>
      <c r="H698" s="163"/>
      <c r="J698" s="163"/>
      <c r="L698" s="161"/>
    </row>
    <row r="699" spans="2:16" x14ac:dyDescent="0.2">
      <c r="B699" s="163"/>
      <c r="D699" s="163"/>
      <c r="F699" s="163"/>
      <c r="H699" s="163"/>
      <c r="J699" s="163"/>
    </row>
    <row r="700" spans="2:16" x14ac:dyDescent="0.2">
      <c r="B700" s="163"/>
      <c r="D700" s="163"/>
      <c r="F700" s="163"/>
      <c r="H700" s="163"/>
      <c r="J700" s="163"/>
      <c r="L700" s="161"/>
      <c r="P700" s="161"/>
    </row>
    <row r="701" spans="2:16" x14ac:dyDescent="0.2">
      <c r="B701" s="163"/>
      <c r="D701" s="163"/>
      <c r="F701" s="163"/>
      <c r="H701" s="163"/>
      <c r="J701" s="163"/>
    </row>
    <row r="702" spans="2:16" x14ac:dyDescent="0.2">
      <c r="B702" s="163"/>
      <c r="D702" s="163"/>
      <c r="F702" s="163"/>
      <c r="H702" s="163"/>
      <c r="J702" s="163"/>
    </row>
    <row r="703" spans="2:16" x14ac:dyDescent="0.2">
      <c r="B703" s="163"/>
      <c r="D703" s="163"/>
      <c r="F703" s="163"/>
      <c r="H703" s="163"/>
      <c r="J703" s="163"/>
    </row>
    <row r="704" spans="2:16" x14ac:dyDescent="0.2">
      <c r="B704" s="163"/>
      <c r="D704" s="163"/>
      <c r="F704" s="163"/>
      <c r="H704" s="163"/>
      <c r="J704" s="163"/>
    </row>
    <row r="705" spans="2:14" x14ac:dyDescent="0.2">
      <c r="B705" s="163"/>
      <c r="D705" s="163"/>
      <c r="F705" s="163"/>
      <c r="H705" s="163"/>
      <c r="J705" s="163"/>
    </row>
    <row r="706" spans="2:14" x14ac:dyDescent="0.2">
      <c r="B706" s="163"/>
      <c r="D706" s="163"/>
      <c r="F706" s="163"/>
      <c r="H706" s="163"/>
      <c r="J706" s="163"/>
    </row>
    <row r="707" spans="2:14" x14ac:dyDescent="0.2">
      <c r="B707" s="163"/>
      <c r="D707" s="163"/>
      <c r="F707" s="163"/>
      <c r="H707" s="163"/>
      <c r="J707" s="163"/>
    </row>
    <row r="708" spans="2:14" x14ac:dyDescent="0.2">
      <c r="B708" s="163"/>
      <c r="D708" s="163"/>
      <c r="F708" s="163"/>
      <c r="H708" s="163"/>
      <c r="J708" s="163"/>
    </row>
    <row r="709" spans="2:14" x14ac:dyDescent="0.2">
      <c r="B709" s="163"/>
      <c r="D709" s="163"/>
      <c r="F709" s="163"/>
      <c r="H709" s="163"/>
      <c r="J709" s="163"/>
    </row>
    <row r="710" spans="2:14" x14ac:dyDescent="0.2">
      <c r="B710" s="163"/>
      <c r="D710" s="163"/>
      <c r="F710" s="163"/>
      <c r="H710" s="163"/>
      <c r="J710" s="163"/>
    </row>
    <row r="711" spans="2:14" x14ac:dyDescent="0.2">
      <c r="B711" s="163"/>
      <c r="D711" s="163"/>
      <c r="F711" s="163"/>
      <c r="H711" s="163"/>
      <c r="J711" s="163"/>
    </row>
    <row r="712" spans="2:14" x14ac:dyDescent="0.2">
      <c r="B712" s="163"/>
      <c r="D712" s="163"/>
      <c r="F712" s="163"/>
      <c r="H712" s="163"/>
      <c r="J712" s="163"/>
      <c r="L712" s="161"/>
      <c r="N712" s="161"/>
    </row>
    <row r="713" spans="2:14" x14ac:dyDescent="0.2">
      <c r="B713" s="163"/>
      <c r="D713" s="163"/>
      <c r="F713" s="163"/>
      <c r="H713" s="163"/>
      <c r="J713" s="163"/>
      <c r="L713" s="161"/>
    </row>
    <row r="714" spans="2:14" x14ac:dyDescent="0.2">
      <c r="B714" s="163"/>
      <c r="D714" s="163"/>
      <c r="F714" s="163"/>
      <c r="H714" s="163"/>
      <c r="J714" s="163"/>
    </row>
    <row r="715" spans="2:14" x14ac:dyDescent="0.2">
      <c r="B715" s="164"/>
      <c r="D715" s="164"/>
      <c r="F715" s="164"/>
      <c r="H715" s="164"/>
      <c r="J715" s="164"/>
    </row>
    <row r="716" spans="2:14" x14ac:dyDescent="0.2">
      <c r="B716" s="163"/>
      <c r="D716" s="163"/>
      <c r="F716" s="163"/>
      <c r="H716" s="163"/>
      <c r="J716" s="163"/>
    </row>
    <row r="717" spans="2:14" x14ac:dyDescent="0.2">
      <c r="B717" s="163"/>
      <c r="D717" s="163"/>
      <c r="F717" s="163"/>
      <c r="H717" s="163"/>
      <c r="J717" s="163"/>
      <c r="L717" s="161"/>
    </row>
    <row r="718" spans="2:14" x14ac:dyDescent="0.2">
      <c r="B718" s="163"/>
      <c r="D718" s="163"/>
      <c r="F718" s="163"/>
      <c r="H718" s="163"/>
      <c r="J718" s="163"/>
    </row>
    <row r="719" spans="2:14" x14ac:dyDescent="0.2">
      <c r="B719" s="163"/>
      <c r="D719" s="163"/>
      <c r="F719" s="163"/>
      <c r="H719" s="163"/>
      <c r="J719" s="163"/>
    </row>
    <row r="720" spans="2:14" x14ac:dyDescent="0.2">
      <c r="B720" s="163"/>
      <c r="D720" s="163"/>
      <c r="F720" s="163"/>
      <c r="H720" s="163"/>
      <c r="J720" s="163"/>
    </row>
    <row r="721" spans="2:12" x14ac:dyDescent="0.2">
      <c r="B721" s="163"/>
      <c r="D721" s="163"/>
      <c r="F721" s="163"/>
      <c r="H721" s="163"/>
      <c r="J721" s="163"/>
      <c r="L721" s="161"/>
    </row>
    <row r="722" spans="2:12" x14ac:dyDescent="0.2">
      <c r="B722" s="163"/>
      <c r="D722" s="163"/>
      <c r="F722" s="163"/>
      <c r="H722" s="163"/>
      <c r="J722" s="163"/>
    </row>
    <row r="723" spans="2:12" x14ac:dyDescent="0.2">
      <c r="B723" s="163"/>
      <c r="D723" s="163"/>
      <c r="F723" s="163"/>
      <c r="H723" s="163"/>
      <c r="J723" s="163"/>
    </row>
    <row r="724" spans="2:12" x14ac:dyDescent="0.2">
      <c r="B724" s="163"/>
      <c r="D724" s="163"/>
      <c r="F724" s="163"/>
      <c r="H724" s="163"/>
      <c r="J724" s="163"/>
    </row>
    <row r="725" spans="2:12" x14ac:dyDescent="0.2">
      <c r="B725" s="163"/>
      <c r="D725" s="163"/>
      <c r="F725" s="163"/>
      <c r="H725" s="163"/>
      <c r="J725" s="163"/>
    </row>
    <row r="726" spans="2:12" x14ac:dyDescent="0.2">
      <c r="B726" s="163"/>
      <c r="D726" s="163"/>
      <c r="F726" s="163"/>
      <c r="H726" s="163"/>
      <c r="J726" s="163"/>
    </row>
    <row r="727" spans="2:12" x14ac:dyDescent="0.2">
      <c r="B727" s="163"/>
      <c r="D727" s="163"/>
      <c r="F727" s="163"/>
      <c r="H727" s="163"/>
      <c r="J727" s="163"/>
    </row>
    <row r="728" spans="2:12" x14ac:dyDescent="0.2">
      <c r="B728" s="163"/>
      <c r="D728" s="163"/>
      <c r="F728" s="163"/>
      <c r="H728" s="163"/>
      <c r="J728" s="163"/>
    </row>
    <row r="729" spans="2:12" x14ac:dyDescent="0.2">
      <c r="B729" s="163"/>
      <c r="D729" s="163"/>
      <c r="F729" s="163"/>
      <c r="H729" s="163"/>
      <c r="J729" s="163"/>
    </row>
    <row r="730" spans="2:12" x14ac:dyDescent="0.2">
      <c r="B730" s="163"/>
      <c r="D730" s="163"/>
      <c r="F730" s="163"/>
      <c r="H730" s="163"/>
      <c r="J730" s="163"/>
    </row>
    <row r="731" spans="2:12" x14ac:dyDescent="0.2">
      <c r="B731" s="163"/>
      <c r="D731" s="163"/>
      <c r="F731" s="163"/>
      <c r="H731" s="163"/>
      <c r="J731" s="163"/>
    </row>
    <row r="732" spans="2:12" x14ac:dyDescent="0.2">
      <c r="B732" s="163"/>
      <c r="D732" s="163"/>
      <c r="F732" s="163"/>
      <c r="H732" s="163"/>
      <c r="J732" s="163"/>
    </row>
    <row r="733" spans="2:12" x14ac:dyDescent="0.2">
      <c r="B733" s="163"/>
      <c r="D733" s="163"/>
      <c r="F733" s="163"/>
      <c r="H733" s="163"/>
      <c r="J733" s="163"/>
    </row>
    <row r="734" spans="2:12" x14ac:dyDescent="0.2">
      <c r="B734" s="163"/>
      <c r="D734" s="163"/>
      <c r="F734" s="163"/>
      <c r="H734" s="163"/>
      <c r="J734" s="163"/>
    </row>
    <row r="735" spans="2:12" x14ac:dyDescent="0.2">
      <c r="B735" s="163"/>
      <c r="D735" s="163"/>
      <c r="F735" s="163"/>
      <c r="H735" s="163"/>
      <c r="J735" s="163"/>
    </row>
    <row r="736" spans="2:12" x14ac:dyDescent="0.2">
      <c r="B736" s="163"/>
      <c r="D736" s="163"/>
      <c r="F736" s="163"/>
      <c r="H736" s="163"/>
      <c r="J736" s="163"/>
    </row>
    <row r="737" spans="2:14" x14ac:dyDescent="0.2">
      <c r="B737" s="163"/>
      <c r="D737" s="163"/>
      <c r="F737" s="163"/>
      <c r="H737" s="163"/>
      <c r="J737" s="163"/>
    </row>
    <row r="738" spans="2:14" x14ac:dyDescent="0.2">
      <c r="B738" s="163"/>
      <c r="D738" s="163"/>
      <c r="F738" s="163"/>
      <c r="H738" s="163"/>
      <c r="J738" s="163"/>
    </row>
    <row r="739" spans="2:14" x14ac:dyDescent="0.2">
      <c r="B739" s="163"/>
      <c r="D739" s="163"/>
      <c r="F739" s="163"/>
      <c r="H739" s="163"/>
      <c r="J739" s="163"/>
    </row>
    <row r="740" spans="2:14" x14ac:dyDescent="0.2">
      <c r="B740" s="163"/>
      <c r="D740" s="163"/>
      <c r="F740" s="163"/>
      <c r="H740" s="163"/>
      <c r="J740" s="163"/>
    </row>
    <row r="741" spans="2:14" x14ac:dyDescent="0.2">
      <c r="B741" s="163"/>
      <c r="D741" s="163"/>
      <c r="F741" s="163"/>
      <c r="H741" s="163"/>
      <c r="J741" s="163"/>
    </row>
    <row r="742" spans="2:14" x14ac:dyDescent="0.2">
      <c r="B742" s="163"/>
      <c r="D742" s="163"/>
      <c r="F742" s="163"/>
      <c r="H742" s="163"/>
      <c r="J742" s="163"/>
    </row>
    <row r="743" spans="2:14" x14ac:dyDescent="0.2">
      <c r="B743" s="163"/>
      <c r="D743" s="163"/>
      <c r="F743" s="163"/>
      <c r="H743" s="163"/>
      <c r="J743" s="163"/>
    </row>
    <row r="744" spans="2:14" x14ac:dyDescent="0.2">
      <c r="B744" s="163"/>
      <c r="D744" s="163"/>
      <c r="F744" s="163"/>
      <c r="H744" s="163"/>
      <c r="J744" s="163"/>
    </row>
    <row r="745" spans="2:14" x14ac:dyDescent="0.2">
      <c r="B745" s="163"/>
      <c r="D745" s="163"/>
      <c r="F745" s="163"/>
      <c r="H745" s="163"/>
      <c r="J745" s="163"/>
      <c r="L745" s="161"/>
    </row>
    <row r="746" spans="2:14" x14ac:dyDescent="0.2">
      <c r="B746" s="163"/>
      <c r="D746" s="163"/>
      <c r="F746" s="163"/>
      <c r="H746" s="163"/>
      <c r="J746" s="163"/>
      <c r="L746" s="161"/>
      <c r="N746" s="161"/>
    </row>
    <row r="747" spans="2:14" x14ac:dyDescent="0.2">
      <c r="B747" s="163"/>
      <c r="D747" s="163"/>
      <c r="F747" s="163"/>
      <c r="H747" s="163"/>
      <c r="J747" s="163"/>
    </row>
    <row r="748" spans="2:14" x14ac:dyDescent="0.2">
      <c r="B748" s="163"/>
      <c r="D748" s="163"/>
      <c r="F748" s="163"/>
      <c r="H748" s="163"/>
      <c r="J748" s="163"/>
    </row>
    <row r="749" spans="2:14" x14ac:dyDescent="0.2">
      <c r="B749" s="163"/>
      <c r="D749" s="163"/>
      <c r="F749" s="163"/>
      <c r="H749" s="163"/>
      <c r="J749" s="163"/>
    </row>
    <row r="750" spans="2:14" x14ac:dyDescent="0.2">
      <c r="B750" s="163"/>
      <c r="D750" s="163"/>
      <c r="F750" s="163"/>
      <c r="H750" s="163"/>
      <c r="J750" s="163"/>
    </row>
    <row r="751" spans="2:14" x14ac:dyDescent="0.2">
      <c r="B751" s="163"/>
      <c r="D751" s="163"/>
      <c r="F751" s="163"/>
      <c r="H751" s="163"/>
      <c r="J751" s="163"/>
    </row>
    <row r="752" spans="2:14" x14ac:dyDescent="0.2">
      <c r="B752" s="163"/>
      <c r="D752" s="163"/>
      <c r="F752" s="163"/>
      <c r="H752" s="163"/>
      <c r="J752" s="163"/>
    </row>
    <row r="753" spans="2:10" x14ac:dyDescent="0.2">
      <c r="B753" s="163"/>
      <c r="D753" s="163"/>
      <c r="F753" s="163"/>
      <c r="H753" s="163"/>
      <c r="J753" s="163"/>
    </row>
    <row r="754" spans="2:10" x14ac:dyDescent="0.2">
      <c r="B754" s="163"/>
      <c r="D754" s="163"/>
      <c r="F754" s="163"/>
      <c r="H754" s="163"/>
      <c r="J754" s="163"/>
    </row>
    <row r="755" spans="2:10" x14ac:dyDescent="0.2">
      <c r="B755" s="163"/>
      <c r="D755" s="163"/>
      <c r="F755" s="163"/>
      <c r="H755" s="163"/>
      <c r="J755" s="163"/>
    </row>
    <row r="756" spans="2:10" x14ac:dyDescent="0.2">
      <c r="B756" s="163"/>
      <c r="D756" s="163"/>
      <c r="F756" s="163"/>
      <c r="H756" s="163"/>
      <c r="J756" s="163"/>
    </row>
    <row r="757" spans="2:10" x14ac:dyDescent="0.2">
      <c r="B757" s="163"/>
      <c r="D757" s="163"/>
      <c r="F757" s="163"/>
      <c r="H757" s="163"/>
      <c r="J757" s="163"/>
    </row>
    <row r="758" spans="2:10" x14ac:dyDescent="0.2">
      <c r="B758" s="163"/>
      <c r="D758" s="163"/>
      <c r="F758" s="163"/>
      <c r="H758" s="163"/>
      <c r="J758" s="163"/>
    </row>
    <row r="759" spans="2:10" x14ac:dyDescent="0.2">
      <c r="B759" s="163"/>
      <c r="D759" s="163"/>
      <c r="F759" s="163"/>
      <c r="H759" s="163"/>
      <c r="J759" s="163"/>
    </row>
    <row r="760" spans="2:10" x14ac:dyDescent="0.2">
      <c r="B760" s="163"/>
      <c r="D760" s="163"/>
      <c r="F760" s="163"/>
      <c r="H760" s="163"/>
      <c r="J760" s="163"/>
    </row>
    <row r="761" spans="2:10" x14ac:dyDescent="0.2">
      <c r="B761" s="163"/>
      <c r="D761" s="163"/>
      <c r="F761" s="163"/>
      <c r="H761" s="163"/>
      <c r="J761" s="163"/>
    </row>
    <row r="762" spans="2:10" x14ac:dyDescent="0.2">
      <c r="B762" s="163"/>
      <c r="D762" s="163"/>
      <c r="F762" s="163"/>
      <c r="H762" s="163"/>
      <c r="J762" s="163"/>
    </row>
    <row r="763" spans="2:10" x14ac:dyDescent="0.2">
      <c r="B763" s="163"/>
      <c r="D763" s="163"/>
      <c r="F763" s="163"/>
      <c r="H763" s="163"/>
      <c r="J763" s="163"/>
    </row>
    <row r="764" spans="2:10" x14ac:dyDescent="0.2">
      <c r="B764" s="163"/>
      <c r="D764" s="163"/>
      <c r="F764" s="163"/>
      <c r="H764" s="163"/>
      <c r="J764" s="163"/>
    </row>
    <row r="765" spans="2:10" x14ac:dyDescent="0.2">
      <c r="B765" s="163"/>
      <c r="D765" s="163"/>
      <c r="F765" s="163"/>
      <c r="H765" s="163"/>
      <c r="J765" s="163"/>
    </row>
    <row r="766" spans="2:10" x14ac:dyDescent="0.2">
      <c r="B766" s="163"/>
      <c r="D766" s="163"/>
      <c r="F766" s="163"/>
      <c r="H766" s="163"/>
      <c r="J766" s="163"/>
    </row>
    <row r="767" spans="2:10" x14ac:dyDescent="0.2">
      <c r="B767" s="163"/>
      <c r="D767" s="163"/>
      <c r="F767" s="163"/>
      <c r="H767" s="163"/>
      <c r="J767" s="163"/>
    </row>
    <row r="768" spans="2:10" x14ac:dyDescent="0.2">
      <c r="B768" s="163"/>
      <c r="D768" s="163"/>
      <c r="F768" s="163"/>
      <c r="H768" s="163"/>
      <c r="J768" s="163"/>
    </row>
    <row r="769" spans="2:10" x14ac:dyDescent="0.2">
      <c r="B769" s="163"/>
      <c r="D769" s="163"/>
      <c r="F769" s="163"/>
      <c r="H769" s="163"/>
      <c r="J769" s="163"/>
    </row>
    <row r="770" spans="2:10" x14ac:dyDescent="0.2">
      <c r="B770" s="163"/>
      <c r="D770" s="163"/>
      <c r="F770" s="163"/>
      <c r="H770" s="163"/>
      <c r="J770" s="163"/>
    </row>
    <row r="771" spans="2:10" x14ac:dyDescent="0.2">
      <c r="B771" s="163"/>
      <c r="D771" s="163"/>
      <c r="F771" s="163"/>
      <c r="H771" s="163"/>
      <c r="J771" s="163"/>
    </row>
    <row r="772" spans="2:10" x14ac:dyDescent="0.2">
      <c r="B772" s="163"/>
      <c r="D772" s="163"/>
      <c r="F772" s="163"/>
      <c r="H772" s="163"/>
      <c r="J772" s="163"/>
    </row>
    <row r="773" spans="2:10" x14ac:dyDescent="0.2">
      <c r="B773" s="163"/>
      <c r="D773" s="163"/>
      <c r="F773" s="163"/>
      <c r="H773" s="163"/>
      <c r="J773" s="163"/>
    </row>
    <row r="774" spans="2:10" x14ac:dyDescent="0.2">
      <c r="B774" s="163"/>
      <c r="D774" s="163"/>
      <c r="F774" s="163"/>
      <c r="H774" s="163"/>
      <c r="J774" s="163"/>
    </row>
    <row r="775" spans="2:10" x14ac:dyDescent="0.2">
      <c r="B775" s="163"/>
      <c r="D775" s="163"/>
      <c r="F775" s="163"/>
      <c r="H775" s="163"/>
      <c r="J775" s="163"/>
    </row>
    <row r="776" spans="2:10" x14ac:dyDescent="0.2">
      <c r="B776" s="163"/>
      <c r="D776" s="163"/>
      <c r="F776" s="163"/>
      <c r="H776" s="163"/>
      <c r="J776" s="163"/>
    </row>
    <row r="777" spans="2:10" x14ac:dyDescent="0.2">
      <c r="B777" s="163"/>
      <c r="D777" s="163"/>
      <c r="F777" s="163"/>
      <c r="H777" s="163"/>
      <c r="J777" s="163"/>
    </row>
    <row r="778" spans="2:10" x14ac:dyDescent="0.2">
      <c r="B778" s="163"/>
      <c r="D778" s="163"/>
      <c r="F778" s="163"/>
      <c r="H778" s="163"/>
      <c r="J778" s="163"/>
    </row>
    <row r="779" spans="2:10" x14ac:dyDescent="0.2">
      <c r="B779" s="163"/>
      <c r="D779" s="163"/>
      <c r="F779" s="163"/>
      <c r="H779" s="163"/>
      <c r="J779" s="163"/>
    </row>
    <row r="780" spans="2:10" x14ac:dyDescent="0.2">
      <c r="B780" s="163"/>
      <c r="D780" s="163"/>
      <c r="F780" s="163"/>
      <c r="H780" s="163"/>
      <c r="J780" s="163"/>
    </row>
    <row r="781" spans="2:10" x14ac:dyDescent="0.2">
      <c r="B781" s="163"/>
      <c r="D781" s="163"/>
      <c r="F781" s="163"/>
      <c r="H781" s="163"/>
      <c r="J781" s="163"/>
    </row>
    <row r="782" spans="2:10" x14ac:dyDescent="0.2">
      <c r="B782" s="163"/>
      <c r="D782" s="163"/>
      <c r="F782" s="163"/>
      <c r="H782" s="163"/>
      <c r="J782" s="163"/>
    </row>
    <row r="783" spans="2:10" x14ac:dyDescent="0.2">
      <c r="B783" s="163"/>
      <c r="D783" s="163"/>
      <c r="F783" s="163"/>
      <c r="H783" s="163"/>
      <c r="J783" s="163"/>
    </row>
    <row r="784" spans="2:10" x14ac:dyDescent="0.2">
      <c r="B784" s="163"/>
      <c r="D784" s="163"/>
      <c r="F784" s="163"/>
      <c r="H784" s="163"/>
      <c r="J784" s="163"/>
    </row>
    <row r="785" spans="2:10" x14ac:dyDescent="0.2">
      <c r="B785" s="163"/>
      <c r="D785" s="163"/>
      <c r="F785" s="163"/>
      <c r="H785" s="163"/>
      <c r="J785" s="163"/>
    </row>
    <row r="786" spans="2:10" x14ac:dyDescent="0.2">
      <c r="B786" s="163"/>
      <c r="D786" s="163"/>
      <c r="F786" s="163"/>
      <c r="H786" s="163"/>
      <c r="J786" s="163"/>
    </row>
    <row r="787" spans="2:10" x14ac:dyDescent="0.2">
      <c r="B787" s="163"/>
      <c r="D787" s="163"/>
      <c r="F787" s="163"/>
      <c r="H787" s="163"/>
      <c r="J787" s="163"/>
    </row>
    <row r="788" spans="2:10" x14ac:dyDescent="0.2">
      <c r="B788" s="163"/>
      <c r="D788" s="163"/>
      <c r="F788" s="163"/>
      <c r="H788" s="163"/>
      <c r="J788" s="163"/>
    </row>
    <row r="789" spans="2:10" x14ac:dyDescent="0.2">
      <c r="B789" s="163"/>
      <c r="D789" s="163"/>
      <c r="F789" s="163"/>
      <c r="H789" s="163"/>
      <c r="J789" s="163"/>
    </row>
    <row r="790" spans="2:10" x14ac:dyDescent="0.2">
      <c r="B790" s="163"/>
      <c r="D790" s="163"/>
      <c r="F790" s="163"/>
      <c r="H790" s="163"/>
      <c r="J790" s="163"/>
    </row>
    <row r="791" spans="2:10" x14ac:dyDescent="0.2">
      <c r="B791" s="163"/>
      <c r="D791" s="163"/>
      <c r="F791" s="163"/>
      <c r="H791" s="163"/>
      <c r="J791" s="163"/>
    </row>
    <row r="792" spans="2:10" x14ac:dyDescent="0.2">
      <c r="B792" s="163"/>
      <c r="D792" s="163"/>
      <c r="F792" s="163"/>
      <c r="H792" s="163"/>
      <c r="J792" s="163"/>
    </row>
    <row r="793" spans="2:10" x14ac:dyDescent="0.2">
      <c r="B793" s="163"/>
      <c r="D793" s="163"/>
      <c r="F793" s="163"/>
      <c r="H793" s="163"/>
      <c r="J793" s="163"/>
    </row>
    <row r="794" spans="2:10" x14ac:dyDescent="0.2">
      <c r="B794" s="163"/>
      <c r="D794" s="163"/>
      <c r="F794" s="163"/>
      <c r="H794" s="163"/>
      <c r="J794" s="163"/>
    </row>
    <row r="795" spans="2:10" x14ac:dyDescent="0.2">
      <c r="B795" s="163"/>
      <c r="D795" s="163"/>
      <c r="F795" s="163"/>
      <c r="H795" s="163"/>
      <c r="J795" s="163"/>
    </row>
    <row r="796" spans="2:10" x14ac:dyDescent="0.2">
      <c r="B796" s="163"/>
      <c r="D796" s="163"/>
      <c r="F796" s="163"/>
      <c r="H796" s="163"/>
      <c r="J796" s="163"/>
    </row>
    <row r="797" spans="2:10" x14ac:dyDescent="0.2">
      <c r="B797" s="163"/>
      <c r="D797" s="163"/>
      <c r="F797" s="163"/>
      <c r="H797" s="163"/>
      <c r="J797" s="163"/>
    </row>
    <row r="798" spans="2:10" x14ac:dyDescent="0.2">
      <c r="B798" s="163"/>
      <c r="D798" s="163"/>
      <c r="F798" s="163"/>
      <c r="H798" s="163"/>
      <c r="J798" s="163"/>
    </row>
    <row r="799" spans="2:10" x14ac:dyDescent="0.2">
      <c r="B799" s="163"/>
      <c r="D799" s="163"/>
      <c r="F799" s="163"/>
      <c r="H799" s="163"/>
      <c r="J799" s="163"/>
    </row>
    <row r="800" spans="2:10" x14ac:dyDescent="0.2">
      <c r="B800" s="163"/>
      <c r="D800" s="163"/>
      <c r="F800" s="163"/>
      <c r="H800" s="163"/>
      <c r="J800" s="163"/>
    </row>
    <row r="801" spans="2:10" x14ac:dyDescent="0.2">
      <c r="B801" s="163"/>
      <c r="D801" s="163"/>
      <c r="F801" s="163"/>
      <c r="H801" s="163"/>
      <c r="J801" s="163"/>
    </row>
    <row r="802" spans="2:10" x14ac:dyDescent="0.2">
      <c r="B802" s="163"/>
      <c r="D802" s="163"/>
      <c r="F802" s="163"/>
      <c r="H802" s="163"/>
      <c r="J802" s="163"/>
    </row>
    <row r="803" spans="2:10" x14ac:dyDescent="0.2">
      <c r="B803" s="163"/>
      <c r="D803" s="163"/>
      <c r="F803" s="163"/>
      <c r="H803" s="163"/>
      <c r="J803" s="163"/>
    </row>
    <row r="804" spans="2:10" x14ac:dyDescent="0.2">
      <c r="B804" s="163"/>
      <c r="D804" s="163"/>
      <c r="F804" s="163"/>
      <c r="H804" s="163"/>
      <c r="J804" s="163"/>
    </row>
    <row r="805" spans="2:10" x14ac:dyDescent="0.2">
      <c r="B805" s="163"/>
      <c r="D805" s="163"/>
      <c r="F805" s="163"/>
      <c r="H805" s="163"/>
      <c r="J805" s="163"/>
    </row>
    <row r="806" spans="2:10" x14ac:dyDescent="0.2">
      <c r="B806" s="163"/>
      <c r="D806" s="163"/>
      <c r="F806" s="163"/>
      <c r="H806" s="163"/>
      <c r="J806" s="163"/>
    </row>
    <row r="807" spans="2:10" x14ac:dyDescent="0.2">
      <c r="B807" s="163"/>
      <c r="D807" s="163"/>
      <c r="F807" s="163"/>
      <c r="H807" s="163"/>
      <c r="J807" s="163"/>
    </row>
    <row r="808" spans="2:10" x14ac:dyDescent="0.2">
      <c r="B808" s="163"/>
      <c r="D808" s="163"/>
      <c r="F808" s="163"/>
      <c r="H808" s="163"/>
      <c r="J808" s="163"/>
    </row>
    <row r="809" spans="2:10" x14ac:dyDescent="0.2">
      <c r="B809" s="163"/>
      <c r="D809" s="163"/>
      <c r="F809" s="163"/>
      <c r="H809" s="163"/>
      <c r="J809" s="163"/>
    </row>
    <row r="810" spans="2:10" x14ac:dyDescent="0.2">
      <c r="B810" s="163"/>
      <c r="D810" s="163"/>
      <c r="F810" s="163"/>
      <c r="H810" s="163"/>
      <c r="J810" s="163"/>
    </row>
    <row r="811" spans="2:10" x14ac:dyDescent="0.2">
      <c r="B811" s="163"/>
      <c r="D811" s="163"/>
      <c r="F811" s="163"/>
      <c r="H811" s="163"/>
      <c r="J811" s="163"/>
    </row>
    <row r="812" spans="2:10" x14ac:dyDescent="0.2">
      <c r="B812" s="163"/>
      <c r="D812" s="163"/>
      <c r="F812" s="163"/>
      <c r="H812" s="163"/>
      <c r="J812" s="163"/>
    </row>
    <row r="813" spans="2:10" x14ac:dyDescent="0.2">
      <c r="B813" s="163"/>
      <c r="D813" s="163"/>
      <c r="F813" s="163"/>
      <c r="H813" s="163"/>
      <c r="J813" s="163"/>
    </row>
    <row r="814" spans="2:10" x14ac:dyDescent="0.2">
      <c r="B814" s="163"/>
      <c r="D814" s="163"/>
      <c r="F814" s="163"/>
      <c r="H814" s="163"/>
      <c r="J814" s="163"/>
    </row>
    <row r="815" spans="2:10" x14ac:dyDescent="0.2">
      <c r="B815" s="163"/>
      <c r="D815" s="163"/>
      <c r="F815" s="163"/>
      <c r="H815" s="163"/>
      <c r="J815" s="163"/>
    </row>
    <row r="816" spans="2:10" x14ac:dyDescent="0.2">
      <c r="B816" s="163"/>
      <c r="D816" s="163"/>
      <c r="F816" s="163"/>
      <c r="H816" s="163"/>
      <c r="J816" s="163"/>
    </row>
    <row r="817" spans="2:10" x14ac:dyDescent="0.2">
      <c r="B817" s="163"/>
      <c r="D817" s="163"/>
      <c r="F817" s="163"/>
      <c r="H817" s="163"/>
      <c r="J817" s="163"/>
    </row>
    <row r="818" spans="2:10" x14ac:dyDescent="0.2">
      <c r="B818" s="163"/>
      <c r="D818" s="163"/>
      <c r="F818" s="163"/>
      <c r="H818" s="163"/>
      <c r="J818" s="163"/>
    </row>
    <row r="819" spans="2:10" x14ac:dyDescent="0.2">
      <c r="B819" s="163"/>
      <c r="D819" s="163"/>
      <c r="F819" s="163"/>
      <c r="H819" s="163"/>
      <c r="J819" s="163"/>
    </row>
    <row r="820" spans="2:10" x14ac:dyDescent="0.2">
      <c r="B820" s="163"/>
      <c r="D820" s="163"/>
      <c r="F820" s="163"/>
      <c r="H820" s="163"/>
      <c r="J820" s="163"/>
    </row>
    <row r="821" spans="2:10" x14ac:dyDescent="0.2">
      <c r="B821" s="163"/>
      <c r="D821" s="163"/>
      <c r="F821" s="163"/>
      <c r="H821" s="163"/>
      <c r="J821" s="163"/>
    </row>
    <row r="822" spans="2:10" x14ac:dyDescent="0.2">
      <c r="B822" s="163"/>
      <c r="D822" s="163"/>
      <c r="F822" s="163"/>
      <c r="H822" s="163"/>
      <c r="J822" s="163"/>
    </row>
    <row r="823" spans="2:10" x14ac:dyDescent="0.2">
      <c r="B823" s="163"/>
      <c r="D823" s="163"/>
      <c r="F823" s="163"/>
      <c r="H823" s="163"/>
      <c r="J823" s="163"/>
    </row>
    <row r="824" spans="2:10" x14ac:dyDescent="0.2">
      <c r="B824" s="163"/>
      <c r="D824" s="163"/>
      <c r="F824" s="163"/>
      <c r="H824" s="163"/>
      <c r="J824" s="163"/>
    </row>
    <row r="825" spans="2:10" x14ac:dyDescent="0.2">
      <c r="B825" s="163"/>
      <c r="D825" s="163"/>
      <c r="F825" s="163"/>
      <c r="H825" s="163"/>
      <c r="J825" s="163"/>
    </row>
    <row r="826" spans="2:10" x14ac:dyDescent="0.2">
      <c r="B826" s="163"/>
      <c r="D826" s="163"/>
      <c r="F826" s="163"/>
      <c r="H826" s="163"/>
      <c r="J826" s="163"/>
    </row>
    <row r="827" spans="2:10" x14ac:dyDescent="0.2">
      <c r="B827" s="163"/>
      <c r="D827" s="163"/>
      <c r="F827" s="163"/>
      <c r="H827" s="163"/>
      <c r="J827" s="163"/>
    </row>
    <row r="828" spans="2:10" x14ac:dyDescent="0.2">
      <c r="B828" s="163"/>
      <c r="D828" s="163"/>
      <c r="F828" s="163"/>
      <c r="H828" s="163"/>
      <c r="J828" s="163"/>
    </row>
    <row r="829" spans="2:10" x14ac:dyDescent="0.2">
      <c r="B829" s="163"/>
      <c r="D829" s="163"/>
      <c r="F829" s="163"/>
      <c r="H829" s="163"/>
      <c r="J829" s="163"/>
    </row>
    <row r="830" spans="2:10" x14ac:dyDescent="0.2">
      <c r="B830" s="163"/>
      <c r="D830" s="163"/>
      <c r="F830" s="163"/>
      <c r="H830" s="163"/>
      <c r="J830" s="163"/>
    </row>
    <row r="831" spans="2:10" x14ac:dyDescent="0.2">
      <c r="B831" s="163"/>
      <c r="D831" s="163"/>
      <c r="F831" s="163"/>
      <c r="H831" s="163"/>
      <c r="J831" s="163"/>
    </row>
    <row r="832" spans="2:10" x14ac:dyDescent="0.2">
      <c r="B832" s="163"/>
      <c r="D832" s="163"/>
      <c r="F832" s="163"/>
      <c r="H832" s="163"/>
      <c r="J832" s="163"/>
    </row>
    <row r="833" spans="2:10" x14ac:dyDescent="0.2">
      <c r="B833" s="163"/>
      <c r="D833" s="163"/>
      <c r="F833" s="163"/>
      <c r="H833" s="163"/>
      <c r="J833" s="163"/>
    </row>
    <row r="834" spans="2:10" x14ac:dyDescent="0.2">
      <c r="B834" s="163"/>
      <c r="D834" s="163"/>
      <c r="F834" s="163"/>
      <c r="H834" s="163"/>
      <c r="J834" s="163"/>
    </row>
    <row r="835" spans="2:10" x14ac:dyDescent="0.2">
      <c r="B835" s="163"/>
      <c r="D835" s="163"/>
      <c r="F835" s="163"/>
      <c r="H835" s="163"/>
      <c r="J835" s="163"/>
    </row>
    <row r="836" spans="2:10" x14ac:dyDescent="0.2">
      <c r="B836" s="163"/>
      <c r="D836" s="163"/>
      <c r="F836" s="163"/>
      <c r="H836" s="163"/>
      <c r="J836" s="163"/>
    </row>
    <row r="837" spans="2:10" x14ac:dyDescent="0.2">
      <c r="B837" s="163"/>
      <c r="D837" s="163"/>
      <c r="F837" s="163"/>
      <c r="H837" s="163"/>
      <c r="J837" s="163"/>
    </row>
    <row r="838" spans="2:10" x14ac:dyDescent="0.2">
      <c r="B838" s="163"/>
      <c r="D838" s="163"/>
      <c r="F838" s="163"/>
      <c r="H838" s="163"/>
      <c r="J838" s="163"/>
    </row>
    <row r="839" spans="2:10" x14ac:dyDescent="0.2">
      <c r="B839" s="163"/>
      <c r="D839" s="163"/>
      <c r="F839" s="163"/>
      <c r="H839" s="163"/>
      <c r="J839" s="163"/>
    </row>
    <row r="840" spans="2:10" x14ac:dyDescent="0.2">
      <c r="B840" s="163"/>
      <c r="D840" s="163"/>
      <c r="F840" s="163"/>
      <c r="H840" s="163"/>
      <c r="J840" s="163"/>
    </row>
    <row r="841" spans="2:10" x14ac:dyDescent="0.2">
      <c r="B841" s="163"/>
      <c r="D841" s="163"/>
      <c r="F841" s="163"/>
      <c r="H841" s="163"/>
      <c r="J841" s="163"/>
    </row>
    <row r="842" spans="2:10" x14ac:dyDescent="0.2">
      <c r="B842" s="163"/>
      <c r="D842" s="163"/>
      <c r="F842" s="163"/>
      <c r="H842" s="163"/>
      <c r="J842" s="163"/>
    </row>
    <row r="843" spans="2:10" x14ac:dyDescent="0.2">
      <c r="B843" s="163"/>
      <c r="D843" s="163"/>
      <c r="F843" s="163"/>
      <c r="H843" s="163"/>
      <c r="J843" s="163"/>
    </row>
    <row r="844" spans="2:10" x14ac:dyDescent="0.2">
      <c r="B844" s="163"/>
      <c r="D844" s="163"/>
      <c r="F844" s="163"/>
      <c r="H844" s="163"/>
      <c r="J844" s="163"/>
    </row>
    <row r="845" spans="2:10" x14ac:dyDescent="0.2">
      <c r="B845" s="163"/>
      <c r="D845" s="163"/>
      <c r="F845" s="163"/>
      <c r="H845" s="163"/>
      <c r="J845" s="163"/>
    </row>
    <row r="846" spans="2:10" x14ac:dyDescent="0.2">
      <c r="B846" s="163"/>
      <c r="D846" s="163"/>
      <c r="F846" s="163"/>
      <c r="H846" s="163"/>
      <c r="J846" s="163"/>
    </row>
    <row r="847" spans="2:10" x14ac:dyDescent="0.2">
      <c r="B847" s="163"/>
      <c r="D847" s="163"/>
      <c r="F847" s="163"/>
      <c r="H847" s="163"/>
      <c r="J847" s="163"/>
    </row>
    <row r="848" spans="2:10" x14ac:dyDescent="0.2">
      <c r="B848" s="163"/>
      <c r="D848" s="163"/>
      <c r="F848" s="163"/>
      <c r="H848" s="163"/>
      <c r="J848" s="163"/>
    </row>
    <row r="849" spans="2:10" x14ac:dyDescent="0.2">
      <c r="B849" s="163"/>
      <c r="D849" s="163"/>
      <c r="F849" s="163"/>
      <c r="H849" s="163"/>
      <c r="J849" s="163"/>
    </row>
    <row r="850" spans="2:10" x14ac:dyDescent="0.2">
      <c r="B850" s="163"/>
      <c r="D850" s="163"/>
      <c r="F850" s="163"/>
      <c r="H850" s="163"/>
      <c r="J850" s="163"/>
    </row>
    <row r="851" spans="2:10" x14ac:dyDescent="0.2">
      <c r="B851" s="163"/>
      <c r="D851" s="163"/>
      <c r="F851" s="163"/>
      <c r="H851" s="163"/>
      <c r="J851" s="163"/>
    </row>
    <row r="852" spans="2:10" x14ac:dyDescent="0.2">
      <c r="B852" s="163"/>
      <c r="D852" s="163"/>
      <c r="F852" s="163"/>
      <c r="H852" s="163"/>
      <c r="J852" s="163"/>
    </row>
    <row r="853" spans="2:10" x14ac:dyDescent="0.2">
      <c r="B853" s="163"/>
      <c r="D853" s="163"/>
      <c r="F853" s="163"/>
      <c r="H853" s="163"/>
      <c r="J853" s="163"/>
    </row>
    <row r="854" spans="2:10" x14ac:dyDescent="0.2">
      <c r="B854" s="163"/>
      <c r="D854" s="163"/>
      <c r="F854" s="163"/>
      <c r="H854" s="163"/>
      <c r="J854" s="163"/>
    </row>
    <row r="855" spans="2:10" x14ac:dyDescent="0.2">
      <c r="B855" s="163"/>
      <c r="D855" s="163"/>
      <c r="F855" s="163"/>
      <c r="H855" s="163"/>
      <c r="J855" s="163"/>
    </row>
    <row r="856" spans="2:10" x14ac:dyDescent="0.2">
      <c r="B856" s="163"/>
      <c r="D856" s="163"/>
      <c r="F856" s="163"/>
      <c r="H856" s="163"/>
      <c r="J856" s="163"/>
    </row>
    <row r="857" spans="2:10" x14ac:dyDescent="0.2">
      <c r="B857" s="163"/>
      <c r="D857" s="163"/>
      <c r="F857" s="163"/>
      <c r="H857" s="163"/>
      <c r="J857" s="163"/>
    </row>
    <row r="858" spans="2:10" x14ac:dyDescent="0.2">
      <c r="B858" s="163"/>
      <c r="D858" s="163"/>
      <c r="F858" s="163"/>
      <c r="H858" s="163"/>
      <c r="J858" s="163"/>
    </row>
    <row r="859" spans="2:10" x14ac:dyDescent="0.2">
      <c r="B859" s="163"/>
      <c r="D859" s="163"/>
      <c r="F859" s="163"/>
      <c r="H859" s="163"/>
      <c r="J859" s="163"/>
    </row>
    <row r="860" spans="2:10" x14ac:dyDescent="0.2">
      <c r="B860" s="163"/>
      <c r="D860" s="163"/>
      <c r="F860" s="163"/>
      <c r="H860" s="163"/>
      <c r="J860" s="163"/>
    </row>
    <row r="861" spans="2:10" x14ac:dyDescent="0.2">
      <c r="B861" s="163"/>
      <c r="D861" s="163"/>
      <c r="F861" s="163"/>
      <c r="H861" s="163"/>
      <c r="J861" s="163"/>
    </row>
    <row r="862" spans="2:10" x14ac:dyDescent="0.2">
      <c r="B862" s="163"/>
      <c r="D862" s="163"/>
      <c r="F862" s="163"/>
      <c r="H862" s="163"/>
      <c r="J862" s="163"/>
    </row>
    <row r="863" spans="2:10" x14ac:dyDescent="0.2">
      <c r="B863" s="163"/>
      <c r="D863" s="163"/>
      <c r="F863" s="163"/>
      <c r="H863" s="163"/>
      <c r="J863" s="163"/>
    </row>
    <row r="864" spans="2:10" x14ac:dyDescent="0.2">
      <c r="B864" s="163"/>
      <c r="D864" s="163"/>
      <c r="F864" s="163"/>
      <c r="H864" s="163"/>
      <c r="J864" s="163"/>
    </row>
    <row r="865" spans="2:10" x14ac:dyDescent="0.2">
      <c r="B865" s="163"/>
      <c r="D865" s="163"/>
      <c r="F865" s="163"/>
      <c r="H865" s="163"/>
      <c r="J865" s="163"/>
    </row>
    <row r="866" spans="2:10" x14ac:dyDescent="0.2">
      <c r="B866" s="163"/>
      <c r="D866" s="163"/>
      <c r="F866" s="163"/>
      <c r="H866" s="163"/>
      <c r="J866" s="163"/>
    </row>
    <row r="867" spans="2:10" x14ac:dyDescent="0.2">
      <c r="B867" s="163"/>
      <c r="D867" s="163"/>
      <c r="F867" s="163"/>
      <c r="H867" s="163"/>
      <c r="J867" s="163"/>
    </row>
    <row r="868" spans="2:10" x14ac:dyDescent="0.2">
      <c r="B868" s="163"/>
      <c r="D868" s="163"/>
      <c r="F868" s="163"/>
      <c r="H868" s="163"/>
      <c r="J868" s="163"/>
    </row>
    <row r="869" spans="2:10" x14ac:dyDescent="0.2">
      <c r="B869" s="163"/>
      <c r="D869" s="163"/>
      <c r="F869" s="163"/>
      <c r="H869" s="163"/>
      <c r="J869" s="163"/>
    </row>
    <row r="870" spans="2:10" x14ac:dyDescent="0.2">
      <c r="B870" s="163"/>
      <c r="D870" s="163"/>
      <c r="F870" s="163"/>
      <c r="H870" s="163"/>
      <c r="J870" s="163"/>
    </row>
    <row r="871" spans="2:10" x14ac:dyDescent="0.2">
      <c r="B871" s="163"/>
      <c r="D871" s="163"/>
      <c r="F871" s="163"/>
      <c r="H871" s="163"/>
      <c r="J871" s="163"/>
    </row>
    <row r="872" spans="2:10" x14ac:dyDescent="0.2">
      <c r="B872" s="163"/>
      <c r="D872" s="163"/>
      <c r="F872" s="163"/>
      <c r="H872" s="163"/>
      <c r="J872" s="163"/>
    </row>
    <row r="873" spans="2:10" x14ac:dyDescent="0.2">
      <c r="B873" s="163"/>
      <c r="D873" s="163"/>
      <c r="F873" s="163"/>
      <c r="H873" s="163"/>
      <c r="J873" s="163"/>
    </row>
    <row r="874" spans="2:10" x14ac:dyDescent="0.2">
      <c r="B874" s="163"/>
      <c r="D874" s="163"/>
      <c r="F874" s="163"/>
      <c r="H874" s="163"/>
      <c r="J874" s="163"/>
    </row>
    <row r="875" spans="2:10" x14ac:dyDescent="0.2">
      <c r="B875" s="163"/>
      <c r="D875" s="163"/>
      <c r="F875" s="163"/>
      <c r="H875" s="163"/>
      <c r="J875" s="163"/>
    </row>
    <row r="876" spans="2:10" x14ac:dyDescent="0.2">
      <c r="B876" s="163"/>
      <c r="D876" s="163"/>
      <c r="F876" s="163"/>
      <c r="H876" s="163"/>
      <c r="J876" s="163"/>
    </row>
    <row r="877" spans="2:10" x14ac:dyDescent="0.2">
      <c r="B877" s="163"/>
      <c r="D877" s="163"/>
      <c r="F877" s="163"/>
      <c r="H877" s="163"/>
      <c r="J877" s="163"/>
    </row>
    <row r="878" spans="2:10" x14ac:dyDescent="0.2">
      <c r="B878" s="163"/>
      <c r="D878" s="163"/>
      <c r="F878" s="163"/>
      <c r="H878" s="163"/>
      <c r="J878" s="163"/>
    </row>
    <row r="879" spans="2:10" x14ac:dyDescent="0.2">
      <c r="B879" s="163"/>
      <c r="D879" s="163"/>
      <c r="F879" s="163"/>
      <c r="H879" s="163"/>
      <c r="J879" s="163"/>
    </row>
    <row r="880" spans="2:10" x14ac:dyDescent="0.2">
      <c r="B880" s="163"/>
      <c r="D880" s="163"/>
      <c r="F880" s="163"/>
      <c r="H880" s="163"/>
      <c r="J880" s="163"/>
    </row>
    <row r="881" spans="2:10" x14ac:dyDescent="0.2">
      <c r="B881" s="163"/>
      <c r="D881" s="163"/>
      <c r="F881" s="163"/>
      <c r="H881" s="163"/>
      <c r="J881" s="163"/>
    </row>
    <row r="882" spans="2:10" x14ac:dyDescent="0.2">
      <c r="B882" s="163"/>
      <c r="D882" s="163"/>
      <c r="F882" s="163"/>
      <c r="H882" s="163"/>
      <c r="J882" s="163"/>
    </row>
    <row r="883" spans="2:10" x14ac:dyDescent="0.2">
      <c r="B883" s="163"/>
      <c r="D883" s="163"/>
      <c r="F883" s="163"/>
      <c r="H883" s="163"/>
      <c r="J883" s="163"/>
    </row>
    <row r="884" spans="2:10" x14ac:dyDescent="0.2">
      <c r="B884" s="163"/>
      <c r="D884" s="163"/>
      <c r="F884" s="163"/>
      <c r="H884" s="163"/>
      <c r="J884" s="163"/>
    </row>
    <row r="885" spans="2:10" x14ac:dyDescent="0.2">
      <c r="B885" s="163"/>
      <c r="D885" s="163"/>
      <c r="F885" s="163"/>
      <c r="H885" s="163"/>
      <c r="J885" s="163"/>
    </row>
    <row r="886" spans="2:10" x14ac:dyDescent="0.2">
      <c r="B886" s="163"/>
      <c r="D886" s="163"/>
      <c r="F886" s="163"/>
      <c r="H886" s="163"/>
      <c r="J886" s="163"/>
    </row>
    <row r="887" spans="2:10" x14ac:dyDescent="0.2">
      <c r="B887" s="163"/>
      <c r="D887" s="163"/>
      <c r="F887" s="163"/>
      <c r="H887" s="163"/>
      <c r="J887" s="163"/>
    </row>
    <row r="888" spans="2:10" x14ac:dyDescent="0.2">
      <c r="B888" s="163"/>
      <c r="D888" s="163"/>
      <c r="F888" s="163"/>
      <c r="H888" s="163"/>
      <c r="J888" s="163"/>
    </row>
    <row r="889" spans="2:10" x14ac:dyDescent="0.2">
      <c r="B889" s="163"/>
      <c r="D889" s="163"/>
      <c r="F889" s="163"/>
      <c r="H889" s="163"/>
      <c r="J889" s="163"/>
    </row>
    <row r="890" spans="2:10" x14ac:dyDescent="0.2">
      <c r="B890" s="163"/>
      <c r="D890" s="163"/>
      <c r="F890" s="163"/>
      <c r="H890" s="163"/>
      <c r="J890" s="163"/>
    </row>
    <row r="891" spans="2:10" x14ac:dyDescent="0.2">
      <c r="B891" s="163"/>
      <c r="D891" s="163"/>
      <c r="F891" s="163"/>
      <c r="H891" s="163"/>
      <c r="J891" s="163"/>
    </row>
    <row r="892" spans="2:10" x14ac:dyDescent="0.2">
      <c r="B892" s="163"/>
      <c r="D892" s="163"/>
      <c r="F892" s="163"/>
      <c r="H892" s="163"/>
      <c r="J892" s="163"/>
    </row>
    <row r="893" spans="2:10" x14ac:dyDescent="0.2">
      <c r="B893" s="163"/>
      <c r="D893" s="163"/>
      <c r="F893" s="163"/>
      <c r="H893" s="163"/>
      <c r="J893" s="163"/>
    </row>
    <row r="894" spans="2:10" x14ac:dyDescent="0.2">
      <c r="B894" s="163"/>
      <c r="D894" s="163"/>
      <c r="F894" s="163"/>
      <c r="H894" s="163"/>
      <c r="J894" s="163"/>
    </row>
    <row r="895" spans="2:10" x14ac:dyDescent="0.2">
      <c r="B895" s="163"/>
      <c r="D895" s="163"/>
      <c r="F895" s="163"/>
      <c r="H895" s="163"/>
      <c r="J895" s="163"/>
    </row>
    <row r="896" spans="2:10" x14ac:dyDescent="0.2">
      <c r="B896" s="163"/>
      <c r="D896" s="163"/>
      <c r="F896" s="163"/>
      <c r="H896" s="163"/>
      <c r="J896" s="163"/>
    </row>
    <row r="897" spans="2:10" x14ac:dyDescent="0.2">
      <c r="B897" s="163"/>
      <c r="D897" s="163"/>
      <c r="F897" s="163"/>
      <c r="H897" s="163"/>
      <c r="J897" s="163"/>
    </row>
    <row r="898" spans="2:10" x14ac:dyDescent="0.2">
      <c r="B898" s="163"/>
      <c r="D898" s="163"/>
      <c r="F898" s="163"/>
      <c r="H898" s="163"/>
      <c r="J898" s="163"/>
    </row>
    <row r="899" spans="2:10" x14ac:dyDescent="0.2">
      <c r="B899" s="163"/>
      <c r="D899" s="163"/>
      <c r="F899" s="163"/>
      <c r="H899" s="163"/>
      <c r="J899" s="163"/>
    </row>
    <row r="900" spans="2:10" x14ac:dyDescent="0.2">
      <c r="B900" s="163"/>
      <c r="D900" s="163"/>
      <c r="F900" s="163"/>
      <c r="H900" s="163"/>
      <c r="J900" s="163"/>
    </row>
    <row r="901" spans="2:10" x14ac:dyDescent="0.2">
      <c r="B901" s="163"/>
      <c r="D901" s="163"/>
      <c r="F901" s="163"/>
      <c r="H901" s="163"/>
      <c r="J901" s="163"/>
    </row>
    <row r="902" spans="2:10" x14ac:dyDescent="0.2">
      <c r="B902" s="163"/>
      <c r="D902" s="163"/>
      <c r="F902" s="163"/>
      <c r="H902" s="163"/>
      <c r="J902" s="163"/>
    </row>
    <row r="903" spans="2:10" x14ac:dyDescent="0.2">
      <c r="B903" s="163"/>
      <c r="D903" s="163"/>
      <c r="F903" s="163"/>
      <c r="H903" s="163"/>
      <c r="J903" s="163"/>
    </row>
    <row r="904" spans="2:10" x14ac:dyDescent="0.2">
      <c r="B904" s="163"/>
      <c r="D904" s="163"/>
      <c r="F904" s="163"/>
      <c r="H904" s="163"/>
      <c r="J904" s="163"/>
    </row>
    <row r="905" spans="2:10" x14ac:dyDescent="0.2">
      <c r="B905" s="163"/>
      <c r="D905" s="163"/>
      <c r="F905" s="163"/>
      <c r="H905" s="163"/>
      <c r="J905" s="163"/>
    </row>
    <row r="906" spans="2:10" x14ac:dyDescent="0.2">
      <c r="B906" s="163"/>
      <c r="D906" s="163"/>
      <c r="F906" s="163"/>
      <c r="H906" s="163"/>
      <c r="J906" s="163"/>
    </row>
    <row r="907" spans="2:10" x14ac:dyDescent="0.2">
      <c r="B907" s="163"/>
      <c r="D907" s="163"/>
      <c r="F907" s="163"/>
      <c r="H907" s="163"/>
      <c r="J907" s="163"/>
    </row>
    <row r="908" spans="2:10" x14ac:dyDescent="0.2">
      <c r="B908" s="163"/>
      <c r="D908" s="163"/>
      <c r="F908" s="163"/>
      <c r="H908" s="163"/>
      <c r="J908" s="163"/>
    </row>
    <row r="909" spans="2:10" x14ac:dyDescent="0.2">
      <c r="B909" s="163"/>
      <c r="D909" s="163"/>
      <c r="F909" s="163"/>
      <c r="H909" s="163"/>
      <c r="J909" s="163"/>
    </row>
    <row r="910" spans="2:10" x14ac:dyDescent="0.2">
      <c r="B910" s="163"/>
      <c r="D910" s="163"/>
      <c r="F910" s="163"/>
      <c r="H910" s="163"/>
      <c r="J910" s="163"/>
    </row>
    <row r="911" spans="2:10" x14ac:dyDescent="0.2">
      <c r="B911" s="163"/>
      <c r="D911" s="163"/>
      <c r="F911" s="163"/>
      <c r="H911" s="163"/>
      <c r="J911" s="163"/>
    </row>
    <row r="912" spans="2:10" x14ac:dyDescent="0.2">
      <c r="B912" s="163"/>
      <c r="D912" s="163"/>
      <c r="F912" s="163"/>
      <c r="H912" s="163"/>
      <c r="J912" s="163"/>
    </row>
    <row r="913" spans="2:10" x14ac:dyDescent="0.2">
      <c r="B913" s="163"/>
      <c r="D913" s="163"/>
      <c r="F913" s="163"/>
      <c r="H913" s="163"/>
      <c r="J913" s="163"/>
    </row>
    <row r="914" spans="2:10" x14ac:dyDescent="0.2">
      <c r="B914" s="163"/>
      <c r="D914" s="163"/>
      <c r="F914" s="163"/>
      <c r="H914" s="163"/>
      <c r="J914" s="163"/>
    </row>
    <row r="915" spans="2:10" x14ac:dyDescent="0.2">
      <c r="B915" s="163"/>
      <c r="D915" s="163"/>
      <c r="F915" s="163"/>
      <c r="H915" s="163"/>
      <c r="J915" s="163"/>
    </row>
    <row r="916" spans="2:10" x14ac:dyDescent="0.2">
      <c r="B916" s="163"/>
      <c r="D916" s="163"/>
      <c r="F916" s="163"/>
      <c r="H916" s="163"/>
      <c r="J916" s="163"/>
    </row>
    <row r="917" spans="2:10" x14ac:dyDescent="0.2">
      <c r="B917" s="163"/>
      <c r="D917" s="163"/>
      <c r="F917" s="163"/>
      <c r="H917" s="163"/>
      <c r="J917" s="163"/>
    </row>
    <row r="918" spans="2:10" x14ac:dyDescent="0.2">
      <c r="B918" s="163"/>
      <c r="D918" s="163"/>
      <c r="F918" s="163"/>
      <c r="H918" s="163"/>
      <c r="J918" s="163"/>
    </row>
    <row r="919" spans="2:10" x14ac:dyDescent="0.2">
      <c r="B919" s="163"/>
      <c r="D919" s="163"/>
      <c r="F919" s="163"/>
      <c r="H919" s="163"/>
      <c r="J919" s="163"/>
    </row>
    <row r="920" spans="2:10" x14ac:dyDescent="0.2">
      <c r="B920" s="163"/>
      <c r="D920" s="163"/>
      <c r="F920" s="163"/>
      <c r="H920" s="163"/>
      <c r="J920" s="163"/>
    </row>
    <row r="921" spans="2:10" x14ac:dyDescent="0.2">
      <c r="B921" s="163"/>
      <c r="D921" s="163"/>
      <c r="F921" s="163"/>
      <c r="H921" s="163"/>
      <c r="J921" s="163"/>
    </row>
    <row r="922" spans="2:10" x14ac:dyDescent="0.2">
      <c r="B922" s="163"/>
      <c r="D922" s="163"/>
      <c r="F922" s="163"/>
      <c r="H922" s="163"/>
      <c r="J922" s="163"/>
    </row>
    <row r="923" spans="2:10" x14ac:dyDescent="0.2">
      <c r="B923" s="163"/>
      <c r="D923" s="163"/>
      <c r="F923" s="163"/>
      <c r="H923" s="163"/>
      <c r="J923" s="163"/>
    </row>
    <row r="924" spans="2:10" x14ac:dyDescent="0.2">
      <c r="B924" s="163"/>
      <c r="D924" s="163"/>
      <c r="F924" s="163"/>
      <c r="H924" s="163"/>
      <c r="J924" s="163"/>
    </row>
    <row r="925" spans="2:10" x14ac:dyDescent="0.2">
      <c r="B925" s="163"/>
      <c r="D925" s="163"/>
      <c r="F925" s="163"/>
      <c r="H925" s="163"/>
      <c r="J925" s="163"/>
    </row>
    <row r="926" spans="2:10" x14ac:dyDescent="0.2">
      <c r="B926" s="163"/>
      <c r="D926" s="163"/>
      <c r="F926" s="163"/>
      <c r="H926" s="163"/>
      <c r="J926" s="163"/>
    </row>
    <row r="927" spans="2:10" x14ac:dyDescent="0.2">
      <c r="B927" s="163"/>
      <c r="D927" s="163"/>
      <c r="F927" s="163"/>
      <c r="H927" s="163"/>
      <c r="J927" s="163"/>
    </row>
    <row r="928" spans="2:10" x14ac:dyDescent="0.2">
      <c r="B928" s="163"/>
      <c r="D928" s="163"/>
      <c r="F928" s="163"/>
      <c r="H928" s="163"/>
      <c r="J928" s="163"/>
    </row>
    <row r="929" spans="2:10" x14ac:dyDescent="0.2">
      <c r="B929" s="163"/>
      <c r="D929" s="163"/>
      <c r="F929" s="163"/>
      <c r="H929" s="163"/>
      <c r="J929" s="163"/>
    </row>
    <row r="930" spans="2:10" x14ac:dyDescent="0.2">
      <c r="B930" s="163"/>
      <c r="D930" s="163"/>
      <c r="F930" s="163"/>
      <c r="H930" s="163"/>
      <c r="J930" s="163"/>
    </row>
    <row r="931" spans="2:10" x14ac:dyDescent="0.2">
      <c r="B931" s="163"/>
      <c r="D931" s="163"/>
      <c r="F931" s="163"/>
      <c r="H931" s="163"/>
      <c r="J931" s="163"/>
    </row>
    <row r="932" spans="2:10" x14ac:dyDescent="0.2">
      <c r="B932" s="163"/>
      <c r="D932" s="163"/>
      <c r="F932" s="163"/>
      <c r="H932" s="163"/>
      <c r="J932" s="163"/>
    </row>
    <row r="933" spans="2:10" x14ac:dyDescent="0.2">
      <c r="B933" s="163"/>
      <c r="D933" s="163"/>
      <c r="F933" s="163"/>
      <c r="H933" s="163"/>
      <c r="J933" s="163"/>
    </row>
    <row r="934" spans="2:10" x14ac:dyDescent="0.2">
      <c r="B934" s="163"/>
      <c r="D934" s="163"/>
      <c r="F934" s="163"/>
      <c r="H934" s="163"/>
      <c r="J934" s="163"/>
    </row>
    <row r="935" spans="2:10" x14ac:dyDescent="0.2">
      <c r="B935" s="163"/>
      <c r="D935" s="163"/>
      <c r="F935" s="163"/>
      <c r="H935" s="163"/>
      <c r="J935" s="163"/>
    </row>
    <row r="936" spans="2:10" x14ac:dyDescent="0.2">
      <c r="B936" s="163"/>
      <c r="D936" s="163"/>
      <c r="F936" s="163"/>
      <c r="H936" s="163"/>
      <c r="J936" s="163"/>
    </row>
    <row r="937" spans="2:10" x14ac:dyDescent="0.2">
      <c r="B937" s="163"/>
      <c r="D937" s="163"/>
      <c r="F937" s="163"/>
      <c r="H937" s="163"/>
      <c r="J937" s="163"/>
    </row>
    <row r="938" spans="2:10" x14ac:dyDescent="0.2">
      <c r="B938" s="163"/>
      <c r="D938" s="163"/>
      <c r="F938" s="163"/>
      <c r="H938" s="163"/>
      <c r="J938" s="163"/>
    </row>
    <row r="939" spans="2:10" x14ac:dyDescent="0.2">
      <c r="B939" s="163"/>
      <c r="D939" s="163"/>
      <c r="F939" s="163"/>
      <c r="H939" s="163"/>
      <c r="J939" s="163"/>
    </row>
    <row r="940" spans="2:10" x14ac:dyDescent="0.2">
      <c r="B940" s="163"/>
      <c r="D940" s="163"/>
      <c r="F940" s="163"/>
      <c r="H940" s="163"/>
      <c r="J940" s="163"/>
    </row>
    <row r="941" spans="2:10" x14ac:dyDescent="0.2">
      <c r="B941" s="163"/>
      <c r="D941" s="163"/>
      <c r="F941" s="163"/>
      <c r="H941" s="163"/>
      <c r="J941" s="163"/>
    </row>
    <row r="942" spans="2:10" x14ac:dyDescent="0.2">
      <c r="B942" s="163"/>
      <c r="D942" s="163"/>
      <c r="F942" s="163"/>
      <c r="H942" s="163"/>
      <c r="J942" s="163"/>
    </row>
    <row r="943" spans="2:10" x14ac:dyDescent="0.2">
      <c r="B943" s="163"/>
      <c r="D943" s="163"/>
      <c r="F943" s="163"/>
      <c r="H943" s="163"/>
      <c r="J943" s="163"/>
    </row>
    <row r="944" spans="2:10" x14ac:dyDescent="0.2">
      <c r="B944" s="163"/>
      <c r="D944" s="163"/>
      <c r="F944" s="163"/>
      <c r="H944" s="163"/>
      <c r="J944" s="163"/>
    </row>
    <row r="945" spans="2:10" x14ac:dyDescent="0.2">
      <c r="B945" s="163"/>
      <c r="D945" s="163"/>
      <c r="F945" s="163"/>
      <c r="H945" s="163"/>
      <c r="J945" s="163"/>
    </row>
    <row r="946" spans="2:10" x14ac:dyDescent="0.2">
      <c r="B946" s="163"/>
      <c r="D946" s="163"/>
      <c r="F946" s="163"/>
      <c r="H946" s="163"/>
      <c r="J946" s="163"/>
    </row>
    <row r="947" spans="2:10" x14ac:dyDescent="0.2">
      <c r="B947" s="163"/>
      <c r="D947" s="163"/>
      <c r="F947" s="163"/>
      <c r="H947" s="163"/>
      <c r="J947" s="163"/>
    </row>
    <row r="948" spans="2:10" x14ac:dyDescent="0.2">
      <c r="B948" s="163"/>
      <c r="D948" s="163"/>
      <c r="F948" s="163"/>
      <c r="H948" s="163"/>
      <c r="J948" s="163"/>
    </row>
    <row r="949" spans="2:10" x14ac:dyDescent="0.2">
      <c r="B949" s="163"/>
      <c r="D949" s="163"/>
      <c r="F949" s="163"/>
      <c r="H949" s="163"/>
      <c r="J949" s="163"/>
    </row>
    <row r="950" spans="2:10" x14ac:dyDescent="0.2">
      <c r="B950" s="163"/>
      <c r="D950" s="163"/>
      <c r="F950" s="163"/>
      <c r="H950" s="163"/>
      <c r="J950" s="163"/>
    </row>
    <row r="951" spans="2:10" x14ac:dyDescent="0.2">
      <c r="B951" s="163"/>
      <c r="D951" s="163"/>
      <c r="F951" s="163"/>
      <c r="H951" s="163"/>
      <c r="J951" s="163"/>
    </row>
    <row r="952" spans="2:10" x14ac:dyDescent="0.2">
      <c r="B952" s="163"/>
      <c r="D952" s="163"/>
      <c r="F952" s="163"/>
      <c r="H952" s="163"/>
      <c r="J952" s="163"/>
    </row>
    <row r="953" spans="2:10" x14ac:dyDescent="0.2">
      <c r="B953" s="163"/>
      <c r="D953" s="163"/>
      <c r="F953" s="163"/>
      <c r="H953" s="163"/>
      <c r="J953" s="163"/>
    </row>
    <row r="954" spans="2:10" x14ac:dyDescent="0.2">
      <c r="B954" s="163"/>
      <c r="D954" s="163"/>
      <c r="F954" s="163"/>
      <c r="H954" s="163"/>
      <c r="J954" s="163"/>
    </row>
    <row r="955" spans="2:10" x14ac:dyDescent="0.2">
      <c r="B955" s="163"/>
      <c r="D955" s="163"/>
      <c r="F955" s="163"/>
      <c r="H955" s="163"/>
      <c r="J955" s="163"/>
    </row>
    <row r="956" spans="2:10" x14ac:dyDescent="0.2">
      <c r="B956" s="163"/>
      <c r="D956" s="163"/>
      <c r="F956" s="163"/>
      <c r="H956" s="163"/>
      <c r="J956" s="163"/>
    </row>
    <row r="957" spans="2:10" x14ac:dyDescent="0.2">
      <c r="B957" s="163"/>
      <c r="D957" s="163"/>
      <c r="F957" s="163"/>
      <c r="H957" s="163"/>
      <c r="J957" s="163"/>
    </row>
    <row r="958" spans="2:10" x14ac:dyDescent="0.2">
      <c r="B958" s="163"/>
      <c r="D958" s="163"/>
      <c r="F958" s="163"/>
      <c r="H958" s="163"/>
      <c r="J958" s="163"/>
    </row>
    <row r="959" spans="2:10" x14ac:dyDescent="0.2">
      <c r="B959" s="163"/>
      <c r="D959" s="163"/>
      <c r="F959" s="163"/>
      <c r="H959" s="163"/>
      <c r="J959" s="163"/>
    </row>
    <row r="960" spans="2:10" x14ac:dyDescent="0.2">
      <c r="B960" s="163"/>
      <c r="D960" s="163"/>
      <c r="F960" s="163"/>
      <c r="H960" s="163"/>
      <c r="J960" s="163"/>
    </row>
    <row r="961" spans="2:10" x14ac:dyDescent="0.2">
      <c r="B961" s="163"/>
      <c r="D961" s="163"/>
      <c r="F961" s="163"/>
      <c r="H961" s="163"/>
      <c r="J961" s="163"/>
    </row>
    <row r="962" spans="2:10" x14ac:dyDescent="0.2">
      <c r="B962" s="163"/>
      <c r="D962" s="163"/>
      <c r="F962" s="163"/>
      <c r="H962" s="163"/>
      <c r="J962" s="163"/>
    </row>
    <row r="963" spans="2:10" x14ac:dyDescent="0.2">
      <c r="B963" s="163"/>
      <c r="D963" s="163"/>
      <c r="F963" s="163"/>
      <c r="H963" s="163"/>
      <c r="J963" s="163"/>
    </row>
    <row r="964" spans="2:10" x14ac:dyDescent="0.2">
      <c r="B964" s="163"/>
      <c r="D964" s="163"/>
      <c r="F964" s="163"/>
      <c r="H964" s="163"/>
      <c r="J964" s="163"/>
    </row>
    <row r="965" spans="2:10" x14ac:dyDescent="0.2">
      <c r="B965" s="163"/>
      <c r="D965" s="163"/>
      <c r="F965" s="163"/>
      <c r="H965" s="163"/>
      <c r="J965" s="163"/>
    </row>
    <row r="966" spans="2:10" x14ac:dyDescent="0.2">
      <c r="B966" s="163"/>
      <c r="D966" s="163"/>
      <c r="F966" s="163"/>
      <c r="H966" s="163"/>
      <c r="J966" s="163"/>
    </row>
    <row r="967" spans="2:10" x14ac:dyDescent="0.2">
      <c r="B967" s="163"/>
      <c r="D967" s="163"/>
      <c r="F967" s="163"/>
      <c r="H967" s="163"/>
      <c r="J967" s="163"/>
    </row>
    <row r="968" spans="2:10" x14ac:dyDescent="0.2">
      <c r="B968" s="163"/>
      <c r="D968" s="163"/>
      <c r="F968" s="163"/>
      <c r="H968" s="163"/>
      <c r="J968" s="163"/>
    </row>
    <row r="969" spans="2:10" x14ac:dyDescent="0.2">
      <c r="B969" s="163"/>
      <c r="D969" s="163"/>
      <c r="F969" s="163"/>
      <c r="H969" s="163"/>
      <c r="J969" s="163"/>
    </row>
    <row r="970" spans="2:10" x14ac:dyDescent="0.2">
      <c r="B970" s="163"/>
      <c r="D970" s="163"/>
      <c r="F970" s="163"/>
      <c r="H970" s="163"/>
      <c r="J970" s="163"/>
    </row>
    <row r="971" spans="2:10" x14ac:dyDescent="0.2">
      <c r="B971" s="163"/>
      <c r="D971" s="163"/>
      <c r="F971" s="163"/>
      <c r="H971" s="163"/>
      <c r="J971" s="163"/>
    </row>
    <row r="972" spans="2:10" x14ac:dyDescent="0.2">
      <c r="B972" s="163"/>
      <c r="D972" s="163"/>
      <c r="F972" s="163"/>
      <c r="H972" s="163"/>
      <c r="J972" s="163"/>
    </row>
    <row r="973" spans="2:10" x14ac:dyDescent="0.2">
      <c r="B973" s="163"/>
      <c r="D973" s="163"/>
      <c r="F973" s="163"/>
      <c r="H973" s="163"/>
      <c r="J973" s="163"/>
    </row>
    <row r="974" spans="2:10" x14ac:dyDescent="0.2">
      <c r="B974" s="163"/>
      <c r="D974" s="163"/>
      <c r="F974" s="163"/>
      <c r="H974" s="163"/>
      <c r="J974" s="163"/>
    </row>
    <row r="975" spans="2:10" x14ac:dyDescent="0.2">
      <c r="B975" s="163"/>
      <c r="D975" s="163"/>
      <c r="F975" s="163"/>
      <c r="H975" s="163"/>
      <c r="J975" s="163"/>
    </row>
    <row r="976" spans="2:10" x14ac:dyDescent="0.2">
      <c r="B976" s="163"/>
      <c r="D976" s="163"/>
      <c r="F976" s="163"/>
      <c r="H976" s="163"/>
      <c r="J976" s="163"/>
    </row>
    <row r="977" spans="2:10" x14ac:dyDescent="0.2">
      <c r="B977" s="163"/>
      <c r="D977" s="163"/>
      <c r="F977" s="163"/>
      <c r="H977" s="163"/>
      <c r="J977" s="163"/>
    </row>
    <row r="978" spans="2:10" x14ac:dyDescent="0.2">
      <c r="B978" s="163"/>
      <c r="D978" s="163"/>
      <c r="F978" s="163"/>
      <c r="H978" s="163"/>
      <c r="J978" s="163"/>
    </row>
    <row r="979" spans="2:10" x14ac:dyDescent="0.2">
      <c r="B979" s="163"/>
      <c r="D979" s="163"/>
      <c r="F979" s="163"/>
      <c r="H979" s="163"/>
      <c r="J979" s="163"/>
    </row>
    <row r="980" spans="2:10" x14ac:dyDescent="0.2">
      <c r="B980" s="163"/>
      <c r="D980" s="163"/>
      <c r="F980" s="163"/>
      <c r="H980" s="163"/>
      <c r="J980" s="163"/>
    </row>
    <row r="981" spans="2:10" x14ac:dyDescent="0.2">
      <c r="B981" s="163"/>
      <c r="D981" s="163"/>
      <c r="F981" s="163"/>
      <c r="H981" s="163"/>
      <c r="J981" s="163"/>
    </row>
    <row r="982" spans="2:10" x14ac:dyDescent="0.2">
      <c r="B982" s="163"/>
      <c r="D982" s="163"/>
      <c r="F982" s="163"/>
      <c r="H982" s="163"/>
      <c r="J982" s="163"/>
    </row>
    <row r="983" spans="2:10" x14ac:dyDescent="0.2">
      <c r="B983" s="163"/>
      <c r="D983" s="163"/>
      <c r="F983" s="163"/>
      <c r="H983" s="163"/>
      <c r="J983" s="163"/>
    </row>
    <row r="984" spans="2:10" x14ac:dyDescent="0.2">
      <c r="B984" s="163"/>
      <c r="D984" s="163"/>
      <c r="F984" s="163"/>
      <c r="H984" s="163"/>
      <c r="J984" s="163"/>
    </row>
    <row r="985" spans="2:10" x14ac:dyDescent="0.2">
      <c r="B985" s="163"/>
      <c r="D985" s="163"/>
      <c r="F985" s="163"/>
      <c r="H985" s="163"/>
      <c r="J985" s="163"/>
    </row>
    <row r="986" spans="2:10" x14ac:dyDescent="0.2">
      <c r="B986" s="163"/>
      <c r="D986" s="163"/>
      <c r="F986" s="163"/>
      <c r="H986" s="163"/>
      <c r="J986" s="163"/>
    </row>
    <row r="987" spans="2:10" x14ac:dyDescent="0.2">
      <c r="B987" s="163"/>
      <c r="D987" s="163"/>
      <c r="F987" s="163"/>
      <c r="H987" s="163"/>
      <c r="J987" s="163"/>
    </row>
    <row r="988" spans="2:10" x14ac:dyDescent="0.2">
      <c r="B988" s="163"/>
      <c r="D988" s="163"/>
      <c r="F988" s="163"/>
      <c r="H988" s="163"/>
      <c r="J988" s="163"/>
    </row>
    <row r="989" spans="2:10" x14ac:dyDescent="0.2">
      <c r="B989" s="163"/>
      <c r="D989" s="163"/>
      <c r="F989" s="163"/>
      <c r="H989" s="163"/>
      <c r="J989" s="163"/>
    </row>
    <row r="990" spans="2:10" x14ac:dyDescent="0.2">
      <c r="B990" s="163"/>
      <c r="D990" s="163"/>
      <c r="F990" s="163"/>
      <c r="H990" s="163"/>
      <c r="J990" s="163"/>
    </row>
    <row r="991" spans="2:10" x14ac:dyDescent="0.2">
      <c r="B991" s="163"/>
      <c r="D991" s="163"/>
      <c r="F991" s="163"/>
      <c r="H991" s="163"/>
      <c r="J991" s="163"/>
    </row>
    <row r="992" spans="2:10" x14ac:dyDescent="0.2">
      <c r="B992" s="163"/>
      <c r="D992" s="163"/>
      <c r="F992" s="163"/>
      <c r="H992" s="163"/>
      <c r="J992" s="163"/>
    </row>
    <row r="993" spans="2:10" x14ac:dyDescent="0.2">
      <c r="B993" s="163"/>
      <c r="D993" s="163"/>
      <c r="F993" s="163"/>
      <c r="H993" s="163"/>
      <c r="J993" s="163"/>
    </row>
    <row r="994" spans="2:10" ht="14.25" customHeight="1" x14ac:dyDescent="0.2">
      <c r="B994" s="163"/>
      <c r="D994" s="163"/>
      <c r="F994" s="163"/>
      <c r="H994" s="163"/>
      <c r="J994" s="163"/>
    </row>
    <row r="995" spans="2:10" x14ac:dyDescent="0.2">
      <c r="B995" s="163"/>
      <c r="D995" s="163"/>
      <c r="F995" s="163"/>
      <c r="H995" s="163"/>
      <c r="J995" s="163"/>
    </row>
    <row r="996" spans="2:10" x14ac:dyDescent="0.2">
      <c r="B996" s="163"/>
      <c r="D996" s="163"/>
      <c r="F996" s="163"/>
      <c r="H996" s="163"/>
      <c r="J996" s="163"/>
    </row>
    <row r="997" spans="2:10" x14ac:dyDescent="0.2">
      <c r="B997" s="163"/>
      <c r="D997" s="163"/>
      <c r="F997" s="163"/>
      <c r="H997" s="163"/>
      <c r="J997" s="163"/>
    </row>
    <row r="998" spans="2:10" x14ac:dyDescent="0.2">
      <c r="B998" s="163"/>
      <c r="D998" s="163"/>
      <c r="F998" s="163"/>
      <c r="H998" s="163"/>
      <c r="J998" s="163"/>
    </row>
    <row r="999" spans="2:10" x14ac:dyDescent="0.2">
      <c r="B999" s="163"/>
      <c r="D999" s="163"/>
      <c r="F999" s="163"/>
      <c r="H999" s="163"/>
      <c r="J999" s="163"/>
    </row>
    <row r="1000" spans="2:10" x14ac:dyDescent="0.2">
      <c r="B1000" s="163"/>
      <c r="D1000" s="163"/>
      <c r="F1000" s="163"/>
      <c r="H1000" s="163"/>
      <c r="J1000" s="163"/>
    </row>
    <row r="1001" spans="2:10" x14ac:dyDescent="0.2">
      <c r="B1001" s="163"/>
      <c r="D1001" s="163"/>
      <c r="F1001" s="163"/>
      <c r="H1001" s="163"/>
      <c r="J1001" s="163"/>
    </row>
    <row r="1002" spans="2:10" x14ac:dyDescent="0.2">
      <c r="B1002" s="163"/>
      <c r="D1002" s="163"/>
      <c r="F1002" s="163"/>
      <c r="H1002" s="163"/>
      <c r="J1002" s="163"/>
    </row>
    <row r="1003" spans="2:10" x14ac:dyDescent="0.2">
      <c r="B1003" s="163"/>
      <c r="D1003" s="163"/>
      <c r="F1003" s="163"/>
      <c r="H1003" s="163"/>
      <c r="J1003" s="163"/>
    </row>
    <row r="1004" spans="2:10" x14ac:dyDescent="0.2">
      <c r="B1004" s="163"/>
      <c r="D1004" s="163"/>
      <c r="F1004" s="163"/>
      <c r="H1004" s="163"/>
      <c r="J1004" s="163"/>
    </row>
    <row r="1005" spans="2:10" x14ac:dyDescent="0.2">
      <c r="B1005" s="163"/>
      <c r="D1005" s="163"/>
      <c r="F1005" s="163"/>
      <c r="G1005" s="163"/>
      <c r="H1005" s="163"/>
      <c r="J1005" s="163"/>
    </row>
    <row r="1006" spans="2:10" x14ac:dyDescent="0.2">
      <c r="B1006" s="163"/>
      <c r="D1006" s="163"/>
      <c r="F1006" s="163"/>
      <c r="H1006" s="163"/>
      <c r="J1006" s="163"/>
    </row>
    <row r="1007" spans="2:10" x14ac:dyDescent="0.2">
      <c r="B1007" s="163"/>
      <c r="D1007" s="163"/>
      <c r="F1007" s="163"/>
      <c r="H1007" s="163"/>
      <c r="J1007" s="163"/>
    </row>
    <row r="1008" spans="2:10" x14ac:dyDescent="0.2">
      <c r="B1008" s="163"/>
      <c r="D1008" s="163"/>
      <c r="F1008" s="163"/>
      <c r="H1008" s="163"/>
      <c r="J1008" s="163"/>
    </row>
    <row r="1009" spans="1:12" x14ac:dyDescent="0.2">
      <c r="B1009" s="163"/>
      <c r="D1009" s="163"/>
      <c r="F1009" s="163"/>
      <c r="H1009" s="163"/>
      <c r="J1009" s="163"/>
    </row>
    <row r="1010" spans="1:12" x14ac:dyDescent="0.2">
      <c r="B1010" s="163"/>
      <c r="D1010" s="163"/>
      <c r="F1010" s="163"/>
      <c r="H1010" s="163"/>
      <c r="J1010" s="163"/>
    </row>
    <row r="1011" spans="1:12" x14ac:dyDescent="0.2">
      <c r="B1011" s="163"/>
      <c r="D1011" s="163"/>
      <c r="F1011" s="163"/>
      <c r="H1011" s="163"/>
      <c r="J1011" s="163"/>
    </row>
    <row r="1012" spans="1:12" x14ac:dyDescent="0.2">
      <c r="B1012" s="163"/>
      <c r="D1012" s="163"/>
      <c r="F1012" s="163"/>
      <c r="H1012" s="163"/>
      <c r="J1012" s="163"/>
    </row>
    <row r="1013" spans="1:12" x14ac:dyDescent="0.2">
      <c r="B1013" s="163"/>
      <c r="D1013" s="163"/>
      <c r="F1013" s="163"/>
      <c r="H1013" s="163"/>
      <c r="J1013" s="163"/>
    </row>
    <row r="1014" spans="1:12" x14ac:dyDescent="0.2">
      <c r="B1014" s="163"/>
      <c r="D1014" s="163"/>
      <c r="F1014" s="163"/>
      <c r="H1014" s="163"/>
      <c r="J1014" s="163"/>
    </row>
    <row r="1015" spans="1:12" x14ac:dyDescent="0.2">
      <c r="B1015" s="163"/>
      <c r="D1015" s="163"/>
      <c r="F1015" s="163"/>
      <c r="H1015" s="163"/>
      <c r="J1015" s="163"/>
    </row>
    <row r="1016" spans="1:12" x14ac:dyDescent="0.2">
      <c r="B1016" s="163"/>
      <c r="D1016" s="163"/>
      <c r="F1016" s="163"/>
      <c r="H1016" s="163"/>
      <c r="J1016" s="163"/>
    </row>
    <row r="1017" spans="1:12" x14ac:dyDescent="0.2">
      <c r="B1017" s="163"/>
      <c r="D1017" s="163"/>
      <c r="F1017" s="163"/>
      <c r="H1017" s="163"/>
      <c r="J1017" s="163"/>
    </row>
    <row r="1018" spans="1:12" x14ac:dyDescent="0.2">
      <c r="B1018" s="163"/>
      <c r="D1018" s="163"/>
      <c r="F1018" s="163"/>
      <c r="H1018" s="163"/>
      <c r="J1018" s="163"/>
    </row>
    <row r="1019" spans="1:12" x14ac:dyDescent="0.2">
      <c r="B1019" s="163"/>
      <c r="D1019" s="163"/>
      <c r="F1019" s="163"/>
      <c r="H1019" s="163"/>
      <c r="J1019" s="163"/>
    </row>
    <row r="1020" spans="1:12" x14ac:dyDescent="0.2">
      <c r="B1020" s="163"/>
      <c r="D1020" s="163"/>
      <c r="F1020" s="163"/>
      <c r="H1020" s="163"/>
      <c r="J1020" s="163"/>
    </row>
    <row r="1021" spans="1:12" x14ac:dyDescent="0.2">
      <c r="A1021" s="166"/>
      <c r="B1021" s="160"/>
      <c r="D1021" s="160"/>
      <c r="F1021" s="160"/>
      <c r="H1021" s="160"/>
      <c r="J1021" s="160"/>
    </row>
    <row r="1022" spans="1:12" ht="14.25" customHeight="1" x14ac:dyDescent="0.2">
      <c r="A1022" s="166"/>
      <c r="B1022" s="160"/>
      <c r="D1022" s="160"/>
      <c r="F1022" s="160"/>
      <c r="H1022" s="160"/>
      <c r="J1022" s="160"/>
    </row>
    <row r="1023" spans="1:12" x14ac:dyDescent="0.2">
      <c r="A1023" s="166"/>
      <c r="B1023" s="160"/>
      <c r="D1023" s="160"/>
      <c r="F1023" s="160"/>
      <c r="H1023" s="160"/>
      <c r="J1023" s="160"/>
      <c r="L1023" s="161"/>
    </row>
    <row r="1024" spans="1:12" x14ac:dyDescent="0.2">
      <c r="A1024" s="166"/>
      <c r="B1024" s="160"/>
      <c r="D1024" s="160"/>
      <c r="F1024" s="160"/>
      <c r="H1024" s="160"/>
      <c r="J1024" s="160"/>
    </row>
    <row r="1025" spans="1:18" x14ac:dyDescent="0.2">
      <c r="A1025" s="166"/>
      <c r="B1025" s="160"/>
      <c r="D1025" s="160"/>
      <c r="F1025" s="160"/>
      <c r="H1025" s="160"/>
      <c r="J1025" s="160"/>
      <c r="N1025" s="167"/>
    </row>
    <row r="1026" spans="1:18" x14ac:dyDescent="0.2">
      <c r="A1026" s="166"/>
      <c r="B1026" s="160"/>
      <c r="D1026" s="160"/>
      <c r="F1026" s="160"/>
      <c r="H1026" s="160"/>
      <c r="J1026" s="160"/>
    </row>
    <row r="1027" spans="1:18" x14ac:dyDescent="0.2">
      <c r="A1027" s="166"/>
      <c r="B1027" s="160"/>
      <c r="D1027" s="160"/>
      <c r="F1027" s="160"/>
      <c r="H1027" s="160"/>
      <c r="J1027" s="160"/>
    </row>
    <row r="1028" spans="1:18" ht="13.5" customHeight="1" x14ac:dyDescent="0.2">
      <c r="A1028" s="166"/>
      <c r="B1028" s="160"/>
      <c r="D1028" s="160"/>
      <c r="F1028" s="160"/>
      <c r="H1028" s="160"/>
      <c r="J1028" s="160"/>
    </row>
    <row r="1029" spans="1:18" x14ac:dyDescent="0.2">
      <c r="A1029" s="166"/>
      <c r="B1029" s="160"/>
      <c r="D1029" s="160"/>
      <c r="F1029" s="160"/>
      <c r="H1029" s="160"/>
      <c r="J1029" s="160"/>
    </row>
    <row r="1030" spans="1:18" x14ac:dyDescent="0.2">
      <c r="A1030" s="166"/>
      <c r="B1030" s="160"/>
      <c r="C1030" s="161"/>
      <c r="D1030" s="168"/>
      <c r="E1030" s="161"/>
      <c r="F1030" s="168"/>
      <c r="G1030" s="161"/>
      <c r="H1030" s="168"/>
      <c r="I1030" s="161"/>
      <c r="J1030" s="168"/>
      <c r="K1030" s="161"/>
    </row>
    <row r="1031" spans="1:18" x14ac:dyDescent="0.2">
      <c r="A1031" s="166"/>
      <c r="B1031" s="160"/>
      <c r="D1031" s="160"/>
      <c r="F1031" s="160"/>
      <c r="H1031" s="160"/>
      <c r="J1031" s="160"/>
    </row>
    <row r="1032" spans="1:18" ht="14.25" customHeight="1" x14ac:dyDescent="0.2">
      <c r="A1032" s="166"/>
      <c r="B1032" s="160"/>
      <c r="D1032" s="160"/>
      <c r="F1032" s="160"/>
      <c r="H1032" s="160"/>
      <c r="J1032" s="160"/>
    </row>
    <row r="1033" spans="1:18" x14ac:dyDescent="0.2">
      <c r="A1033" s="166"/>
      <c r="B1033" s="160"/>
      <c r="D1033" s="160"/>
      <c r="F1033" s="160"/>
      <c r="H1033" s="160"/>
      <c r="J1033" s="160"/>
    </row>
    <row r="1034" spans="1:18" x14ac:dyDescent="0.2">
      <c r="A1034" s="166"/>
      <c r="B1034" s="160"/>
      <c r="D1034" s="160"/>
      <c r="F1034" s="160"/>
      <c r="H1034" s="160"/>
      <c r="J1034" s="160"/>
    </row>
    <row r="1035" spans="1:18" x14ac:dyDescent="0.2">
      <c r="A1035" s="166"/>
      <c r="B1035" s="160"/>
      <c r="D1035" s="160"/>
      <c r="F1035" s="160"/>
      <c r="H1035" s="160"/>
      <c r="J1035" s="160"/>
    </row>
    <row r="1036" spans="1:18" x14ac:dyDescent="0.2">
      <c r="A1036" s="166"/>
      <c r="B1036" s="160"/>
      <c r="D1036" s="160"/>
      <c r="F1036" s="160"/>
      <c r="H1036" s="160"/>
      <c r="J1036" s="160"/>
      <c r="N1036" s="161"/>
      <c r="P1036" s="161"/>
      <c r="R1036" s="161"/>
    </row>
    <row r="1037" spans="1:18" x14ac:dyDescent="0.2">
      <c r="A1037" s="166"/>
      <c r="B1037" s="160"/>
      <c r="D1037" s="160"/>
      <c r="F1037" s="160"/>
      <c r="H1037" s="160"/>
      <c r="J1037" s="160"/>
      <c r="L1037" s="161"/>
    </row>
    <row r="1038" spans="1:18" x14ac:dyDescent="0.2">
      <c r="A1038" s="166"/>
      <c r="B1038" s="160"/>
      <c r="D1038" s="160"/>
      <c r="F1038" s="160"/>
      <c r="H1038" s="160"/>
      <c r="J1038" s="160"/>
      <c r="L1038" s="161"/>
      <c r="R1038" s="161"/>
    </row>
    <row r="1039" spans="1:18" x14ac:dyDescent="0.2">
      <c r="A1039" s="166"/>
      <c r="B1039" s="160"/>
      <c r="D1039" s="160"/>
      <c r="F1039" s="160"/>
      <c r="H1039" s="160"/>
      <c r="J1039" s="160"/>
      <c r="L1039" s="161"/>
      <c r="N1039" s="161"/>
      <c r="Q1039" s="161"/>
    </row>
    <row r="1040" spans="1:18" x14ac:dyDescent="0.2">
      <c r="A1040" s="166"/>
      <c r="B1040" s="160"/>
      <c r="D1040" s="160"/>
      <c r="F1040" s="160"/>
      <c r="H1040" s="160"/>
      <c r="J1040" s="160"/>
    </row>
    <row r="1041" spans="1:12" x14ac:dyDescent="0.2">
      <c r="A1041" s="166"/>
      <c r="B1041" s="160"/>
      <c r="D1041" s="160"/>
      <c r="F1041" s="160"/>
      <c r="H1041" s="160"/>
      <c r="J1041" s="160"/>
    </row>
    <row r="1042" spans="1:12" x14ac:dyDescent="0.2">
      <c r="A1042" s="166"/>
      <c r="B1042" s="160"/>
      <c r="D1042" s="160"/>
      <c r="F1042" s="160"/>
      <c r="H1042" s="160"/>
      <c r="J1042" s="160"/>
    </row>
    <row r="1043" spans="1:12" x14ac:dyDescent="0.2">
      <c r="A1043" s="166"/>
      <c r="B1043" s="162"/>
      <c r="D1043" s="160"/>
      <c r="F1043" s="160"/>
      <c r="H1043" s="160"/>
      <c r="J1043" s="160"/>
    </row>
    <row r="1044" spans="1:12" x14ac:dyDescent="0.2">
      <c r="A1044" s="166"/>
      <c r="B1044" s="160"/>
      <c r="D1044" s="160"/>
      <c r="F1044" s="160"/>
      <c r="H1044" s="160"/>
      <c r="J1044" s="160"/>
    </row>
    <row r="1045" spans="1:12" x14ac:dyDescent="0.2">
      <c r="A1045" s="166"/>
      <c r="B1045" s="160"/>
      <c r="D1045" s="160"/>
      <c r="F1045" s="160"/>
      <c r="H1045" s="160"/>
      <c r="J1045" s="160"/>
    </row>
    <row r="1046" spans="1:12" x14ac:dyDescent="0.2">
      <c r="A1046" s="166"/>
      <c r="B1046" s="162"/>
      <c r="D1046" s="160"/>
      <c r="F1046" s="160"/>
      <c r="H1046" s="160"/>
      <c r="J1046" s="160"/>
    </row>
    <row r="1047" spans="1:12" x14ac:dyDescent="0.2">
      <c r="A1047" s="166"/>
      <c r="B1047" s="160"/>
      <c r="D1047" s="160"/>
      <c r="F1047" s="160"/>
      <c r="H1047" s="160"/>
      <c r="J1047" s="160"/>
    </row>
    <row r="1048" spans="1:12" x14ac:dyDescent="0.2">
      <c r="A1048" s="166"/>
      <c r="B1048" s="160"/>
      <c r="D1048" s="160"/>
      <c r="F1048" s="160"/>
      <c r="H1048" s="160"/>
      <c r="J1048" s="160"/>
    </row>
    <row r="1049" spans="1:12" x14ac:dyDescent="0.2">
      <c r="A1049" s="166"/>
      <c r="B1049" s="160"/>
      <c r="D1049" s="160"/>
      <c r="F1049" s="160"/>
      <c r="H1049" s="160"/>
      <c r="J1049" s="160"/>
    </row>
    <row r="1050" spans="1:12" x14ac:dyDescent="0.2">
      <c r="A1050" s="166"/>
      <c r="B1050" s="160"/>
      <c r="D1050" s="160"/>
      <c r="F1050" s="160"/>
      <c r="H1050" s="160"/>
      <c r="J1050" s="160"/>
    </row>
    <row r="1051" spans="1:12" x14ac:dyDescent="0.2">
      <c r="A1051" s="166"/>
      <c r="B1051" s="160"/>
      <c r="D1051" s="160"/>
      <c r="F1051" s="160"/>
      <c r="H1051" s="160"/>
      <c r="J1051" s="160"/>
    </row>
    <row r="1052" spans="1:12" x14ac:dyDescent="0.2">
      <c r="A1052" s="166"/>
      <c r="B1052" s="160"/>
      <c r="D1052" s="160"/>
      <c r="F1052" s="160"/>
      <c r="H1052" s="160"/>
      <c r="J1052" s="160"/>
    </row>
    <row r="1053" spans="1:12" x14ac:dyDescent="0.2">
      <c r="A1053" s="166"/>
      <c r="B1053" s="160"/>
      <c r="D1053" s="160"/>
      <c r="F1053" s="160"/>
      <c r="H1053" s="160"/>
      <c r="J1053" s="160"/>
    </row>
    <row r="1054" spans="1:12" x14ac:dyDescent="0.2">
      <c r="A1054" s="166"/>
      <c r="B1054" s="160"/>
      <c r="D1054" s="160"/>
      <c r="F1054" s="160"/>
      <c r="H1054" s="160"/>
      <c r="J1054" s="160"/>
    </row>
    <row r="1055" spans="1:12" x14ac:dyDescent="0.2">
      <c r="A1055" s="166"/>
      <c r="B1055" s="160"/>
      <c r="D1055" s="160"/>
      <c r="F1055" s="160"/>
      <c r="H1055" s="160"/>
      <c r="J1055" s="160"/>
    </row>
    <row r="1056" spans="1:12" x14ac:dyDescent="0.2">
      <c r="A1056" s="166"/>
      <c r="B1056" s="160"/>
      <c r="D1056" s="160"/>
      <c r="F1056" s="160"/>
      <c r="H1056" s="160"/>
      <c r="J1056" s="160"/>
      <c r="L1056" s="161"/>
    </row>
    <row r="1057" spans="1:20" x14ac:dyDescent="0.2">
      <c r="A1057" s="166"/>
      <c r="B1057" s="160"/>
      <c r="D1057" s="160"/>
      <c r="F1057" s="160"/>
      <c r="H1057" s="160"/>
      <c r="J1057" s="160"/>
    </row>
    <row r="1058" spans="1:20" ht="15" customHeight="1" x14ac:dyDescent="0.2">
      <c r="A1058" s="166"/>
      <c r="B1058" s="160"/>
      <c r="D1058" s="160"/>
      <c r="F1058" s="160"/>
      <c r="H1058" s="160"/>
      <c r="J1058" s="160"/>
      <c r="L1058" s="161"/>
    </row>
    <row r="1059" spans="1:20" x14ac:dyDescent="0.2">
      <c r="A1059" s="166"/>
      <c r="B1059" s="160"/>
      <c r="D1059" s="160"/>
      <c r="F1059" s="160"/>
      <c r="H1059" s="160"/>
      <c r="J1059" s="160"/>
    </row>
    <row r="1060" spans="1:20" x14ac:dyDescent="0.2">
      <c r="A1060" s="166"/>
      <c r="B1060" s="160"/>
      <c r="D1060" s="160"/>
      <c r="F1060" s="160"/>
      <c r="H1060" s="160"/>
      <c r="J1060" s="160"/>
    </row>
    <row r="1061" spans="1:20" x14ac:dyDescent="0.2">
      <c r="A1061" s="166"/>
      <c r="B1061" s="160"/>
      <c r="D1061" s="160"/>
      <c r="F1061" s="160"/>
      <c r="H1061" s="160"/>
      <c r="J1061" s="160"/>
      <c r="L1061" s="161"/>
    </row>
    <row r="1062" spans="1:20" x14ac:dyDescent="0.2">
      <c r="A1062" s="166"/>
      <c r="B1062" s="160"/>
      <c r="D1062" s="160"/>
      <c r="F1062" s="160"/>
      <c r="H1062" s="160"/>
      <c r="J1062" s="160"/>
    </row>
    <row r="1063" spans="1:20" x14ac:dyDescent="0.2">
      <c r="A1063" s="166"/>
      <c r="B1063" s="160"/>
      <c r="D1063" s="160"/>
      <c r="F1063" s="160"/>
      <c r="H1063" s="160"/>
      <c r="J1063" s="160"/>
      <c r="L1063" s="161"/>
    </row>
    <row r="1064" spans="1:20" x14ac:dyDescent="0.2">
      <c r="A1064" s="166"/>
      <c r="B1064" s="160"/>
      <c r="D1064" s="160"/>
      <c r="F1064" s="160"/>
      <c r="H1064" s="160"/>
      <c r="J1064" s="160"/>
    </row>
    <row r="1065" spans="1:20" x14ac:dyDescent="0.2">
      <c r="A1065" s="166"/>
      <c r="B1065" s="160"/>
      <c r="D1065" s="160"/>
      <c r="F1065" s="160"/>
      <c r="H1065" s="160"/>
      <c r="J1065" s="160"/>
      <c r="L1065" s="161"/>
    </row>
    <row r="1066" spans="1:20" x14ac:dyDescent="0.2">
      <c r="A1066" s="166"/>
      <c r="B1066" s="160"/>
      <c r="D1066" s="160"/>
      <c r="F1066" s="160"/>
      <c r="H1066" s="160"/>
      <c r="J1066" s="160"/>
    </row>
    <row r="1067" spans="1:20" x14ac:dyDescent="0.2">
      <c r="A1067" s="166"/>
      <c r="B1067" s="160"/>
      <c r="D1067" s="160"/>
      <c r="F1067" s="160"/>
      <c r="H1067" s="160"/>
      <c r="J1067" s="160"/>
    </row>
    <row r="1068" spans="1:20" x14ac:dyDescent="0.2">
      <c r="A1068" s="166"/>
      <c r="B1068" s="160"/>
      <c r="D1068" s="160"/>
      <c r="F1068" s="160"/>
      <c r="H1068" s="160"/>
      <c r="J1068" s="160"/>
    </row>
    <row r="1069" spans="1:20" ht="13.5" customHeight="1" x14ac:dyDescent="0.2">
      <c r="A1069" s="166"/>
      <c r="B1069" s="160"/>
      <c r="D1069" s="160"/>
      <c r="F1069" s="160"/>
      <c r="H1069" s="160"/>
      <c r="J1069" s="160"/>
      <c r="L1069" s="161"/>
      <c r="P1069" s="161"/>
      <c r="R1069" s="161"/>
      <c r="T1069" s="161"/>
    </row>
    <row r="1070" spans="1:20" x14ac:dyDescent="0.2">
      <c r="A1070" s="166"/>
      <c r="B1070" s="160"/>
      <c r="D1070" s="160"/>
      <c r="F1070" s="160"/>
      <c r="H1070" s="160"/>
      <c r="J1070" s="160"/>
    </row>
    <row r="1071" spans="1:20" x14ac:dyDescent="0.2">
      <c r="A1071" s="166"/>
      <c r="B1071" s="160"/>
      <c r="D1071" s="160"/>
      <c r="F1071" s="160"/>
      <c r="H1071" s="160"/>
      <c r="J1071" s="160"/>
      <c r="L1071" s="161"/>
    </row>
    <row r="1072" spans="1:20" x14ac:dyDescent="0.2">
      <c r="A1072" s="166"/>
      <c r="B1072" s="160"/>
      <c r="D1072" s="160"/>
      <c r="F1072" s="160"/>
      <c r="H1072" s="160"/>
      <c r="J1072" s="160"/>
      <c r="M1072" s="161"/>
      <c r="O1072" s="161"/>
      <c r="P1072" s="161"/>
      <c r="R1072" s="161"/>
    </row>
    <row r="1073" spans="1:14" x14ac:dyDescent="0.2">
      <c r="A1073" s="166"/>
      <c r="B1073" s="160"/>
      <c r="D1073" s="160"/>
      <c r="F1073" s="160"/>
      <c r="H1073" s="160"/>
      <c r="J1073" s="160"/>
    </row>
    <row r="1074" spans="1:14" x14ac:dyDescent="0.2">
      <c r="A1074" s="166"/>
      <c r="B1074" s="160"/>
      <c r="D1074" s="160"/>
      <c r="F1074" s="160"/>
      <c r="H1074" s="160"/>
      <c r="J1074" s="160"/>
    </row>
    <row r="1075" spans="1:14" x14ac:dyDescent="0.2">
      <c r="A1075" s="166"/>
      <c r="B1075" s="160"/>
      <c r="D1075" s="160"/>
      <c r="F1075" s="160"/>
      <c r="H1075" s="160"/>
      <c r="J1075" s="160"/>
    </row>
    <row r="1076" spans="1:14" x14ac:dyDescent="0.2">
      <c r="A1076" s="166"/>
      <c r="B1076" s="160"/>
      <c r="D1076" s="160"/>
      <c r="F1076" s="160"/>
      <c r="H1076" s="160"/>
      <c r="J1076" s="160"/>
    </row>
    <row r="1077" spans="1:14" x14ac:dyDescent="0.2">
      <c r="A1077" s="166"/>
      <c r="B1077" s="160"/>
      <c r="D1077" s="160"/>
      <c r="F1077" s="160"/>
      <c r="H1077" s="160"/>
      <c r="J1077" s="160"/>
    </row>
    <row r="1078" spans="1:14" x14ac:dyDescent="0.2">
      <c r="A1078" s="166"/>
      <c r="B1078" s="160"/>
      <c r="D1078" s="160"/>
      <c r="F1078" s="160"/>
      <c r="H1078" s="160"/>
      <c r="J1078" s="160"/>
    </row>
    <row r="1079" spans="1:14" x14ac:dyDescent="0.2">
      <c r="A1079" s="166"/>
      <c r="B1079" s="160"/>
      <c r="D1079" s="162"/>
      <c r="F1079" s="162"/>
      <c r="H1079" s="160"/>
      <c r="J1079" s="162"/>
      <c r="N1079" s="161"/>
    </row>
    <row r="1080" spans="1:14" x14ac:dyDescent="0.2">
      <c r="A1080" s="166"/>
      <c r="B1080" s="160"/>
      <c r="D1080" s="160"/>
      <c r="F1080" s="160"/>
      <c r="H1080" s="160"/>
      <c r="J1080" s="160"/>
    </row>
    <row r="1081" spans="1:14" x14ac:dyDescent="0.2">
      <c r="A1081" s="166"/>
      <c r="B1081" s="160"/>
      <c r="D1081" s="160"/>
      <c r="F1081" s="160"/>
      <c r="H1081" s="160"/>
      <c r="J1081" s="160"/>
      <c r="N1081" s="161"/>
    </row>
    <row r="1082" spans="1:14" x14ac:dyDescent="0.2">
      <c r="A1082" s="166"/>
      <c r="B1082" s="160"/>
      <c r="D1082" s="160"/>
      <c r="F1082" s="160"/>
      <c r="H1082" s="160"/>
      <c r="J1082" s="160"/>
    </row>
    <row r="1083" spans="1:14" x14ac:dyDescent="0.2">
      <c r="A1083" s="166"/>
      <c r="B1083" s="160"/>
      <c r="D1083" s="160"/>
      <c r="F1083" s="160"/>
      <c r="H1083" s="160"/>
      <c r="J1083" s="160"/>
    </row>
    <row r="1084" spans="1:14" x14ac:dyDescent="0.2">
      <c r="A1084" s="166"/>
      <c r="B1084" s="160"/>
      <c r="D1084" s="160"/>
      <c r="F1084" s="160"/>
      <c r="H1084" s="160"/>
      <c r="J1084" s="160"/>
    </row>
    <row r="1085" spans="1:14" x14ac:dyDescent="0.2">
      <c r="A1085" s="166"/>
      <c r="B1085" s="160"/>
      <c r="D1085" s="160"/>
      <c r="F1085" s="160"/>
      <c r="H1085" s="160"/>
      <c r="J1085" s="160"/>
    </row>
    <row r="1086" spans="1:14" x14ac:dyDescent="0.2">
      <c r="A1086" s="166"/>
      <c r="B1086" s="160"/>
      <c r="D1086" s="160"/>
      <c r="F1086" s="160"/>
      <c r="H1086" s="160"/>
      <c r="J1086" s="160"/>
    </row>
    <row r="1087" spans="1:14" x14ac:dyDescent="0.2">
      <c r="A1087" s="166"/>
      <c r="B1087" s="160"/>
      <c r="D1087" s="160"/>
      <c r="F1087" s="160"/>
      <c r="H1087" s="160"/>
      <c r="J1087" s="160"/>
    </row>
    <row r="1088" spans="1:14" x14ac:dyDescent="0.2">
      <c r="A1088" s="166"/>
      <c r="B1088" s="160"/>
      <c r="D1088" s="160"/>
      <c r="F1088" s="160"/>
      <c r="H1088" s="160"/>
      <c r="J1088" s="160"/>
    </row>
    <row r="1089" spans="1:20" x14ac:dyDescent="0.2">
      <c r="A1089" s="166"/>
      <c r="B1089" s="162"/>
      <c r="D1089" s="160"/>
      <c r="F1089" s="160"/>
      <c r="H1089" s="160"/>
      <c r="J1089" s="160"/>
      <c r="P1089" s="161"/>
    </row>
    <row r="1090" spans="1:20" x14ac:dyDescent="0.2">
      <c r="A1090" s="166"/>
      <c r="B1090" s="160"/>
      <c r="D1090" s="160"/>
      <c r="F1090" s="160"/>
      <c r="H1090" s="160"/>
      <c r="J1090" s="160"/>
    </row>
    <row r="1091" spans="1:20" x14ac:dyDescent="0.2">
      <c r="A1091" s="166"/>
      <c r="B1091" s="160"/>
      <c r="D1091" s="160"/>
      <c r="F1091" s="160"/>
      <c r="H1091" s="160"/>
      <c r="J1091" s="160"/>
    </row>
    <row r="1092" spans="1:20" x14ac:dyDescent="0.2">
      <c r="A1092" s="166"/>
      <c r="B1092" s="160"/>
      <c r="D1092" s="160"/>
      <c r="F1092" s="160"/>
      <c r="H1092" s="160"/>
      <c r="J1092" s="160"/>
      <c r="L1092" s="161"/>
    </row>
    <row r="1093" spans="1:20" x14ac:dyDescent="0.2">
      <c r="A1093" s="166"/>
      <c r="B1093" s="160"/>
      <c r="D1093" s="160"/>
      <c r="F1093" s="160"/>
      <c r="H1093" s="160"/>
      <c r="J1093" s="160"/>
    </row>
    <row r="1094" spans="1:20" x14ac:dyDescent="0.2">
      <c r="A1094" s="166"/>
      <c r="B1094" s="160"/>
      <c r="D1094" s="160"/>
      <c r="F1094" s="160"/>
      <c r="H1094" s="160"/>
      <c r="J1094" s="160"/>
    </row>
    <row r="1095" spans="1:20" x14ac:dyDescent="0.2">
      <c r="A1095" s="166"/>
      <c r="B1095" s="160"/>
      <c r="D1095" s="160"/>
      <c r="F1095" s="160"/>
      <c r="H1095" s="160"/>
      <c r="J1095" s="160"/>
      <c r="L1095" s="161"/>
    </row>
    <row r="1096" spans="1:20" x14ac:dyDescent="0.2">
      <c r="A1096" s="166"/>
      <c r="B1096" s="160"/>
      <c r="D1096" s="160"/>
      <c r="F1096" s="160"/>
      <c r="H1096" s="160"/>
      <c r="J1096" s="160"/>
    </row>
    <row r="1097" spans="1:20" x14ac:dyDescent="0.2">
      <c r="A1097" s="166"/>
      <c r="B1097" s="160"/>
      <c r="D1097" s="160"/>
      <c r="F1097" s="160"/>
      <c r="H1097" s="160"/>
      <c r="J1097" s="160"/>
    </row>
    <row r="1098" spans="1:20" x14ac:dyDescent="0.2">
      <c r="A1098" s="166"/>
      <c r="B1098" s="160"/>
      <c r="D1098" s="160"/>
      <c r="F1098" s="160"/>
      <c r="H1098" s="160"/>
      <c r="J1098" s="160"/>
    </row>
    <row r="1099" spans="1:20" x14ac:dyDescent="0.2">
      <c r="A1099" s="166"/>
      <c r="B1099" s="160"/>
      <c r="D1099" s="160"/>
      <c r="F1099" s="160"/>
      <c r="H1099" s="160"/>
      <c r="J1099" s="160"/>
    </row>
    <row r="1100" spans="1:20" x14ac:dyDescent="0.2">
      <c r="A1100" s="166"/>
      <c r="B1100" s="160"/>
      <c r="D1100" s="160"/>
      <c r="F1100" s="160"/>
      <c r="H1100" s="160"/>
      <c r="J1100" s="160"/>
    </row>
    <row r="1101" spans="1:20" x14ac:dyDescent="0.2">
      <c r="A1101" s="166"/>
      <c r="B1101" s="160"/>
      <c r="D1101" s="160"/>
      <c r="F1101" s="160"/>
      <c r="H1101" s="160"/>
      <c r="J1101" s="160"/>
      <c r="R1101" s="161"/>
      <c r="T1101" s="161"/>
    </row>
    <row r="1102" spans="1:20" x14ac:dyDescent="0.2">
      <c r="A1102" s="166"/>
      <c r="B1102" s="160"/>
      <c r="D1102" s="160"/>
      <c r="F1102" s="160"/>
      <c r="H1102" s="160"/>
      <c r="J1102" s="160"/>
    </row>
    <row r="1103" spans="1:20" x14ac:dyDescent="0.2">
      <c r="A1103" s="166"/>
      <c r="B1103" s="160"/>
      <c r="D1103" s="160"/>
      <c r="F1103" s="160"/>
      <c r="H1103" s="160"/>
      <c r="J1103" s="160"/>
      <c r="L1103" s="161"/>
      <c r="N1103" s="161"/>
    </row>
    <row r="1104" spans="1:20" x14ac:dyDescent="0.2">
      <c r="A1104" s="166"/>
      <c r="B1104" s="162"/>
      <c r="D1104" s="169"/>
      <c r="F1104" s="160"/>
      <c r="H1104" s="160"/>
      <c r="J1104" s="160"/>
    </row>
    <row r="1105" spans="1:20" x14ac:dyDescent="0.2">
      <c r="A1105" s="166"/>
      <c r="B1105" s="160"/>
      <c r="D1105" s="160"/>
      <c r="F1105" s="160"/>
      <c r="H1105" s="160"/>
      <c r="J1105" s="160"/>
    </row>
    <row r="1106" spans="1:20" x14ac:dyDescent="0.2">
      <c r="A1106" s="166"/>
      <c r="B1106" s="160"/>
      <c r="D1106" s="160"/>
      <c r="F1106" s="160"/>
      <c r="H1106" s="160"/>
      <c r="J1106" s="160"/>
    </row>
    <row r="1107" spans="1:20" x14ac:dyDescent="0.2">
      <c r="A1107" s="166"/>
      <c r="B1107" s="160"/>
      <c r="D1107" s="160"/>
      <c r="F1107" s="160"/>
      <c r="H1107" s="160"/>
      <c r="J1107" s="160"/>
    </row>
    <row r="1108" spans="1:20" x14ac:dyDescent="0.2">
      <c r="A1108" s="166"/>
      <c r="B1108" s="160"/>
      <c r="D1108" s="160"/>
      <c r="F1108" s="160"/>
      <c r="H1108" s="160"/>
      <c r="J1108" s="160"/>
    </row>
    <row r="1109" spans="1:20" x14ac:dyDescent="0.2">
      <c r="A1109" s="166"/>
      <c r="B1109" s="160"/>
      <c r="D1109" s="160"/>
      <c r="F1109" s="160"/>
      <c r="H1109" s="160"/>
      <c r="J1109" s="160"/>
    </row>
    <row r="1110" spans="1:20" x14ac:dyDescent="0.2">
      <c r="A1110" s="166"/>
      <c r="B1110" s="160"/>
      <c r="D1110" s="160"/>
      <c r="F1110" s="160"/>
      <c r="H1110" s="160"/>
      <c r="J1110" s="160"/>
    </row>
    <row r="1111" spans="1:20" x14ac:dyDescent="0.2">
      <c r="A1111" s="166"/>
      <c r="B1111" s="160"/>
      <c r="D1111" s="160"/>
      <c r="F1111" s="160"/>
      <c r="H1111" s="160"/>
      <c r="J1111" s="160"/>
      <c r="L1111" s="161"/>
      <c r="N1111" s="161"/>
    </row>
    <row r="1112" spans="1:20" x14ac:dyDescent="0.2">
      <c r="A1112" s="166"/>
      <c r="B1112" s="160"/>
      <c r="D1112" s="160"/>
      <c r="F1112" s="160"/>
      <c r="H1112" s="160"/>
      <c r="J1112" s="160"/>
    </row>
    <row r="1113" spans="1:20" x14ac:dyDescent="0.2">
      <c r="A1113" s="166"/>
      <c r="B1113" s="160"/>
      <c r="D1113" s="160"/>
      <c r="F1113" s="160"/>
      <c r="H1113" s="160"/>
      <c r="J1113" s="160"/>
    </row>
    <row r="1114" spans="1:20" x14ac:dyDescent="0.2">
      <c r="A1114" s="166"/>
      <c r="B1114" s="160"/>
      <c r="D1114" s="160"/>
      <c r="F1114" s="160"/>
      <c r="H1114" s="160"/>
      <c r="J1114" s="160"/>
      <c r="N1114" s="161"/>
    </row>
    <row r="1115" spans="1:20" x14ac:dyDescent="0.2">
      <c r="A1115" s="166"/>
      <c r="B1115" s="160"/>
      <c r="D1115" s="160"/>
      <c r="F1115" s="160"/>
      <c r="H1115" s="160"/>
      <c r="J1115" s="160"/>
      <c r="L1115" s="161"/>
    </row>
    <row r="1116" spans="1:20" x14ac:dyDescent="0.2">
      <c r="A1116" s="166"/>
      <c r="B1116" s="160"/>
      <c r="D1116" s="160"/>
      <c r="F1116" s="160"/>
      <c r="H1116" s="160"/>
      <c r="J1116" s="160"/>
      <c r="L1116" s="161"/>
    </row>
    <row r="1117" spans="1:20" x14ac:dyDescent="0.2">
      <c r="A1117" s="166"/>
      <c r="B1117" s="160"/>
      <c r="D1117" s="160"/>
      <c r="F1117" s="160"/>
      <c r="H1117" s="160"/>
      <c r="J1117" s="160"/>
      <c r="L1117" s="161"/>
      <c r="P1117" s="161"/>
    </row>
    <row r="1118" spans="1:20" x14ac:dyDescent="0.2">
      <c r="A1118" s="166"/>
      <c r="B1118" s="160"/>
      <c r="D1118" s="160"/>
      <c r="F1118" s="160"/>
      <c r="H1118" s="160"/>
      <c r="J1118" s="160"/>
      <c r="L1118" s="161"/>
      <c r="R1118" s="161"/>
      <c r="T1118" s="161"/>
    </row>
    <row r="1119" spans="1:20" x14ac:dyDescent="0.2">
      <c r="A1119" s="166"/>
      <c r="B1119" s="160"/>
      <c r="D1119" s="160"/>
      <c r="F1119" s="160"/>
      <c r="H1119" s="160"/>
      <c r="J1119" s="160"/>
      <c r="L1119" s="161"/>
    </row>
    <row r="1120" spans="1:20" x14ac:dyDescent="0.2">
      <c r="A1120" s="166"/>
      <c r="B1120" s="160"/>
      <c r="D1120" s="160"/>
      <c r="F1120" s="160"/>
      <c r="H1120" s="160"/>
      <c r="J1120" s="160"/>
    </row>
    <row r="1121" spans="1:14" x14ac:dyDescent="0.2">
      <c r="A1121" s="166"/>
      <c r="B1121" s="160"/>
      <c r="D1121" s="160"/>
      <c r="F1121" s="160"/>
      <c r="H1121" s="160"/>
      <c r="J1121" s="160"/>
    </row>
    <row r="1122" spans="1:14" x14ac:dyDescent="0.2">
      <c r="A1122" s="166"/>
      <c r="B1122" s="160"/>
      <c r="D1122" s="160"/>
      <c r="F1122" s="160"/>
      <c r="H1122" s="160"/>
      <c r="J1122" s="160"/>
    </row>
    <row r="1123" spans="1:14" x14ac:dyDescent="0.2">
      <c r="A1123" s="166"/>
      <c r="B1123" s="160"/>
      <c r="D1123" s="160"/>
      <c r="F1123" s="160"/>
      <c r="H1123" s="160"/>
      <c r="J1123" s="160"/>
    </row>
    <row r="1124" spans="1:14" x14ac:dyDescent="0.2">
      <c r="A1124" s="166"/>
      <c r="B1124" s="160"/>
      <c r="D1124" s="170"/>
      <c r="F1124" s="160"/>
      <c r="H1124" s="160"/>
      <c r="J1124" s="160"/>
    </row>
    <row r="1125" spans="1:14" x14ac:dyDescent="0.2">
      <c r="A1125" s="166"/>
      <c r="B1125" s="160"/>
      <c r="D1125" s="160"/>
      <c r="F1125" s="160"/>
      <c r="H1125" s="160"/>
      <c r="J1125" s="160"/>
    </row>
    <row r="1126" spans="1:14" x14ac:dyDescent="0.2">
      <c r="A1126" s="166"/>
      <c r="B1126" s="160"/>
      <c r="D1126" s="160"/>
      <c r="F1126" s="160"/>
      <c r="H1126" s="160"/>
      <c r="J1126" s="160"/>
    </row>
    <row r="1127" spans="1:14" x14ac:dyDescent="0.2">
      <c r="A1127" s="166"/>
      <c r="B1127" s="160"/>
      <c r="D1127" s="160"/>
      <c r="F1127" s="160"/>
      <c r="H1127" s="160"/>
      <c r="J1127" s="160"/>
      <c r="L1127" s="161"/>
    </row>
    <row r="1128" spans="1:14" x14ac:dyDescent="0.2">
      <c r="A1128" s="166"/>
      <c r="B1128" s="160"/>
      <c r="D1128" s="160"/>
      <c r="F1128" s="160"/>
      <c r="H1128" s="160"/>
      <c r="J1128" s="160"/>
    </row>
    <row r="1129" spans="1:14" x14ac:dyDescent="0.2">
      <c r="A1129" s="166"/>
      <c r="B1129" s="160"/>
      <c r="D1129" s="162"/>
      <c r="F1129" s="160"/>
      <c r="H1129" s="160"/>
      <c r="J1129" s="160"/>
    </row>
    <row r="1130" spans="1:14" x14ac:dyDescent="0.2">
      <c r="A1130" s="166"/>
      <c r="B1130" s="160"/>
      <c r="D1130" s="160"/>
      <c r="F1130" s="160"/>
      <c r="H1130" s="160"/>
      <c r="J1130" s="160"/>
    </row>
    <row r="1131" spans="1:14" x14ac:dyDescent="0.2">
      <c r="A1131" s="166"/>
      <c r="B1131" s="160"/>
      <c r="D1131" s="160"/>
      <c r="F1131" s="160"/>
      <c r="H1131" s="160"/>
      <c r="J1131" s="160"/>
    </row>
    <row r="1132" spans="1:14" x14ac:dyDescent="0.2">
      <c r="A1132" s="166"/>
      <c r="B1132" s="160"/>
      <c r="D1132" s="162"/>
      <c r="F1132" s="160"/>
      <c r="H1132" s="160"/>
      <c r="J1132" s="160"/>
    </row>
    <row r="1133" spans="1:14" x14ac:dyDescent="0.2">
      <c r="A1133" s="166"/>
      <c r="B1133" s="160"/>
      <c r="D1133" s="160"/>
      <c r="F1133" s="160"/>
      <c r="H1133" s="160"/>
      <c r="J1133" s="160"/>
    </row>
    <row r="1134" spans="1:14" x14ac:dyDescent="0.2">
      <c r="A1134" s="166"/>
      <c r="B1134" s="160"/>
      <c r="D1134" s="160"/>
      <c r="F1134" s="160"/>
      <c r="H1134" s="160"/>
      <c r="J1134" s="160"/>
      <c r="L1134" s="161"/>
      <c r="N1134" s="161"/>
    </row>
    <row r="1135" spans="1:14" x14ac:dyDescent="0.2">
      <c r="A1135" s="166"/>
      <c r="B1135" s="160"/>
      <c r="D1135" s="162"/>
      <c r="F1135" s="162"/>
      <c r="H1135" s="162"/>
      <c r="J1135" s="162"/>
      <c r="L1135" s="161"/>
    </row>
    <row r="1136" spans="1:14" x14ac:dyDescent="0.2">
      <c r="A1136" s="166"/>
      <c r="B1136" s="163"/>
      <c r="D1136" s="162"/>
      <c r="F1136" s="162"/>
      <c r="H1136" s="160"/>
      <c r="J1136" s="160"/>
      <c r="L1136" s="161"/>
    </row>
    <row r="1137" spans="1:12" x14ac:dyDescent="0.2">
      <c r="A1137" s="166"/>
      <c r="B1137" s="162"/>
      <c r="D1137" s="162"/>
      <c r="F1137" s="162"/>
      <c r="H1137" s="162"/>
      <c r="J1137" s="162"/>
      <c r="L1137" s="161"/>
    </row>
    <row r="1138" spans="1:12" x14ac:dyDescent="0.2">
      <c r="A1138" s="166"/>
      <c r="B1138" s="162"/>
      <c r="D1138" s="162"/>
      <c r="F1138" s="162"/>
      <c r="H1138" s="162"/>
      <c r="J1138" s="160"/>
      <c r="L1138" s="161"/>
    </row>
    <row r="1139" spans="1:12" x14ac:dyDescent="0.2">
      <c r="A1139" s="166"/>
      <c r="B1139" s="162"/>
      <c r="D1139" s="162"/>
      <c r="F1139" s="160"/>
      <c r="H1139" s="160"/>
      <c r="J1139" s="160"/>
      <c r="L1139" s="161"/>
    </row>
    <row r="1140" spans="1:12" x14ac:dyDescent="0.2">
      <c r="A1140" s="166"/>
      <c r="B1140" s="162"/>
      <c r="D1140" s="162"/>
      <c r="F1140" s="162"/>
      <c r="H1140" s="160"/>
      <c r="J1140" s="160"/>
      <c r="L1140" s="161"/>
    </row>
    <row r="1141" spans="1:12" x14ac:dyDescent="0.2">
      <c r="A1141" s="166"/>
      <c r="B1141" s="160"/>
      <c r="D1141" s="160"/>
      <c r="F1141" s="160"/>
      <c r="H1141" s="160"/>
      <c r="J1141" s="160"/>
    </row>
    <row r="1142" spans="1:12" x14ac:dyDescent="0.2">
      <c r="A1142" s="166"/>
      <c r="B1142" s="160"/>
      <c r="D1142" s="160"/>
      <c r="F1142" s="160"/>
      <c r="H1142" s="160"/>
      <c r="J1142" s="160"/>
    </row>
    <row r="1143" spans="1:12" x14ac:dyDescent="0.2">
      <c r="A1143" s="166"/>
      <c r="B1143" s="160"/>
      <c r="D1143" s="160"/>
      <c r="F1143" s="160"/>
      <c r="H1143" s="160"/>
      <c r="J1143" s="160"/>
    </row>
    <row r="1144" spans="1:12" x14ac:dyDescent="0.2">
      <c r="A1144" s="166"/>
      <c r="B1144" s="160"/>
      <c r="D1144" s="160"/>
      <c r="F1144" s="160"/>
      <c r="H1144" s="160"/>
      <c r="J1144" s="160"/>
    </row>
    <row r="1145" spans="1:12" x14ac:dyDescent="0.2">
      <c r="A1145" s="166"/>
      <c r="B1145" s="160"/>
      <c r="D1145" s="160"/>
      <c r="F1145" s="160"/>
      <c r="H1145" s="160"/>
      <c r="J1145" s="160"/>
    </row>
    <row r="1146" spans="1:12" x14ac:dyDescent="0.2">
      <c r="A1146" s="166"/>
      <c r="B1146" s="160"/>
      <c r="D1146" s="170"/>
      <c r="F1146" s="160"/>
      <c r="H1146" s="160"/>
      <c r="J1146" s="160"/>
    </row>
    <row r="1147" spans="1:12" x14ac:dyDescent="0.2">
      <c r="A1147" s="166"/>
      <c r="B1147" s="160"/>
      <c r="D1147" s="160"/>
      <c r="F1147" s="160"/>
      <c r="H1147" s="160"/>
      <c r="J1147" s="160"/>
    </row>
    <row r="1148" spans="1:12" x14ac:dyDescent="0.2">
      <c r="A1148" s="166"/>
      <c r="B1148" s="162"/>
      <c r="D1148" s="162"/>
      <c r="F1148" s="162"/>
      <c r="H1148" s="160"/>
      <c r="J1148" s="160"/>
    </row>
    <row r="1149" spans="1:12" x14ac:dyDescent="0.2">
      <c r="A1149" s="166"/>
      <c r="B1149" s="170"/>
      <c r="D1149" s="170"/>
      <c r="F1149" s="170"/>
      <c r="H1149" s="168"/>
      <c r="J1149" s="160"/>
    </row>
    <row r="1150" spans="1:12" x14ac:dyDescent="0.2">
      <c r="A1150" s="166"/>
      <c r="B1150" s="160"/>
      <c r="D1150" s="160"/>
      <c r="F1150" s="160"/>
      <c r="H1150" s="160"/>
      <c r="J1150" s="160"/>
    </row>
    <row r="1151" spans="1:12" x14ac:dyDescent="0.2">
      <c r="A1151" s="166"/>
      <c r="B1151" s="160"/>
      <c r="D1151" s="160"/>
      <c r="F1151" s="160"/>
      <c r="H1151" s="160"/>
      <c r="J1151" s="160"/>
    </row>
    <row r="1152" spans="1:12" x14ac:dyDescent="0.2">
      <c r="A1152" s="166"/>
      <c r="B1152" s="160"/>
      <c r="D1152" s="170"/>
      <c r="F1152" s="160"/>
      <c r="H1152" s="160"/>
      <c r="J1152" s="160"/>
    </row>
    <row r="1153" spans="1:12" x14ac:dyDescent="0.2">
      <c r="A1153" s="166"/>
      <c r="B1153" s="160"/>
      <c r="D1153" s="160"/>
      <c r="F1153" s="160"/>
      <c r="H1153" s="160"/>
      <c r="J1153" s="160"/>
    </row>
    <row r="1154" spans="1:12" x14ac:dyDescent="0.2">
      <c r="A1154" s="166"/>
      <c r="B1154" s="160"/>
      <c r="D1154" s="160"/>
      <c r="F1154" s="160"/>
      <c r="H1154" s="160"/>
      <c r="J1154" s="160"/>
    </row>
    <row r="1155" spans="1:12" x14ac:dyDescent="0.2">
      <c r="A1155" s="166"/>
      <c r="B1155" s="160"/>
      <c r="D1155" s="160"/>
      <c r="F1155" s="160"/>
      <c r="H1155" s="160"/>
      <c r="J1155" s="160"/>
    </row>
    <row r="1156" spans="1:12" x14ac:dyDescent="0.2">
      <c r="A1156" s="166"/>
      <c r="B1156" s="160"/>
      <c r="D1156" s="160"/>
      <c r="F1156" s="160"/>
      <c r="H1156" s="160"/>
      <c r="J1156" s="160"/>
      <c r="L1156" s="161"/>
    </row>
    <row r="1157" spans="1:12" x14ac:dyDescent="0.2">
      <c r="A1157" s="166"/>
      <c r="B1157" s="160"/>
      <c r="D1157" s="160"/>
      <c r="F1157" s="160"/>
      <c r="H1157" s="160"/>
      <c r="J1157" s="160"/>
    </row>
    <row r="1158" spans="1:12" x14ac:dyDescent="0.2">
      <c r="A1158" s="166"/>
      <c r="B1158" s="160"/>
      <c r="D1158" s="160"/>
      <c r="F1158" s="160"/>
      <c r="H1158" s="160"/>
      <c r="J1158" s="160"/>
    </row>
    <row r="1159" spans="1:12" x14ac:dyDescent="0.2">
      <c r="A1159" s="166"/>
      <c r="B1159" s="160"/>
      <c r="D1159" s="160"/>
      <c r="F1159" s="160"/>
      <c r="H1159" s="160"/>
      <c r="J1159" s="160"/>
    </row>
    <row r="1160" spans="1:12" x14ac:dyDescent="0.2">
      <c r="A1160" s="166"/>
      <c r="B1160" s="160"/>
      <c r="D1160" s="160"/>
      <c r="F1160" s="160"/>
      <c r="H1160" s="160"/>
      <c r="J1160" s="160"/>
    </row>
    <row r="1161" spans="1:12" x14ac:dyDescent="0.2">
      <c r="A1161" s="166"/>
      <c r="B1161" s="160"/>
      <c r="D1161" s="160"/>
      <c r="F1161" s="160"/>
      <c r="H1161" s="160"/>
      <c r="J1161" s="160"/>
    </row>
    <row r="1162" spans="1:12" x14ac:dyDescent="0.2">
      <c r="A1162" s="166"/>
      <c r="B1162" s="160"/>
      <c r="D1162" s="160"/>
      <c r="F1162" s="160"/>
      <c r="H1162" s="160"/>
      <c r="J1162" s="160"/>
    </row>
    <row r="1163" spans="1:12" x14ac:dyDescent="0.2">
      <c r="A1163" s="166"/>
      <c r="B1163" s="160"/>
      <c r="D1163" s="160"/>
      <c r="F1163" s="160"/>
      <c r="H1163" s="160"/>
      <c r="J1163" s="160"/>
      <c r="L1163" s="161"/>
    </row>
    <row r="1164" spans="1:12" x14ac:dyDescent="0.2">
      <c r="A1164" s="166"/>
      <c r="B1164" s="160"/>
      <c r="D1164" s="160"/>
      <c r="F1164" s="160"/>
      <c r="H1164" s="160"/>
      <c r="J1164" s="160"/>
    </row>
    <row r="1165" spans="1:12" x14ac:dyDescent="0.2">
      <c r="A1165" s="166"/>
      <c r="B1165" s="160"/>
      <c r="D1165" s="160"/>
      <c r="F1165" s="160"/>
      <c r="H1165" s="160"/>
      <c r="J1165" s="160"/>
    </row>
    <row r="1166" spans="1:12" x14ac:dyDescent="0.2">
      <c r="A1166" s="166"/>
      <c r="B1166" s="160"/>
      <c r="D1166" s="160"/>
      <c r="F1166" s="160"/>
      <c r="H1166" s="160"/>
      <c r="J1166" s="160"/>
      <c r="L1166" s="161"/>
    </row>
    <row r="1167" spans="1:12" x14ac:dyDescent="0.2">
      <c r="A1167" s="166"/>
      <c r="B1167" s="160"/>
      <c r="D1167" s="160"/>
      <c r="F1167" s="160"/>
      <c r="H1167" s="160"/>
      <c r="J1167" s="160"/>
      <c r="L1167" s="161"/>
    </row>
    <row r="1168" spans="1:12" x14ac:dyDescent="0.2">
      <c r="A1168" s="166"/>
      <c r="B1168" s="160"/>
      <c r="D1168" s="160"/>
      <c r="F1168" s="160"/>
      <c r="H1168" s="160"/>
      <c r="J1168" s="160"/>
    </row>
    <row r="1169" spans="1:14" x14ac:dyDescent="0.2">
      <c r="A1169" s="166"/>
      <c r="B1169" s="160"/>
      <c r="D1169" s="160"/>
      <c r="F1169" s="160"/>
      <c r="H1169" s="160"/>
      <c r="J1169" s="160"/>
    </row>
    <row r="1170" spans="1:14" x14ac:dyDescent="0.2">
      <c r="A1170" s="166"/>
      <c r="B1170" s="160"/>
      <c r="D1170" s="160"/>
      <c r="F1170" s="160"/>
      <c r="H1170" s="160"/>
      <c r="J1170" s="160"/>
    </row>
    <row r="1171" spans="1:14" x14ac:dyDescent="0.2">
      <c r="A1171" s="166"/>
      <c r="B1171" s="160"/>
      <c r="D1171" s="160"/>
      <c r="F1171" s="160"/>
      <c r="H1171" s="160"/>
      <c r="J1171" s="160"/>
      <c r="L1171" s="161"/>
      <c r="N1171" s="161"/>
    </row>
    <row r="1172" spans="1:14" x14ac:dyDescent="0.2">
      <c r="A1172" s="166"/>
      <c r="B1172" s="160"/>
      <c r="D1172" s="160"/>
      <c r="F1172" s="160"/>
      <c r="H1172" s="160"/>
      <c r="J1172" s="160"/>
    </row>
    <row r="1173" spans="1:14" x14ac:dyDescent="0.2">
      <c r="A1173" s="166"/>
      <c r="B1173" s="160"/>
      <c r="D1173" s="160"/>
      <c r="F1173" s="160"/>
      <c r="H1173" s="160"/>
      <c r="J1173" s="160"/>
      <c r="L1173" s="161"/>
    </row>
    <row r="1174" spans="1:14" x14ac:dyDescent="0.2">
      <c r="A1174" s="166"/>
      <c r="B1174" s="160"/>
      <c r="D1174" s="160"/>
      <c r="F1174" s="160"/>
      <c r="H1174" s="160"/>
      <c r="J1174" s="160"/>
      <c r="L1174" s="161"/>
    </row>
    <row r="1175" spans="1:14" x14ac:dyDescent="0.2">
      <c r="A1175" s="166"/>
      <c r="B1175" s="170"/>
      <c r="D1175" s="170"/>
      <c r="F1175" s="170"/>
      <c r="H1175" s="168"/>
      <c r="J1175" s="160"/>
    </row>
    <row r="1176" spans="1:14" x14ac:dyDescent="0.2">
      <c r="A1176" s="166"/>
      <c r="B1176" s="160"/>
      <c r="D1176" s="160"/>
      <c r="F1176" s="160"/>
      <c r="H1176" s="170"/>
      <c r="J1176" s="170"/>
    </row>
    <row r="1177" spans="1:14" x14ac:dyDescent="0.2">
      <c r="A1177" s="166"/>
      <c r="B1177" s="160"/>
      <c r="D1177" s="160"/>
      <c r="F1177" s="160"/>
      <c r="H1177" s="160"/>
      <c r="J1177" s="160"/>
    </row>
    <row r="1178" spans="1:14" x14ac:dyDescent="0.2">
      <c r="A1178" s="166"/>
      <c r="B1178" s="160"/>
      <c r="D1178" s="160"/>
      <c r="F1178" s="160"/>
      <c r="H1178" s="160"/>
      <c r="J1178" s="160"/>
    </row>
    <row r="1179" spans="1:14" x14ac:dyDescent="0.2">
      <c r="A1179" s="166"/>
      <c r="B1179" s="160"/>
      <c r="D1179" s="160"/>
      <c r="F1179" s="160"/>
      <c r="H1179" s="160"/>
      <c r="J1179" s="160"/>
    </row>
    <row r="1180" spans="1:14" x14ac:dyDescent="0.2">
      <c r="A1180" s="166"/>
      <c r="B1180" s="160"/>
      <c r="D1180" s="160"/>
      <c r="F1180" s="160"/>
      <c r="H1180" s="160"/>
      <c r="J1180" s="160"/>
    </row>
    <row r="1181" spans="1:14" x14ac:dyDescent="0.2">
      <c r="A1181" s="166"/>
      <c r="B1181" s="160"/>
      <c r="D1181" s="160"/>
      <c r="F1181" s="160"/>
      <c r="H1181" s="160"/>
      <c r="J1181" s="160"/>
    </row>
    <row r="1182" spans="1:14" x14ac:dyDescent="0.2">
      <c r="A1182" s="166"/>
      <c r="B1182" s="160"/>
      <c r="D1182" s="160"/>
      <c r="F1182" s="162"/>
      <c r="H1182" s="160"/>
      <c r="J1182" s="160"/>
    </row>
    <row r="1183" spans="1:14" x14ac:dyDescent="0.2">
      <c r="A1183" s="166"/>
      <c r="B1183" s="160"/>
      <c r="D1183" s="162"/>
      <c r="F1183" s="160"/>
      <c r="H1183" s="160"/>
      <c r="J1183" s="160"/>
      <c r="N1183" s="161"/>
    </row>
    <row r="1184" spans="1:14" x14ac:dyDescent="0.2">
      <c r="A1184" s="166"/>
      <c r="B1184" s="160"/>
      <c r="D1184" s="160"/>
      <c r="F1184" s="160"/>
      <c r="H1184" s="160"/>
      <c r="J1184" s="160"/>
      <c r="L1184" s="161"/>
      <c r="N1184" s="161"/>
    </row>
    <row r="1185" spans="1:16" x14ac:dyDescent="0.2">
      <c r="A1185" s="166"/>
      <c r="B1185" s="160"/>
      <c r="D1185" s="160"/>
      <c r="F1185" s="160"/>
      <c r="H1185" s="160"/>
      <c r="J1185" s="160"/>
      <c r="L1185" s="161"/>
    </row>
    <row r="1186" spans="1:16" x14ac:dyDescent="0.2">
      <c r="A1186" s="166"/>
      <c r="B1186" s="160"/>
      <c r="D1186" s="160"/>
      <c r="F1186" s="160"/>
      <c r="H1186" s="160"/>
      <c r="J1186" s="160"/>
    </row>
    <row r="1187" spans="1:16" x14ac:dyDescent="0.2">
      <c r="A1187" s="166"/>
      <c r="B1187" s="160"/>
      <c r="D1187" s="160"/>
      <c r="F1187" s="160"/>
      <c r="H1187" s="160"/>
      <c r="J1187" s="160"/>
      <c r="N1187" s="161"/>
    </row>
    <row r="1188" spans="1:16" x14ac:dyDescent="0.2">
      <c r="A1188" s="166"/>
      <c r="B1188" s="170"/>
      <c r="D1188" s="170"/>
      <c r="F1188" s="170"/>
      <c r="H1188" s="162"/>
      <c r="J1188" s="160"/>
    </row>
    <row r="1189" spans="1:16" x14ac:dyDescent="0.2">
      <c r="A1189" s="166"/>
      <c r="B1189" s="160"/>
      <c r="D1189" s="160"/>
      <c r="F1189" s="160"/>
      <c r="H1189" s="160"/>
      <c r="J1189" s="160"/>
    </row>
    <row r="1190" spans="1:16" x14ac:dyDescent="0.2">
      <c r="A1190" s="166"/>
      <c r="B1190" s="160"/>
      <c r="D1190" s="162"/>
      <c r="F1190" s="162"/>
      <c r="H1190" s="160"/>
      <c r="J1190" s="160"/>
    </row>
    <row r="1191" spans="1:16" x14ac:dyDescent="0.2">
      <c r="A1191" s="166"/>
      <c r="B1191" s="160"/>
      <c r="D1191" s="160"/>
      <c r="F1191" s="160"/>
      <c r="H1191" s="160"/>
      <c r="J1191" s="160"/>
    </row>
    <row r="1192" spans="1:16" x14ac:dyDescent="0.2">
      <c r="A1192" s="166"/>
      <c r="B1192" s="160"/>
      <c r="D1192" s="160"/>
      <c r="F1192" s="160"/>
      <c r="H1192" s="160"/>
      <c r="J1192" s="160"/>
      <c r="L1192" s="161"/>
      <c r="N1192" s="161"/>
    </row>
    <row r="1193" spans="1:16" x14ac:dyDescent="0.2">
      <c r="A1193" s="166"/>
      <c r="B1193" s="160"/>
      <c r="D1193" s="160"/>
      <c r="F1193" s="160"/>
      <c r="H1193" s="160"/>
      <c r="J1193" s="160"/>
    </row>
    <row r="1194" spans="1:16" x14ac:dyDescent="0.2">
      <c r="A1194" s="166"/>
      <c r="B1194" s="160"/>
      <c r="D1194" s="160"/>
      <c r="F1194" s="160"/>
      <c r="H1194" s="160"/>
      <c r="J1194" s="160"/>
    </row>
    <row r="1195" spans="1:16" x14ac:dyDescent="0.2">
      <c r="A1195" s="166"/>
      <c r="B1195" s="160"/>
      <c r="D1195" s="160"/>
      <c r="F1195" s="160"/>
      <c r="H1195" s="160"/>
      <c r="J1195" s="160"/>
      <c r="L1195" s="161"/>
    </row>
    <row r="1196" spans="1:16" x14ac:dyDescent="0.2">
      <c r="A1196" s="166"/>
      <c r="B1196" s="160"/>
      <c r="D1196" s="160"/>
      <c r="F1196" s="160"/>
      <c r="H1196" s="160"/>
      <c r="J1196" s="160"/>
    </row>
    <row r="1197" spans="1:16" x14ac:dyDescent="0.2">
      <c r="A1197" s="166"/>
      <c r="B1197" s="160"/>
      <c r="D1197" s="160"/>
      <c r="F1197" s="160"/>
      <c r="H1197" s="160"/>
      <c r="J1197" s="160"/>
      <c r="N1197" s="161"/>
      <c r="P1197" s="161"/>
    </row>
    <row r="1198" spans="1:16" x14ac:dyDescent="0.2">
      <c r="A1198" s="166"/>
      <c r="B1198" s="160"/>
      <c r="D1198" s="168"/>
      <c r="F1198" s="160"/>
      <c r="H1198" s="160"/>
      <c r="J1198" s="160"/>
    </row>
    <row r="1199" spans="1:16" x14ac:dyDescent="0.2">
      <c r="A1199" s="166"/>
      <c r="B1199" s="162"/>
      <c r="D1199" s="160"/>
      <c r="F1199" s="160"/>
      <c r="H1199" s="160"/>
      <c r="J1199" s="160"/>
      <c r="L1199" s="161"/>
    </row>
    <row r="1200" spans="1:16" x14ac:dyDescent="0.2">
      <c r="A1200" s="166"/>
      <c r="B1200" s="160"/>
      <c r="D1200" s="160"/>
      <c r="F1200" s="160"/>
      <c r="H1200" s="160"/>
      <c r="J1200" s="160"/>
    </row>
    <row r="1201" spans="1:16" x14ac:dyDescent="0.2">
      <c r="A1201" s="166"/>
      <c r="B1201" s="160"/>
      <c r="D1201" s="160"/>
      <c r="F1201" s="160"/>
      <c r="H1201" s="160"/>
      <c r="J1201" s="160"/>
    </row>
    <row r="1202" spans="1:16" x14ac:dyDescent="0.2">
      <c r="A1202" s="166"/>
      <c r="B1202" s="160"/>
      <c r="D1202" s="160"/>
      <c r="F1202" s="160"/>
      <c r="H1202" s="160"/>
      <c r="J1202" s="160"/>
      <c r="L1202" s="161"/>
    </row>
    <row r="1203" spans="1:16" x14ac:dyDescent="0.2">
      <c r="A1203" s="166"/>
      <c r="B1203" s="160"/>
      <c r="D1203" s="160"/>
      <c r="F1203" s="160"/>
      <c r="H1203" s="160"/>
      <c r="J1203" s="160"/>
    </row>
    <row r="1204" spans="1:16" x14ac:dyDescent="0.2">
      <c r="A1204" s="166"/>
      <c r="B1204" s="162"/>
      <c r="D1204" s="160"/>
      <c r="F1204" s="160"/>
      <c r="H1204" s="160"/>
      <c r="J1204" s="160"/>
      <c r="L1204" s="161"/>
    </row>
    <row r="1205" spans="1:16" x14ac:dyDescent="0.2">
      <c r="A1205" s="166"/>
      <c r="B1205" s="160"/>
      <c r="D1205" s="160"/>
      <c r="F1205" s="160"/>
      <c r="H1205" s="160"/>
      <c r="J1205" s="160"/>
    </row>
    <row r="1206" spans="1:16" x14ac:dyDescent="0.2">
      <c r="A1206" s="166"/>
      <c r="B1206" s="160"/>
      <c r="D1206" s="160"/>
      <c r="F1206" s="160"/>
      <c r="H1206" s="160"/>
      <c r="J1206" s="160"/>
      <c r="L1206" s="161"/>
    </row>
    <row r="1207" spans="1:16" x14ac:dyDescent="0.2">
      <c r="A1207" s="166"/>
      <c r="B1207" s="160"/>
      <c r="D1207" s="160"/>
      <c r="F1207" s="160"/>
      <c r="H1207" s="160"/>
      <c r="J1207" s="160"/>
      <c r="L1207" s="161"/>
    </row>
    <row r="1208" spans="1:16" x14ac:dyDescent="0.2">
      <c r="A1208" s="166"/>
      <c r="B1208" s="160"/>
      <c r="D1208" s="160"/>
      <c r="F1208" s="160"/>
      <c r="H1208" s="160"/>
      <c r="J1208" s="160"/>
      <c r="L1208" s="161"/>
    </row>
    <row r="1209" spans="1:16" x14ac:dyDescent="0.2">
      <c r="A1209" s="166"/>
      <c r="B1209" s="160"/>
      <c r="D1209" s="160"/>
      <c r="F1209" s="160"/>
      <c r="H1209" s="160"/>
      <c r="J1209" s="160"/>
      <c r="P1209" s="167"/>
    </row>
    <row r="1210" spans="1:16" x14ac:dyDescent="0.2">
      <c r="A1210" s="166"/>
      <c r="B1210" s="162"/>
      <c r="D1210" s="162"/>
      <c r="F1210" s="160"/>
      <c r="H1210" s="160"/>
      <c r="J1210" s="160"/>
    </row>
    <row r="1211" spans="1:16" x14ac:dyDescent="0.2">
      <c r="A1211" s="166"/>
      <c r="B1211" s="160"/>
      <c r="D1211" s="160"/>
      <c r="F1211" s="160"/>
      <c r="H1211" s="160"/>
      <c r="J1211" s="160"/>
    </row>
    <row r="1212" spans="1:16" x14ac:dyDescent="0.2">
      <c r="A1212" s="166"/>
      <c r="B1212" s="160"/>
      <c r="D1212" s="160"/>
      <c r="F1212" s="160"/>
      <c r="H1212" s="160"/>
      <c r="J1212" s="160"/>
      <c r="L1212" s="161"/>
    </row>
    <row r="1213" spans="1:16" x14ac:dyDescent="0.2">
      <c r="A1213" s="166"/>
      <c r="B1213" s="160"/>
      <c r="D1213" s="160"/>
      <c r="F1213" s="160"/>
      <c r="H1213" s="160"/>
      <c r="J1213" s="160"/>
    </row>
    <row r="1214" spans="1:16" x14ac:dyDescent="0.2">
      <c r="A1214" s="166"/>
      <c r="B1214" s="160"/>
      <c r="D1214" s="162"/>
      <c r="F1214" s="160"/>
      <c r="H1214" s="160"/>
      <c r="J1214" s="160"/>
    </row>
    <row r="1215" spans="1:16" x14ac:dyDescent="0.2">
      <c r="A1215" s="166"/>
      <c r="B1215" s="160"/>
      <c r="D1215" s="160"/>
      <c r="F1215" s="160"/>
      <c r="H1215" s="160"/>
      <c r="J1215" s="160"/>
    </row>
    <row r="1216" spans="1:16" x14ac:dyDescent="0.2">
      <c r="A1216" s="166"/>
      <c r="B1216" s="160"/>
      <c r="D1216" s="160"/>
      <c r="F1216" s="160"/>
      <c r="H1216" s="160"/>
      <c r="J1216" s="160"/>
      <c r="L1216" s="161"/>
      <c r="N1216" s="161"/>
    </row>
    <row r="1217" spans="1:16" x14ac:dyDescent="0.2">
      <c r="A1217" s="166"/>
      <c r="B1217" s="160"/>
      <c r="D1217" s="160"/>
      <c r="F1217" s="160"/>
      <c r="H1217" s="160"/>
      <c r="J1217" s="160"/>
    </row>
    <row r="1218" spans="1:16" x14ac:dyDescent="0.2">
      <c r="A1218" s="166"/>
      <c r="B1218" s="162"/>
      <c r="D1218" s="160"/>
      <c r="F1218" s="160"/>
      <c r="H1218" s="160"/>
      <c r="J1218" s="160"/>
    </row>
    <row r="1219" spans="1:16" x14ac:dyDescent="0.2">
      <c r="A1219" s="166"/>
      <c r="B1219" s="162"/>
      <c r="D1219" s="162"/>
      <c r="F1219" s="160"/>
      <c r="H1219" s="160"/>
      <c r="J1219" s="160"/>
    </row>
    <row r="1220" spans="1:16" x14ac:dyDescent="0.2">
      <c r="A1220" s="166"/>
      <c r="B1220" s="160"/>
      <c r="D1220" s="160"/>
      <c r="F1220" s="160"/>
      <c r="H1220" s="160"/>
      <c r="J1220" s="160"/>
    </row>
    <row r="1221" spans="1:16" x14ac:dyDescent="0.2">
      <c r="A1221" s="166"/>
      <c r="B1221" s="160"/>
      <c r="D1221" s="160"/>
      <c r="F1221" s="160"/>
      <c r="H1221" s="160"/>
      <c r="J1221" s="160"/>
      <c r="L1221" s="161"/>
    </row>
    <row r="1222" spans="1:16" x14ac:dyDescent="0.2">
      <c r="A1222" s="166"/>
      <c r="B1222" s="160"/>
      <c r="D1222" s="160"/>
      <c r="F1222" s="160"/>
      <c r="H1222" s="160"/>
      <c r="J1222" s="160"/>
    </row>
    <row r="1223" spans="1:16" x14ac:dyDescent="0.2">
      <c r="A1223" s="166"/>
      <c r="B1223" s="160"/>
      <c r="D1223" s="160"/>
      <c r="F1223" s="160"/>
      <c r="H1223" s="160"/>
      <c r="J1223" s="160"/>
    </row>
    <row r="1224" spans="1:16" x14ac:dyDescent="0.2">
      <c r="A1224" s="166"/>
      <c r="B1224" s="160"/>
      <c r="D1224" s="160"/>
      <c r="F1224" s="160"/>
      <c r="H1224" s="160"/>
      <c r="J1224" s="160"/>
    </row>
    <row r="1225" spans="1:16" x14ac:dyDescent="0.2">
      <c r="A1225" s="166"/>
      <c r="B1225" s="160"/>
      <c r="D1225" s="160"/>
      <c r="F1225" s="160"/>
      <c r="H1225" s="160"/>
      <c r="J1225" s="160"/>
    </row>
    <row r="1226" spans="1:16" x14ac:dyDescent="0.2">
      <c r="A1226" s="166"/>
      <c r="B1226" s="160"/>
      <c r="D1226" s="160"/>
      <c r="F1226" s="160"/>
      <c r="H1226" s="160"/>
      <c r="J1226" s="160"/>
      <c r="P1226" s="161"/>
    </row>
    <row r="1227" spans="1:16" x14ac:dyDescent="0.2">
      <c r="A1227" s="166"/>
      <c r="B1227" s="160"/>
      <c r="D1227" s="160"/>
      <c r="F1227" s="160"/>
      <c r="H1227" s="160"/>
      <c r="J1227" s="160"/>
    </row>
    <row r="1228" spans="1:16" x14ac:dyDescent="0.2">
      <c r="A1228" s="166"/>
      <c r="B1228" s="160"/>
      <c r="D1228" s="162"/>
      <c r="F1228" s="162"/>
      <c r="H1228" s="160"/>
      <c r="J1228" s="160"/>
    </row>
    <row r="1229" spans="1:16" x14ac:dyDescent="0.2">
      <c r="A1229" s="166"/>
      <c r="B1229" s="160"/>
      <c r="D1229" s="160"/>
      <c r="F1229" s="160"/>
      <c r="H1229" s="160"/>
      <c r="J1229" s="160"/>
    </row>
    <row r="1230" spans="1:16" x14ac:dyDescent="0.2">
      <c r="A1230" s="166"/>
      <c r="B1230" s="160"/>
      <c r="D1230" s="162"/>
      <c r="F1230" s="162"/>
      <c r="H1230" s="160"/>
      <c r="J1230" s="160"/>
      <c r="N1230" s="161"/>
    </row>
    <row r="1231" spans="1:16" x14ac:dyDescent="0.2">
      <c r="A1231" s="166"/>
      <c r="B1231" s="160"/>
      <c r="D1231" s="160"/>
      <c r="F1231" s="160"/>
      <c r="H1231" s="160"/>
      <c r="J1231" s="160"/>
    </row>
    <row r="1232" spans="1:16" x14ac:dyDescent="0.2">
      <c r="A1232" s="166"/>
      <c r="B1232" s="160"/>
      <c r="D1232" s="160"/>
      <c r="F1232" s="160"/>
      <c r="H1232" s="160"/>
      <c r="J1232" s="160"/>
    </row>
    <row r="1233" spans="1:14" x14ac:dyDescent="0.2">
      <c r="A1233" s="166"/>
      <c r="B1233" s="160"/>
      <c r="D1233" s="160"/>
      <c r="F1233" s="160"/>
      <c r="H1233" s="160"/>
      <c r="J1233" s="160"/>
    </row>
    <row r="1234" spans="1:14" x14ac:dyDescent="0.2">
      <c r="A1234" s="166"/>
      <c r="B1234" s="160"/>
      <c r="D1234" s="160"/>
      <c r="F1234" s="160"/>
      <c r="H1234" s="160"/>
      <c r="J1234" s="160"/>
      <c r="N1234" s="161"/>
    </row>
    <row r="1235" spans="1:14" x14ac:dyDescent="0.2">
      <c r="A1235" s="166"/>
      <c r="B1235" s="160"/>
      <c r="D1235" s="160"/>
      <c r="F1235" s="160"/>
      <c r="H1235" s="160"/>
      <c r="J1235" s="160"/>
      <c r="N1235" s="161"/>
    </row>
    <row r="1236" spans="1:14" x14ac:dyDescent="0.2">
      <c r="A1236" s="166"/>
      <c r="B1236" s="160"/>
      <c r="D1236" s="160"/>
      <c r="F1236" s="160"/>
      <c r="H1236" s="160"/>
      <c r="J1236" s="160"/>
    </row>
    <row r="1237" spans="1:14" x14ac:dyDescent="0.2">
      <c r="A1237" s="166"/>
      <c r="B1237" s="160"/>
      <c r="D1237" s="160"/>
      <c r="F1237" s="160"/>
      <c r="H1237" s="160"/>
      <c r="J1237" s="160"/>
    </row>
    <row r="1238" spans="1:14" x14ac:dyDescent="0.2">
      <c r="A1238" s="166"/>
      <c r="B1238" s="160"/>
      <c r="D1238" s="160"/>
      <c r="F1238" s="160"/>
      <c r="H1238" s="160"/>
      <c r="J1238" s="160"/>
    </row>
    <row r="1239" spans="1:14" x14ac:dyDescent="0.2">
      <c r="A1239" s="166"/>
      <c r="B1239" s="160"/>
      <c r="D1239" s="162"/>
      <c r="F1239" s="162"/>
      <c r="H1239" s="160"/>
      <c r="J1239" s="160"/>
    </row>
    <row r="1240" spans="1:14" x14ac:dyDescent="0.2">
      <c r="A1240" s="166"/>
      <c r="B1240" s="160"/>
      <c r="D1240" s="160"/>
      <c r="F1240" s="160"/>
      <c r="H1240" s="160"/>
      <c r="J1240" s="160"/>
    </row>
    <row r="1241" spans="1:14" x14ac:dyDescent="0.2">
      <c r="A1241" s="166"/>
      <c r="B1241" s="160"/>
      <c r="D1241" s="160"/>
      <c r="F1241" s="160"/>
      <c r="H1241" s="160"/>
      <c r="J1241" s="160"/>
    </row>
    <row r="1242" spans="1:14" x14ac:dyDescent="0.2">
      <c r="A1242" s="166"/>
      <c r="B1242" s="160"/>
      <c r="D1242" s="160"/>
      <c r="F1242" s="160"/>
      <c r="H1242" s="160"/>
      <c r="J1242" s="160"/>
      <c r="N1242" s="161"/>
    </row>
    <row r="1243" spans="1:14" x14ac:dyDescent="0.2">
      <c r="A1243" s="166"/>
      <c r="B1243" s="160"/>
      <c r="D1243" s="160"/>
      <c r="F1243" s="160"/>
      <c r="H1243" s="160"/>
      <c r="J1243" s="160"/>
    </row>
    <row r="1244" spans="1:14" x14ac:dyDescent="0.2">
      <c r="A1244" s="166"/>
      <c r="B1244" s="160"/>
      <c r="D1244" s="160"/>
      <c r="F1244" s="160"/>
      <c r="H1244" s="160"/>
      <c r="J1244" s="160"/>
    </row>
    <row r="1245" spans="1:14" x14ac:dyDescent="0.2">
      <c r="A1245" s="166"/>
      <c r="B1245" s="160"/>
      <c r="D1245" s="160"/>
      <c r="F1245" s="160"/>
      <c r="H1245" s="160"/>
      <c r="J1245" s="160"/>
    </row>
    <row r="1246" spans="1:14" x14ac:dyDescent="0.2">
      <c r="A1246" s="166"/>
      <c r="B1246" s="160"/>
      <c r="D1246" s="160"/>
      <c r="F1246" s="160"/>
      <c r="H1246" s="160"/>
      <c r="J1246" s="160"/>
    </row>
    <row r="1247" spans="1:14" x14ac:dyDescent="0.2">
      <c r="A1247" s="166"/>
      <c r="B1247" s="160"/>
      <c r="D1247" s="160"/>
      <c r="F1247" s="160"/>
      <c r="H1247" s="160"/>
      <c r="J1247" s="160"/>
    </row>
    <row r="1248" spans="1:14" x14ac:dyDescent="0.2">
      <c r="A1248" s="166"/>
      <c r="B1248" s="160"/>
      <c r="D1248" s="160"/>
      <c r="F1248" s="160"/>
      <c r="H1248" s="160"/>
      <c r="J1248" s="160"/>
    </row>
    <row r="1249" spans="1:14" x14ac:dyDescent="0.2">
      <c r="A1249" s="166"/>
      <c r="B1249" s="160"/>
      <c r="D1249" s="160"/>
      <c r="F1249" s="160"/>
      <c r="H1249" s="160"/>
      <c r="J1249" s="160"/>
    </row>
    <row r="1250" spans="1:14" x14ac:dyDescent="0.2">
      <c r="A1250" s="166"/>
      <c r="B1250" s="160"/>
      <c r="D1250" s="160"/>
      <c r="F1250" s="160"/>
      <c r="H1250" s="160"/>
      <c r="J1250" s="160"/>
    </row>
    <row r="1251" spans="1:14" x14ac:dyDescent="0.2">
      <c r="A1251" s="166"/>
      <c r="B1251" s="160"/>
      <c r="D1251" s="160"/>
      <c r="F1251" s="160"/>
      <c r="H1251" s="160"/>
      <c r="J1251" s="160"/>
    </row>
    <row r="1252" spans="1:14" x14ac:dyDescent="0.2">
      <c r="A1252" s="166"/>
      <c r="B1252" s="160"/>
      <c r="D1252" s="160"/>
      <c r="F1252" s="160"/>
      <c r="H1252" s="160"/>
      <c r="J1252" s="160"/>
      <c r="L1252" s="161"/>
    </row>
    <row r="1253" spans="1:14" x14ac:dyDescent="0.2">
      <c r="A1253" s="166"/>
      <c r="B1253" s="160"/>
      <c r="D1253" s="160"/>
      <c r="F1253" s="160"/>
      <c r="H1253" s="160"/>
      <c r="J1253" s="160"/>
      <c r="L1253" s="161"/>
      <c r="N1253" s="161"/>
    </row>
    <row r="1254" spans="1:14" x14ac:dyDescent="0.2">
      <c r="A1254" s="166"/>
      <c r="B1254" s="160"/>
      <c r="D1254" s="160"/>
      <c r="F1254" s="160"/>
      <c r="H1254" s="160"/>
      <c r="J1254" s="160"/>
    </row>
    <row r="1255" spans="1:14" x14ac:dyDescent="0.2">
      <c r="A1255" s="166"/>
      <c r="B1255" s="160"/>
      <c r="D1255" s="160"/>
      <c r="F1255" s="160"/>
      <c r="H1255" s="160"/>
      <c r="J1255" s="160"/>
    </row>
    <row r="1256" spans="1:14" x14ac:dyDescent="0.2">
      <c r="A1256" s="166"/>
      <c r="B1256" s="160"/>
      <c r="D1256" s="160"/>
      <c r="F1256" s="160"/>
      <c r="H1256" s="160"/>
      <c r="J1256" s="160"/>
    </row>
    <row r="1257" spans="1:14" x14ac:dyDescent="0.2">
      <c r="A1257" s="166"/>
      <c r="B1257" s="160"/>
      <c r="D1257" s="162"/>
      <c r="F1257" s="160"/>
      <c r="H1257" s="160"/>
      <c r="J1257" s="160"/>
      <c r="N1257" s="161"/>
    </row>
    <row r="1258" spans="1:14" x14ac:dyDescent="0.2">
      <c r="A1258" s="166"/>
      <c r="B1258" s="160"/>
      <c r="D1258" s="160"/>
      <c r="F1258" s="160"/>
      <c r="H1258" s="160"/>
      <c r="J1258" s="160"/>
    </row>
    <row r="1259" spans="1:14" x14ac:dyDescent="0.2">
      <c r="A1259" s="166"/>
      <c r="B1259" s="160"/>
      <c r="D1259" s="160"/>
      <c r="F1259" s="160"/>
      <c r="H1259" s="160"/>
      <c r="J1259" s="160"/>
      <c r="L1259" s="161"/>
    </row>
    <row r="1260" spans="1:14" x14ac:dyDescent="0.2">
      <c r="A1260" s="166"/>
      <c r="B1260" s="160"/>
      <c r="D1260" s="160"/>
      <c r="F1260" s="160"/>
      <c r="H1260" s="160"/>
      <c r="J1260" s="160"/>
    </row>
    <row r="1261" spans="1:14" x14ac:dyDescent="0.2">
      <c r="A1261" s="166"/>
      <c r="B1261" s="160"/>
      <c r="D1261" s="160"/>
      <c r="F1261" s="160"/>
      <c r="H1261" s="160"/>
      <c r="J1261" s="160"/>
      <c r="L1261" s="171"/>
    </row>
    <row r="1262" spans="1:14" x14ac:dyDescent="0.2">
      <c r="A1262" s="166"/>
      <c r="B1262" s="160"/>
      <c r="D1262" s="160"/>
      <c r="F1262" s="160"/>
      <c r="H1262" s="160"/>
      <c r="J1262" s="160"/>
      <c r="L1262" s="161"/>
    </row>
    <row r="1263" spans="1:14" x14ac:dyDescent="0.2">
      <c r="A1263" s="166"/>
      <c r="B1263" s="160"/>
      <c r="D1263" s="160"/>
      <c r="F1263" s="160"/>
      <c r="H1263" s="160"/>
      <c r="J1263" s="160"/>
    </row>
    <row r="1264" spans="1:14" x14ac:dyDescent="0.2">
      <c r="A1264" s="166"/>
      <c r="B1264" s="160"/>
      <c r="D1264" s="160"/>
      <c r="F1264" s="160"/>
      <c r="H1264" s="160"/>
      <c r="J1264" s="160"/>
    </row>
    <row r="1265" spans="1:12" x14ac:dyDescent="0.2">
      <c r="A1265" s="166"/>
      <c r="B1265" s="160"/>
      <c r="D1265" s="160"/>
      <c r="F1265" s="160"/>
      <c r="H1265" s="160"/>
      <c r="J1265" s="160"/>
      <c r="L1265" s="161"/>
    </row>
    <row r="1266" spans="1:12" x14ac:dyDescent="0.2">
      <c r="A1266" s="166"/>
      <c r="B1266" s="160"/>
      <c r="D1266" s="160"/>
      <c r="F1266" s="160"/>
      <c r="H1266" s="160"/>
      <c r="J1266" s="160"/>
    </row>
    <row r="1267" spans="1:12" x14ac:dyDescent="0.2">
      <c r="A1267" s="166"/>
      <c r="B1267" s="160"/>
      <c r="D1267" s="160"/>
      <c r="F1267" s="160"/>
      <c r="H1267" s="160"/>
      <c r="J1267" s="160"/>
    </row>
    <row r="1268" spans="1:12" x14ac:dyDescent="0.2">
      <c r="A1268" s="166"/>
      <c r="B1268" s="160"/>
      <c r="D1268" s="160"/>
      <c r="F1268" s="160"/>
      <c r="H1268" s="160"/>
      <c r="J1268" s="160"/>
    </row>
    <row r="1269" spans="1:12" x14ac:dyDescent="0.2">
      <c r="A1269" s="166"/>
      <c r="B1269" s="160"/>
      <c r="D1269" s="160"/>
      <c r="F1269" s="160"/>
      <c r="H1269" s="160"/>
      <c r="J1269" s="160"/>
    </row>
    <row r="1270" spans="1:12" x14ac:dyDescent="0.2">
      <c r="A1270" s="166"/>
      <c r="B1270" s="160"/>
      <c r="D1270" s="160"/>
      <c r="F1270" s="160"/>
      <c r="H1270" s="160"/>
      <c r="J1270" s="160"/>
    </row>
    <row r="1271" spans="1:12" x14ac:dyDescent="0.2">
      <c r="A1271" s="166"/>
      <c r="B1271" s="160"/>
      <c r="D1271" s="160"/>
      <c r="F1271" s="160"/>
      <c r="H1271" s="160"/>
      <c r="J1271" s="160"/>
    </row>
    <row r="1272" spans="1:12" x14ac:dyDescent="0.2">
      <c r="A1272" s="166"/>
      <c r="B1272" s="160"/>
      <c r="D1272" s="160"/>
      <c r="F1272" s="160"/>
      <c r="H1272" s="160"/>
      <c r="J1272" s="160"/>
    </row>
    <row r="1273" spans="1:12" x14ac:dyDescent="0.2">
      <c r="A1273" s="166"/>
      <c r="B1273" s="160"/>
      <c r="D1273" s="160"/>
      <c r="F1273" s="160"/>
      <c r="H1273" s="160"/>
      <c r="J1273" s="160"/>
    </row>
    <row r="1274" spans="1:12" x14ac:dyDescent="0.2">
      <c r="A1274" s="166"/>
      <c r="B1274" s="160"/>
      <c r="D1274" s="160"/>
      <c r="F1274" s="160"/>
      <c r="H1274" s="160"/>
      <c r="J1274" s="160"/>
    </row>
    <row r="1275" spans="1:12" x14ac:dyDescent="0.2">
      <c r="A1275" s="166"/>
      <c r="B1275" s="160"/>
      <c r="D1275" s="160"/>
      <c r="F1275" s="160"/>
      <c r="H1275" s="160"/>
      <c r="J1275" s="160"/>
    </row>
    <row r="1276" spans="1:12" x14ac:dyDescent="0.2">
      <c r="A1276" s="166"/>
      <c r="B1276" s="160"/>
      <c r="D1276" s="160"/>
      <c r="F1276" s="160"/>
      <c r="H1276" s="160"/>
      <c r="J1276" s="160"/>
    </row>
    <row r="1277" spans="1:12" x14ac:dyDescent="0.2">
      <c r="A1277" s="166"/>
      <c r="B1277" s="160"/>
      <c r="D1277" s="160"/>
      <c r="F1277" s="160"/>
      <c r="H1277" s="160"/>
      <c r="J1277" s="160"/>
    </row>
    <row r="1278" spans="1:12" x14ac:dyDescent="0.2">
      <c r="A1278" s="166"/>
      <c r="B1278" s="160"/>
      <c r="D1278" s="160"/>
      <c r="F1278" s="160"/>
      <c r="H1278" s="160"/>
      <c r="J1278" s="160"/>
    </row>
    <row r="1279" spans="1:12" x14ac:dyDescent="0.2">
      <c r="A1279" s="166"/>
      <c r="B1279" s="160"/>
      <c r="D1279" s="160"/>
      <c r="F1279" s="160"/>
      <c r="H1279" s="160"/>
      <c r="J1279" s="160"/>
    </row>
    <row r="1280" spans="1:12" x14ac:dyDescent="0.2">
      <c r="A1280" s="166"/>
      <c r="B1280" s="160"/>
      <c r="D1280" s="160"/>
      <c r="F1280" s="160"/>
      <c r="H1280" s="160"/>
      <c r="J1280" s="160"/>
    </row>
    <row r="1281" spans="1:10" x14ac:dyDescent="0.2">
      <c r="A1281" s="166"/>
      <c r="B1281" s="160"/>
      <c r="D1281" s="160"/>
      <c r="F1281" s="160"/>
      <c r="H1281" s="160"/>
      <c r="J1281" s="160"/>
    </row>
    <row r="1282" spans="1:10" x14ac:dyDescent="0.2">
      <c r="A1282" s="166"/>
      <c r="B1282" s="160"/>
      <c r="D1282" s="160"/>
      <c r="F1282" s="160"/>
      <c r="H1282" s="160"/>
      <c r="J1282" s="160"/>
    </row>
    <row r="1283" spans="1:10" x14ac:dyDescent="0.2">
      <c r="A1283" s="166"/>
      <c r="B1283" s="160"/>
      <c r="D1283" s="160"/>
      <c r="F1283" s="160"/>
      <c r="H1283" s="160"/>
      <c r="J1283" s="160"/>
    </row>
    <row r="1284" spans="1:10" x14ac:dyDescent="0.2">
      <c r="A1284" s="166"/>
      <c r="B1284" s="160"/>
      <c r="D1284" s="160"/>
      <c r="F1284" s="160"/>
      <c r="H1284" s="160"/>
      <c r="J1284" s="160"/>
    </row>
    <row r="1285" spans="1:10" x14ac:dyDescent="0.2">
      <c r="A1285" s="166"/>
      <c r="B1285" s="160"/>
      <c r="D1285" s="160"/>
      <c r="F1285" s="160"/>
      <c r="H1285" s="160"/>
      <c r="J1285" s="160"/>
    </row>
    <row r="1286" spans="1:10" x14ac:dyDescent="0.2">
      <c r="A1286" s="166"/>
      <c r="B1286" s="160"/>
      <c r="D1286" s="160"/>
      <c r="F1286" s="160"/>
      <c r="H1286" s="160"/>
      <c r="J1286" s="160"/>
    </row>
    <row r="1287" spans="1:10" x14ac:dyDescent="0.2">
      <c r="A1287" s="166"/>
      <c r="B1287" s="160"/>
      <c r="D1287" s="160"/>
      <c r="F1287" s="160"/>
      <c r="H1287" s="160"/>
      <c r="J1287" s="160"/>
    </row>
    <row r="1288" spans="1:10" x14ac:dyDescent="0.2">
      <c r="A1288" s="166"/>
      <c r="B1288" s="160"/>
      <c r="D1288" s="160"/>
      <c r="F1288" s="160"/>
      <c r="H1288" s="160"/>
      <c r="J1288" s="160"/>
    </row>
    <row r="1289" spans="1:10" x14ac:dyDescent="0.2">
      <c r="A1289" s="166"/>
      <c r="B1289" s="160"/>
      <c r="D1289" s="160"/>
      <c r="F1289" s="160"/>
      <c r="H1289" s="160"/>
      <c r="J1289" s="160"/>
    </row>
    <row r="1290" spans="1:10" x14ac:dyDescent="0.2">
      <c r="A1290" s="166"/>
      <c r="B1290" s="160"/>
      <c r="D1290" s="160"/>
      <c r="F1290" s="160"/>
      <c r="H1290" s="160"/>
      <c r="J1290" s="160"/>
    </row>
    <row r="1291" spans="1:10" x14ac:dyDescent="0.2">
      <c r="A1291" s="166"/>
      <c r="B1291" s="160"/>
      <c r="D1291" s="160"/>
      <c r="F1291" s="160"/>
      <c r="H1291" s="160"/>
      <c r="J1291" s="160"/>
    </row>
    <row r="1292" spans="1:10" x14ac:dyDescent="0.2">
      <c r="A1292" s="166"/>
      <c r="B1292" s="160"/>
      <c r="D1292" s="160"/>
      <c r="F1292" s="160"/>
      <c r="H1292" s="160"/>
      <c r="J1292" s="160"/>
    </row>
    <row r="1293" spans="1:10" x14ac:dyDescent="0.2">
      <c r="A1293" s="166"/>
      <c r="B1293" s="160"/>
      <c r="D1293" s="160"/>
      <c r="F1293" s="160"/>
      <c r="H1293" s="160"/>
      <c r="J1293" s="160"/>
    </row>
    <row r="1294" spans="1:10" x14ac:dyDescent="0.2">
      <c r="A1294" s="166"/>
      <c r="B1294" s="160"/>
      <c r="D1294" s="160"/>
      <c r="F1294" s="160"/>
      <c r="H1294" s="160"/>
      <c r="J1294" s="160"/>
    </row>
    <row r="1295" spans="1:10" x14ac:dyDescent="0.2">
      <c r="A1295" s="166"/>
      <c r="B1295" s="160"/>
      <c r="D1295" s="160"/>
      <c r="F1295" s="160"/>
      <c r="H1295" s="160"/>
      <c r="J1295" s="160"/>
    </row>
    <row r="1296" spans="1:10" x14ac:dyDescent="0.2">
      <c r="A1296" s="166"/>
      <c r="B1296" s="160"/>
      <c r="D1296" s="160"/>
      <c r="F1296" s="160"/>
      <c r="H1296" s="160"/>
      <c r="J1296" s="160"/>
    </row>
    <row r="1297" spans="1:10" x14ac:dyDescent="0.2">
      <c r="A1297" s="166"/>
      <c r="B1297" s="160"/>
      <c r="D1297" s="160"/>
      <c r="F1297" s="160"/>
      <c r="H1297" s="160"/>
      <c r="J1297" s="160"/>
    </row>
    <row r="1298" spans="1:10" x14ac:dyDescent="0.2">
      <c r="A1298" s="166"/>
      <c r="B1298" s="160"/>
      <c r="D1298" s="160"/>
      <c r="F1298" s="160"/>
      <c r="H1298" s="160"/>
      <c r="J1298" s="160"/>
    </row>
    <row r="1299" spans="1:10" x14ac:dyDescent="0.2">
      <c r="A1299" s="166"/>
      <c r="B1299" s="160"/>
      <c r="D1299" s="160"/>
      <c r="F1299" s="160"/>
      <c r="H1299" s="160"/>
      <c r="J1299" s="160"/>
    </row>
    <row r="1300" spans="1:10" x14ac:dyDescent="0.2">
      <c r="A1300" s="166"/>
      <c r="B1300" s="160"/>
      <c r="D1300" s="160"/>
      <c r="F1300" s="160"/>
      <c r="H1300" s="160"/>
      <c r="J1300" s="160"/>
    </row>
    <row r="1301" spans="1:10" x14ac:dyDescent="0.2">
      <c r="A1301" s="166"/>
      <c r="B1301" s="160"/>
      <c r="D1301" s="160"/>
      <c r="F1301" s="160"/>
      <c r="H1301" s="160"/>
      <c r="J1301" s="160"/>
    </row>
    <row r="1302" spans="1:10" x14ac:dyDescent="0.2">
      <c r="A1302" s="166"/>
      <c r="B1302" s="160"/>
      <c r="D1302" s="160"/>
      <c r="F1302" s="160"/>
      <c r="H1302" s="160"/>
      <c r="J1302" s="160"/>
    </row>
    <row r="1303" spans="1:10" x14ac:dyDescent="0.2">
      <c r="A1303" s="166"/>
      <c r="B1303" s="160"/>
      <c r="D1303" s="160"/>
      <c r="F1303" s="160"/>
      <c r="H1303" s="160"/>
      <c r="J1303" s="160"/>
    </row>
    <row r="1304" spans="1:10" x14ac:dyDescent="0.2">
      <c r="A1304" s="166"/>
      <c r="B1304" s="160"/>
      <c r="D1304" s="160"/>
      <c r="F1304" s="160"/>
      <c r="H1304" s="160"/>
      <c r="J1304" s="160"/>
    </row>
    <row r="1305" spans="1:10" x14ac:dyDescent="0.2">
      <c r="A1305" s="166"/>
      <c r="B1305" s="160"/>
      <c r="D1305" s="160"/>
      <c r="F1305" s="160"/>
      <c r="H1305" s="160"/>
      <c r="J1305" s="160"/>
    </row>
    <row r="1306" spans="1:10" x14ac:dyDescent="0.2">
      <c r="A1306" s="166"/>
      <c r="B1306" s="160"/>
      <c r="D1306" s="160"/>
      <c r="F1306" s="160"/>
      <c r="H1306" s="160"/>
      <c r="J1306" s="160"/>
    </row>
    <row r="1307" spans="1:10" x14ac:dyDescent="0.2">
      <c r="A1307" s="166"/>
      <c r="B1307" s="160"/>
      <c r="D1307" s="160"/>
      <c r="F1307" s="160"/>
      <c r="H1307" s="160"/>
      <c r="J1307" s="160"/>
    </row>
    <row r="1308" spans="1:10" x14ac:dyDescent="0.2">
      <c r="A1308" s="166"/>
      <c r="B1308" s="160"/>
      <c r="D1308" s="160"/>
      <c r="F1308" s="160"/>
      <c r="H1308" s="160"/>
      <c r="J1308" s="160"/>
    </row>
    <row r="1309" spans="1:10" x14ac:dyDescent="0.2">
      <c r="A1309" s="166"/>
      <c r="B1309" s="160"/>
      <c r="D1309" s="160"/>
      <c r="F1309" s="160"/>
      <c r="H1309" s="160"/>
      <c r="J1309" s="160"/>
    </row>
    <row r="1310" spans="1:10" x14ac:dyDescent="0.2">
      <c r="A1310" s="166"/>
      <c r="B1310" s="160"/>
      <c r="D1310" s="160"/>
      <c r="F1310" s="160"/>
      <c r="H1310" s="160"/>
      <c r="J1310" s="160"/>
    </row>
    <row r="1311" spans="1:10" x14ac:dyDescent="0.2">
      <c r="A1311" s="166"/>
      <c r="B1311" s="160"/>
      <c r="D1311" s="160"/>
      <c r="F1311" s="160"/>
      <c r="H1311" s="160"/>
      <c r="J1311" s="160"/>
    </row>
    <row r="1312" spans="1:10" x14ac:dyDescent="0.2">
      <c r="A1312" s="166"/>
      <c r="B1312" s="160"/>
      <c r="D1312" s="160"/>
      <c r="F1312" s="160"/>
      <c r="H1312" s="160"/>
      <c r="J1312" s="160"/>
    </row>
    <row r="1313" spans="1:10" x14ac:dyDescent="0.2">
      <c r="A1313" s="166"/>
      <c r="B1313" s="160"/>
      <c r="D1313" s="160"/>
      <c r="F1313" s="160"/>
      <c r="H1313" s="160"/>
      <c r="J1313" s="160"/>
    </row>
    <row r="1314" spans="1:10" x14ac:dyDescent="0.2">
      <c r="A1314" s="166"/>
      <c r="B1314" s="160"/>
      <c r="D1314" s="160"/>
      <c r="F1314" s="160"/>
      <c r="H1314" s="160"/>
      <c r="J1314" s="160"/>
    </row>
    <row r="1315" spans="1:10" x14ac:dyDescent="0.2">
      <c r="A1315" s="166"/>
      <c r="B1315" s="160"/>
      <c r="D1315" s="160"/>
      <c r="F1315" s="160"/>
      <c r="H1315" s="160"/>
      <c r="J1315" s="160"/>
    </row>
    <row r="1316" spans="1:10" x14ac:dyDescent="0.2">
      <c r="A1316" s="166"/>
      <c r="B1316" s="160"/>
      <c r="D1316" s="160"/>
      <c r="F1316" s="160"/>
      <c r="H1316" s="160"/>
      <c r="J1316" s="160"/>
    </row>
    <row r="1317" spans="1:10" x14ac:dyDescent="0.2">
      <c r="A1317" s="166"/>
      <c r="B1317" s="160"/>
      <c r="D1317" s="160"/>
      <c r="F1317" s="160"/>
      <c r="H1317" s="160"/>
      <c r="J1317" s="160"/>
    </row>
    <row r="1318" spans="1:10" x14ac:dyDescent="0.2">
      <c r="A1318" s="166"/>
      <c r="B1318" s="160"/>
      <c r="D1318" s="160"/>
      <c r="F1318" s="160"/>
      <c r="H1318" s="160"/>
      <c r="J1318" s="160"/>
    </row>
    <row r="1319" spans="1:10" x14ac:dyDescent="0.2">
      <c r="A1319" s="166"/>
      <c r="B1319" s="160"/>
      <c r="D1319" s="160"/>
      <c r="F1319" s="160"/>
      <c r="H1319" s="160"/>
      <c r="J1319" s="160"/>
    </row>
    <row r="1320" spans="1:10" x14ac:dyDescent="0.2">
      <c r="A1320" s="166"/>
      <c r="B1320" s="160"/>
      <c r="D1320" s="160"/>
      <c r="F1320" s="160"/>
      <c r="H1320" s="160"/>
      <c r="J1320" s="160"/>
    </row>
    <row r="1321" spans="1:10" x14ac:dyDescent="0.2">
      <c r="A1321" s="166"/>
      <c r="B1321" s="160"/>
      <c r="D1321" s="160"/>
      <c r="F1321" s="160"/>
      <c r="H1321" s="160"/>
      <c r="J1321" s="160"/>
    </row>
    <row r="1322" spans="1:10" x14ac:dyDescent="0.2">
      <c r="A1322" s="166"/>
      <c r="B1322" s="160"/>
      <c r="D1322" s="160"/>
      <c r="F1322" s="160"/>
      <c r="H1322" s="160"/>
      <c r="J1322" s="160"/>
    </row>
    <row r="1323" spans="1:10" x14ac:dyDescent="0.2">
      <c r="A1323" s="166"/>
      <c r="B1323" s="160"/>
      <c r="D1323" s="160"/>
      <c r="F1323" s="160"/>
      <c r="H1323" s="160"/>
      <c r="J1323" s="160"/>
    </row>
    <row r="1324" spans="1:10" x14ac:dyDescent="0.2">
      <c r="A1324" s="166"/>
      <c r="B1324" s="160"/>
      <c r="D1324" s="160"/>
      <c r="F1324" s="160"/>
      <c r="H1324" s="160"/>
      <c r="J1324" s="160"/>
    </row>
    <row r="1325" spans="1:10" x14ac:dyDescent="0.2">
      <c r="A1325" s="166"/>
      <c r="B1325" s="160"/>
      <c r="D1325" s="160"/>
      <c r="F1325" s="160"/>
      <c r="H1325" s="160"/>
      <c r="J1325" s="160"/>
    </row>
    <row r="1326" spans="1:10" x14ac:dyDescent="0.2">
      <c r="A1326" s="166"/>
      <c r="B1326" s="160"/>
      <c r="D1326" s="160"/>
      <c r="F1326" s="160"/>
      <c r="H1326" s="160"/>
      <c r="J1326" s="160"/>
    </row>
    <row r="1327" spans="1:10" x14ac:dyDescent="0.2">
      <c r="A1327" s="166"/>
      <c r="B1327" s="160"/>
      <c r="D1327" s="160"/>
      <c r="F1327" s="160"/>
      <c r="H1327" s="160"/>
      <c r="J1327" s="160"/>
    </row>
    <row r="1328" spans="1:10" x14ac:dyDescent="0.2">
      <c r="A1328" s="166"/>
      <c r="B1328" s="160"/>
      <c r="D1328" s="160"/>
      <c r="F1328" s="160"/>
      <c r="H1328" s="160"/>
      <c r="J1328" s="160"/>
    </row>
    <row r="1329" spans="1:16" x14ac:dyDescent="0.2">
      <c r="A1329" s="166"/>
      <c r="B1329" s="160"/>
      <c r="D1329" s="160"/>
      <c r="F1329" s="160"/>
      <c r="H1329" s="160"/>
      <c r="J1329" s="160"/>
    </row>
    <row r="1330" spans="1:16" x14ac:dyDescent="0.2">
      <c r="A1330" s="166"/>
      <c r="B1330" s="160"/>
      <c r="D1330" s="160"/>
      <c r="F1330" s="160"/>
      <c r="H1330" s="160"/>
      <c r="J1330" s="160"/>
    </row>
    <row r="1331" spans="1:16" x14ac:dyDescent="0.2">
      <c r="A1331" s="166"/>
      <c r="B1331" s="160"/>
      <c r="D1331" s="160"/>
      <c r="F1331" s="160"/>
      <c r="H1331" s="160"/>
      <c r="J1331" s="160"/>
    </row>
    <row r="1332" spans="1:16" x14ac:dyDescent="0.2">
      <c r="A1332" s="166"/>
      <c r="B1332" s="160"/>
      <c r="D1332" s="160"/>
      <c r="F1332" s="160"/>
      <c r="H1332" s="160"/>
      <c r="J1332" s="160"/>
    </row>
    <row r="1333" spans="1:16" x14ac:dyDescent="0.2">
      <c r="A1333" s="166"/>
      <c r="B1333" s="160"/>
      <c r="D1333" s="160"/>
      <c r="F1333" s="160"/>
      <c r="H1333" s="160"/>
      <c r="J1333" s="160"/>
    </row>
    <row r="1334" spans="1:16" x14ac:dyDescent="0.2">
      <c r="A1334" s="166"/>
      <c r="B1334" s="160"/>
      <c r="D1334" s="160"/>
      <c r="F1334" s="160"/>
      <c r="H1334" s="160"/>
      <c r="J1334" s="160"/>
    </row>
    <row r="1335" spans="1:16" x14ac:dyDescent="0.2">
      <c r="A1335" s="166"/>
      <c r="B1335" s="160"/>
      <c r="D1335" s="160"/>
      <c r="F1335" s="160"/>
      <c r="H1335" s="160"/>
      <c r="J1335" s="160"/>
    </row>
    <row r="1336" spans="1:16" x14ac:dyDescent="0.2">
      <c r="A1336" s="166"/>
      <c r="B1336" s="160"/>
      <c r="D1336" s="160"/>
      <c r="F1336" s="160"/>
      <c r="H1336" s="160"/>
      <c r="J1336" s="160"/>
    </row>
    <row r="1337" spans="1:16" x14ac:dyDescent="0.2">
      <c r="A1337" s="166"/>
      <c r="B1337" s="160"/>
      <c r="D1337" s="160"/>
      <c r="F1337" s="160"/>
      <c r="H1337" s="160"/>
      <c r="J1337" s="160"/>
    </row>
    <row r="1338" spans="1:16" x14ac:dyDescent="0.2">
      <c r="A1338" s="166"/>
      <c r="B1338" s="160"/>
      <c r="D1338" s="160"/>
      <c r="F1338" s="160"/>
      <c r="H1338" s="160"/>
      <c r="J1338" s="160"/>
    </row>
    <row r="1339" spans="1:16" x14ac:dyDescent="0.2">
      <c r="A1339" s="166"/>
      <c r="B1339" s="160"/>
      <c r="D1339" s="160"/>
      <c r="F1339" s="160"/>
      <c r="H1339" s="160"/>
      <c r="J1339" s="160"/>
    </row>
    <row r="1340" spans="1:16" x14ac:dyDescent="0.2">
      <c r="A1340" s="166"/>
      <c r="B1340" s="160"/>
      <c r="D1340" s="160"/>
      <c r="F1340" s="160"/>
      <c r="H1340" s="160"/>
      <c r="J1340" s="160"/>
      <c r="P1340" s="161"/>
    </row>
    <row r="1341" spans="1:16" x14ac:dyDescent="0.2">
      <c r="A1341" s="166"/>
      <c r="B1341" s="160"/>
      <c r="D1341" s="160"/>
      <c r="F1341" s="160"/>
      <c r="H1341" s="160"/>
      <c r="J1341" s="160"/>
    </row>
    <row r="1342" spans="1:16" x14ac:dyDescent="0.2">
      <c r="A1342" s="166"/>
      <c r="B1342" s="160"/>
      <c r="D1342" s="160"/>
      <c r="F1342" s="160"/>
      <c r="H1342" s="160"/>
      <c r="J1342" s="160"/>
    </row>
    <row r="1343" spans="1:16" x14ac:dyDescent="0.2">
      <c r="A1343" s="166"/>
      <c r="B1343" s="160"/>
      <c r="D1343" s="160"/>
      <c r="F1343" s="160"/>
      <c r="H1343" s="160"/>
      <c r="J1343" s="160"/>
    </row>
    <row r="1344" spans="1:16" x14ac:dyDescent="0.2">
      <c r="A1344" s="166"/>
      <c r="B1344" s="160"/>
      <c r="D1344" s="160"/>
      <c r="F1344" s="160"/>
      <c r="H1344" s="160"/>
      <c r="J1344" s="160"/>
    </row>
    <row r="1345" spans="1:10" x14ac:dyDescent="0.2">
      <c r="A1345" s="166"/>
      <c r="B1345" s="160"/>
      <c r="D1345" s="160"/>
      <c r="F1345" s="160"/>
      <c r="H1345" s="160"/>
      <c r="J1345" s="160"/>
    </row>
    <row r="1346" spans="1:10" x14ac:dyDescent="0.2">
      <c r="A1346" s="166"/>
      <c r="B1346" s="160"/>
      <c r="D1346" s="160"/>
      <c r="F1346" s="160"/>
      <c r="H1346" s="160"/>
      <c r="J1346" s="160"/>
    </row>
    <row r="1347" spans="1:10" x14ac:dyDescent="0.2">
      <c r="A1347" s="166"/>
      <c r="B1347" s="160"/>
      <c r="D1347" s="160"/>
      <c r="F1347" s="160"/>
      <c r="H1347" s="160"/>
      <c r="J1347" s="160"/>
    </row>
    <row r="1348" spans="1:10" x14ac:dyDescent="0.2">
      <c r="A1348" s="166"/>
      <c r="B1348" s="160"/>
      <c r="D1348" s="160"/>
      <c r="F1348" s="160"/>
      <c r="H1348" s="160"/>
      <c r="J1348" s="160"/>
    </row>
    <row r="1349" spans="1:10" x14ac:dyDescent="0.2">
      <c r="A1349" s="166"/>
      <c r="B1349" s="160"/>
      <c r="D1349" s="160"/>
      <c r="F1349" s="160"/>
      <c r="H1349" s="160"/>
      <c r="J1349" s="160"/>
    </row>
    <row r="1350" spans="1:10" x14ac:dyDescent="0.2">
      <c r="A1350" s="166"/>
      <c r="B1350" s="160"/>
      <c r="D1350" s="160"/>
      <c r="F1350" s="160"/>
      <c r="H1350" s="160"/>
      <c r="J1350" s="160"/>
    </row>
    <row r="1351" spans="1:10" x14ac:dyDescent="0.2">
      <c r="A1351" s="166"/>
      <c r="B1351" s="160"/>
      <c r="D1351" s="160"/>
      <c r="F1351" s="160"/>
      <c r="H1351" s="160"/>
      <c r="J1351" s="160"/>
    </row>
    <row r="1352" spans="1:10" x14ac:dyDescent="0.2">
      <c r="A1352" s="166"/>
      <c r="B1352" s="160"/>
      <c r="D1352" s="160"/>
      <c r="F1352" s="160"/>
      <c r="H1352" s="160"/>
      <c r="J1352" s="160"/>
    </row>
    <row r="1353" spans="1:10" x14ac:dyDescent="0.2">
      <c r="A1353" s="166"/>
      <c r="B1353" s="160"/>
      <c r="D1353" s="160"/>
      <c r="F1353" s="160"/>
      <c r="H1353" s="160"/>
      <c r="J1353" s="160"/>
    </row>
    <row r="1354" spans="1:10" x14ac:dyDescent="0.2">
      <c r="A1354" s="166"/>
      <c r="B1354" s="160"/>
      <c r="D1354" s="160"/>
      <c r="F1354" s="160"/>
      <c r="H1354" s="160"/>
      <c r="J1354" s="160"/>
    </row>
    <row r="1355" spans="1:10" x14ac:dyDescent="0.2">
      <c r="A1355" s="166"/>
      <c r="B1355" s="160"/>
      <c r="D1355" s="160"/>
      <c r="F1355" s="160"/>
      <c r="H1355" s="160"/>
      <c r="J1355" s="160"/>
    </row>
    <row r="1356" spans="1:10" x14ac:dyDescent="0.2">
      <c r="A1356" s="166"/>
      <c r="B1356" s="160"/>
      <c r="D1356" s="160"/>
      <c r="F1356" s="160"/>
      <c r="H1356" s="160"/>
      <c r="J1356" s="160"/>
    </row>
    <row r="1357" spans="1:10" x14ac:dyDescent="0.2">
      <c r="A1357" s="166"/>
      <c r="B1357" s="160"/>
      <c r="D1357" s="160"/>
      <c r="F1357" s="160"/>
      <c r="H1357" s="160"/>
      <c r="J1357" s="160"/>
    </row>
    <row r="1358" spans="1:10" x14ac:dyDescent="0.2">
      <c r="A1358" s="166"/>
      <c r="B1358" s="160"/>
      <c r="D1358" s="160"/>
      <c r="F1358" s="160"/>
      <c r="H1358" s="160"/>
      <c r="J1358" s="160"/>
    </row>
    <row r="1359" spans="1:10" x14ac:dyDescent="0.2">
      <c r="A1359" s="166"/>
      <c r="B1359" s="160"/>
      <c r="D1359" s="160"/>
      <c r="F1359" s="160"/>
      <c r="H1359" s="160"/>
      <c r="J1359" s="160"/>
    </row>
    <row r="1360" spans="1:10" x14ac:dyDescent="0.2">
      <c r="A1360" s="166"/>
      <c r="B1360" s="160"/>
      <c r="D1360" s="160"/>
      <c r="F1360" s="160"/>
      <c r="H1360" s="160"/>
      <c r="J1360" s="160"/>
    </row>
    <row r="1361" spans="1:12" x14ac:dyDescent="0.2">
      <c r="A1361" s="166"/>
      <c r="B1361" s="160"/>
      <c r="D1361" s="160"/>
      <c r="F1361" s="160"/>
      <c r="H1361" s="160"/>
      <c r="J1361" s="160"/>
    </row>
    <row r="1362" spans="1:12" x14ac:dyDescent="0.2">
      <c r="A1362" s="166"/>
      <c r="B1362" s="160"/>
      <c r="D1362" s="160"/>
      <c r="F1362" s="160"/>
      <c r="H1362" s="160"/>
      <c r="J1362" s="160"/>
    </row>
    <row r="1363" spans="1:12" x14ac:dyDescent="0.2">
      <c r="A1363" s="166"/>
      <c r="B1363" s="160"/>
      <c r="D1363" s="160"/>
      <c r="F1363" s="160"/>
      <c r="H1363" s="160"/>
      <c r="J1363" s="160"/>
    </row>
    <row r="1364" spans="1:12" x14ac:dyDescent="0.2">
      <c r="A1364" s="166"/>
      <c r="B1364" s="160"/>
      <c r="D1364" s="160"/>
      <c r="F1364" s="160"/>
      <c r="H1364" s="160"/>
      <c r="J1364" s="160"/>
    </row>
    <row r="1365" spans="1:12" x14ac:dyDescent="0.2">
      <c r="A1365" s="166"/>
      <c r="B1365" s="160"/>
      <c r="D1365" s="160"/>
      <c r="F1365" s="160"/>
      <c r="H1365" s="160"/>
      <c r="J1365" s="160"/>
    </row>
    <row r="1366" spans="1:12" x14ac:dyDescent="0.2">
      <c r="A1366" s="166"/>
      <c r="B1366" s="160"/>
      <c r="D1366" s="160"/>
      <c r="F1366" s="160"/>
      <c r="H1366" s="160"/>
      <c r="J1366" s="160"/>
    </row>
    <row r="1367" spans="1:12" x14ac:dyDescent="0.2">
      <c r="A1367" s="166"/>
      <c r="B1367" s="160"/>
      <c r="D1367" s="160"/>
      <c r="F1367" s="160"/>
      <c r="H1367" s="160"/>
      <c r="J1367" s="160"/>
    </row>
    <row r="1368" spans="1:12" x14ac:dyDescent="0.2">
      <c r="A1368" s="166"/>
      <c r="B1368" s="160"/>
      <c r="D1368" s="160"/>
      <c r="F1368" s="160"/>
      <c r="H1368" s="160"/>
      <c r="J1368" s="160"/>
    </row>
    <row r="1369" spans="1:12" x14ac:dyDescent="0.2">
      <c r="A1369" s="166"/>
      <c r="B1369" s="160"/>
      <c r="D1369" s="160"/>
      <c r="F1369" s="160"/>
      <c r="H1369" s="160"/>
      <c r="J1369" s="160"/>
    </row>
    <row r="1370" spans="1:12" x14ac:dyDescent="0.2">
      <c r="A1370" s="166"/>
      <c r="B1370" s="160"/>
      <c r="D1370" s="160"/>
      <c r="F1370" s="160"/>
      <c r="H1370" s="160"/>
      <c r="J1370" s="160"/>
    </row>
    <row r="1371" spans="1:12" x14ac:dyDescent="0.2">
      <c r="A1371" s="166"/>
      <c r="B1371" s="160"/>
      <c r="D1371" s="160"/>
      <c r="F1371" s="160"/>
      <c r="H1371" s="160"/>
      <c r="J1371" s="160"/>
    </row>
    <row r="1372" spans="1:12" x14ac:dyDescent="0.2">
      <c r="A1372" s="166"/>
      <c r="B1372" s="160"/>
      <c r="D1372" s="160"/>
      <c r="F1372" s="160"/>
      <c r="H1372" s="160"/>
      <c r="J1372" s="160"/>
    </row>
    <row r="1373" spans="1:12" x14ac:dyDescent="0.2">
      <c r="A1373" s="166"/>
      <c r="B1373" s="160"/>
      <c r="D1373" s="160"/>
      <c r="F1373" s="160"/>
      <c r="H1373" s="160"/>
      <c r="J1373" s="160"/>
    </row>
    <row r="1374" spans="1:12" x14ac:dyDescent="0.2">
      <c r="A1374" s="166"/>
      <c r="B1374" s="160"/>
      <c r="D1374" s="160"/>
      <c r="F1374" s="160"/>
      <c r="H1374" s="160"/>
      <c r="J1374" s="160"/>
    </row>
    <row r="1375" spans="1:12" x14ac:dyDescent="0.2">
      <c r="A1375" s="166"/>
      <c r="B1375" s="160"/>
      <c r="D1375" s="160"/>
      <c r="F1375" s="160"/>
      <c r="H1375" s="160"/>
      <c r="J1375" s="160"/>
      <c r="L1375" s="161"/>
    </row>
    <row r="1376" spans="1:12" x14ac:dyDescent="0.2">
      <c r="A1376" s="166"/>
      <c r="B1376" s="160"/>
      <c r="D1376" s="160"/>
      <c r="F1376" s="160"/>
      <c r="H1376" s="160"/>
      <c r="J1376" s="160"/>
    </row>
    <row r="1377" spans="1:16" x14ac:dyDescent="0.2">
      <c r="A1377" s="166"/>
      <c r="B1377" s="160"/>
      <c r="D1377" s="160"/>
      <c r="F1377" s="160"/>
      <c r="H1377" s="160"/>
      <c r="J1377" s="160"/>
    </row>
    <row r="1378" spans="1:16" x14ac:dyDescent="0.2">
      <c r="A1378" s="166"/>
      <c r="B1378" s="160"/>
      <c r="D1378" s="160"/>
      <c r="F1378" s="160"/>
      <c r="H1378" s="160"/>
      <c r="J1378" s="160"/>
    </row>
    <row r="1379" spans="1:16" x14ac:dyDescent="0.2">
      <c r="A1379" s="166"/>
      <c r="B1379" s="160"/>
      <c r="D1379" s="160"/>
      <c r="F1379" s="160"/>
      <c r="H1379" s="160"/>
      <c r="J1379" s="160"/>
    </row>
    <row r="1380" spans="1:16" x14ac:dyDescent="0.2">
      <c r="A1380" s="166"/>
      <c r="B1380" s="160"/>
      <c r="D1380" s="160"/>
      <c r="F1380" s="160"/>
      <c r="H1380" s="160"/>
      <c r="J1380" s="160"/>
      <c r="N1380" s="161"/>
      <c r="P1380" s="161"/>
    </row>
    <row r="1381" spans="1:16" x14ac:dyDescent="0.2">
      <c r="A1381" s="166"/>
      <c r="B1381" s="160"/>
      <c r="D1381" s="160"/>
      <c r="F1381" s="160"/>
      <c r="H1381" s="160"/>
      <c r="J1381" s="160"/>
    </row>
    <row r="1382" spans="1:16" x14ac:dyDescent="0.2">
      <c r="A1382" s="166"/>
      <c r="B1382" s="160"/>
      <c r="D1382" s="160"/>
      <c r="F1382" s="160"/>
      <c r="H1382" s="160"/>
      <c r="J1382" s="160"/>
    </row>
    <row r="1383" spans="1:16" x14ac:dyDescent="0.2">
      <c r="A1383" s="166"/>
      <c r="B1383" s="160"/>
      <c r="D1383" s="160"/>
      <c r="F1383" s="160"/>
      <c r="H1383" s="160"/>
      <c r="J1383" s="160"/>
    </row>
    <row r="1384" spans="1:16" x14ac:dyDescent="0.2">
      <c r="A1384" s="166"/>
      <c r="B1384" s="160"/>
      <c r="D1384" s="160"/>
      <c r="F1384" s="160"/>
      <c r="H1384" s="160"/>
      <c r="J1384" s="160"/>
    </row>
    <row r="1385" spans="1:16" x14ac:dyDescent="0.2">
      <c r="A1385" s="166"/>
      <c r="B1385" s="160"/>
      <c r="D1385" s="160"/>
      <c r="F1385" s="160"/>
      <c r="H1385" s="160"/>
      <c r="J1385" s="160"/>
    </row>
    <row r="1386" spans="1:16" x14ac:dyDescent="0.2">
      <c r="A1386" s="166"/>
      <c r="B1386" s="160"/>
      <c r="D1386" s="160"/>
      <c r="F1386" s="160"/>
      <c r="H1386" s="160"/>
      <c r="J1386" s="160"/>
    </row>
    <row r="1387" spans="1:16" x14ac:dyDescent="0.2">
      <c r="A1387" s="166"/>
      <c r="B1387" s="160"/>
      <c r="D1387" s="160"/>
      <c r="F1387" s="160"/>
      <c r="H1387" s="160"/>
      <c r="J1387" s="160"/>
      <c r="L1387" s="161"/>
      <c r="N1387" s="161"/>
    </row>
    <row r="1388" spans="1:16" x14ac:dyDescent="0.2">
      <c r="A1388" s="166"/>
      <c r="B1388" s="160"/>
      <c r="D1388" s="160"/>
      <c r="F1388" s="160"/>
      <c r="H1388" s="160"/>
      <c r="J1388" s="160"/>
    </row>
    <row r="1389" spans="1:16" x14ac:dyDescent="0.2">
      <c r="A1389" s="166"/>
      <c r="B1389" s="160"/>
      <c r="D1389" s="160"/>
      <c r="F1389" s="160"/>
      <c r="H1389" s="160"/>
      <c r="J1389" s="160"/>
    </row>
    <row r="1390" spans="1:16" x14ac:dyDescent="0.2">
      <c r="A1390" s="166"/>
      <c r="B1390" s="160"/>
      <c r="D1390" s="160"/>
      <c r="F1390" s="160"/>
      <c r="H1390" s="160"/>
      <c r="J1390" s="160"/>
    </row>
    <row r="1391" spans="1:16" x14ac:dyDescent="0.2">
      <c r="A1391" s="166"/>
      <c r="B1391" s="160"/>
      <c r="D1391" s="160"/>
      <c r="F1391" s="160"/>
      <c r="H1391" s="160"/>
      <c r="J1391" s="160"/>
    </row>
    <row r="1392" spans="1:16" x14ac:dyDescent="0.2">
      <c r="A1392" s="166"/>
      <c r="B1392" s="160"/>
      <c r="D1392" s="160"/>
      <c r="F1392" s="160"/>
      <c r="H1392" s="160"/>
      <c r="J1392" s="160"/>
    </row>
    <row r="1393" spans="1:10" x14ac:dyDescent="0.2">
      <c r="A1393" s="166"/>
      <c r="B1393" s="160"/>
      <c r="D1393" s="160"/>
      <c r="F1393" s="160"/>
      <c r="H1393" s="160"/>
      <c r="J1393" s="160"/>
    </row>
    <row r="1394" spans="1:10" x14ac:dyDescent="0.2">
      <c r="A1394" s="166"/>
      <c r="B1394" s="160"/>
      <c r="D1394" s="160"/>
      <c r="F1394" s="160"/>
      <c r="H1394" s="160"/>
      <c r="J1394" s="160"/>
    </row>
    <row r="1395" spans="1:10" x14ac:dyDescent="0.2">
      <c r="A1395" s="166"/>
      <c r="B1395" s="160"/>
      <c r="D1395" s="160"/>
      <c r="F1395" s="160"/>
      <c r="H1395" s="160"/>
      <c r="J1395" s="160"/>
    </row>
    <row r="1396" spans="1:10" x14ac:dyDescent="0.2">
      <c r="A1396" s="166"/>
      <c r="B1396" s="160"/>
      <c r="D1396" s="160"/>
      <c r="F1396" s="160"/>
      <c r="H1396" s="160"/>
      <c r="J1396" s="160"/>
    </row>
    <row r="1397" spans="1:10" x14ac:dyDescent="0.2">
      <c r="A1397" s="166"/>
      <c r="B1397" s="160"/>
      <c r="D1397" s="160"/>
      <c r="F1397" s="160"/>
      <c r="H1397" s="160"/>
      <c r="J1397" s="160"/>
    </row>
    <row r="1398" spans="1:10" x14ac:dyDescent="0.2">
      <c r="A1398" s="166"/>
      <c r="B1398" s="160"/>
      <c r="D1398" s="160"/>
      <c r="F1398" s="160"/>
      <c r="H1398" s="160"/>
      <c r="J1398" s="160"/>
    </row>
    <row r="1399" spans="1:10" x14ac:dyDescent="0.2">
      <c r="A1399" s="166"/>
      <c r="B1399" s="160"/>
      <c r="D1399" s="160"/>
      <c r="F1399" s="160"/>
      <c r="H1399" s="160"/>
      <c r="J1399" s="160"/>
    </row>
    <row r="1400" spans="1:10" x14ac:dyDescent="0.2">
      <c r="A1400" s="166"/>
      <c r="B1400" s="160"/>
      <c r="D1400" s="160"/>
      <c r="F1400" s="160"/>
      <c r="H1400" s="160"/>
      <c r="J1400" s="160"/>
    </row>
    <row r="1401" spans="1:10" x14ac:dyDescent="0.2">
      <c r="A1401" s="166"/>
      <c r="B1401" s="160"/>
      <c r="D1401" s="160"/>
      <c r="F1401" s="160"/>
      <c r="H1401" s="160"/>
      <c r="J1401" s="160"/>
    </row>
    <row r="1402" spans="1:10" x14ac:dyDescent="0.2">
      <c r="A1402" s="166"/>
      <c r="B1402" s="160"/>
      <c r="D1402" s="160"/>
      <c r="F1402" s="160"/>
      <c r="H1402" s="160"/>
      <c r="J1402" s="160"/>
    </row>
    <row r="1403" spans="1:10" x14ac:dyDescent="0.2">
      <c r="A1403" s="166"/>
      <c r="B1403" s="160"/>
      <c r="D1403" s="160"/>
      <c r="F1403" s="160"/>
      <c r="H1403" s="160"/>
      <c r="J1403" s="160"/>
    </row>
    <row r="1404" spans="1:10" x14ac:dyDescent="0.2">
      <c r="A1404" s="166"/>
      <c r="B1404" s="160"/>
      <c r="D1404" s="160"/>
      <c r="F1404" s="160"/>
      <c r="H1404" s="160"/>
      <c r="J1404" s="160"/>
    </row>
    <row r="1405" spans="1:10" x14ac:dyDescent="0.2">
      <c r="A1405" s="166"/>
      <c r="B1405" s="160"/>
      <c r="D1405" s="160"/>
      <c r="F1405" s="160"/>
      <c r="H1405" s="160"/>
      <c r="J1405" s="160"/>
    </row>
    <row r="1406" spans="1:10" x14ac:dyDescent="0.2">
      <c r="A1406" s="166"/>
      <c r="B1406" s="160"/>
      <c r="D1406" s="160"/>
      <c r="F1406" s="160"/>
      <c r="H1406" s="160"/>
      <c r="J1406" s="160"/>
    </row>
    <row r="1407" spans="1:10" x14ac:dyDescent="0.2">
      <c r="A1407" s="166"/>
      <c r="B1407" s="160"/>
      <c r="D1407" s="160"/>
      <c r="F1407" s="160"/>
      <c r="H1407" s="160"/>
      <c r="J1407" s="160"/>
    </row>
    <row r="1408" spans="1:10" x14ac:dyDescent="0.2">
      <c r="A1408" s="166"/>
      <c r="B1408" s="160"/>
      <c r="D1408" s="160"/>
      <c r="F1408" s="160"/>
      <c r="H1408" s="160"/>
      <c r="J1408" s="160"/>
    </row>
    <row r="1409" spans="1:16" x14ac:dyDescent="0.2">
      <c r="A1409" s="166"/>
      <c r="B1409" s="160"/>
      <c r="D1409" s="160"/>
      <c r="F1409" s="160"/>
      <c r="H1409" s="160"/>
      <c r="J1409" s="160"/>
      <c r="L1409" s="161"/>
    </row>
    <row r="1410" spans="1:16" x14ac:dyDescent="0.2">
      <c r="A1410" s="166"/>
      <c r="B1410" s="160"/>
      <c r="D1410" s="160"/>
      <c r="F1410" s="160"/>
      <c r="H1410" s="160"/>
      <c r="J1410" s="160"/>
    </row>
    <row r="1411" spans="1:16" x14ac:dyDescent="0.2">
      <c r="A1411" s="166"/>
      <c r="B1411" s="160"/>
      <c r="D1411" s="160"/>
      <c r="F1411" s="160"/>
      <c r="H1411" s="160"/>
      <c r="J1411" s="160"/>
      <c r="P1411" s="161"/>
    </row>
    <row r="1412" spans="1:16" x14ac:dyDescent="0.2">
      <c r="A1412" s="166"/>
      <c r="B1412" s="160"/>
      <c r="D1412" s="160"/>
      <c r="F1412" s="160"/>
      <c r="H1412" s="160"/>
      <c r="J1412" s="160"/>
    </row>
    <row r="1413" spans="1:16" x14ac:dyDescent="0.2">
      <c r="A1413" s="166"/>
      <c r="B1413" s="160"/>
      <c r="D1413" s="160"/>
      <c r="F1413" s="160"/>
      <c r="H1413" s="160"/>
      <c r="J1413" s="160"/>
    </row>
    <row r="1414" spans="1:16" x14ac:dyDescent="0.2">
      <c r="A1414" s="166"/>
      <c r="B1414" s="160"/>
      <c r="D1414" s="160"/>
      <c r="F1414" s="160"/>
      <c r="H1414" s="160"/>
      <c r="J1414" s="160"/>
    </row>
    <row r="1415" spans="1:16" x14ac:dyDescent="0.2">
      <c r="A1415" s="166"/>
      <c r="B1415" s="160"/>
      <c r="D1415" s="160"/>
      <c r="F1415" s="160"/>
      <c r="H1415" s="160"/>
      <c r="J1415" s="160"/>
    </row>
    <row r="1416" spans="1:16" x14ac:dyDescent="0.2">
      <c r="A1416" s="166"/>
      <c r="B1416" s="160"/>
      <c r="D1416" s="160"/>
      <c r="F1416" s="160"/>
      <c r="H1416" s="160"/>
      <c r="J1416" s="160"/>
    </row>
    <row r="1417" spans="1:16" x14ac:dyDescent="0.2">
      <c r="A1417" s="166"/>
      <c r="B1417" s="160"/>
      <c r="D1417" s="160"/>
      <c r="F1417" s="160"/>
      <c r="H1417" s="160"/>
      <c r="J1417" s="160"/>
    </row>
    <row r="1418" spans="1:16" x14ac:dyDescent="0.2">
      <c r="A1418" s="166"/>
      <c r="B1418" s="160"/>
      <c r="D1418" s="160"/>
      <c r="F1418" s="160"/>
      <c r="H1418" s="160"/>
      <c r="J1418" s="160"/>
    </row>
    <row r="1419" spans="1:16" x14ac:dyDescent="0.2">
      <c r="A1419" s="166"/>
      <c r="B1419" s="160"/>
      <c r="D1419" s="160"/>
      <c r="F1419" s="160"/>
      <c r="H1419" s="160"/>
      <c r="J1419" s="160"/>
    </row>
    <row r="1420" spans="1:16" x14ac:dyDescent="0.2">
      <c r="A1420" s="166"/>
      <c r="B1420" s="160"/>
      <c r="D1420" s="160"/>
      <c r="F1420" s="160"/>
      <c r="H1420" s="160"/>
      <c r="J1420" s="160"/>
    </row>
    <row r="1421" spans="1:16" x14ac:dyDescent="0.2">
      <c r="A1421" s="166"/>
      <c r="B1421" s="160"/>
      <c r="D1421" s="160"/>
      <c r="F1421" s="160"/>
      <c r="H1421" s="160"/>
      <c r="J1421" s="160"/>
    </row>
    <row r="1422" spans="1:16" x14ac:dyDescent="0.2">
      <c r="A1422" s="166"/>
      <c r="B1422" s="160"/>
      <c r="D1422" s="160"/>
      <c r="F1422" s="160"/>
      <c r="H1422" s="160"/>
      <c r="J1422" s="160"/>
    </row>
    <row r="1423" spans="1:16" x14ac:dyDescent="0.2">
      <c r="A1423" s="166"/>
      <c r="B1423" s="160"/>
      <c r="D1423" s="160"/>
      <c r="F1423" s="160"/>
      <c r="H1423" s="160"/>
      <c r="J1423" s="160"/>
      <c r="L1423" s="161"/>
    </row>
    <row r="1424" spans="1:16" x14ac:dyDescent="0.2">
      <c r="A1424" s="166"/>
      <c r="B1424" s="160"/>
      <c r="D1424" s="160"/>
      <c r="F1424" s="160"/>
      <c r="H1424" s="160"/>
      <c r="J1424" s="160"/>
    </row>
    <row r="1425" spans="1:14" x14ac:dyDescent="0.2">
      <c r="A1425" s="166"/>
      <c r="B1425" s="160"/>
      <c r="D1425" s="160"/>
      <c r="F1425" s="160"/>
      <c r="H1425" s="160"/>
      <c r="J1425" s="160"/>
    </row>
    <row r="1426" spans="1:14" x14ac:dyDescent="0.2">
      <c r="A1426" s="166"/>
      <c r="B1426" s="160"/>
      <c r="D1426" s="160"/>
      <c r="F1426" s="160"/>
      <c r="H1426" s="160"/>
      <c r="J1426" s="160"/>
    </row>
    <row r="1427" spans="1:14" x14ac:dyDescent="0.2">
      <c r="A1427" s="166"/>
      <c r="B1427" s="160"/>
      <c r="D1427" s="160"/>
      <c r="F1427" s="160"/>
      <c r="H1427" s="160"/>
      <c r="J1427" s="160"/>
      <c r="L1427" s="161"/>
    </row>
    <row r="1428" spans="1:14" x14ac:dyDescent="0.2">
      <c r="A1428" s="166"/>
      <c r="B1428" s="160"/>
      <c r="D1428" s="160"/>
      <c r="F1428" s="160"/>
      <c r="H1428" s="160"/>
      <c r="J1428" s="160"/>
    </row>
    <row r="1429" spans="1:14" x14ac:dyDescent="0.2">
      <c r="A1429" s="166"/>
      <c r="B1429" s="160"/>
      <c r="D1429" s="160"/>
      <c r="F1429" s="160"/>
      <c r="H1429" s="160"/>
      <c r="J1429" s="160"/>
    </row>
    <row r="1430" spans="1:14" x14ac:dyDescent="0.2">
      <c r="A1430" s="166"/>
      <c r="B1430" s="160"/>
      <c r="D1430" s="160"/>
      <c r="F1430" s="160"/>
      <c r="H1430" s="160"/>
      <c r="J1430" s="160"/>
    </row>
    <row r="1431" spans="1:14" x14ac:dyDescent="0.2">
      <c r="A1431" s="166"/>
      <c r="B1431" s="160"/>
      <c r="D1431" s="160"/>
      <c r="F1431" s="160"/>
      <c r="H1431" s="160"/>
      <c r="J1431" s="160"/>
    </row>
    <row r="1432" spans="1:14" x14ac:dyDescent="0.2">
      <c r="A1432" s="166"/>
      <c r="B1432" s="160"/>
      <c r="D1432" s="160"/>
      <c r="F1432" s="160"/>
      <c r="H1432" s="160"/>
      <c r="J1432" s="160"/>
    </row>
    <row r="1433" spans="1:14" x14ac:dyDescent="0.2">
      <c r="A1433" s="166"/>
      <c r="B1433" s="160"/>
      <c r="D1433" s="160"/>
      <c r="F1433" s="160"/>
      <c r="H1433" s="160"/>
      <c r="J1433" s="160"/>
    </row>
    <row r="1434" spans="1:14" x14ac:dyDescent="0.2">
      <c r="A1434" s="166"/>
      <c r="B1434" s="160"/>
      <c r="D1434" s="160"/>
      <c r="F1434" s="160"/>
      <c r="H1434" s="160"/>
      <c r="J1434" s="160"/>
    </row>
    <row r="1435" spans="1:14" x14ac:dyDescent="0.2">
      <c r="A1435" s="166"/>
      <c r="B1435" s="160"/>
      <c r="D1435" s="160"/>
      <c r="F1435" s="160"/>
      <c r="H1435" s="160"/>
      <c r="J1435" s="160"/>
    </row>
    <row r="1436" spans="1:14" x14ac:dyDescent="0.2">
      <c r="A1436" s="166"/>
      <c r="B1436" s="160"/>
      <c r="D1436" s="160"/>
      <c r="F1436" s="160"/>
      <c r="H1436" s="160"/>
      <c r="J1436" s="160"/>
    </row>
    <row r="1437" spans="1:14" x14ac:dyDescent="0.2">
      <c r="A1437" s="166"/>
      <c r="B1437" s="160"/>
      <c r="D1437" s="160"/>
      <c r="F1437" s="160"/>
      <c r="H1437" s="160"/>
      <c r="J1437" s="160"/>
    </row>
    <row r="1438" spans="1:14" x14ac:dyDescent="0.2">
      <c r="A1438" s="166"/>
      <c r="B1438" s="160"/>
      <c r="D1438" s="160"/>
      <c r="F1438" s="160"/>
      <c r="H1438" s="160"/>
      <c r="J1438" s="160"/>
    </row>
    <row r="1439" spans="1:14" x14ac:dyDescent="0.2">
      <c r="A1439" s="166"/>
      <c r="B1439" s="160"/>
      <c r="D1439" s="160"/>
      <c r="F1439" s="160"/>
      <c r="H1439" s="160"/>
      <c r="J1439" s="160"/>
      <c r="N1439" s="161"/>
    </row>
    <row r="1440" spans="1:14" x14ac:dyDescent="0.2">
      <c r="A1440" s="166"/>
      <c r="B1440" s="160"/>
      <c r="D1440" s="160"/>
      <c r="F1440" s="160"/>
      <c r="H1440" s="160"/>
      <c r="J1440" s="160"/>
    </row>
    <row r="1441" spans="1:10" x14ac:dyDescent="0.2">
      <c r="A1441" s="166"/>
      <c r="B1441" s="160"/>
      <c r="D1441" s="160"/>
      <c r="F1441" s="160"/>
      <c r="H1441" s="160"/>
      <c r="J1441" s="160"/>
    </row>
    <row r="1442" spans="1:10" x14ac:dyDescent="0.2">
      <c r="A1442" s="166"/>
      <c r="B1442" s="160"/>
      <c r="D1442" s="160"/>
      <c r="F1442" s="160"/>
      <c r="H1442" s="160"/>
      <c r="J1442" s="160"/>
    </row>
    <row r="1443" spans="1:10" x14ac:dyDescent="0.2">
      <c r="A1443" s="166"/>
      <c r="B1443" s="160"/>
      <c r="D1443" s="160"/>
      <c r="F1443" s="160"/>
      <c r="H1443" s="160"/>
      <c r="J1443" s="160"/>
    </row>
    <row r="1444" spans="1:10" x14ac:dyDescent="0.2">
      <c r="A1444" s="166"/>
      <c r="B1444" s="160"/>
      <c r="D1444" s="160"/>
      <c r="F1444" s="160"/>
      <c r="H1444" s="160"/>
      <c r="J1444" s="160"/>
    </row>
    <row r="1445" spans="1:10" x14ac:dyDescent="0.2">
      <c r="A1445" s="166"/>
      <c r="B1445" s="160"/>
      <c r="D1445" s="160"/>
      <c r="F1445" s="160"/>
      <c r="H1445" s="160"/>
      <c r="J1445" s="160"/>
    </row>
    <row r="1446" spans="1:10" x14ac:dyDescent="0.2">
      <c r="A1446" s="166"/>
      <c r="B1446" s="160"/>
      <c r="D1446" s="160"/>
      <c r="F1446" s="160"/>
      <c r="H1446" s="160"/>
      <c r="J1446" s="160"/>
    </row>
    <row r="1447" spans="1:10" x14ac:dyDescent="0.2">
      <c r="A1447" s="166"/>
      <c r="B1447" s="160"/>
      <c r="D1447" s="160"/>
      <c r="F1447" s="160"/>
      <c r="H1447" s="160"/>
      <c r="J1447" s="160"/>
    </row>
    <row r="1448" spans="1:10" x14ac:dyDescent="0.2">
      <c r="A1448" s="166"/>
      <c r="B1448" s="160"/>
      <c r="D1448" s="160"/>
      <c r="F1448" s="160"/>
      <c r="H1448" s="160"/>
      <c r="J1448" s="160"/>
    </row>
    <row r="1449" spans="1:10" x14ac:dyDescent="0.2">
      <c r="A1449" s="166"/>
      <c r="B1449" s="160"/>
      <c r="D1449" s="160"/>
      <c r="F1449" s="160"/>
      <c r="H1449" s="160"/>
      <c r="J1449" s="160"/>
    </row>
    <row r="1450" spans="1:10" x14ac:dyDescent="0.2">
      <c r="A1450" s="166"/>
      <c r="B1450" s="160"/>
      <c r="D1450" s="160"/>
      <c r="F1450" s="160"/>
      <c r="H1450" s="160"/>
      <c r="J1450" s="160"/>
    </row>
    <row r="1451" spans="1:10" x14ac:dyDescent="0.2">
      <c r="A1451" s="166"/>
      <c r="B1451" s="160"/>
      <c r="D1451" s="160"/>
      <c r="F1451" s="160"/>
      <c r="H1451" s="160"/>
      <c r="J1451" s="160"/>
    </row>
    <row r="1452" spans="1:10" x14ac:dyDescent="0.2">
      <c r="A1452" s="166"/>
      <c r="B1452" s="160"/>
      <c r="D1452" s="160"/>
      <c r="F1452" s="160"/>
      <c r="H1452" s="160"/>
      <c r="J1452" s="160"/>
    </row>
    <row r="1453" spans="1:10" x14ac:dyDescent="0.2">
      <c r="A1453" s="166"/>
      <c r="B1453" s="160"/>
      <c r="D1453" s="160"/>
      <c r="F1453" s="160"/>
      <c r="H1453" s="160"/>
      <c r="J1453" s="160"/>
    </row>
    <row r="1454" spans="1:10" x14ac:dyDescent="0.2">
      <c r="A1454" s="166"/>
      <c r="B1454" s="160"/>
      <c r="D1454" s="160"/>
      <c r="F1454" s="160"/>
      <c r="H1454" s="160"/>
      <c r="J1454" s="160"/>
    </row>
    <row r="1455" spans="1:10" x14ac:dyDescent="0.2">
      <c r="A1455" s="166"/>
      <c r="B1455" s="160"/>
      <c r="D1455" s="160"/>
      <c r="F1455" s="160"/>
      <c r="H1455" s="160"/>
      <c r="J1455" s="160"/>
    </row>
    <row r="1456" spans="1:10" x14ac:dyDescent="0.2">
      <c r="A1456" s="166"/>
      <c r="B1456" s="160"/>
      <c r="D1456" s="160"/>
      <c r="F1456" s="160"/>
      <c r="H1456" s="160"/>
      <c r="J1456" s="160"/>
    </row>
    <row r="1457" spans="1:10" x14ac:dyDescent="0.2">
      <c r="A1457" s="166"/>
      <c r="B1457" s="160"/>
      <c r="D1457" s="160"/>
      <c r="F1457" s="160"/>
      <c r="H1457" s="160"/>
      <c r="J1457" s="160"/>
    </row>
    <row r="1458" spans="1:10" x14ac:dyDescent="0.2">
      <c r="A1458" s="166"/>
      <c r="B1458" s="160"/>
      <c r="D1458" s="160"/>
      <c r="F1458" s="160"/>
      <c r="H1458" s="160"/>
      <c r="J1458" s="160"/>
    </row>
    <row r="1459" spans="1:10" x14ac:dyDescent="0.2">
      <c r="A1459" s="166"/>
      <c r="B1459" s="160"/>
      <c r="D1459" s="160"/>
      <c r="F1459" s="160"/>
      <c r="H1459" s="160"/>
      <c r="J1459" s="160"/>
    </row>
    <row r="1460" spans="1:10" x14ac:dyDescent="0.2">
      <c r="A1460" s="166"/>
      <c r="B1460" s="160"/>
      <c r="D1460" s="160"/>
      <c r="F1460" s="160"/>
      <c r="H1460" s="160"/>
      <c r="J1460" s="160"/>
    </row>
    <row r="1461" spans="1:10" x14ac:dyDescent="0.2">
      <c r="A1461" s="166"/>
      <c r="B1461" s="160"/>
      <c r="D1461" s="160"/>
      <c r="F1461" s="160"/>
      <c r="H1461" s="160"/>
      <c r="J1461" s="160"/>
    </row>
    <row r="1462" spans="1:10" x14ac:dyDescent="0.2">
      <c r="A1462" s="166"/>
      <c r="B1462" s="160"/>
      <c r="D1462" s="160"/>
      <c r="F1462" s="160"/>
      <c r="H1462" s="160"/>
      <c r="J1462" s="160"/>
    </row>
    <row r="1463" spans="1:10" x14ac:dyDescent="0.2">
      <c r="A1463" s="166"/>
      <c r="B1463" s="160"/>
      <c r="D1463" s="160"/>
      <c r="F1463" s="160"/>
      <c r="H1463" s="160"/>
      <c r="J1463" s="160"/>
    </row>
    <row r="1464" spans="1:10" x14ac:dyDescent="0.2">
      <c r="A1464" s="166"/>
      <c r="B1464" s="160"/>
      <c r="D1464" s="160"/>
      <c r="F1464" s="160"/>
      <c r="H1464" s="160"/>
      <c r="J1464" s="160"/>
    </row>
    <row r="1465" spans="1:10" x14ac:dyDescent="0.2">
      <c r="A1465" s="166"/>
      <c r="B1465" s="160"/>
      <c r="D1465" s="160"/>
      <c r="F1465" s="160"/>
      <c r="H1465" s="160"/>
      <c r="J1465" s="160"/>
    </row>
    <row r="1466" spans="1:10" x14ac:dyDescent="0.2">
      <c r="A1466" s="166"/>
      <c r="B1466" s="160"/>
      <c r="D1466" s="160"/>
      <c r="F1466" s="160"/>
      <c r="H1466" s="160"/>
      <c r="J1466" s="160"/>
    </row>
    <row r="1467" spans="1:10" x14ac:dyDescent="0.2">
      <c r="A1467" s="166"/>
      <c r="B1467" s="160"/>
      <c r="D1467" s="160"/>
      <c r="F1467" s="160"/>
      <c r="H1467" s="160"/>
      <c r="J1467" s="160"/>
    </row>
    <row r="1468" spans="1:10" x14ac:dyDescent="0.2">
      <c r="A1468" s="166"/>
      <c r="B1468" s="160"/>
      <c r="D1468" s="160"/>
      <c r="F1468" s="160"/>
      <c r="H1468" s="160"/>
      <c r="J1468" s="160"/>
    </row>
    <row r="1469" spans="1:10" x14ac:dyDescent="0.2">
      <c r="A1469" s="166"/>
      <c r="B1469" s="160"/>
      <c r="D1469" s="160"/>
      <c r="F1469" s="160"/>
      <c r="H1469" s="160"/>
      <c r="J1469" s="160"/>
    </row>
    <row r="1470" spans="1:10" x14ac:dyDescent="0.2">
      <c r="A1470" s="166"/>
      <c r="B1470" s="160"/>
      <c r="D1470" s="160"/>
      <c r="F1470" s="160"/>
      <c r="H1470" s="160"/>
      <c r="J1470" s="160"/>
    </row>
    <row r="1471" spans="1:10" x14ac:dyDescent="0.2">
      <c r="A1471" s="166"/>
      <c r="B1471" s="160"/>
      <c r="D1471" s="160"/>
      <c r="F1471" s="160"/>
      <c r="H1471" s="160"/>
      <c r="J1471" s="160"/>
    </row>
    <row r="1472" spans="1:10" x14ac:dyDescent="0.2">
      <c r="A1472" s="166"/>
      <c r="B1472" s="160"/>
      <c r="D1472" s="160"/>
      <c r="F1472" s="160"/>
      <c r="H1472" s="160"/>
      <c r="J1472" s="160"/>
    </row>
    <row r="1473" spans="1:16" x14ac:dyDescent="0.2">
      <c r="A1473" s="166"/>
      <c r="B1473" s="160"/>
      <c r="D1473" s="160"/>
      <c r="F1473" s="160"/>
      <c r="H1473" s="160"/>
      <c r="J1473" s="160"/>
    </row>
    <row r="1474" spans="1:16" x14ac:dyDescent="0.2">
      <c r="A1474" s="166"/>
      <c r="B1474" s="160"/>
      <c r="D1474" s="160"/>
      <c r="F1474" s="160"/>
      <c r="H1474" s="160"/>
      <c r="J1474" s="160"/>
    </row>
    <row r="1475" spans="1:16" x14ac:dyDescent="0.2">
      <c r="A1475" s="166"/>
      <c r="B1475" s="160"/>
      <c r="D1475" s="160"/>
      <c r="F1475" s="160"/>
      <c r="H1475" s="160"/>
      <c r="J1475" s="160"/>
    </row>
    <row r="1476" spans="1:16" x14ac:dyDescent="0.2">
      <c r="A1476" s="166"/>
      <c r="B1476" s="160"/>
      <c r="D1476" s="160"/>
      <c r="F1476" s="160"/>
      <c r="H1476" s="160"/>
      <c r="J1476" s="160"/>
    </row>
    <row r="1477" spans="1:16" x14ac:dyDescent="0.2">
      <c r="A1477" s="166"/>
      <c r="B1477" s="160"/>
      <c r="D1477" s="160"/>
      <c r="F1477" s="160"/>
      <c r="H1477" s="160"/>
      <c r="J1477" s="160"/>
    </row>
    <row r="1478" spans="1:16" x14ac:dyDescent="0.2">
      <c r="A1478" s="166"/>
      <c r="B1478" s="160"/>
      <c r="D1478" s="160"/>
      <c r="F1478" s="160"/>
      <c r="H1478" s="160"/>
      <c r="J1478" s="160"/>
      <c r="L1478" s="161"/>
      <c r="N1478" s="161"/>
      <c r="P1478" s="161"/>
    </row>
    <row r="1479" spans="1:16" x14ac:dyDescent="0.2">
      <c r="A1479" s="166"/>
      <c r="B1479" s="160"/>
      <c r="D1479" s="160"/>
      <c r="F1479" s="160"/>
      <c r="H1479" s="160"/>
      <c r="J1479" s="160"/>
    </row>
    <row r="1480" spans="1:16" x14ac:dyDescent="0.2">
      <c r="A1480" s="166"/>
      <c r="B1480" s="160"/>
      <c r="D1480" s="160"/>
      <c r="F1480" s="160"/>
      <c r="H1480" s="160"/>
      <c r="J1480" s="160"/>
      <c r="N1480" s="161"/>
      <c r="P1480" s="161"/>
    </row>
    <row r="1481" spans="1:16" x14ac:dyDescent="0.2">
      <c r="A1481" s="166"/>
      <c r="B1481" s="160"/>
      <c r="D1481" s="160"/>
      <c r="F1481" s="160"/>
      <c r="H1481" s="160"/>
      <c r="J1481" s="160"/>
    </row>
    <row r="1482" spans="1:16" x14ac:dyDescent="0.2">
      <c r="A1482" s="166"/>
      <c r="B1482" s="160"/>
      <c r="D1482" s="160"/>
      <c r="F1482" s="160"/>
      <c r="H1482" s="160"/>
      <c r="J1482" s="160"/>
    </row>
    <row r="1483" spans="1:16" x14ac:dyDescent="0.2">
      <c r="A1483" s="166"/>
      <c r="B1483" s="160"/>
      <c r="D1483" s="160"/>
      <c r="F1483" s="160"/>
      <c r="H1483" s="160"/>
      <c r="J1483" s="160"/>
    </row>
    <row r="1484" spans="1:16" x14ac:dyDescent="0.2">
      <c r="A1484" s="166"/>
      <c r="B1484" s="160"/>
      <c r="D1484" s="160"/>
      <c r="F1484" s="160"/>
      <c r="H1484" s="160"/>
      <c r="J1484" s="160"/>
      <c r="N1484" s="161"/>
      <c r="P1484" s="161"/>
    </row>
    <row r="1485" spans="1:16" x14ac:dyDescent="0.2">
      <c r="A1485" s="166"/>
      <c r="B1485" s="160"/>
      <c r="D1485" s="160"/>
      <c r="F1485" s="160"/>
      <c r="H1485" s="160"/>
      <c r="J1485" s="160"/>
    </row>
    <row r="1486" spans="1:16" x14ac:dyDescent="0.2">
      <c r="A1486" s="166"/>
      <c r="B1486" s="160"/>
      <c r="D1486" s="160"/>
      <c r="F1486" s="160"/>
      <c r="H1486" s="160"/>
      <c r="J1486" s="160"/>
    </row>
    <row r="1487" spans="1:16" x14ac:dyDescent="0.2">
      <c r="A1487" s="166"/>
      <c r="B1487" s="160"/>
      <c r="D1487" s="160"/>
      <c r="F1487" s="160"/>
      <c r="H1487" s="160"/>
      <c r="J1487" s="160"/>
    </row>
    <row r="1488" spans="1:16" x14ac:dyDescent="0.2">
      <c r="A1488" s="166"/>
      <c r="B1488" s="160"/>
      <c r="D1488" s="160"/>
      <c r="F1488" s="160"/>
      <c r="H1488" s="160"/>
      <c r="J1488" s="160"/>
    </row>
    <row r="1489" spans="1:14" x14ac:dyDescent="0.2">
      <c r="A1489" s="166"/>
      <c r="B1489" s="160"/>
      <c r="D1489" s="160"/>
      <c r="F1489" s="160"/>
      <c r="H1489" s="160"/>
      <c r="J1489" s="160"/>
    </row>
    <row r="1490" spans="1:14" x14ac:dyDescent="0.2">
      <c r="A1490" s="166"/>
      <c r="B1490" s="160"/>
      <c r="D1490" s="160"/>
      <c r="F1490" s="160"/>
      <c r="H1490" s="160"/>
      <c r="J1490" s="160"/>
    </row>
    <row r="1491" spans="1:14" x14ac:dyDescent="0.2">
      <c r="A1491" s="166"/>
      <c r="B1491" s="160"/>
      <c r="D1491" s="160"/>
      <c r="F1491" s="160"/>
      <c r="H1491" s="160"/>
      <c r="J1491" s="160"/>
    </row>
    <row r="1492" spans="1:14" x14ac:dyDescent="0.2">
      <c r="A1492" s="166"/>
      <c r="B1492" s="160"/>
      <c r="D1492" s="160"/>
      <c r="F1492" s="160"/>
      <c r="H1492" s="160"/>
      <c r="J1492" s="160"/>
    </row>
    <row r="1493" spans="1:14" x14ac:dyDescent="0.2">
      <c r="A1493" s="166"/>
      <c r="B1493" s="160"/>
      <c r="D1493" s="160"/>
      <c r="F1493" s="160"/>
      <c r="H1493" s="160"/>
      <c r="J1493" s="160"/>
    </row>
    <row r="1494" spans="1:14" x14ac:dyDescent="0.2">
      <c r="A1494" s="166"/>
      <c r="B1494" s="160"/>
      <c r="D1494" s="160"/>
      <c r="F1494" s="160"/>
      <c r="H1494" s="160"/>
      <c r="J1494" s="160"/>
      <c r="L1494" s="161"/>
    </row>
    <row r="1495" spans="1:14" x14ac:dyDescent="0.2">
      <c r="A1495" s="166"/>
      <c r="B1495" s="160"/>
      <c r="D1495" s="160"/>
      <c r="F1495" s="160"/>
      <c r="H1495" s="160"/>
      <c r="J1495" s="160"/>
      <c r="L1495" s="161"/>
    </row>
    <row r="1496" spans="1:14" x14ac:dyDescent="0.2">
      <c r="A1496" s="166"/>
      <c r="B1496" s="160"/>
      <c r="D1496" s="160"/>
      <c r="F1496" s="160"/>
      <c r="H1496" s="160"/>
      <c r="J1496" s="160"/>
      <c r="L1496" s="161"/>
      <c r="N1496" s="161"/>
    </row>
    <row r="1497" spans="1:14" x14ac:dyDescent="0.2">
      <c r="A1497" s="166"/>
      <c r="B1497" s="160"/>
      <c r="D1497" s="160"/>
      <c r="F1497" s="160"/>
      <c r="H1497" s="160"/>
      <c r="J1497" s="160"/>
    </row>
    <row r="1498" spans="1:14" x14ac:dyDescent="0.2">
      <c r="A1498" s="166"/>
      <c r="B1498" s="160"/>
      <c r="D1498" s="160"/>
      <c r="F1498" s="160"/>
      <c r="H1498" s="160"/>
      <c r="J1498" s="160"/>
    </row>
    <row r="1499" spans="1:14" x14ac:dyDescent="0.2">
      <c r="A1499" s="166"/>
      <c r="B1499" s="160"/>
      <c r="D1499" s="160"/>
      <c r="F1499" s="160"/>
      <c r="H1499" s="160"/>
      <c r="J1499" s="160"/>
    </row>
    <row r="1500" spans="1:14" x14ac:dyDescent="0.2">
      <c r="A1500" s="166"/>
      <c r="B1500" s="160"/>
      <c r="D1500" s="160"/>
      <c r="F1500" s="160"/>
      <c r="H1500" s="160"/>
      <c r="J1500" s="160"/>
    </row>
    <row r="1501" spans="1:14" x14ac:dyDescent="0.2">
      <c r="A1501" s="166"/>
      <c r="B1501" s="168"/>
      <c r="D1501" s="168"/>
      <c r="F1501" s="168"/>
      <c r="H1501" s="168"/>
      <c r="J1501" s="168"/>
      <c r="L1501" s="161"/>
    </row>
    <row r="1502" spans="1:14" x14ac:dyDescent="0.2">
      <c r="A1502" s="166"/>
      <c r="B1502" s="160"/>
      <c r="D1502" s="160"/>
      <c r="F1502" s="160"/>
      <c r="H1502" s="160"/>
      <c r="J1502" s="160"/>
    </row>
    <row r="1503" spans="1:14" x14ac:dyDescent="0.2">
      <c r="A1503" s="166"/>
      <c r="B1503" s="160"/>
      <c r="D1503" s="160"/>
      <c r="F1503" s="160"/>
      <c r="H1503" s="160"/>
      <c r="J1503" s="160"/>
    </row>
    <row r="1504" spans="1:14" x14ac:dyDescent="0.2">
      <c r="A1504" s="166"/>
      <c r="B1504" s="160"/>
      <c r="D1504" s="160"/>
      <c r="F1504" s="160"/>
      <c r="H1504" s="160"/>
      <c r="J1504" s="160"/>
    </row>
    <row r="1505" spans="1:14" x14ac:dyDescent="0.2">
      <c r="A1505" s="166"/>
      <c r="B1505" s="160"/>
      <c r="D1505" s="160"/>
      <c r="F1505" s="160"/>
      <c r="H1505" s="160"/>
      <c r="J1505" s="160"/>
    </row>
    <row r="1506" spans="1:14" x14ac:dyDescent="0.2">
      <c r="A1506" s="166"/>
      <c r="B1506" s="160"/>
      <c r="D1506" s="160"/>
      <c r="F1506" s="160"/>
      <c r="H1506" s="160"/>
      <c r="J1506" s="160"/>
      <c r="L1506" s="161"/>
    </row>
    <row r="1507" spans="1:14" x14ac:dyDescent="0.2">
      <c r="A1507" s="166"/>
      <c r="B1507" s="160"/>
      <c r="D1507" s="160"/>
      <c r="F1507" s="160"/>
      <c r="H1507" s="160"/>
      <c r="J1507" s="160"/>
    </row>
    <row r="1508" spans="1:14" x14ac:dyDescent="0.2">
      <c r="A1508" s="166"/>
      <c r="B1508" s="160"/>
      <c r="D1508" s="160"/>
      <c r="F1508" s="160"/>
      <c r="H1508" s="160"/>
      <c r="J1508" s="160"/>
      <c r="L1508" s="161"/>
    </row>
    <row r="1509" spans="1:14" x14ac:dyDescent="0.2">
      <c r="A1509" s="166"/>
      <c r="B1509" s="160"/>
      <c r="D1509" s="160"/>
      <c r="F1509" s="160"/>
      <c r="H1509" s="160"/>
      <c r="J1509" s="160"/>
    </row>
    <row r="1510" spans="1:14" x14ac:dyDescent="0.2">
      <c r="A1510" s="166"/>
      <c r="B1510" s="160"/>
      <c r="D1510" s="160"/>
      <c r="F1510" s="160"/>
      <c r="H1510" s="160"/>
      <c r="J1510" s="160"/>
      <c r="L1510" s="161"/>
    </row>
    <row r="1511" spans="1:14" x14ac:dyDescent="0.2">
      <c r="A1511" s="166"/>
      <c r="B1511" s="160"/>
      <c r="D1511" s="160"/>
      <c r="F1511" s="160"/>
      <c r="H1511" s="160"/>
      <c r="J1511" s="160"/>
    </row>
    <row r="1512" spans="1:14" x14ac:dyDescent="0.2">
      <c r="A1512" s="166"/>
      <c r="B1512" s="160"/>
      <c r="D1512" s="160"/>
      <c r="F1512" s="160"/>
      <c r="H1512" s="160"/>
      <c r="J1512" s="160"/>
    </row>
    <row r="1513" spans="1:14" x14ac:dyDescent="0.2">
      <c r="A1513" s="166"/>
      <c r="B1513" s="160"/>
      <c r="D1513" s="160"/>
      <c r="F1513" s="160"/>
      <c r="H1513" s="160"/>
      <c r="J1513" s="160"/>
      <c r="L1513" s="161"/>
    </row>
    <row r="1514" spans="1:14" x14ac:dyDescent="0.2">
      <c r="A1514" s="166"/>
      <c r="B1514" s="160"/>
      <c r="D1514" s="160"/>
      <c r="F1514" s="160"/>
      <c r="H1514" s="160"/>
      <c r="J1514" s="160"/>
      <c r="L1514" s="161"/>
      <c r="N1514" s="161"/>
    </row>
    <row r="1515" spans="1:14" x14ac:dyDescent="0.2">
      <c r="A1515" s="166"/>
      <c r="B1515" s="160"/>
      <c r="D1515" s="160"/>
      <c r="F1515" s="160"/>
      <c r="H1515" s="160"/>
      <c r="J1515" s="160"/>
      <c r="L1515" s="161"/>
    </row>
    <row r="1516" spans="1:14" x14ac:dyDescent="0.2">
      <c r="A1516" s="166"/>
      <c r="B1516" s="160"/>
      <c r="D1516" s="160"/>
      <c r="F1516" s="160"/>
      <c r="H1516" s="160"/>
      <c r="J1516" s="160"/>
    </row>
    <row r="1517" spans="1:14" x14ac:dyDescent="0.2">
      <c r="A1517" s="166"/>
      <c r="B1517" s="160"/>
      <c r="D1517" s="160"/>
      <c r="F1517" s="160"/>
      <c r="H1517" s="160"/>
      <c r="J1517" s="160"/>
    </row>
    <row r="1518" spans="1:14" x14ac:dyDescent="0.2">
      <c r="A1518" s="166"/>
      <c r="B1518" s="160"/>
      <c r="D1518" s="160"/>
      <c r="F1518" s="160"/>
      <c r="H1518" s="160"/>
      <c r="J1518" s="160"/>
    </row>
    <row r="1519" spans="1:14" x14ac:dyDescent="0.2">
      <c r="A1519" s="166"/>
      <c r="B1519" s="160"/>
      <c r="D1519" s="160"/>
      <c r="F1519" s="160"/>
      <c r="H1519" s="160"/>
      <c r="J1519" s="160"/>
    </row>
    <row r="1520" spans="1:14" x14ac:dyDescent="0.2">
      <c r="A1520" s="166"/>
      <c r="B1520" s="160"/>
      <c r="D1520" s="160"/>
      <c r="F1520" s="160"/>
      <c r="H1520" s="160"/>
      <c r="J1520" s="160"/>
    </row>
    <row r="1521" spans="1:14" x14ac:dyDescent="0.2">
      <c r="A1521" s="166"/>
      <c r="B1521" s="160"/>
      <c r="D1521" s="160"/>
      <c r="F1521" s="160"/>
      <c r="H1521" s="160"/>
      <c r="J1521" s="160"/>
    </row>
    <row r="1522" spans="1:14" x14ac:dyDescent="0.2">
      <c r="A1522" s="166"/>
      <c r="B1522" s="160"/>
      <c r="D1522" s="160"/>
      <c r="F1522" s="160"/>
      <c r="H1522" s="160"/>
      <c r="J1522" s="160"/>
      <c r="L1522" s="161"/>
    </row>
    <row r="1523" spans="1:14" x14ac:dyDescent="0.2">
      <c r="A1523" s="166"/>
      <c r="B1523" s="160"/>
      <c r="D1523" s="160"/>
      <c r="F1523" s="160"/>
      <c r="H1523" s="160"/>
      <c r="J1523" s="160"/>
    </row>
    <row r="1524" spans="1:14" x14ac:dyDescent="0.2">
      <c r="A1524" s="166"/>
      <c r="B1524" s="160"/>
      <c r="D1524" s="160"/>
      <c r="F1524" s="160"/>
      <c r="H1524" s="160"/>
      <c r="J1524" s="160"/>
    </row>
    <row r="1525" spans="1:14" x14ac:dyDescent="0.2">
      <c r="A1525" s="166"/>
      <c r="B1525" s="160"/>
      <c r="D1525" s="160"/>
      <c r="F1525" s="160"/>
      <c r="H1525" s="160"/>
      <c r="J1525" s="160"/>
    </row>
    <row r="1526" spans="1:14" x14ac:dyDescent="0.2">
      <c r="A1526" s="166"/>
      <c r="B1526" s="160"/>
      <c r="D1526" s="160"/>
      <c r="F1526" s="160"/>
      <c r="H1526" s="160"/>
      <c r="J1526" s="160"/>
    </row>
    <row r="1527" spans="1:14" x14ac:dyDescent="0.2">
      <c r="A1527" s="166"/>
      <c r="B1527" s="160"/>
      <c r="D1527" s="160"/>
      <c r="F1527" s="160"/>
      <c r="H1527" s="160"/>
      <c r="J1527" s="160"/>
    </row>
    <row r="1528" spans="1:14" x14ac:dyDescent="0.2">
      <c r="A1528" s="166"/>
      <c r="B1528" s="160"/>
      <c r="D1528" s="160"/>
      <c r="F1528" s="160"/>
      <c r="H1528" s="160"/>
      <c r="J1528" s="160"/>
    </row>
    <row r="1529" spans="1:14" x14ac:dyDescent="0.2">
      <c r="A1529" s="166"/>
      <c r="B1529" s="160"/>
      <c r="D1529" s="160"/>
      <c r="F1529" s="160"/>
      <c r="H1529" s="160"/>
      <c r="J1529" s="160"/>
    </row>
    <row r="1530" spans="1:14" x14ac:dyDescent="0.2">
      <c r="A1530" s="166"/>
      <c r="B1530" s="160"/>
      <c r="D1530" s="160"/>
      <c r="F1530" s="160"/>
      <c r="H1530" s="160"/>
      <c r="J1530" s="160"/>
    </row>
    <row r="1531" spans="1:14" x14ac:dyDescent="0.2">
      <c r="A1531" s="166"/>
      <c r="B1531" s="160"/>
      <c r="D1531" s="160"/>
      <c r="F1531" s="160"/>
      <c r="H1531" s="160"/>
      <c r="J1531" s="160"/>
      <c r="L1531" s="161"/>
      <c r="N1531" s="161"/>
    </row>
    <row r="1532" spans="1:14" x14ac:dyDescent="0.2">
      <c r="A1532" s="166"/>
      <c r="B1532" s="160"/>
      <c r="D1532" s="160"/>
      <c r="F1532" s="160"/>
      <c r="H1532" s="160"/>
      <c r="J1532" s="160"/>
    </row>
    <row r="1533" spans="1:14" x14ac:dyDescent="0.2">
      <c r="A1533" s="166"/>
      <c r="B1533" s="160"/>
      <c r="D1533" s="160"/>
      <c r="F1533" s="160"/>
      <c r="H1533" s="160"/>
      <c r="J1533" s="160"/>
    </row>
    <row r="1534" spans="1:14" x14ac:dyDescent="0.2">
      <c r="A1534" s="166"/>
      <c r="B1534" s="160"/>
      <c r="D1534" s="160"/>
      <c r="F1534" s="160"/>
      <c r="H1534" s="160"/>
      <c r="J1534" s="160"/>
    </row>
    <row r="1535" spans="1:14" x14ac:dyDescent="0.2">
      <c r="A1535" s="166"/>
      <c r="B1535" s="160"/>
      <c r="D1535" s="160"/>
      <c r="F1535" s="160"/>
      <c r="H1535" s="160"/>
      <c r="J1535" s="160"/>
      <c r="L1535" s="161"/>
      <c r="N1535" s="161"/>
    </row>
    <row r="1536" spans="1:14" x14ac:dyDescent="0.2">
      <c r="A1536" s="166"/>
      <c r="B1536" s="160"/>
      <c r="D1536" s="160"/>
      <c r="F1536" s="160"/>
      <c r="H1536" s="160"/>
      <c r="J1536" s="160"/>
    </row>
    <row r="1537" spans="1:14" x14ac:dyDescent="0.2">
      <c r="A1537" s="166"/>
      <c r="B1537" s="160"/>
      <c r="D1537" s="160"/>
      <c r="F1537" s="160"/>
      <c r="H1537" s="160"/>
      <c r="J1537" s="160"/>
      <c r="L1537" s="161"/>
    </row>
    <row r="1538" spans="1:14" x14ac:dyDescent="0.2">
      <c r="A1538" s="166"/>
      <c r="B1538" s="160"/>
      <c r="D1538" s="160"/>
      <c r="F1538" s="160"/>
      <c r="H1538" s="160"/>
      <c r="J1538" s="160"/>
      <c r="L1538" s="161"/>
      <c r="N1538" s="161"/>
    </row>
    <row r="1539" spans="1:14" x14ac:dyDescent="0.2">
      <c r="A1539" s="166"/>
      <c r="B1539" s="160"/>
      <c r="D1539" s="160"/>
      <c r="F1539" s="160"/>
      <c r="H1539" s="160"/>
      <c r="J1539" s="160"/>
    </row>
    <row r="1540" spans="1:14" x14ac:dyDescent="0.2">
      <c r="A1540" s="166"/>
      <c r="B1540" s="160"/>
      <c r="D1540" s="160"/>
      <c r="F1540" s="160"/>
      <c r="H1540" s="160"/>
      <c r="J1540" s="160"/>
    </row>
    <row r="1541" spans="1:14" x14ac:dyDescent="0.2">
      <c r="A1541" s="166"/>
      <c r="B1541" s="160"/>
      <c r="D1541" s="160"/>
      <c r="F1541" s="160"/>
      <c r="H1541" s="160"/>
      <c r="J1541" s="160"/>
    </row>
    <row r="1542" spans="1:14" x14ac:dyDescent="0.2">
      <c r="A1542" s="166"/>
      <c r="B1542" s="160"/>
      <c r="D1542" s="160"/>
      <c r="F1542" s="160"/>
      <c r="H1542" s="160"/>
      <c r="J1542" s="160"/>
      <c r="L1542" s="161"/>
    </row>
    <row r="1543" spans="1:14" x14ac:dyDescent="0.2">
      <c r="A1543" s="166"/>
      <c r="B1543" s="160"/>
      <c r="D1543" s="160"/>
      <c r="F1543" s="160"/>
      <c r="H1543" s="160"/>
      <c r="J1543" s="160"/>
    </row>
    <row r="1544" spans="1:14" x14ac:dyDescent="0.2">
      <c r="A1544" s="166"/>
      <c r="B1544" s="160"/>
      <c r="D1544" s="160"/>
      <c r="F1544" s="160"/>
      <c r="H1544" s="160"/>
      <c r="J1544" s="160"/>
      <c r="L1544" s="161"/>
    </row>
    <row r="1545" spans="1:14" x14ac:dyDescent="0.2">
      <c r="A1545" s="166"/>
      <c r="B1545" s="160"/>
      <c r="D1545" s="160"/>
      <c r="F1545" s="160"/>
      <c r="H1545" s="160"/>
      <c r="J1545" s="160"/>
      <c r="L1545" s="161"/>
    </row>
    <row r="1546" spans="1:14" x14ac:dyDescent="0.2">
      <c r="A1546" s="166"/>
      <c r="B1546" s="160"/>
      <c r="D1546" s="160"/>
      <c r="F1546" s="160"/>
      <c r="H1546" s="160"/>
      <c r="J1546" s="160"/>
    </row>
    <row r="1547" spans="1:14" x14ac:dyDescent="0.2">
      <c r="A1547" s="166"/>
      <c r="B1547" s="160"/>
      <c r="D1547" s="160"/>
      <c r="F1547" s="160"/>
      <c r="H1547" s="160"/>
      <c r="J1547" s="160"/>
      <c r="L1547" s="161"/>
    </row>
    <row r="1548" spans="1:14" x14ac:dyDescent="0.2">
      <c r="A1548" s="166"/>
      <c r="B1548" s="160"/>
      <c r="D1548" s="160"/>
      <c r="F1548" s="160"/>
      <c r="H1548" s="160"/>
      <c r="J1548" s="160"/>
      <c r="L1548" s="161"/>
    </row>
    <row r="1549" spans="1:14" x14ac:dyDescent="0.2">
      <c r="A1549" s="166"/>
      <c r="B1549" s="160"/>
      <c r="D1549" s="160"/>
      <c r="F1549" s="160"/>
      <c r="H1549" s="160"/>
      <c r="J1549" s="160"/>
      <c r="L1549" s="161"/>
    </row>
    <row r="1550" spans="1:14" x14ac:dyDescent="0.2">
      <c r="A1550" s="166"/>
      <c r="B1550" s="160"/>
      <c r="D1550" s="160"/>
      <c r="F1550" s="160"/>
      <c r="H1550" s="160"/>
      <c r="J1550" s="160"/>
    </row>
    <row r="1551" spans="1:14" x14ac:dyDescent="0.2">
      <c r="A1551" s="166"/>
      <c r="B1551" s="160"/>
      <c r="D1551" s="160"/>
      <c r="F1551" s="160"/>
      <c r="H1551" s="160"/>
      <c r="J1551" s="160"/>
    </row>
    <row r="1552" spans="1:14" x14ac:dyDescent="0.2">
      <c r="A1552" s="166"/>
      <c r="B1552" s="160"/>
      <c r="D1552" s="160"/>
      <c r="F1552" s="160"/>
      <c r="H1552" s="160"/>
      <c r="J1552" s="160"/>
      <c r="L1552" s="161"/>
      <c r="N1552" s="161"/>
    </row>
    <row r="1553" spans="1:14" x14ac:dyDescent="0.2">
      <c r="A1553" s="166"/>
      <c r="B1553" s="160"/>
      <c r="D1553" s="160"/>
      <c r="F1553" s="160"/>
      <c r="H1553" s="160"/>
      <c r="J1553" s="160"/>
      <c r="L1553" s="161"/>
    </row>
    <row r="1554" spans="1:14" x14ac:dyDescent="0.2">
      <c r="A1554" s="166"/>
      <c r="B1554" s="160"/>
      <c r="D1554" s="160"/>
      <c r="F1554" s="160"/>
      <c r="H1554" s="160"/>
      <c r="J1554" s="160"/>
    </row>
    <row r="1555" spans="1:14" x14ac:dyDescent="0.2">
      <c r="A1555" s="166"/>
      <c r="B1555" s="160"/>
      <c r="D1555" s="160"/>
      <c r="F1555" s="160"/>
      <c r="H1555" s="160"/>
      <c r="J1555" s="160"/>
      <c r="L1555" s="161"/>
    </row>
    <row r="1556" spans="1:14" x14ac:dyDescent="0.2">
      <c r="A1556" s="166"/>
      <c r="B1556" s="160"/>
      <c r="D1556" s="160"/>
      <c r="F1556" s="160"/>
      <c r="H1556" s="160"/>
      <c r="J1556" s="160"/>
    </row>
    <row r="1557" spans="1:14" x14ac:dyDescent="0.2">
      <c r="A1557" s="166"/>
      <c r="B1557" s="160"/>
      <c r="D1557" s="160"/>
      <c r="F1557" s="160"/>
      <c r="H1557" s="160"/>
      <c r="J1557" s="160"/>
    </row>
    <row r="1558" spans="1:14" x14ac:dyDescent="0.2">
      <c r="A1558" s="166"/>
      <c r="B1558" s="160"/>
      <c r="D1558" s="160"/>
      <c r="F1558" s="160"/>
      <c r="H1558" s="160"/>
      <c r="J1558" s="160"/>
    </row>
    <row r="1559" spans="1:14" x14ac:dyDescent="0.2">
      <c r="A1559" s="166"/>
      <c r="B1559" s="160"/>
      <c r="D1559" s="160"/>
      <c r="F1559" s="160"/>
      <c r="H1559" s="160"/>
      <c r="J1559" s="160"/>
      <c r="L1559" s="161"/>
    </row>
    <row r="1560" spans="1:14" x14ac:dyDescent="0.2">
      <c r="A1560" s="166"/>
      <c r="B1560" s="160"/>
      <c r="D1560" s="160"/>
      <c r="F1560" s="160"/>
      <c r="H1560" s="160"/>
      <c r="J1560" s="160"/>
    </row>
    <row r="1561" spans="1:14" x14ac:dyDescent="0.2">
      <c r="A1561" s="166"/>
      <c r="B1561" s="160"/>
      <c r="D1561" s="160"/>
      <c r="F1561" s="160"/>
      <c r="H1561" s="160"/>
      <c r="J1561" s="160"/>
      <c r="L1561" s="161"/>
      <c r="N1561" s="161"/>
    </row>
    <row r="1562" spans="1:14" x14ac:dyDescent="0.2">
      <c r="A1562" s="166"/>
      <c r="B1562" s="160"/>
      <c r="D1562" s="160"/>
      <c r="F1562" s="160"/>
      <c r="H1562" s="160"/>
      <c r="J1562" s="160"/>
      <c r="L1562" s="161"/>
    </row>
    <row r="1563" spans="1:14" x14ac:dyDescent="0.2">
      <c r="A1563" s="166"/>
      <c r="B1563" s="160"/>
      <c r="D1563" s="160"/>
      <c r="F1563" s="160"/>
      <c r="H1563" s="160"/>
      <c r="J1563" s="160"/>
      <c r="L1563" s="161"/>
    </row>
    <row r="1564" spans="1:14" x14ac:dyDescent="0.2">
      <c r="A1564" s="166"/>
      <c r="B1564" s="160"/>
      <c r="D1564" s="160"/>
      <c r="F1564" s="160"/>
      <c r="H1564" s="160"/>
      <c r="J1564" s="160"/>
      <c r="L1564" s="161"/>
    </row>
    <row r="1565" spans="1:14" x14ac:dyDescent="0.2">
      <c r="A1565" s="166"/>
      <c r="B1565" s="160"/>
      <c r="D1565" s="160"/>
      <c r="F1565" s="160"/>
      <c r="H1565" s="160"/>
      <c r="J1565" s="160"/>
    </row>
    <row r="1566" spans="1:14" x14ac:dyDescent="0.2">
      <c r="A1566" s="166"/>
      <c r="B1566" s="160"/>
      <c r="D1566" s="160"/>
      <c r="F1566" s="160"/>
      <c r="H1566" s="160"/>
      <c r="J1566" s="160"/>
      <c r="L1566" s="161"/>
    </row>
    <row r="1567" spans="1:14" x14ac:dyDescent="0.2">
      <c r="A1567" s="166"/>
      <c r="B1567" s="160"/>
      <c r="D1567" s="160"/>
      <c r="F1567" s="160"/>
      <c r="H1567" s="160"/>
      <c r="J1567" s="160"/>
    </row>
    <row r="1568" spans="1:14" x14ac:dyDescent="0.2">
      <c r="A1568" s="166"/>
      <c r="B1568" s="160"/>
      <c r="D1568" s="160"/>
      <c r="F1568" s="160"/>
      <c r="H1568" s="160"/>
      <c r="J1568" s="160"/>
    </row>
    <row r="1569" spans="1:12" x14ac:dyDescent="0.2">
      <c r="A1569" s="166"/>
      <c r="B1569" s="160"/>
      <c r="D1569" s="160"/>
      <c r="F1569" s="160"/>
      <c r="H1569" s="160"/>
      <c r="J1569" s="160"/>
    </row>
    <row r="1570" spans="1:12" x14ac:dyDescent="0.2">
      <c r="A1570" s="166"/>
      <c r="B1570" s="160"/>
      <c r="D1570" s="160"/>
      <c r="F1570" s="160"/>
      <c r="H1570" s="160"/>
      <c r="J1570" s="160"/>
    </row>
    <row r="1571" spans="1:12" x14ac:dyDescent="0.2">
      <c r="A1571" s="166"/>
      <c r="B1571" s="160"/>
      <c r="D1571" s="160"/>
      <c r="F1571" s="160"/>
      <c r="H1571" s="160"/>
      <c r="J1571" s="160"/>
    </row>
    <row r="1572" spans="1:12" x14ac:dyDescent="0.2">
      <c r="A1572" s="166"/>
      <c r="B1572" s="160"/>
      <c r="D1572" s="160"/>
      <c r="F1572" s="160"/>
      <c r="H1572" s="160"/>
      <c r="J1572" s="160"/>
      <c r="L1572" s="161"/>
    </row>
    <row r="1573" spans="1:12" x14ac:dyDescent="0.2">
      <c r="A1573" s="166"/>
      <c r="B1573" s="160"/>
      <c r="D1573" s="160"/>
      <c r="F1573" s="160"/>
      <c r="H1573" s="160"/>
      <c r="J1573" s="160"/>
    </row>
    <row r="1574" spans="1:12" x14ac:dyDescent="0.2">
      <c r="A1574" s="166"/>
      <c r="B1574" s="160"/>
      <c r="D1574" s="160"/>
      <c r="F1574" s="160"/>
      <c r="H1574" s="160"/>
      <c r="J1574" s="160"/>
    </row>
    <row r="1575" spans="1:12" x14ac:dyDescent="0.2">
      <c r="A1575" s="166"/>
      <c r="B1575" s="160"/>
      <c r="D1575" s="160"/>
      <c r="F1575" s="160"/>
      <c r="H1575" s="160"/>
      <c r="J1575" s="160"/>
    </row>
    <row r="1576" spans="1:12" x14ac:dyDescent="0.2">
      <c r="A1576" s="166"/>
      <c r="B1576" s="160"/>
      <c r="D1576" s="160"/>
      <c r="F1576" s="160"/>
      <c r="H1576" s="160"/>
      <c r="J1576" s="160"/>
    </row>
    <row r="1577" spans="1:12" x14ac:dyDescent="0.2">
      <c r="A1577" s="166"/>
      <c r="B1577" s="160"/>
      <c r="D1577" s="160"/>
      <c r="F1577" s="160"/>
      <c r="H1577" s="160"/>
      <c r="J1577" s="160"/>
    </row>
    <row r="1578" spans="1:12" x14ac:dyDescent="0.2">
      <c r="A1578" s="166"/>
      <c r="B1578" s="160"/>
      <c r="D1578" s="160"/>
      <c r="F1578" s="160"/>
      <c r="H1578" s="160"/>
      <c r="J1578" s="160"/>
    </row>
    <row r="1579" spans="1:12" x14ac:dyDescent="0.2">
      <c r="A1579" s="166"/>
      <c r="B1579" s="160"/>
      <c r="D1579" s="160"/>
      <c r="F1579" s="160"/>
      <c r="H1579" s="160"/>
      <c r="J1579" s="160"/>
    </row>
    <row r="1580" spans="1:12" x14ac:dyDescent="0.2">
      <c r="A1580" s="166"/>
      <c r="B1580" s="160"/>
      <c r="D1580" s="160"/>
      <c r="F1580" s="160"/>
      <c r="H1580" s="160"/>
      <c r="J1580" s="160"/>
    </row>
    <row r="1581" spans="1:12" x14ac:dyDescent="0.2">
      <c r="A1581" s="166"/>
      <c r="B1581" s="160"/>
      <c r="D1581" s="160"/>
      <c r="F1581" s="160"/>
      <c r="H1581" s="160"/>
      <c r="J1581" s="160"/>
    </row>
    <row r="1582" spans="1:12" x14ac:dyDescent="0.2">
      <c r="A1582" s="166"/>
      <c r="B1582" s="160"/>
      <c r="D1582" s="160"/>
      <c r="F1582" s="160"/>
      <c r="H1582" s="160"/>
      <c r="J1582" s="160"/>
    </row>
    <row r="1583" spans="1:12" x14ac:dyDescent="0.2">
      <c r="A1583" s="166"/>
      <c r="B1583" s="160"/>
      <c r="D1583" s="160"/>
      <c r="F1583" s="160"/>
      <c r="H1583" s="160"/>
      <c r="J1583" s="160"/>
    </row>
    <row r="1584" spans="1:12" x14ac:dyDescent="0.2">
      <c r="A1584" s="166"/>
      <c r="B1584" s="160"/>
      <c r="D1584" s="160"/>
      <c r="F1584" s="160"/>
      <c r="H1584" s="160"/>
      <c r="J1584" s="160"/>
    </row>
    <row r="1585" spans="1:16" x14ac:dyDescent="0.2">
      <c r="A1585" s="166"/>
      <c r="B1585" s="160"/>
      <c r="D1585" s="160"/>
      <c r="F1585" s="160"/>
      <c r="H1585" s="160"/>
      <c r="J1585" s="160"/>
    </row>
    <row r="1586" spans="1:16" x14ac:dyDescent="0.2">
      <c r="A1586" s="166"/>
      <c r="B1586" s="160"/>
      <c r="D1586" s="160"/>
      <c r="F1586" s="160"/>
      <c r="H1586" s="160"/>
      <c r="J1586" s="160"/>
      <c r="L1586" s="161"/>
      <c r="N1586" s="161"/>
      <c r="P1586" s="161"/>
    </row>
    <row r="1587" spans="1:16" x14ac:dyDescent="0.2">
      <c r="A1587" s="166"/>
      <c r="B1587" s="160"/>
      <c r="D1587" s="160"/>
      <c r="F1587" s="160"/>
      <c r="H1587" s="160"/>
      <c r="J1587" s="160"/>
    </row>
    <row r="1588" spans="1:16" x14ac:dyDescent="0.2">
      <c r="A1588" s="166"/>
      <c r="B1588" s="160"/>
      <c r="D1588" s="160"/>
      <c r="F1588" s="160"/>
      <c r="H1588" s="160"/>
      <c r="J1588" s="160"/>
    </row>
    <row r="1589" spans="1:16" x14ac:dyDescent="0.2">
      <c r="A1589" s="166"/>
      <c r="B1589" s="160"/>
      <c r="D1589" s="160"/>
      <c r="F1589" s="160"/>
      <c r="H1589" s="160"/>
      <c r="J1589" s="160"/>
    </row>
    <row r="1590" spans="1:16" x14ac:dyDescent="0.2">
      <c r="A1590" s="166"/>
      <c r="B1590" s="160"/>
      <c r="D1590" s="160"/>
      <c r="F1590" s="160"/>
      <c r="H1590" s="160"/>
      <c r="J1590" s="160"/>
    </row>
    <row r="1591" spans="1:16" x14ac:dyDescent="0.2">
      <c r="A1591" s="166"/>
      <c r="B1591" s="160"/>
      <c r="D1591" s="160"/>
      <c r="F1591" s="160"/>
      <c r="H1591" s="160"/>
      <c r="J1591" s="160"/>
    </row>
    <row r="1592" spans="1:16" x14ac:dyDescent="0.2">
      <c r="A1592" s="166"/>
      <c r="B1592" s="160"/>
      <c r="D1592" s="160"/>
      <c r="F1592" s="160"/>
      <c r="H1592" s="160"/>
      <c r="J1592" s="160"/>
    </row>
    <row r="1593" spans="1:16" x14ac:dyDescent="0.2">
      <c r="A1593" s="166"/>
      <c r="B1593" s="160"/>
      <c r="D1593" s="160"/>
      <c r="F1593" s="160"/>
      <c r="H1593" s="160"/>
      <c r="J1593" s="160"/>
    </row>
    <row r="1594" spans="1:16" x14ac:dyDescent="0.2">
      <c r="A1594" s="166"/>
      <c r="B1594" s="160"/>
      <c r="D1594" s="160"/>
      <c r="F1594" s="160"/>
      <c r="H1594" s="160"/>
      <c r="J1594" s="160"/>
    </row>
    <row r="1595" spans="1:16" x14ac:dyDescent="0.2">
      <c r="A1595" s="166"/>
      <c r="B1595" s="160"/>
      <c r="D1595" s="160"/>
      <c r="F1595" s="160"/>
      <c r="H1595" s="160"/>
      <c r="J1595" s="160"/>
      <c r="L1595" s="161"/>
      <c r="N1595" s="161"/>
    </row>
    <row r="1596" spans="1:16" x14ac:dyDescent="0.2">
      <c r="A1596" s="166"/>
      <c r="B1596" s="160"/>
      <c r="D1596" s="160"/>
      <c r="F1596" s="160"/>
      <c r="H1596" s="160"/>
      <c r="J1596" s="160"/>
      <c r="L1596" s="161"/>
    </row>
    <row r="1597" spans="1:16" x14ac:dyDescent="0.2">
      <c r="A1597" s="166"/>
      <c r="B1597" s="160"/>
      <c r="D1597" s="160"/>
      <c r="F1597" s="160"/>
      <c r="H1597" s="160"/>
      <c r="J1597" s="160"/>
    </row>
    <row r="1598" spans="1:16" x14ac:dyDescent="0.2">
      <c r="A1598" s="166"/>
      <c r="B1598" s="160"/>
      <c r="D1598" s="160"/>
      <c r="F1598" s="160"/>
      <c r="H1598" s="160"/>
      <c r="J1598" s="160"/>
      <c r="L1598" s="161"/>
    </row>
    <row r="1599" spans="1:16" x14ac:dyDescent="0.2">
      <c r="A1599" s="166"/>
      <c r="B1599" s="160"/>
      <c r="D1599" s="160"/>
      <c r="F1599" s="160"/>
      <c r="H1599" s="160"/>
      <c r="J1599" s="160"/>
      <c r="L1599" s="161"/>
    </row>
    <row r="1600" spans="1:16" x14ac:dyDescent="0.2">
      <c r="A1600" s="166"/>
      <c r="B1600" s="160"/>
      <c r="D1600" s="160"/>
      <c r="F1600" s="160"/>
      <c r="H1600" s="160"/>
      <c r="J1600" s="160"/>
    </row>
    <row r="1601" spans="1:14" x14ac:dyDescent="0.2">
      <c r="A1601" s="166"/>
      <c r="B1601" s="160"/>
      <c r="D1601" s="160"/>
      <c r="F1601" s="160"/>
      <c r="H1601" s="160"/>
      <c r="J1601" s="160"/>
      <c r="L1601" s="161"/>
    </row>
    <row r="1602" spans="1:14" x14ac:dyDescent="0.2">
      <c r="A1602" s="166"/>
      <c r="B1602" s="160"/>
      <c r="D1602" s="160"/>
      <c r="F1602" s="160"/>
      <c r="H1602" s="160"/>
      <c r="J1602" s="160"/>
      <c r="L1602" s="161"/>
    </row>
    <row r="1603" spans="1:14" x14ac:dyDescent="0.2">
      <c r="A1603" s="166"/>
      <c r="B1603" s="160"/>
      <c r="D1603" s="160"/>
      <c r="F1603" s="160"/>
      <c r="H1603" s="160"/>
      <c r="J1603" s="160"/>
    </row>
    <row r="1604" spans="1:14" x14ac:dyDescent="0.2">
      <c r="A1604" s="166"/>
      <c r="B1604" s="160"/>
      <c r="D1604" s="160"/>
      <c r="F1604" s="160"/>
      <c r="H1604" s="160"/>
      <c r="J1604" s="160"/>
      <c r="L1604" s="161"/>
    </row>
    <row r="1605" spans="1:14" x14ac:dyDescent="0.2">
      <c r="A1605" s="166"/>
      <c r="B1605" s="160"/>
      <c r="D1605" s="160"/>
      <c r="F1605" s="160"/>
      <c r="H1605" s="160"/>
      <c r="J1605" s="160"/>
      <c r="L1605" s="161"/>
      <c r="N1605" s="161"/>
    </row>
    <row r="1606" spans="1:14" x14ac:dyDescent="0.2">
      <c r="A1606" s="166"/>
      <c r="B1606" s="160"/>
      <c r="D1606" s="160"/>
      <c r="F1606" s="160"/>
      <c r="H1606" s="160"/>
      <c r="J1606" s="160"/>
    </row>
    <row r="1607" spans="1:14" x14ac:dyDescent="0.2">
      <c r="A1607" s="166"/>
      <c r="B1607" s="160"/>
      <c r="D1607" s="160"/>
      <c r="F1607" s="160"/>
      <c r="H1607" s="160"/>
      <c r="J1607" s="160"/>
      <c r="L1607" s="161"/>
    </row>
    <row r="1608" spans="1:14" x14ac:dyDescent="0.2">
      <c r="A1608" s="166"/>
      <c r="B1608" s="160"/>
      <c r="D1608" s="160"/>
      <c r="F1608" s="160"/>
      <c r="H1608" s="160"/>
      <c r="J1608" s="160"/>
      <c r="L1608" s="161"/>
      <c r="N1608" s="161"/>
    </row>
    <row r="1609" spans="1:14" x14ac:dyDescent="0.2">
      <c r="A1609" s="166"/>
      <c r="B1609" s="160"/>
      <c r="D1609" s="160"/>
      <c r="F1609" s="160"/>
      <c r="H1609" s="160"/>
      <c r="J1609" s="160"/>
    </row>
    <row r="1610" spans="1:14" x14ac:dyDescent="0.2">
      <c r="A1610" s="166"/>
      <c r="B1610" s="160"/>
      <c r="D1610" s="160"/>
      <c r="F1610" s="160"/>
      <c r="H1610" s="160"/>
      <c r="J1610" s="160"/>
      <c r="L1610" s="161"/>
      <c r="N1610" s="161"/>
    </row>
    <row r="1611" spans="1:14" x14ac:dyDescent="0.2">
      <c r="A1611" s="166"/>
      <c r="B1611" s="160"/>
      <c r="D1611" s="160"/>
      <c r="F1611" s="160"/>
      <c r="H1611" s="160"/>
      <c r="J1611" s="160"/>
    </row>
    <row r="1612" spans="1:14" x14ac:dyDescent="0.2">
      <c r="A1612" s="166"/>
      <c r="B1612" s="160"/>
      <c r="D1612" s="160"/>
      <c r="F1612" s="160"/>
      <c r="H1612" s="160"/>
      <c r="J1612" s="160"/>
    </row>
    <row r="1613" spans="1:14" x14ac:dyDescent="0.2">
      <c r="A1613" s="166"/>
      <c r="B1613" s="160"/>
      <c r="D1613" s="160"/>
      <c r="F1613" s="160"/>
      <c r="H1613" s="160"/>
      <c r="J1613" s="160"/>
    </row>
    <row r="1614" spans="1:14" x14ac:dyDescent="0.2">
      <c r="A1614" s="166"/>
      <c r="B1614" s="160"/>
      <c r="D1614" s="160"/>
      <c r="F1614" s="160"/>
      <c r="H1614" s="160"/>
      <c r="J1614" s="160"/>
      <c r="L1614" s="161"/>
      <c r="N1614" s="161"/>
    </row>
    <row r="1615" spans="1:14" x14ac:dyDescent="0.2">
      <c r="A1615" s="166"/>
      <c r="B1615" s="160"/>
      <c r="D1615" s="160"/>
      <c r="F1615" s="160"/>
      <c r="H1615" s="160"/>
      <c r="J1615" s="160"/>
      <c r="L1615" s="161"/>
      <c r="N1615" s="161"/>
    </row>
    <row r="1616" spans="1:14" x14ac:dyDescent="0.2">
      <c r="A1616" s="166"/>
      <c r="B1616" s="160"/>
      <c r="D1616" s="160"/>
      <c r="F1616" s="160"/>
      <c r="H1616" s="160"/>
      <c r="J1616" s="160"/>
      <c r="L1616" s="161"/>
      <c r="N1616" s="161"/>
    </row>
    <row r="1617" spans="1:16" x14ac:dyDescent="0.2">
      <c r="A1617" s="166"/>
      <c r="B1617" s="160"/>
      <c r="D1617" s="160"/>
      <c r="F1617" s="160"/>
      <c r="H1617" s="160"/>
      <c r="J1617" s="160"/>
      <c r="L1617" s="161"/>
      <c r="N1617" s="161"/>
    </row>
    <row r="1618" spans="1:16" x14ac:dyDescent="0.2">
      <c r="A1618" s="166"/>
      <c r="B1618" s="160"/>
      <c r="D1618" s="160"/>
      <c r="F1618" s="160"/>
      <c r="H1618" s="160"/>
      <c r="J1618" s="160"/>
      <c r="L1618" s="161"/>
      <c r="N1618" s="161"/>
    </row>
    <row r="1619" spans="1:16" x14ac:dyDescent="0.2">
      <c r="A1619" s="166"/>
      <c r="B1619" s="160"/>
      <c r="D1619" s="160"/>
      <c r="F1619" s="160"/>
      <c r="H1619" s="160"/>
      <c r="J1619" s="160"/>
      <c r="L1619" s="161"/>
      <c r="N1619" s="161"/>
    </row>
    <row r="1620" spans="1:16" x14ac:dyDescent="0.2">
      <c r="A1620" s="166"/>
      <c r="B1620" s="160"/>
      <c r="D1620" s="160"/>
      <c r="F1620" s="160"/>
      <c r="H1620" s="160"/>
      <c r="J1620" s="160"/>
      <c r="L1620" s="161"/>
      <c r="N1620" s="161"/>
    </row>
    <row r="1621" spans="1:16" x14ac:dyDescent="0.2">
      <c r="A1621" s="166"/>
      <c r="B1621" s="160"/>
      <c r="D1621" s="160"/>
      <c r="F1621" s="160"/>
      <c r="H1621" s="160"/>
      <c r="J1621" s="160"/>
      <c r="L1621" s="161"/>
      <c r="N1621" s="161"/>
    </row>
    <row r="1622" spans="1:16" x14ac:dyDescent="0.2">
      <c r="A1622" s="166"/>
      <c r="B1622" s="160"/>
      <c r="D1622" s="160"/>
      <c r="F1622" s="160"/>
      <c r="H1622" s="160"/>
      <c r="J1622" s="160"/>
      <c r="L1622" s="161"/>
      <c r="N1622" s="161"/>
    </row>
    <row r="1623" spans="1:16" x14ac:dyDescent="0.2">
      <c r="A1623" s="166"/>
      <c r="B1623" s="160"/>
      <c r="D1623" s="160"/>
      <c r="F1623" s="160"/>
      <c r="H1623" s="160"/>
      <c r="J1623" s="160"/>
      <c r="L1623" s="161"/>
      <c r="N1623" s="161"/>
    </row>
    <row r="1624" spans="1:16" x14ac:dyDescent="0.2">
      <c r="A1624" s="166"/>
      <c r="B1624" s="160"/>
      <c r="D1624" s="160"/>
      <c r="F1624" s="160"/>
      <c r="H1624" s="160"/>
      <c r="J1624" s="160"/>
      <c r="L1624" s="161"/>
      <c r="N1624" s="161"/>
    </row>
    <row r="1625" spans="1:16" x14ac:dyDescent="0.2">
      <c r="A1625" s="166"/>
      <c r="B1625" s="160"/>
      <c r="D1625" s="160"/>
      <c r="F1625" s="160"/>
      <c r="H1625" s="160"/>
      <c r="J1625" s="160"/>
      <c r="L1625" s="161"/>
      <c r="N1625" s="161"/>
    </row>
    <row r="1626" spans="1:16" x14ac:dyDescent="0.2">
      <c r="A1626" s="166"/>
      <c r="B1626" s="160"/>
      <c r="D1626" s="160"/>
      <c r="F1626" s="160"/>
      <c r="H1626" s="160"/>
      <c r="J1626" s="160"/>
      <c r="L1626" s="161"/>
      <c r="N1626" s="161"/>
    </row>
    <row r="1627" spans="1:16" x14ac:dyDescent="0.2">
      <c r="A1627" s="166"/>
      <c r="B1627" s="160"/>
      <c r="D1627" s="160"/>
      <c r="F1627" s="160"/>
      <c r="H1627" s="160"/>
      <c r="J1627" s="160"/>
      <c r="L1627" s="161"/>
      <c r="N1627" s="161"/>
    </row>
    <row r="1628" spans="1:16" x14ac:dyDescent="0.2">
      <c r="A1628" s="166"/>
      <c r="B1628" s="160"/>
      <c r="D1628" s="160"/>
      <c r="F1628" s="160"/>
      <c r="H1628" s="160"/>
      <c r="J1628" s="160"/>
      <c r="L1628" s="161"/>
      <c r="N1628" s="161"/>
    </row>
    <row r="1629" spans="1:16" x14ac:dyDescent="0.2">
      <c r="A1629" s="166"/>
      <c r="B1629" s="160"/>
      <c r="D1629" s="160"/>
      <c r="F1629" s="160"/>
      <c r="H1629" s="160"/>
      <c r="J1629" s="160"/>
      <c r="L1629" s="161"/>
      <c r="N1629" s="161"/>
    </row>
    <row r="1630" spans="1:16" x14ac:dyDescent="0.2">
      <c r="A1630" s="166"/>
      <c r="B1630" s="160"/>
      <c r="D1630" s="160"/>
      <c r="F1630" s="160"/>
      <c r="H1630" s="160"/>
      <c r="J1630" s="160"/>
      <c r="L1630" s="161"/>
      <c r="N1630" s="161"/>
    </row>
    <row r="1631" spans="1:16" x14ac:dyDescent="0.2">
      <c r="A1631" s="166"/>
      <c r="B1631" s="160"/>
      <c r="D1631" s="160"/>
      <c r="F1631" s="160"/>
      <c r="H1631" s="160"/>
      <c r="J1631" s="160"/>
      <c r="L1631" s="161"/>
      <c r="N1631" s="161"/>
      <c r="P1631" s="161"/>
    </row>
    <row r="1632" spans="1:16" x14ac:dyDescent="0.2">
      <c r="A1632" s="166"/>
      <c r="B1632" s="160"/>
      <c r="D1632" s="160"/>
      <c r="F1632" s="160"/>
      <c r="H1632" s="160"/>
      <c r="J1632" s="160"/>
      <c r="L1632" s="161"/>
      <c r="N1632" s="161"/>
    </row>
    <row r="1633" spans="1:14" x14ac:dyDescent="0.2">
      <c r="A1633" s="166"/>
      <c r="B1633" s="160"/>
      <c r="D1633" s="160"/>
      <c r="F1633" s="160"/>
      <c r="H1633" s="160"/>
      <c r="J1633" s="160"/>
      <c r="L1633" s="161"/>
      <c r="N1633" s="161"/>
    </row>
    <row r="1634" spans="1:14" x14ac:dyDescent="0.2">
      <c r="A1634" s="166"/>
      <c r="B1634" s="160"/>
      <c r="D1634" s="160"/>
      <c r="F1634" s="160"/>
      <c r="H1634" s="160"/>
      <c r="J1634" s="160"/>
      <c r="L1634" s="161"/>
      <c r="N1634" s="161"/>
    </row>
    <row r="1635" spans="1:14" x14ac:dyDescent="0.2">
      <c r="A1635" s="166"/>
      <c r="B1635" s="160"/>
      <c r="D1635" s="160"/>
      <c r="F1635" s="160"/>
      <c r="H1635" s="160"/>
      <c r="J1635" s="160"/>
      <c r="L1635" s="161"/>
      <c r="N1635" s="161"/>
    </row>
    <row r="1636" spans="1:14" x14ac:dyDescent="0.2">
      <c r="A1636" s="166"/>
      <c r="B1636" s="160"/>
      <c r="D1636" s="160"/>
      <c r="F1636" s="160"/>
      <c r="H1636" s="160"/>
      <c r="J1636" s="160"/>
      <c r="L1636" s="161"/>
      <c r="N1636" s="161"/>
    </row>
    <row r="1637" spans="1:14" x14ac:dyDescent="0.2">
      <c r="A1637" s="166"/>
      <c r="B1637" s="160"/>
      <c r="D1637" s="160"/>
      <c r="F1637" s="160"/>
      <c r="H1637" s="160"/>
      <c r="J1637" s="160"/>
      <c r="L1637" s="161"/>
      <c r="N1637" s="161"/>
    </row>
    <row r="1638" spans="1:14" x14ac:dyDescent="0.2">
      <c r="A1638" s="166"/>
      <c r="B1638" s="160"/>
      <c r="D1638" s="160"/>
      <c r="F1638" s="160"/>
      <c r="H1638" s="160"/>
      <c r="J1638" s="160"/>
      <c r="L1638" s="161"/>
      <c r="N1638" s="161"/>
    </row>
    <row r="1639" spans="1:14" x14ac:dyDescent="0.2">
      <c r="A1639" s="166"/>
      <c r="B1639" s="160"/>
      <c r="D1639" s="160"/>
      <c r="F1639" s="160"/>
      <c r="H1639" s="160"/>
      <c r="J1639" s="160"/>
      <c r="L1639" s="161"/>
    </row>
    <row r="1640" spans="1:14" x14ac:dyDescent="0.2">
      <c r="A1640" s="166"/>
      <c r="B1640" s="160"/>
      <c r="D1640" s="160"/>
      <c r="F1640" s="160"/>
      <c r="H1640" s="160"/>
      <c r="J1640" s="160"/>
      <c r="L1640" s="161"/>
      <c r="N1640" s="161"/>
    </row>
    <row r="1641" spans="1:14" x14ac:dyDescent="0.2">
      <c r="A1641" s="166"/>
      <c r="B1641" s="160"/>
      <c r="D1641" s="160"/>
      <c r="F1641" s="160"/>
      <c r="H1641" s="160"/>
      <c r="J1641" s="160"/>
      <c r="L1641" s="161"/>
      <c r="N1641" s="161"/>
    </row>
    <row r="1642" spans="1:14" x14ac:dyDescent="0.2">
      <c r="A1642" s="166"/>
      <c r="B1642" s="160"/>
      <c r="D1642" s="160"/>
      <c r="F1642" s="160"/>
      <c r="H1642" s="160"/>
      <c r="J1642" s="160"/>
      <c r="L1642" s="161"/>
      <c r="N1642" s="161"/>
    </row>
    <row r="1643" spans="1:14" x14ac:dyDescent="0.2">
      <c r="A1643" s="166"/>
      <c r="B1643" s="160"/>
      <c r="D1643" s="160"/>
      <c r="F1643" s="160"/>
      <c r="H1643" s="160"/>
      <c r="J1643" s="160"/>
      <c r="L1643" s="161"/>
      <c r="N1643" s="161"/>
    </row>
    <row r="1644" spans="1:14" x14ac:dyDescent="0.2">
      <c r="A1644" s="166"/>
      <c r="B1644" s="160"/>
      <c r="D1644" s="160"/>
      <c r="F1644" s="160"/>
      <c r="H1644" s="160"/>
      <c r="J1644" s="160"/>
      <c r="L1644" s="161"/>
      <c r="N1644" s="161"/>
    </row>
    <row r="1645" spans="1:14" x14ac:dyDescent="0.2">
      <c r="A1645" s="166"/>
      <c r="B1645" s="160"/>
      <c r="D1645" s="160"/>
      <c r="F1645" s="160"/>
      <c r="H1645" s="160"/>
      <c r="J1645" s="160"/>
      <c r="L1645" s="161"/>
      <c r="N1645" s="161"/>
    </row>
    <row r="1646" spans="1:14" x14ac:dyDescent="0.2">
      <c r="A1646" s="166"/>
      <c r="B1646" s="160"/>
      <c r="D1646" s="160"/>
      <c r="F1646" s="160"/>
      <c r="H1646" s="160"/>
      <c r="J1646" s="160"/>
      <c r="L1646" s="161"/>
      <c r="N1646" s="161"/>
    </row>
    <row r="1647" spans="1:14" x14ac:dyDescent="0.2">
      <c r="A1647" s="166"/>
      <c r="B1647" s="160"/>
      <c r="D1647" s="160"/>
      <c r="F1647" s="160"/>
      <c r="H1647" s="160"/>
      <c r="J1647" s="160"/>
      <c r="L1647" s="161"/>
      <c r="N1647" s="161"/>
    </row>
    <row r="1648" spans="1:14" x14ac:dyDescent="0.2">
      <c r="A1648" s="166"/>
      <c r="B1648" s="160"/>
      <c r="D1648" s="160"/>
      <c r="F1648" s="160"/>
      <c r="H1648" s="160"/>
      <c r="J1648" s="160"/>
      <c r="L1648" s="161"/>
      <c r="N1648" s="161"/>
    </row>
    <row r="1649" spans="1:16" x14ac:dyDescent="0.2">
      <c r="A1649" s="166"/>
      <c r="B1649" s="160"/>
      <c r="D1649" s="160"/>
      <c r="F1649" s="160"/>
      <c r="H1649" s="160"/>
      <c r="J1649" s="160"/>
      <c r="L1649" s="161"/>
      <c r="N1649" s="161"/>
    </row>
    <row r="1650" spans="1:16" x14ac:dyDescent="0.2">
      <c r="A1650" s="166"/>
      <c r="B1650" s="160"/>
      <c r="D1650" s="160"/>
      <c r="F1650" s="160"/>
      <c r="H1650" s="160"/>
      <c r="J1650" s="160"/>
      <c r="L1650" s="161"/>
      <c r="N1650" s="161"/>
    </row>
    <row r="1651" spans="1:16" x14ac:dyDescent="0.2">
      <c r="A1651" s="166"/>
      <c r="B1651" s="160"/>
      <c r="D1651" s="160"/>
      <c r="F1651" s="160"/>
      <c r="H1651" s="160"/>
      <c r="J1651" s="160"/>
      <c r="L1651" s="161"/>
      <c r="N1651" s="161"/>
    </row>
    <row r="1652" spans="1:16" x14ac:dyDescent="0.2">
      <c r="A1652" s="166"/>
      <c r="B1652" s="160"/>
      <c r="D1652" s="160"/>
      <c r="F1652" s="160"/>
      <c r="H1652" s="160"/>
      <c r="J1652" s="160"/>
      <c r="L1652" s="161"/>
      <c r="N1652" s="161"/>
    </row>
    <row r="1653" spans="1:16" x14ac:dyDescent="0.2">
      <c r="A1653" s="166"/>
      <c r="B1653" s="160"/>
      <c r="D1653" s="160"/>
      <c r="F1653" s="160"/>
      <c r="H1653" s="160"/>
      <c r="J1653" s="160"/>
      <c r="L1653" s="161"/>
      <c r="N1653" s="161"/>
    </row>
    <row r="1654" spans="1:16" x14ac:dyDescent="0.2">
      <c r="A1654" s="166"/>
      <c r="B1654" s="160"/>
      <c r="D1654" s="160"/>
      <c r="F1654" s="160"/>
      <c r="H1654" s="160"/>
      <c r="J1654" s="160"/>
      <c r="N1654" s="161"/>
    </row>
    <row r="1655" spans="1:16" x14ac:dyDescent="0.2">
      <c r="A1655" s="166"/>
      <c r="B1655" s="160"/>
      <c r="D1655" s="160"/>
      <c r="F1655" s="160"/>
      <c r="H1655" s="160"/>
      <c r="J1655" s="160"/>
      <c r="L1655" s="161"/>
      <c r="N1655" s="161"/>
    </row>
    <row r="1656" spans="1:16" x14ac:dyDescent="0.2">
      <c r="A1656" s="166"/>
      <c r="B1656" s="160"/>
      <c r="D1656" s="160"/>
      <c r="F1656" s="160"/>
      <c r="H1656" s="160"/>
      <c r="J1656" s="160"/>
      <c r="L1656" s="161"/>
      <c r="N1656" s="161"/>
      <c r="P1656" s="161"/>
    </row>
    <row r="1657" spans="1:16" x14ac:dyDescent="0.2">
      <c r="A1657" s="166"/>
      <c r="B1657" s="160"/>
      <c r="D1657" s="160"/>
      <c r="F1657" s="160"/>
      <c r="H1657" s="160"/>
      <c r="J1657" s="160"/>
      <c r="L1657" s="161"/>
      <c r="N1657" s="161"/>
      <c r="P1657" s="161"/>
    </row>
    <row r="1658" spans="1:16" x14ac:dyDescent="0.2">
      <c r="A1658" s="166"/>
      <c r="B1658" s="160"/>
      <c r="D1658" s="160"/>
      <c r="F1658" s="160"/>
      <c r="H1658" s="160"/>
      <c r="J1658" s="160"/>
      <c r="L1658" s="161"/>
      <c r="N1658" s="161"/>
    </row>
    <row r="1659" spans="1:16" x14ac:dyDescent="0.2">
      <c r="A1659" s="166"/>
      <c r="B1659" s="160"/>
      <c r="D1659" s="160"/>
      <c r="F1659" s="160"/>
      <c r="H1659" s="160"/>
      <c r="J1659" s="160"/>
    </row>
    <row r="1660" spans="1:16" x14ac:dyDescent="0.2">
      <c r="A1660" s="166"/>
      <c r="B1660" s="160"/>
      <c r="D1660" s="160"/>
      <c r="F1660" s="160"/>
      <c r="H1660" s="160"/>
      <c r="J1660" s="160"/>
      <c r="L1660" s="161"/>
      <c r="N1660" s="161"/>
    </row>
    <row r="1661" spans="1:16" x14ac:dyDescent="0.2">
      <c r="A1661" s="166"/>
      <c r="B1661" s="160"/>
      <c r="D1661" s="160"/>
      <c r="F1661" s="160"/>
      <c r="H1661" s="160"/>
      <c r="J1661" s="160"/>
      <c r="L1661" s="161"/>
      <c r="N1661" s="161"/>
    </row>
    <row r="1662" spans="1:16" x14ac:dyDescent="0.2">
      <c r="A1662" s="166"/>
      <c r="B1662" s="160"/>
      <c r="D1662" s="160"/>
      <c r="F1662" s="160"/>
      <c r="H1662" s="160"/>
      <c r="J1662" s="160"/>
      <c r="L1662" s="161"/>
      <c r="N1662" s="161"/>
    </row>
    <row r="1663" spans="1:16" x14ac:dyDescent="0.2">
      <c r="A1663" s="166"/>
      <c r="B1663" s="160"/>
      <c r="D1663" s="160"/>
      <c r="F1663" s="160"/>
      <c r="H1663" s="160"/>
      <c r="J1663" s="160"/>
      <c r="L1663" s="161"/>
      <c r="N1663" s="161"/>
    </row>
    <row r="1664" spans="1:16" x14ac:dyDescent="0.2">
      <c r="A1664" s="166"/>
      <c r="B1664" s="160"/>
      <c r="D1664" s="160"/>
      <c r="F1664" s="160"/>
      <c r="H1664" s="160"/>
      <c r="J1664" s="160"/>
      <c r="L1664" s="161"/>
      <c r="N1664" s="161"/>
    </row>
    <row r="1665" spans="1:16" x14ac:dyDescent="0.2">
      <c r="A1665" s="166"/>
      <c r="B1665" s="160"/>
      <c r="D1665" s="160"/>
      <c r="F1665" s="160"/>
      <c r="H1665" s="160"/>
      <c r="J1665" s="160"/>
      <c r="L1665" s="161"/>
      <c r="N1665" s="161"/>
    </row>
    <row r="1666" spans="1:16" x14ac:dyDescent="0.2">
      <c r="A1666" s="166"/>
      <c r="B1666" s="160"/>
      <c r="D1666" s="160"/>
      <c r="F1666" s="160"/>
      <c r="H1666" s="160"/>
      <c r="J1666" s="160"/>
      <c r="L1666" s="161"/>
      <c r="N1666" s="161"/>
    </row>
    <row r="1667" spans="1:16" x14ac:dyDescent="0.2">
      <c r="A1667" s="166"/>
      <c r="B1667" s="160"/>
      <c r="D1667" s="160"/>
      <c r="F1667" s="160"/>
      <c r="H1667" s="160"/>
      <c r="J1667" s="160"/>
      <c r="L1667" s="161"/>
      <c r="N1667" s="161"/>
    </row>
    <row r="1668" spans="1:16" x14ac:dyDescent="0.2">
      <c r="A1668" s="166"/>
      <c r="B1668" s="160"/>
      <c r="D1668" s="160"/>
      <c r="F1668" s="160"/>
      <c r="H1668" s="160"/>
      <c r="J1668" s="160"/>
    </row>
    <row r="1669" spans="1:16" x14ac:dyDescent="0.2">
      <c r="A1669" s="166"/>
      <c r="B1669" s="160"/>
      <c r="D1669" s="160"/>
      <c r="F1669" s="160"/>
      <c r="H1669" s="160"/>
      <c r="J1669" s="160"/>
    </row>
    <row r="1670" spans="1:16" x14ac:dyDescent="0.2">
      <c r="A1670" s="166"/>
      <c r="B1670" s="160"/>
      <c r="D1670" s="160"/>
      <c r="F1670" s="160"/>
      <c r="H1670" s="160"/>
      <c r="J1670" s="160"/>
      <c r="L1670" s="161"/>
      <c r="N1670" s="161"/>
      <c r="P1670" s="161"/>
    </row>
    <row r="1671" spans="1:16" x14ac:dyDescent="0.2">
      <c r="A1671" s="166"/>
      <c r="B1671" s="160"/>
      <c r="D1671" s="160"/>
      <c r="F1671" s="160"/>
      <c r="H1671" s="160"/>
      <c r="J1671" s="160"/>
      <c r="L1671" s="161"/>
      <c r="N1671" s="161"/>
      <c r="P1671" s="161"/>
    </row>
    <row r="1672" spans="1:16" x14ac:dyDescent="0.2">
      <c r="A1672" s="166"/>
      <c r="B1672" s="160"/>
      <c r="D1672" s="160"/>
      <c r="F1672" s="160"/>
      <c r="H1672" s="160"/>
      <c r="J1672" s="160"/>
      <c r="L1672" s="161"/>
      <c r="N1672" s="161"/>
      <c r="P1672" s="161"/>
    </row>
    <row r="1673" spans="1:16" x14ac:dyDescent="0.2">
      <c r="A1673" s="166"/>
      <c r="B1673" s="160"/>
      <c r="D1673" s="160"/>
      <c r="F1673" s="160"/>
      <c r="H1673" s="160"/>
      <c r="J1673" s="160"/>
      <c r="L1673" s="161"/>
      <c r="N1673" s="161"/>
      <c r="P1673" s="161"/>
    </row>
    <row r="1674" spans="1:16" x14ac:dyDescent="0.2">
      <c r="A1674" s="166"/>
      <c r="B1674" s="160"/>
      <c r="D1674" s="160"/>
      <c r="F1674" s="160"/>
      <c r="H1674" s="160"/>
      <c r="J1674" s="160"/>
      <c r="L1674" s="161"/>
      <c r="N1674" s="161"/>
      <c r="P1674" s="161"/>
    </row>
    <row r="1675" spans="1:16" x14ac:dyDescent="0.2">
      <c r="A1675" s="166"/>
      <c r="B1675" s="160"/>
      <c r="D1675" s="160"/>
      <c r="F1675" s="160"/>
      <c r="H1675" s="160"/>
      <c r="J1675" s="160"/>
      <c r="L1675" s="161"/>
      <c r="N1675" s="161"/>
      <c r="P1675" s="161"/>
    </row>
    <row r="1676" spans="1:16" x14ac:dyDescent="0.2">
      <c r="A1676" s="166"/>
      <c r="B1676" s="160"/>
      <c r="D1676" s="160"/>
      <c r="F1676" s="160"/>
      <c r="H1676" s="160"/>
      <c r="J1676" s="160"/>
      <c r="L1676" s="161"/>
      <c r="N1676" s="161"/>
    </row>
    <row r="1677" spans="1:16" x14ac:dyDescent="0.2">
      <c r="A1677" s="166"/>
      <c r="B1677" s="160"/>
      <c r="D1677" s="160"/>
      <c r="F1677" s="160"/>
      <c r="H1677" s="160"/>
      <c r="J1677" s="160"/>
      <c r="N1677" s="161"/>
      <c r="P1677" s="161"/>
    </row>
    <row r="1678" spans="1:16" x14ac:dyDescent="0.2">
      <c r="A1678" s="166"/>
      <c r="B1678" s="160"/>
      <c r="D1678" s="160"/>
      <c r="F1678" s="160"/>
      <c r="H1678" s="160"/>
      <c r="J1678" s="160"/>
      <c r="L1678" s="161"/>
      <c r="N1678" s="161"/>
      <c r="P1678" s="161"/>
    </row>
    <row r="1679" spans="1:16" x14ac:dyDescent="0.2">
      <c r="A1679" s="166"/>
      <c r="B1679" s="160"/>
      <c r="D1679" s="160"/>
      <c r="F1679" s="160"/>
      <c r="H1679" s="160"/>
      <c r="J1679" s="160"/>
      <c r="L1679" s="161"/>
      <c r="N1679" s="161"/>
      <c r="P1679" s="161"/>
    </row>
    <row r="1680" spans="1:16" x14ac:dyDescent="0.2">
      <c r="A1680" s="166"/>
      <c r="B1680" s="160"/>
      <c r="D1680" s="160"/>
      <c r="F1680" s="160"/>
      <c r="H1680" s="160"/>
      <c r="J1680" s="160"/>
      <c r="L1680" s="161"/>
      <c r="N1680" s="161"/>
      <c r="P1680" s="161"/>
    </row>
    <row r="1681" spans="1:16" x14ac:dyDescent="0.2">
      <c r="A1681" s="166"/>
      <c r="B1681" s="160"/>
      <c r="D1681" s="160"/>
      <c r="F1681" s="160"/>
      <c r="H1681" s="160"/>
      <c r="J1681" s="160"/>
      <c r="L1681" s="161"/>
      <c r="N1681" s="161"/>
      <c r="P1681" s="161"/>
    </row>
    <row r="1682" spans="1:16" x14ac:dyDescent="0.2">
      <c r="A1682" s="166"/>
      <c r="B1682" s="160"/>
      <c r="D1682" s="160"/>
      <c r="F1682" s="160"/>
      <c r="H1682" s="160"/>
      <c r="J1682" s="160"/>
      <c r="L1682" s="161"/>
      <c r="N1682" s="161"/>
      <c r="P1682" s="161"/>
    </row>
    <row r="1683" spans="1:16" x14ac:dyDescent="0.2">
      <c r="A1683" s="166"/>
      <c r="B1683" s="160"/>
      <c r="D1683" s="160"/>
      <c r="F1683" s="160"/>
      <c r="H1683" s="160"/>
      <c r="J1683" s="160"/>
      <c r="L1683" s="161"/>
      <c r="N1683" s="161"/>
      <c r="P1683" s="161"/>
    </row>
    <row r="1684" spans="1:16" x14ac:dyDescent="0.2">
      <c r="A1684" s="166"/>
      <c r="B1684" s="160"/>
      <c r="D1684" s="160"/>
      <c r="F1684" s="160"/>
      <c r="H1684" s="160"/>
      <c r="J1684" s="160"/>
      <c r="N1684" s="161"/>
      <c r="P1684" s="161"/>
    </row>
    <row r="1685" spans="1:16" x14ac:dyDescent="0.2">
      <c r="A1685" s="166"/>
      <c r="B1685" s="160"/>
      <c r="D1685" s="160"/>
      <c r="F1685" s="160"/>
      <c r="H1685" s="160"/>
      <c r="J1685" s="160"/>
      <c r="L1685" s="161"/>
      <c r="N1685" s="161"/>
      <c r="P1685" s="161"/>
    </row>
    <row r="1686" spans="1:16" x14ac:dyDescent="0.2">
      <c r="A1686" s="166"/>
      <c r="B1686" s="160"/>
      <c r="D1686" s="160"/>
      <c r="F1686" s="160"/>
      <c r="H1686" s="160"/>
      <c r="J1686" s="160"/>
      <c r="L1686" s="161"/>
      <c r="N1686" s="161"/>
      <c r="P1686" s="161"/>
    </row>
    <row r="1687" spans="1:16" x14ac:dyDescent="0.2">
      <c r="A1687" s="166"/>
      <c r="B1687" s="160"/>
      <c r="D1687" s="160"/>
      <c r="F1687" s="160"/>
      <c r="H1687" s="160"/>
      <c r="J1687" s="160"/>
      <c r="N1687" s="161"/>
      <c r="P1687" s="161"/>
    </row>
    <row r="1688" spans="1:16" x14ac:dyDescent="0.2">
      <c r="A1688" s="166"/>
      <c r="B1688" s="168"/>
      <c r="D1688" s="168"/>
      <c r="F1688" s="168"/>
      <c r="H1688" s="168"/>
      <c r="J1688" s="168"/>
      <c r="L1688" s="161"/>
      <c r="N1688" s="161"/>
      <c r="P1688" s="161"/>
    </row>
    <row r="1689" spans="1:16" x14ac:dyDescent="0.2">
      <c r="A1689" s="166"/>
      <c r="B1689" s="160"/>
      <c r="D1689" s="160"/>
      <c r="F1689" s="160"/>
      <c r="H1689" s="160"/>
      <c r="J1689" s="160"/>
      <c r="L1689" s="161"/>
      <c r="N1689" s="161"/>
      <c r="P1689" s="161"/>
    </row>
    <row r="1690" spans="1:16" x14ac:dyDescent="0.2">
      <c r="A1690" s="166"/>
      <c r="B1690" s="160"/>
      <c r="D1690" s="160"/>
      <c r="F1690" s="160"/>
      <c r="H1690" s="160"/>
      <c r="J1690" s="160"/>
      <c r="L1690" s="161"/>
      <c r="N1690" s="161"/>
      <c r="P1690" s="161"/>
    </row>
    <row r="1691" spans="1:16" x14ac:dyDescent="0.2">
      <c r="A1691" s="166"/>
      <c r="B1691" s="160"/>
      <c r="D1691" s="160"/>
      <c r="F1691" s="160"/>
      <c r="H1691" s="160"/>
      <c r="J1691" s="160"/>
      <c r="L1691" s="161"/>
      <c r="N1691" s="161"/>
      <c r="P1691" s="161"/>
    </row>
    <row r="1692" spans="1:16" x14ac:dyDescent="0.2">
      <c r="A1692" s="166"/>
      <c r="B1692" s="160"/>
      <c r="D1692" s="160"/>
      <c r="F1692" s="160"/>
      <c r="H1692" s="160"/>
      <c r="J1692" s="160"/>
      <c r="N1692" s="161"/>
      <c r="P1692" s="161"/>
    </row>
    <row r="1693" spans="1:16" x14ac:dyDescent="0.2">
      <c r="A1693" s="166"/>
      <c r="B1693" s="160"/>
      <c r="D1693" s="160"/>
      <c r="F1693" s="160"/>
      <c r="H1693" s="160"/>
      <c r="J1693" s="160"/>
      <c r="P1693" s="161"/>
    </row>
    <row r="1694" spans="1:16" x14ac:dyDescent="0.2">
      <c r="A1694" s="166"/>
      <c r="B1694" s="160"/>
      <c r="D1694" s="160"/>
      <c r="F1694" s="160"/>
      <c r="H1694" s="160"/>
      <c r="J1694" s="160"/>
      <c r="N1694" s="161"/>
      <c r="P1694" s="161"/>
    </row>
    <row r="1695" spans="1:16" x14ac:dyDescent="0.2">
      <c r="A1695" s="166"/>
      <c r="B1695" s="160"/>
      <c r="D1695" s="160"/>
      <c r="F1695" s="160"/>
      <c r="H1695" s="160"/>
      <c r="J1695" s="160"/>
      <c r="L1695" s="161"/>
      <c r="N1695" s="161"/>
      <c r="P1695" s="161"/>
    </row>
    <row r="1696" spans="1:16" x14ac:dyDescent="0.2">
      <c r="A1696" s="166"/>
      <c r="B1696" s="160"/>
      <c r="D1696" s="160"/>
      <c r="F1696" s="160"/>
      <c r="H1696" s="160"/>
      <c r="J1696" s="160"/>
      <c r="L1696" s="161"/>
      <c r="N1696" s="161"/>
      <c r="P1696" s="161"/>
    </row>
    <row r="1697" spans="1:16" x14ac:dyDescent="0.2">
      <c r="A1697" s="166"/>
      <c r="B1697" s="160"/>
      <c r="D1697" s="160"/>
      <c r="F1697" s="160"/>
      <c r="H1697" s="160"/>
      <c r="J1697" s="160"/>
      <c r="L1697" s="161"/>
      <c r="N1697" s="161"/>
      <c r="P1697" s="161"/>
    </row>
    <row r="1698" spans="1:16" x14ac:dyDescent="0.2">
      <c r="A1698" s="166"/>
      <c r="B1698" s="160"/>
      <c r="D1698" s="160"/>
      <c r="F1698" s="160"/>
      <c r="H1698" s="160"/>
      <c r="J1698" s="160"/>
      <c r="L1698" s="161"/>
      <c r="N1698" s="161"/>
      <c r="P1698" s="161"/>
    </row>
    <row r="1699" spans="1:16" x14ac:dyDescent="0.2">
      <c r="A1699" s="166"/>
      <c r="B1699" s="160"/>
      <c r="D1699" s="160"/>
      <c r="F1699" s="160"/>
      <c r="H1699" s="160"/>
      <c r="J1699" s="160"/>
      <c r="L1699" s="161"/>
      <c r="N1699" s="161"/>
      <c r="P1699" s="161"/>
    </row>
    <row r="1700" spans="1:16" x14ac:dyDescent="0.2">
      <c r="A1700" s="166"/>
      <c r="B1700" s="160"/>
      <c r="D1700" s="160"/>
      <c r="F1700" s="160"/>
      <c r="H1700" s="160"/>
      <c r="J1700" s="160"/>
      <c r="L1700" s="161"/>
      <c r="N1700" s="161"/>
      <c r="P1700" s="161"/>
    </row>
    <row r="1701" spans="1:16" x14ac:dyDescent="0.2">
      <c r="A1701" s="166"/>
      <c r="B1701" s="160"/>
      <c r="D1701" s="160"/>
      <c r="F1701" s="160"/>
      <c r="H1701" s="160"/>
      <c r="J1701" s="160"/>
      <c r="L1701" s="161"/>
      <c r="N1701" s="161"/>
      <c r="P1701" s="161"/>
    </row>
    <row r="1702" spans="1:16" x14ac:dyDescent="0.2">
      <c r="A1702" s="166"/>
      <c r="B1702" s="160"/>
      <c r="D1702" s="160"/>
      <c r="F1702" s="160"/>
      <c r="H1702" s="160"/>
      <c r="J1702" s="160"/>
      <c r="L1702" s="161"/>
      <c r="N1702" s="161"/>
      <c r="P1702" s="161"/>
    </row>
    <row r="1703" spans="1:16" x14ac:dyDescent="0.2">
      <c r="A1703" s="166"/>
      <c r="B1703" s="160"/>
      <c r="D1703" s="160"/>
      <c r="F1703" s="160"/>
      <c r="H1703" s="160"/>
      <c r="J1703" s="160"/>
      <c r="L1703" s="161"/>
      <c r="N1703" s="161"/>
      <c r="P1703" s="161"/>
    </row>
    <row r="1704" spans="1:16" x14ac:dyDescent="0.2">
      <c r="A1704" s="166"/>
      <c r="B1704" s="160"/>
      <c r="D1704" s="160"/>
      <c r="F1704" s="160"/>
      <c r="H1704" s="160"/>
      <c r="J1704" s="160"/>
      <c r="L1704" s="161"/>
      <c r="N1704" s="161"/>
      <c r="P1704" s="161"/>
    </row>
    <row r="1705" spans="1:16" x14ac:dyDescent="0.2">
      <c r="A1705" s="166"/>
      <c r="B1705" s="160"/>
      <c r="D1705" s="160"/>
      <c r="F1705" s="160"/>
      <c r="H1705" s="160"/>
      <c r="J1705" s="160"/>
      <c r="L1705" s="161"/>
      <c r="N1705" s="161"/>
      <c r="P1705" s="161"/>
    </row>
    <row r="1706" spans="1:16" x14ac:dyDescent="0.2">
      <c r="A1706" s="166"/>
      <c r="B1706" s="160"/>
      <c r="D1706" s="160"/>
      <c r="F1706" s="160"/>
      <c r="H1706" s="160"/>
      <c r="J1706" s="160"/>
      <c r="L1706" s="161"/>
      <c r="N1706" s="161"/>
      <c r="P1706" s="161"/>
    </row>
    <row r="1707" spans="1:16" x14ac:dyDescent="0.2">
      <c r="A1707" s="166"/>
      <c r="B1707" s="160"/>
      <c r="D1707" s="160"/>
      <c r="F1707" s="160"/>
      <c r="H1707" s="160"/>
      <c r="J1707" s="160"/>
      <c r="L1707" s="161"/>
      <c r="N1707" s="161"/>
      <c r="P1707" s="161"/>
    </row>
    <row r="1708" spans="1:16" x14ac:dyDescent="0.2">
      <c r="A1708" s="166"/>
      <c r="B1708" s="160"/>
      <c r="D1708" s="160"/>
      <c r="F1708" s="160"/>
      <c r="H1708" s="160"/>
      <c r="J1708" s="160"/>
      <c r="L1708" s="161"/>
      <c r="N1708" s="161"/>
      <c r="P1708" s="161"/>
    </row>
    <row r="1709" spans="1:16" x14ac:dyDescent="0.2">
      <c r="A1709" s="166"/>
      <c r="B1709" s="160"/>
      <c r="D1709" s="160"/>
      <c r="F1709" s="160"/>
      <c r="H1709" s="160"/>
      <c r="J1709" s="160"/>
      <c r="L1709" s="161"/>
      <c r="N1709" s="161"/>
    </row>
    <row r="1710" spans="1:16" x14ac:dyDescent="0.2">
      <c r="A1710" s="166"/>
      <c r="B1710" s="160"/>
      <c r="D1710" s="160"/>
      <c r="F1710" s="160"/>
      <c r="H1710" s="160"/>
      <c r="J1710" s="160"/>
      <c r="L1710" s="161"/>
      <c r="N1710" s="161"/>
      <c r="P1710" s="161"/>
    </row>
    <row r="1711" spans="1:16" x14ac:dyDescent="0.2">
      <c r="A1711" s="166"/>
      <c r="B1711" s="160"/>
      <c r="D1711" s="160"/>
      <c r="F1711" s="160"/>
      <c r="H1711" s="160"/>
      <c r="J1711" s="160"/>
      <c r="L1711" s="161"/>
      <c r="P1711" s="161"/>
    </row>
    <row r="1712" spans="1:16" x14ac:dyDescent="0.2">
      <c r="A1712" s="166"/>
      <c r="B1712" s="160"/>
      <c r="D1712" s="160"/>
      <c r="F1712" s="160"/>
      <c r="H1712" s="160"/>
      <c r="J1712" s="160"/>
      <c r="L1712" s="161"/>
      <c r="N1712" s="161"/>
      <c r="P1712" s="161"/>
    </row>
    <row r="1713" spans="1:20" x14ac:dyDescent="0.2">
      <c r="A1713" s="166"/>
      <c r="B1713" s="160"/>
      <c r="D1713" s="160"/>
      <c r="F1713" s="160"/>
      <c r="H1713" s="160"/>
      <c r="J1713" s="160"/>
      <c r="L1713" s="161"/>
      <c r="N1713" s="161"/>
      <c r="P1713" s="161"/>
    </row>
    <row r="1714" spans="1:20" x14ac:dyDescent="0.2">
      <c r="A1714" s="166"/>
      <c r="B1714" s="160"/>
      <c r="D1714" s="160"/>
      <c r="F1714" s="160"/>
      <c r="H1714" s="160"/>
      <c r="J1714" s="160"/>
      <c r="L1714" s="161"/>
      <c r="N1714" s="161"/>
      <c r="P1714" s="161"/>
    </row>
    <row r="1715" spans="1:20" x14ac:dyDescent="0.2">
      <c r="A1715" s="166"/>
      <c r="B1715" s="160"/>
      <c r="D1715" s="160"/>
      <c r="F1715" s="160"/>
      <c r="H1715" s="160"/>
      <c r="J1715" s="160"/>
      <c r="N1715" s="161"/>
      <c r="P1715" s="161"/>
    </row>
    <row r="1716" spans="1:20" x14ac:dyDescent="0.2">
      <c r="A1716" s="166"/>
      <c r="B1716" s="160"/>
      <c r="D1716" s="160"/>
      <c r="F1716" s="160"/>
      <c r="H1716" s="160"/>
      <c r="J1716" s="160"/>
      <c r="L1716" s="161"/>
      <c r="N1716" s="161"/>
      <c r="P1716" s="161"/>
    </row>
    <row r="1717" spans="1:20" x14ac:dyDescent="0.2">
      <c r="A1717" s="166"/>
      <c r="B1717" s="160"/>
      <c r="D1717" s="160"/>
      <c r="F1717" s="160"/>
      <c r="H1717" s="160"/>
      <c r="J1717" s="160"/>
      <c r="L1717" s="161"/>
      <c r="N1717" s="161"/>
      <c r="P1717" s="161"/>
    </row>
    <row r="1718" spans="1:20" x14ac:dyDescent="0.2">
      <c r="A1718" s="166"/>
      <c r="B1718" s="160"/>
      <c r="D1718" s="160"/>
      <c r="F1718" s="160"/>
      <c r="H1718" s="160"/>
      <c r="J1718" s="160"/>
      <c r="N1718" s="161"/>
      <c r="R1718" s="172"/>
      <c r="T1718" s="172"/>
    </row>
    <row r="1719" spans="1:20" x14ac:dyDescent="0.2">
      <c r="A1719" s="166"/>
      <c r="B1719" s="160"/>
      <c r="D1719" s="160"/>
      <c r="F1719" s="160"/>
      <c r="H1719" s="160"/>
      <c r="J1719" s="160"/>
      <c r="L1719" s="161"/>
      <c r="N1719" s="161"/>
      <c r="P1719" s="161"/>
    </row>
    <row r="1720" spans="1:20" x14ac:dyDescent="0.2">
      <c r="A1720" s="166"/>
      <c r="B1720" s="160"/>
      <c r="D1720" s="160"/>
      <c r="F1720" s="160"/>
      <c r="H1720" s="160"/>
      <c r="J1720" s="160"/>
      <c r="L1720" s="161"/>
      <c r="N1720" s="161"/>
      <c r="P1720" s="161"/>
    </row>
    <row r="1721" spans="1:20" x14ac:dyDescent="0.2">
      <c r="A1721" s="166"/>
      <c r="B1721" s="160"/>
      <c r="D1721" s="160"/>
      <c r="F1721" s="160"/>
      <c r="H1721" s="160"/>
      <c r="J1721" s="160"/>
      <c r="L1721" s="161"/>
      <c r="N1721" s="161"/>
      <c r="P1721" s="161"/>
    </row>
    <row r="1722" spans="1:20" ht="13.5" customHeight="1" x14ac:dyDescent="0.2">
      <c r="A1722" s="166"/>
      <c r="B1722" s="160"/>
      <c r="D1722" s="160"/>
      <c r="F1722" s="160"/>
      <c r="H1722" s="160"/>
      <c r="J1722" s="160"/>
      <c r="L1722" s="161"/>
      <c r="N1722" s="161"/>
      <c r="P1722" s="161"/>
    </row>
    <row r="1723" spans="1:20" x14ac:dyDescent="0.2">
      <c r="A1723" s="166"/>
      <c r="B1723" s="160"/>
      <c r="D1723" s="160"/>
      <c r="F1723" s="160"/>
      <c r="H1723" s="160"/>
      <c r="J1723" s="160"/>
      <c r="L1723" s="161"/>
      <c r="N1723" s="161"/>
      <c r="P1723" s="161"/>
    </row>
    <row r="1724" spans="1:20" x14ac:dyDescent="0.2">
      <c r="A1724" s="166"/>
      <c r="B1724" s="160"/>
      <c r="D1724" s="160"/>
      <c r="F1724" s="160"/>
      <c r="H1724" s="160"/>
      <c r="J1724" s="160"/>
      <c r="L1724" s="161"/>
      <c r="N1724" s="161"/>
      <c r="P1724" s="161"/>
    </row>
    <row r="1725" spans="1:20" x14ac:dyDescent="0.2">
      <c r="A1725" s="166"/>
      <c r="B1725" s="160"/>
      <c r="D1725" s="160"/>
      <c r="F1725" s="160"/>
      <c r="H1725" s="160"/>
      <c r="J1725" s="160"/>
      <c r="L1725" s="161"/>
      <c r="N1725" s="161"/>
      <c r="P1725" s="161"/>
    </row>
    <row r="1726" spans="1:20" x14ac:dyDescent="0.2">
      <c r="A1726" s="166"/>
      <c r="B1726" s="160"/>
      <c r="D1726" s="160"/>
      <c r="F1726" s="160"/>
      <c r="H1726" s="160"/>
      <c r="J1726" s="160"/>
      <c r="L1726" s="161"/>
      <c r="N1726" s="161"/>
      <c r="P1726" s="161"/>
      <c r="R1726" s="161"/>
      <c r="T1726" s="161"/>
    </row>
    <row r="1727" spans="1:20" x14ac:dyDescent="0.2">
      <c r="A1727" s="166"/>
      <c r="B1727" s="160"/>
      <c r="D1727" s="160"/>
      <c r="F1727" s="160"/>
      <c r="H1727" s="160"/>
      <c r="J1727" s="160"/>
      <c r="L1727" s="161"/>
      <c r="N1727" s="161"/>
      <c r="P1727" s="161"/>
    </row>
    <row r="1728" spans="1:20" x14ac:dyDescent="0.2">
      <c r="A1728" s="166"/>
      <c r="B1728" s="160"/>
      <c r="D1728" s="160"/>
      <c r="F1728" s="160"/>
      <c r="H1728" s="160"/>
      <c r="J1728" s="160"/>
      <c r="L1728" s="161"/>
      <c r="N1728" s="161"/>
    </row>
    <row r="1729" spans="1:16" x14ac:dyDescent="0.2">
      <c r="A1729" s="166"/>
      <c r="B1729" s="160"/>
      <c r="D1729" s="160"/>
      <c r="F1729" s="160"/>
      <c r="H1729" s="160"/>
      <c r="J1729" s="160"/>
      <c r="L1729" s="161"/>
      <c r="N1729" s="161"/>
      <c r="P1729" s="161"/>
    </row>
    <row r="1730" spans="1:16" x14ac:dyDescent="0.2">
      <c r="A1730" s="166"/>
      <c r="B1730" s="160"/>
      <c r="D1730" s="160"/>
      <c r="F1730" s="160"/>
      <c r="H1730" s="160"/>
      <c r="J1730" s="160"/>
      <c r="L1730" s="161"/>
      <c r="N1730" s="161"/>
      <c r="P1730" s="161"/>
    </row>
    <row r="1731" spans="1:16" x14ac:dyDescent="0.2">
      <c r="A1731" s="166"/>
      <c r="B1731" s="160"/>
      <c r="D1731" s="160"/>
      <c r="F1731" s="160"/>
      <c r="H1731" s="160"/>
      <c r="J1731" s="160"/>
      <c r="L1731" s="161"/>
      <c r="N1731" s="161"/>
      <c r="P1731" s="161"/>
    </row>
    <row r="1732" spans="1:16" x14ac:dyDescent="0.2">
      <c r="A1732" s="166"/>
      <c r="B1732" s="160"/>
      <c r="D1732" s="160"/>
      <c r="F1732" s="160"/>
      <c r="H1732" s="160"/>
      <c r="J1732" s="160"/>
      <c r="L1732" s="161"/>
      <c r="N1732" s="161"/>
      <c r="P1732" s="161"/>
    </row>
    <row r="1733" spans="1:16" x14ac:dyDescent="0.2">
      <c r="A1733" s="166"/>
      <c r="B1733" s="160"/>
      <c r="D1733" s="160"/>
      <c r="F1733" s="160"/>
      <c r="H1733" s="160"/>
      <c r="J1733" s="160"/>
      <c r="N1733" s="161"/>
      <c r="P1733" s="161"/>
    </row>
    <row r="1734" spans="1:16" x14ac:dyDescent="0.2">
      <c r="A1734" s="166"/>
      <c r="B1734" s="160"/>
      <c r="D1734" s="160"/>
      <c r="F1734" s="160"/>
      <c r="H1734" s="160"/>
      <c r="J1734" s="160"/>
      <c r="L1734" s="161"/>
      <c r="N1734" s="161"/>
      <c r="P1734" s="161"/>
    </row>
    <row r="1735" spans="1:16" x14ac:dyDescent="0.2">
      <c r="A1735" s="166"/>
      <c r="B1735" s="160"/>
      <c r="D1735" s="160"/>
      <c r="F1735" s="160"/>
      <c r="H1735" s="160"/>
      <c r="J1735" s="160"/>
      <c r="L1735" s="161"/>
      <c r="N1735" s="161"/>
      <c r="P1735" s="161"/>
    </row>
    <row r="1736" spans="1:16" x14ac:dyDescent="0.2">
      <c r="A1736" s="166"/>
      <c r="B1736" s="160"/>
      <c r="D1736" s="160"/>
      <c r="F1736" s="160"/>
      <c r="H1736" s="160"/>
      <c r="J1736" s="160"/>
      <c r="L1736" s="161"/>
      <c r="N1736" s="161"/>
      <c r="P1736" s="161"/>
    </row>
    <row r="1737" spans="1:16" x14ac:dyDescent="0.2">
      <c r="A1737" s="166"/>
      <c r="B1737" s="160"/>
      <c r="D1737" s="160"/>
      <c r="F1737" s="160"/>
      <c r="H1737" s="160"/>
      <c r="J1737" s="160"/>
      <c r="L1737" s="161"/>
      <c r="N1737" s="161"/>
      <c r="P1737" s="161"/>
    </row>
    <row r="1738" spans="1:16" x14ac:dyDescent="0.2">
      <c r="A1738" s="166"/>
      <c r="B1738" s="160"/>
      <c r="D1738" s="160"/>
      <c r="F1738" s="160"/>
      <c r="H1738" s="160"/>
      <c r="J1738" s="160"/>
      <c r="L1738" s="161"/>
      <c r="N1738" s="161"/>
      <c r="P1738" s="161"/>
    </row>
    <row r="1739" spans="1:16" x14ac:dyDescent="0.2">
      <c r="A1739" s="166"/>
      <c r="B1739" s="160"/>
      <c r="D1739" s="160"/>
      <c r="F1739" s="160"/>
      <c r="H1739" s="160"/>
      <c r="J1739" s="160"/>
      <c r="L1739" s="161"/>
      <c r="P1739" s="161"/>
    </row>
    <row r="1740" spans="1:16" x14ac:dyDescent="0.2">
      <c r="A1740" s="166"/>
      <c r="B1740" s="160"/>
      <c r="D1740" s="160"/>
      <c r="F1740" s="160"/>
      <c r="H1740" s="160"/>
      <c r="J1740" s="160"/>
      <c r="L1740" s="161"/>
      <c r="N1740" s="161"/>
      <c r="P1740" s="161"/>
    </row>
    <row r="1741" spans="1:16" x14ac:dyDescent="0.2">
      <c r="A1741" s="166"/>
      <c r="B1741" s="160"/>
      <c r="D1741" s="160"/>
      <c r="F1741" s="160"/>
      <c r="H1741" s="160"/>
      <c r="J1741" s="160"/>
      <c r="N1741" s="161"/>
    </row>
    <row r="1742" spans="1:16" x14ac:dyDescent="0.2">
      <c r="A1742" s="166"/>
      <c r="B1742" s="160"/>
      <c r="D1742" s="160"/>
      <c r="F1742" s="160"/>
      <c r="H1742" s="160"/>
      <c r="J1742" s="160"/>
      <c r="L1742" s="161"/>
      <c r="N1742" s="161"/>
      <c r="P1742" s="161"/>
    </row>
    <row r="1743" spans="1:16" x14ac:dyDescent="0.2">
      <c r="A1743" s="166"/>
      <c r="B1743" s="160"/>
      <c r="D1743" s="160"/>
      <c r="F1743" s="160"/>
      <c r="H1743" s="160"/>
      <c r="J1743" s="160"/>
      <c r="L1743" s="161"/>
    </row>
    <row r="1744" spans="1:16" x14ac:dyDescent="0.2">
      <c r="A1744" s="166"/>
      <c r="B1744" s="160"/>
      <c r="D1744" s="160"/>
      <c r="F1744" s="160"/>
      <c r="H1744" s="160"/>
      <c r="J1744" s="160"/>
      <c r="L1744" s="161"/>
    </row>
    <row r="1745" spans="1:16" x14ac:dyDescent="0.2">
      <c r="A1745" s="166"/>
      <c r="B1745" s="160"/>
      <c r="D1745" s="160"/>
      <c r="F1745" s="160"/>
      <c r="H1745" s="160"/>
      <c r="J1745" s="160"/>
      <c r="L1745" s="161"/>
      <c r="N1745" s="161"/>
      <c r="P1745" s="161"/>
    </row>
    <row r="1746" spans="1:16" x14ac:dyDescent="0.2">
      <c r="A1746" s="166"/>
      <c r="B1746" s="160"/>
      <c r="D1746" s="160"/>
      <c r="F1746" s="160"/>
      <c r="H1746" s="160"/>
      <c r="J1746" s="160"/>
      <c r="L1746" s="161"/>
      <c r="N1746" s="161"/>
      <c r="P1746" s="161"/>
    </row>
    <row r="1747" spans="1:16" x14ac:dyDescent="0.2">
      <c r="A1747" s="166"/>
      <c r="B1747" s="160"/>
      <c r="D1747" s="160"/>
      <c r="F1747" s="160"/>
      <c r="H1747" s="160"/>
      <c r="J1747" s="160"/>
      <c r="L1747" s="161"/>
    </row>
    <row r="1748" spans="1:16" x14ac:dyDescent="0.2">
      <c r="A1748" s="166"/>
      <c r="B1748" s="160"/>
      <c r="D1748" s="160"/>
      <c r="F1748" s="160"/>
      <c r="H1748" s="160"/>
      <c r="J1748" s="160"/>
      <c r="L1748" s="161"/>
      <c r="N1748" s="161"/>
      <c r="P1748" s="161"/>
    </row>
    <row r="1749" spans="1:16" x14ac:dyDescent="0.2">
      <c r="A1749" s="166"/>
      <c r="B1749" s="160"/>
      <c r="D1749" s="160"/>
      <c r="F1749" s="160"/>
      <c r="H1749" s="160"/>
      <c r="J1749" s="160"/>
      <c r="L1749" s="161"/>
      <c r="N1749" s="161"/>
      <c r="P1749" s="161"/>
    </row>
    <row r="1750" spans="1:16" x14ac:dyDescent="0.2">
      <c r="A1750" s="166"/>
      <c r="B1750" s="160"/>
      <c r="D1750" s="160"/>
      <c r="F1750" s="160"/>
      <c r="H1750" s="160"/>
      <c r="J1750" s="160"/>
      <c r="L1750" s="161"/>
      <c r="N1750" s="161"/>
      <c r="P1750" s="161"/>
    </row>
    <row r="1751" spans="1:16" x14ac:dyDescent="0.2">
      <c r="A1751" s="166"/>
      <c r="B1751" s="160"/>
      <c r="D1751" s="160"/>
      <c r="F1751" s="160"/>
      <c r="H1751" s="160"/>
      <c r="J1751" s="160"/>
      <c r="L1751" s="161"/>
      <c r="N1751" s="161"/>
      <c r="P1751" s="161"/>
    </row>
    <row r="1752" spans="1:16" x14ac:dyDescent="0.2">
      <c r="A1752" s="166"/>
      <c r="B1752" s="160"/>
      <c r="D1752" s="160"/>
      <c r="F1752" s="160"/>
      <c r="H1752" s="160"/>
      <c r="J1752" s="160"/>
      <c r="L1752" s="161"/>
      <c r="N1752" s="161"/>
      <c r="P1752" s="161"/>
    </row>
    <row r="1753" spans="1:16" x14ac:dyDescent="0.2">
      <c r="A1753" s="166"/>
      <c r="B1753" s="160"/>
      <c r="D1753" s="160"/>
      <c r="F1753" s="160"/>
      <c r="H1753" s="160"/>
      <c r="J1753" s="160"/>
      <c r="L1753" s="161"/>
      <c r="N1753" s="161"/>
      <c r="P1753" s="161"/>
    </row>
    <row r="1754" spans="1:16" x14ac:dyDescent="0.2">
      <c r="A1754" s="166"/>
      <c r="B1754" s="160"/>
      <c r="D1754" s="160"/>
      <c r="F1754" s="160"/>
      <c r="H1754" s="160"/>
      <c r="J1754" s="160"/>
      <c r="L1754" s="161"/>
      <c r="N1754" s="161"/>
      <c r="P1754" s="161"/>
    </row>
    <row r="1755" spans="1:16" x14ac:dyDescent="0.2">
      <c r="A1755" s="166"/>
      <c r="B1755" s="160"/>
      <c r="D1755" s="160"/>
      <c r="F1755" s="160"/>
      <c r="H1755" s="160"/>
      <c r="J1755" s="160"/>
      <c r="L1755" s="161"/>
      <c r="N1755" s="161"/>
      <c r="P1755" s="161"/>
    </row>
    <row r="1756" spans="1:16" x14ac:dyDescent="0.2">
      <c r="A1756" s="166"/>
      <c r="B1756" s="160"/>
      <c r="D1756" s="160"/>
      <c r="F1756" s="160"/>
      <c r="H1756" s="160"/>
      <c r="J1756" s="160"/>
      <c r="L1756" s="161"/>
    </row>
    <row r="1757" spans="1:16" x14ac:dyDescent="0.2">
      <c r="A1757" s="166"/>
      <c r="B1757" s="160"/>
      <c r="D1757" s="160"/>
      <c r="F1757" s="160"/>
      <c r="H1757" s="160"/>
      <c r="J1757" s="160"/>
      <c r="L1757" s="161"/>
      <c r="P1757" s="161"/>
    </row>
    <row r="1758" spans="1:16" x14ac:dyDescent="0.2">
      <c r="A1758" s="166"/>
      <c r="B1758" s="160"/>
      <c r="D1758" s="160"/>
      <c r="F1758" s="160"/>
      <c r="H1758" s="160"/>
      <c r="J1758" s="160"/>
      <c r="L1758" s="161"/>
      <c r="P1758" s="161"/>
    </row>
    <row r="1759" spans="1:16" x14ac:dyDescent="0.2">
      <c r="A1759" s="166"/>
      <c r="B1759" s="160"/>
      <c r="D1759" s="160"/>
      <c r="F1759" s="160"/>
      <c r="H1759" s="160"/>
      <c r="J1759" s="160"/>
      <c r="L1759" s="161"/>
      <c r="N1759" s="161"/>
      <c r="P1759" s="161"/>
    </row>
    <row r="1760" spans="1:16" x14ac:dyDescent="0.2">
      <c r="A1760" s="166"/>
      <c r="B1760" s="160"/>
      <c r="D1760" s="160"/>
      <c r="F1760" s="160"/>
      <c r="H1760" s="160"/>
      <c r="J1760" s="160"/>
      <c r="L1760" s="161"/>
      <c r="N1760" s="161"/>
      <c r="P1760" s="161"/>
    </row>
    <row r="1761" spans="1:16" x14ac:dyDescent="0.2">
      <c r="A1761" s="166"/>
      <c r="B1761" s="160"/>
      <c r="D1761" s="160"/>
      <c r="F1761" s="160"/>
      <c r="H1761" s="160"/>
      <c r="J1761" s="160"/>
      <c r="L1761" s="161"/>
      <c r="N1761" s="161"/>
      <c r="P1761" s="161"/>
    </row>
    <row r="1762" spans="1:16" x14ac:dyDescent="0.2">
      <c r="A1762" s="166"/>
      <c r="B1762" s="160"/>
      <c r="D1762" s="160"/>
      <c r="F1762" s="160"/>
      <c r="H1762" s="160"/>
      <c r="J1762" s="160"/>
      <c r="L1762" s="161"/>
      <c r="N1762" s="161"/>
      <c r="P1762" s="161"/>
    </row>
    <row r="1763" spans="1:16" x14ac:dyDescent="0.2">
      <c r="A1763" s="166"/>
      <c r="B1763" s="160"/>
      <c r="D1763" s="160"/>
      <c r="F1763" s="160"/>
      <c r="H1763" s="160"/>
      <c r="J1763" s="160"/>
      <c r="L1763" s="161"/>
      <c r="N1763" s="161"/>
      <c r="P1763" s="161"/>
    </row>
    <row r="1764" spans="1:16" x14ac:dyDescent="0.2">
      <c r="A1764" s="166"/>
      <c r="B1764" s="160"/>
      <c r="D1764" s="160"/>
      <c r="F1764" s="160"/>
      <c r="H1764" s="160"/>
      <c r="J1764" s="160"/>
      <c r="L1764" s="161"/>
      <c r="N1764" s="161"/>
      <c r="P1764" s="161"/>
    </row>
    <row r="1765" spans="1:16" x14ac:dyDescent="0.2">
      <c r="A1765" s="166"/>
      <c r="B1765" s="160"/>
      <c r="D1765" s="160"/>
      <c r="F1765" s="160"/>
      <c r="H1765" s="160"/>
      <c r="J1765" s="160"/>
      <c r="L1765" s="161"/>
      <c r="N1765" s="161"/>
      <c r="P1765" s="161"/>
    </row>
    <row r="1766" spans="1:16" x14ac:dyDescent="0.2">
      <c r="A1766" s="166"/>
      <c r="B1766" s="160"/>
      <c r="D1766" s="160"/>
      <c r="F1766" s="160"/>
      <c r="H1766" s="160"/>
      <c r="J1766" s="160"/>
      <c r="L1766" s="161"/>
      <c r="N1766" s="161"/>
      <c r="P1766" s="161"/>
    </row>
    <row r="1767" spans="1:16" x14ac:dyDescent="0.2">
      <c r="A1767" s="166"/>
      <c r="B1767" s="160"/>
      <c r="D1767" s="160"/>
      <c r="F1767" s="160"/>
      <c r="H1767" s="160"/>
      <c r="J1767" s="160"/>
      <c r="L1767" s="161"/>
      <c r="N1767" s="161"/>
      <c r="P1767" s="161"/>
    </row>
    <row r="1768" spans="1:16" x14ac:dyDescent="0.2">
      <c r="A1768" s="166"/>
      <c r="B1768" s="160"/>
      <c r="D1768" s="160"/>
      <c r="F1768" s="160"/>
      <c r="H1768" s="160"/>
      <c r="J1768" s="160"/>
      <c r="L1768" s="161"/>
      <c r="N1768" s="161"/>
      <c r="P1768" s="161"/>
    </row>
    <row r="1769" spans="1:16" x14ac:dyDescent="0.2">
      <c r="A1769" s="166"/>
      <c r="B1769" s="160"/>
      <c r="D1769" s="160"/>
      <c r="F1769" s="160"/>
      <c r="H1769" s="160"/>
      <c r="J1769" s="160"/>
      <c r="L1769" s="161"/>
      <c r="P1769" s="161"/>
    </row>
    <row r="1770" spans="1:16" x14ac:dyDescent="0.2">
      <c r="A1770" s="166"/>
      <c r="B1770" s="160"/>
      <c r="D1770" s="160"/>
      <c r="F1770" s="160"/>
      <c r="H1770" s="160"/>
      <c r="J1770" s="160"/>
      <c r="N1770" s="161"/>
      <c r="P1770" s="161"/>
    </row>
    <row r="1771" spans="1:16" x14ac:dyDescent="0.2">
      <c r="A1771" s="166"/>
      <c r="B1771" s="160"/>
      <c r="D1771" s="160"/>
      <c r="F1771" s="160"/>
      <c r="H1771" s="160"/>
      <c r="J1771" s="160"/>
      <c r="L1771" s="161"/>
      <c r="N1771" s="161"/>
      <c r="P1771" s="161"/>
    </row>
    <row r="1772" spans="1:16" x14ac:dyDescent="0.2">
      <c r="A1772" s="166"/>
      <c r="B1772" s="160"/>
      <c r="D1772" s="160"/>
      <c r="F1772" s="160"/>
      <c r="H1772" s="160"/>
      <c r="J1772" s="160"/>
      <c r="L1772" s="161"/>
      <c r="N1772" s="161"/>
      <c r="P1772" s="161"/>
    </row>
    <row r="1773" spans="1:16" x14ac:dyDescent="0.2">
      <c r="A1773" s="166"/>
      <c r="B1773" s="160"/>
      <c r="D1773" s="160"/>
      <c r="F1773" s="160"/>
      <c r="H1773" s="160"/>
      <c r="J1773" s="160"/>
      <c r="L1773" s="161"/>
      <c r="N1773" s="161"/>
      <c r="P1773" s="161"/>
    </row>
    <row r="1774" spans="1:16" x14ac:dyDescent="0.2">
      <c r="A1774" s="166"/>
      <c r="B1774" s="160"/>
      <c r="D1774" s="160"/>
      <c r="F1774" s="160"/>
      <c r="H1774" s="160"/>
      <c r="J1774" s="160"/>
      <c r="L1774" s="161"/>
      <c r="N1774" s="161"/>
      <c r="P1774" s="161"/>
    </row>
    <row r="1775" spans="1:16" x14ac:dyDescent="0.2">
      <c r="A1775" s="166"/>
      <c r="B1775" s="160"/>
      <c r="D1775" s="160"/>
      <c r="F1775" s="160"/>
      <c r="H1775" s="160"/>
      <c r="J1775" s="160"/>
      <c r="L1775" s="161"/>
      <c r="N1775" s="161"/>
      <c r="P1775" s="161"/>
    </row>
    <row r="1776" spans="1:16" x14ac:dyDescent="0.2">
      <c r="A1776" s="166"/>
      <c r="B1776" s="160"/>
      <c r="D1776" s="160"/>
      <c r="F1776" s="160"/>
      <c r="H1776" s="160"/>
      <c r="J1776" s="160"/>
      <c r="L1776" s="161"/>
      <c r="N1776" s="161"/>
      <c r="P1776" s="161"/>
    </row>
    <row r="1777" spans="1:16" x14ac:dyDescent="0.2">
      <c r="A1777" s="166"/>
      <c r="B1777" s="160"/>
      <c r="D1777" s="160"/>
      <c r="F1777" s="160"/>
      <c r="H1777" s="160"/>
      <c r="J1777" s="160"/>
      <c r="L1777" s="161"/>
    </row>
    <row r="1778" spans="1:16" x14ac:dyDescent="0.2">
      <c r="A1778" s="166"/>
      <c r="B1778" s="160"/>
      <c r="D1778" s="160"/>
      <c r="F1778" s="160"/>
      <c r="H1778" s="160"/>
      <c r="J1778" s="160"/>
      <c r="L1778" s="161"/>
    </row>
    <row r="1779" spans="1:16" x14ac:dyDescent="0.2">
      <c r="A1779" s="166"/>
      <c r="B1779" s="160"/>
      <c r="D1779" s="160"/>
      <c r="F1779" s="160"/>
      <c r="H1779" s="160"/>
      <c r="J1779" s="160"/>
      <c r="L1779" s="161"/>
      <c r="N1779" s="161"/>
      <c r="P1779" s="161"/>
    </row>
    <row r="1780" spans="1:16" x14ac:dyDescent="0.2">
      <c r="A1780" s="166"/>
      <c r="B1780" s="160"/>
      <c r="D1780" s="160"/>
      <c r="F1780" s="160"/>
      <c r="H1780" s="160"/>
      <c r="J1780" s="160"/>
      <c r="L1780" s="161"/>
      <c r="N1780" s="161"/>
      <c r="P1780" s="161"/>
    </row>
    <row r="1781" spans="1:16" x14ac:dyDescent="0.2">
      <c r="A1781" s="166"/>
      <c r="B1781" s="160"/>
      <c r="D1781" s="160"/>
      <c r="F1781" s="160"/>
      <c r="H1781" s="160"/>
      <c r="J1781" s="160"/>
      <c r="L1781" s="161"/>
      <c r="N1781" s="161"/>
      <c r="P1781" s="161"/>
    </row>
    <row r="1782" spans="1:16" x14ac:dyDescent="0.2">
      <c r="A1782" s="166"/>
      <c r="B1782" s="160"/>
      <c r="D1782" s="160"/>
      <c r="F1782" s="160"/>
      <c r="H1782" s="160"/>
      <c r="J1782" s="160"/>
      <c r="L1782" s="161"/>
      <c r="N1782" s="161"/>
      <c r="P1782" s="161"/>
    </row>
    <row r="1783" spans="1:16" x14ac:dyDescent="0.2">
      <c r="A1783" s="166"/>
      <c r="B1783" s="160"/>
      <c r="D1783" s="160"/>
      <c r="F1783" s="160"/>
      <c r="H1783" s="160"/>
      <c r="J1783" s="160"/>
      <c r="N1783" s="161"/>
      <c r="P1783" s="161"/>
    </row>
    <row r="1784" spans="1:16" x14ac:dyDescent="0.2">
      <c r="A1784" s="166"/>
      <c r="B1784" s="160"/>
      <c r="D1784" s="160"/>
      <c r="F1784" s="160"/>
      <c r="H1784" s="160"/>
      <c r="J1784" s="160"/>
      <c r="L1784" s="161"/>
      <c r="P1784" s="161"/>
    </row>
    <row r="1785" spans="1:16" x14ac:dyDescent="0.2">
      <c r="A1785" s="166"/>
      <c r="B1785" s="160"/>
      <c r="D1785" s="160"/>
      <c r="F1785" s="160"/>
      <c r="H1785" s="160"/>
      <c r="J1785" s="160"/>
      <c r="L1785" s="161"/>
      <c r="N1785" s="161"/>
      <c r="P1785" s="161"/>
    </row>
    <row r="1786" spans="1:16" x14ac:dyDescent="0.2">
      <c r="A1786" s="166"/>
      <c r="B1786" s="160"/>
      <c r="D1786" s="160"/>
      <c r="F1786" s="160"/>
      <c r="H1786" s="160"/>
      <c r="J1786" s="160"/>
      <c r="L1786" s="161"/>
      <c r="N1786" s="161"/>
      <c r="P1786" s="161"/>
    </row>
    <row r="1787" spans="1:16" x14ac:dyDescent="0.2">
      <c r="A1787" s="166"/>
      <c r="B1787" s="160"/>
      <c r="D1787" s="160"/>
      <c r="F1787" s="160"/>
      <c r="H1787" s="160"/>
      <c r="J1787" s="160"/>
      <c r="L1787" s="161"/>
      <c r="N1787" s="161"/>
      <c r="P1787" s="161"/>
    </row>
    <row r="1788" spans="1:16" x14ac:dyDescent="0.2">
      <c r="A1788" s="166"/>
      <c r="B1788" s="160"/>
      <c r="D1788" s="160"/>
      <c r="F1788" s="160"/>
      <c r="H1788" s="160"/>
      <c r="J1788" s="160"/>
      <c r="N1788" s="161"/>
      <c r="P1788" s="161"/>
    </row>
    <row r="1789" spans="1:16" x14ac:dyDescent="0.2">
      <c r="A1789" s="166"/>
      <c r="B1789" s="160"/>
      <c r="D1789" s="160"/>
      <c r="F1789" s="160"/>
      <c r="H1789" s="160"/>
      <c r="J1789" s="160"/>
      <c r="N1789" s="161"/>
      <c r="P1789" s="161"/>
    </row>
    <row r="1790" spans="1:16" x14ac:dyDescent="0.2">
      <c r="A1790" s="166"/>
      <c r="B1790" s="160"/>
      <c r="D1790" s="160"/>
      <c r="F1790" s="160"/>
      <c r="H1790" s="160"/>
      <c r="J1790" s="160"/>
      <c r="L1790" s="161"/>
      <c r="N1790" s="161"/>
      <c r="P1790" s="161"/>
    </row>
    <row r="1791" spans="1:16" x14ac:dyDescent="0.2">
      <c r="A1791" s="166"/>
      <c r="B1791" s="160"/>
      <c r="D1791" s="160"/>
      <c r="F1791" s="160"/>
      <c r="H1791" s="160"/>
      <c r="J1791" s="160"/>
      <c r="L1791" s="161"/>
      <c r="N1791" s="161"/>
      <c r="P1791" s="161"/>
    </row>
    <row r="1792" spans="1:16" x14ac:dyDescent="0.2">
      <c r="A1792" s="166"/>
      <c r="B1792" s="160"/>
      <c r="D1792" s="160"/>
      <c r="F1792" s="160"/>
      <c r="H1792" s="160"/>
      <c r="J1792" s="160"/>
      <c r="L1792" s="161"/>
      <c r="N1792" s="161"/>
      <c r="P1792" s="161"/>
    </row>
    <row r="1793" spans="1:16" x14ac:dyDescent="0.2">
      <c r="A1793" s="166"/>
      <c r="B1793" s="160"/>
      <c r="D1793" s="160"/>
      <c r="F1793" s="160"/>
      <c r="H1793" s="160"/>
      <c r="J1793" s="160"/>
      <c r="L1793" s="161"/>
      <c r="N1793" s="161"/>
      <c r="P1793" s="161"/>
    </row>
    <row r="1794" spans="1:16" x14ac:dyDescent="0.2">
      <c r="A1794" s="166"/>
      <c r="B1794" s="160"/>
      <c r="D1794" s="160"/>
      <c r="F1794" s="160"/>
      <c r="H1794" s="160"/>
      <c r="J1794" s="160"/>
      <c r="L1794" s="161"/>
      <c r="N1794" s="161"/>
      <c r="P1794" s="161"/>
    </row>
    <row r="1795" spans="1:16" x14ac:dyDescent="0.2">
      <c r="A1795" s="166"/>
      <c r="B1795" s="160"/>
      <c r="D1795" s="160"/>
      <c r="F1795" s="160"/>
      <c r="H1795" s="160"/>
      <c r="J1795" s="160"/>
      <c r="L1795" s="161"/>
      <c r="N1795" s="161"/>
      <c r="P1795" s="161"/>
    </row>
    <row r="1796" spans="1:16" x14ac:dyDescent="0.2">
      <c r="A1796" s="166"/>
      <c r="B1796" s="160"/>
      <c r="D1796" s="160"/>
      <c r="F1796" s="160"/>
      <c r="H1796" s="160"/>
      <c r="J1796" s="160"/>
      <c r="L1796" s="161"/>
      <c r="N1796" s="161"/>
      <c r="P1796" s="161"/>
    </row>
    <row r="1797" spans="1:16" x14ac:dyDescent="0.2">
      <c r="A1797" s="166"/>
      <c r="B1797" s="160"/>
      <c r="D1797" s="160"/>
      <c r="F1797" s="160"/>
      <c r="H1797" s="160"/>
      <c r="J1797" s="160"/>
      <c r="L1797" s="161"/>
      <c r="N1797" s="161"/>
      <c r="P1797" s="161"/>
    </row>
    <row r="1798" spans="1:16" x14ac:dyDescent="0.2">
      <c r="A1798" s="166"/>
      <c r="B1798" s="160"/>
      <c r="D1798" s="160"/>
      <c r="F1798" s="160"/>
      <c r="H1798" s="160"/>
      <c r="J1798" s="160"/>
      <c r="L1798" s="161"/>
      <c r="N1798" s="161"/>
      <c r="P1798" s="161"/>
    </row>
    <row r="1799" spans="1:16" x14ac:dyDescent="0.2">
      <c r="A1799" s="166"/>
      <c r="B1799" s="160"/>
      <c r="D1799" s="160"/>
      <c r="F1799" s="160"/>
      <c r="H1799" s="160"/>
      <c r="J1799" s="160"/>
      <c r="L1799" s="161"/>
      <c r="N1799" s="161"/>
      <c r="P1799" s="161"/>
    </row>
    <row r="1800" spans="1:16" x14ac:dyDescent="0.2">
      <c r="A1800" s="166"/>
      <c r="B1800" s="160"/>
      <c r="D1800" s="160"/>
      <c r="F1800" s="160"/>
      <c r="H1800" s="160"/>
      <c r="J1800" s="160"/>
      <c r="L1800" s="161"/>
      <c r="N1800" s="161"/>
      <c r="P1800" s="161"/>
    </row>
    <row r="1801" spans="1:16" x14ac:dyDescent="0.2">
      <c r="A1801" s="166"/>
      <c r="B1801" s="160"/>
      <c r="D1801" s="160"/>
      <c r="F1801" s="160"/>
      <c r="H1801" s="160"/>
      <c r="J1801" s="160"/>
      <c r="L1801" s="161"/>
      <c r="N1801" s="161"/>
      <c r="P1801" s="161"/>
    </row>
    <row r="1802" spans="1:16" x14ac:dyDescent="0.2">
      <c r="A1802" s="166"/>
      <c r="B1802" s="160"/>
      <c r="D1802" s="160"/>
      <c r="F1802" s="160"/>
      <c r="H1802" s="160"/>
      <c r="J1802" s="160"/>
      <c r="L1802" s="161"/>
      <c r="N1802" s="161"/>
      <c r="P1802" s="161"/>
    </row>
    <row r="1803" spans="1:16" x14ac:dyDescent="0.2">
      <c r="A1803" s="166"/>
      <c r="B1803" s="160"/>
      <c r="D1803" s="160"/>
      <c r="F1803" s="160"/>
      <c r="H1803" s="160"/>
      <c r="J1803" s="160"/>
      <c r="L1803" s="161"/>
      <c r="N1803" s="161"/>
      <c r="P1803" s="161"/>
    </row>
    <row r="1804" spans="1:16" x14ac:dyDescent="0.2">
      <c r="A1804" s="166"/>
      <c r="B1804" s="160"/>
      <c r="D1804" s="160"/>
      <c r="F1804" s="160"/>
      <c r="H1804" s="160"/>
      <c r="J1804" s="160"/>
      <c r="L1804" s="161"/>
      <c r="N1804" s="161"/>
      <c r="P1804" s="161"/>
    </row>
    <row r="1805" spans="1:16" x14ac:dyDescent="0.2">
      <c r="A1805" s="166"/>
      <c r="B1805" s="160"/>
      <c r="D1805" s="160"/>
      <c r="F1805" s="160"/>
      <c r="H1805" s="160"/>
      <c r="J1805" s="160"/>
      <c r="L1805" s="161"/>
      <c r="N1805" s="161"/>
      <c r="P1805" s="161"/>
    </row>
    <row r="1806" spans="1:16" x14ac:dyDescent="0.2">
      <c r="A1806" s="166"/>
      <c r="B1806" s="160"/>
      <c r="D1806" s="160"/>
      <c r="F1806" s="160"/>
      <c r="H1806" s="160"/>
      <c r="J1806" s="160"/>
      <c r="L1806" s="161"/>
      <c r="N1806" s="161"/>
      <c r="P1806" s="161"/>
    </row>
    <row r="1807" spans="1:16" x14ac:dyDescent="0.2">
      <c r="A1807" s="166"/>
      <c r="B1807" s="160"/>
      <c r="D1807" s="160"/>
      <c r="F1807" s="160"/>
      <c r="H1807" s="160"/>
      <c r="J1807" s="160"/>
      <c r="L1807" s="161"/>
      <c r="N1807" s="161"/>
      <c r="P1807" s="161"/>
    </row>
    <row r="1808" spans="1:16" x14ac:dyDescent="0.2">
      <c r="A1808" s="166"/>
      <c r="B1808" s="160"/>
      <c r="D1808" s="160"/>
      <c r="F1808" s="160"/>
      <c r="H1808" s="160"/>
      <c r="J1808" s="160"/>
      <c r="L1808" s="161"/>
      <c r="N1808" s="161"/>
      <c r="P1808" s="161"/>
    </row>
    <row r="1809" spans="1:16" x14ac:dyDescent="0.2">
      <c r="A1809" s="166"/>
      <c r="B1809" s="160"/>
      <c r="D1809" s="160"/>
      <c r="F1809" s="160"/>
      <c r="H1809" s="160"/>
      <c r="J1809" s="160"/>
      <c r="L1809" s="161"/>
      <c r="N1809" s="161"/>
      <c r="P1809" s="161"/>
    </row>
    <row r="1810" spans="1:16" x14ac:dyDescent="0.2">
      <c r="A1810" s="166"/>
      <c r="B1810" s="160"/>
      <c r="D1810" s="160"/>
      <c r="F1810" s="160"/>
      <c r="H1810" s="160"/>
      <c r="J1810" s="160"/>
      <c r="L1810" s="161"/>
      <c r="N1810" s="161"/>
      <c r="P1810" s="161"/>
    </row>
    <row r="1811" spans="1:16" x14ac:dyDescent="0.2">
      <c r="A1811" s="166"/>
      <c r="B1811" s="160"/>
      <c r="D1811" s="160"/>
      <c r="F1811" s="160"/>
      <c r="H1811" s="160"/>
      <c r="J1811" s="160"/>
      <c r="L1811" s="161"/>
      <c r="N1811" s="161"/>
      <c r="P1811" s="161"/>
    </row>
    <row r="1812" spans="1:16" x14ac:dyDescent="0.2">
      <c r="A1812" s="166"/>
      <c r="B1812" s="160"/>
      <c r="D1812" s="160"/>
      <c r="F1812" s="160"/>
      <c r="H1812" s="160"/>
      <c r="J1812" s="160"/>
      <c r="L1812" s="161"/>
      <c r="N1812" s="161"/>
      <c r="P1812" s="161"/>
    </row>
    <row r="1813" spans="1:16" x14ac:dyDescent="0.2">
      <c r="A1813" s="166"/>
      <c r="B1813" s="160"/>
      <c r="D1813" s="160"/>
      <c r="F1813" s="160"/>
      <c r="H1813" s="160"/>
      <c r="J1813" s="160"/>
      <c r="L1813" s="161"/>
      <c r="N1813" s="161"/>
      <c r="P1813" s="161"/>
    </row>
    <row r="1814" spans="1:16" x14ac:dyDescent="0.2">
      <c r="A1814" s="166"/>
      <c r="B1814" s="160"/>
      <c r="D1814" s="160"/>
      <c r="F1814" s="160"/>
      <c r="H1814" s="160"/>
      <c r="J1814" s="160"/>
      <c r="L1814" s="161"/>
      <c r="N1814" s="161"/>
      <c r="P1814" s="161"/>
    </row>
    <row r="1815" spans="1:16" x14ac:dyDescent="0.2">
      <c r="A1815" s="166"/>
      <c r="B1815" s="160"/>
      <c r="D1815" s="160"/>
      <c r="F1815" s="160"/>
      <c r="H1815" s="160"/>
      <c r="J1815" s="160"/>
      <c r="L1815" s="161"/>
      <c r="N1815" s="161"/>
      <c r="P1815" s="161"/>
    </row>
    <row r="1816" spans="1:16" x14ac:dyDescent="0.2">
      <c r="A1816" s="166"/>
      <c r="B1816" s="160"/>
      <c r="D1816" s="160"/>
      <c r="F1816" s="160"/>
      <c r="H1816" s="160"/>
      <c r="J1816" s="160"/>
      <c r="N1816" s="161"/>
      <c r="P1816" s="161"/>
    </row>
    <row r="1817" spans="1:16" x14ac:dyDescent="0.2">
      <c r="A1817" s="166"/>
      <c r="B1817" s="160"/>
      <c r="D1817" s="160"/>
      <c r="F1817" s="160"/>
      <c r="H1817" s="160"/>
      <c r="J1817" s="160"/>
      <c r="L1817" s="161"/>
      <c r="N1817" s="161"/>
      <c r="P1817" s="161"/>
    </row>
    <row r="1818" spans="1:16" x14ac:dyDescent="0.2">
      <c r="A1818" s="166"/>
      <c r="B1818" s="160"/>
      <c r="D1818" s="160"/>
      <c r="F1818" s="160"/>
      <c r="H1818" s="160"/>
      <c r="J1818" s="160"/>
      <c r="L1818" s="161"/>
      <c r="N1818" s="161"/>
      <c r="P1818" s="161"/>
    </row>
    <row r="1819" spans="1:16" x14ac:dyDescent="0.2">
      <c r="A1819" s="166"/>
      <c r="B1819" s="160"/>
      <c r="D1819" s="160"/>
      <c r="F1819" s="160"/>
      <c r="H1819" s="160"/>
      <c r="J1819" s="160"/>
      <c r="L1819" s="161"/>
      <c r="N1819" s="161"/>
      <c r="P1819" s="161"/>
    </row>
    <row r="1820" spans="1:16" x14ac:dyDescent="0.2">
      <c r="A1820" s="166"/>
      <c r="B1820" s="160"/>
      <c r="D1820" s="160"/>
      <c r="F1820" s="160"/>
      <c r="H1820" s="160"/>
      <c r="J1820" s="160"/>
      <c r="L1820" s="161"/>
      <c r="N1820" s="161"/>
      <c r="P1820" s="161"/>
    </row>
    <row r="1821" spans="1:16" x14ac:dyDescent="0.2">
      <c r="A1821" s="166"/>
      <c r="B1821" s="160"/>
      <c r="D1821" s="160"/>
      <c r="F1821" s="160"/>
      <c r="H1821" s="160"/>
      <c r="J1821" s="160"/>
      <c r="N1821" s="161"/>
    </row>
    <row r="1822" spans="1:16" x14ac:dyDescent="0.2">
      <c r="A1822" s="166"/>
      <c r="B1822" s="160"/>
      <c r="D1822" s="160"/>
      <c r="F1822" s="160"/>
      <c r="H1822" s="160"/>
      <c r="J1822" s="160"/>
      <c r="L1822" s="161"/>
      <c r="N1822" s="161"/>
      <c r="P1822" s="161"/>
    </row>
    <row r="1823" spans="1:16" x14ac:dyDescent="0.2">
      <c r="A1823" s="166"/>
      <c r="B1823" s="160"/>
      <c r="D1823" s="160"/>
      <c r="F1823" s="160"/>
      <c r="H1823" s="160"/>
      <c r="J1823" s="160"/>
      <c r="L1823" s="161"/>
      <c r="N1823" s="161"/>
      <c r="P1823" s="161"/>
    </row>
    <row r="1824" spans="1:16" x14ac:dyDescent="0.2">
      <c r="A1824" s="166"/>
      <c r="B1824" s="160"/>
      <c r="D1824" s="160"/>
      <c r="F1824" s="160"/>
      <c r="H1824" s="160"/>
      <c r="J1824" s="160"/>
      <c r="L1824" s="161"/>
      <c r="N1824" s="161"/>
      <c r="P1824" s="161"/>
    </row>
    <row r="1825" spans="1:16" x14ac:dyDescent="0.2">
      <c r="A1825" s="166"/>
      <c r="B1825" s="160"/>
      <c r="D1825" s="160"/>
      <c r="F1825" s="160"/>
      <c r="H1825" s="160"/>
      <c r="J1825" s="160"/>
      <c r="L1825" s="161"/>
      <c r="N1825" s="161"/>
      <c r="P1825" s="161"/>
    </row>
    <row r="1826" spans="1:16" x14ac:dyDescent="0.2">
      <c r="A1826" s="166"/>
      <c r="B1826" s="160"/>
      <c r="D1826" s="160"/>
      <c r="F1826" s="160"/>
      <c r="H1826" s="160"/>
      <c r="J1826" s="160"/>
      <c r="L1826" s="161"/>
      <c r="N1826" s="161"/>
      <c r="P1826" s="161"/>
    </row>
    <row r="1827" spans="1:16" x14ac:dyDescent="0.2">
      <c r="A1827" s="166"/>
      <c r="B1827" s="160"/>
      <c r="D1827" s="160"/>
      <c r="F1827" s="160"/>
      <c r="H1827" s="160"/>
      <c r="J1827" s="160"/>
      <c r="L1827" s="161"/>
      <c r="N1827" s="161"/>
      <c r="P1827" s="161"/>
    </row>
    <row r="1828" spans="1:16" x14ac:dyDescent="0.2">
      <c r="A1828" s="166"/>
      <c r="B1828" s="160"/>
      <c r="D1828" s="160"/>
      <c r="F1828" s="160"/>
      <c r="H1828" s="160"/>
      <c r="J1828" s="160"/>
      <c r="L1828" s="161"/>
      <c r="N1828" s="161"/>
      <c r="P1828" s="161"/>
    </row>
    <row r="1829" spans="1:16" x14ac:dyDescent="0.2">
      <c r="A1829" s="166"/>
      <c r="B1829" s="160"/>
      <c r="D1829" s="160"/>
      <c r="F1829" s="160"/>
      <c r="H1829" s="160"/>
      <c r="J1829" s="160"/>
      <c r="L1829" s="161"/>
      <c r="N1829" s="161"/>
      <c r="P1829" s="161"/>
    </row>
    <row r="1830" spans="1:16" x14ac:dyDescent="0.2">
      <c r="A1830" s="166"/>
      <c r="B1830" s="160"/>
      <c r="D1830" s="160"/>
      <c r="F1830" s="160"/>
      <c r="H1830" s="160"/>
      <c r="J1830" s="160"/>
      <c r="L1830" s="161"/>
      <c r="N1830" s="161"/>
      <c r="P1830" s="161"/>
    </row>
    <row r="1831" spans="1:16" x14ac:dyDescent="0.2">
      <c r="A1831" s="166"/>
      <c r="B1831" s="160"/>
      <c r="D1831" s="160"/>
      <c r="F1831" s="160"/>
      <c r="H1831" s="160"/>
      <c r="J1831" s="160"/>
      <c r="L1831" s="161"/>
      <c r="N1831" s="161"/>
      <c r="P1831" s="161"/>
    </row>
    <row r="1832" spans="1:16" x14ac:dyDescent="0.2">
      <c r="A1832" s="166"/>
      <c r="B1832" s="160"/>
      <c r="D1832" s="160"/>
      <c r="F1832" s="160"/>
      <c r="H1832" s="160"/>
      <c r="J1832" s="160"/>
      <c r="L1832" s="161"/>
      <c r="N1832" s="161"/>
      <c r="P1832" s="161"/>
    </row>
    <row r="1833" spans="1:16" x14ac:dyDescent="0.2">
      <c r="A1833" s="166"/>
      <c r="B1833" s="160"/>
      <c r="D1833" s="160"/>
      <c r="F1833" s="160"/>
      <c r="H1833" s="160"/>
      <c r="J1833" s="160"/>
      <c r="L1833" s="161"/>
      <c r="N1833" s="161"/>
      <c r="P1833" s="161"/>
    </row>
    <row r="1834" spans="1:16" x14ac:dyDescent="0.2">
      <c r="A1834" s="166"/>
      <c r="B1834" s="160"/>
      <c r="D1834" s="160"/>
      <c r="F1834" s="160"/>
      <c r="H1834" s="160"/>
      <c r="J1834" s="160"/>
      <c r="L1834" s="161"/>
      <c r="N1834" s="161"/>
      <c r="P1834" s="161"/>
    </row>
    <row r="1835" spans="1:16" x14ac:dyDescent="0.2">
      <c r="A1835" s="166"/>
      <c r="B1835" s="160"/>
      <c r="D1835" s="160"/>
      <c r="F1835" s="160"/>
      <c r="H1835" s="160"/>
      <c r="J1835" s="160"/>
      <c r="L1835" s="161"/>
      <c r="N1835" s="161"/>
      <c r="P1835" s="161"/>
    </row>
    <row r="1836" spans="1:16" x14ac:dyDescent="0.2">
      <c r="A1836" s="166"/>
      <c r="B1836" s="160"/>
      <c r="D1836" s="160"/>
      <c r="F1836" s="160"/>
      <c r="H1836" s="160"/>
      <c r="J1836" s="160"/>
      <c r="L1836" s="161"/>
      <c r="N1836" s="161"/>
      <c r="P1836" s="161"/>
    </row>
    <row r="1837" spans="1:16" x14ac:dyDescent="0.2">
      <c r="A1837" s="166"/>
      <c r="B1837" s="160"/>
      <c r="D1837" s="160"/>
      <c r="F1837" s="160"/>
      <c r="H1837" s="160"/>
      <c r="J1837" s="160"/>
      <c r="L1837" s="161"/>
      <c r="N1837" s="161"/>
      <c r="P1837" s="161"/>
    </row>
    <row r="1838" spans="1:16" x14ac:dyDescent="0.2">
      <c r="A1838" s="166"/>
      <c r="B1838" s="160"/>
      <c r="D1838" s="160"/>
      <c r="F1838" s="160"/>
      <c r="H1838" s="160"/>
      <c r="J1838" s="160"/>
      <c r="L1838" s="161"/>
      <c r="N1838" s="161"/>
      <c r="P1838" s="161"/>
    </row>
    <row r="1839" spans="1:16" x14ac:dyDescent="0.2">
      <c r="A1839" s="166"/>
      <c r="B1839" s="160"/>
      <c r="D1839" s="160"/>
      <c r="F1839" s="160"/>
      <c r="H1839" s="160"/>
      <c r="J1839" s="160"/>
      <c r="L1839" s="161"/>
      <c r="N1839" s="161"/>
      <c r="P1839" s="161"/>
    </row>
    <row r="1840" spans="1:16" x14ac:dyDescent="0.2">
      <c r="A1840" s="166"/>
      <c r="B1840" s="160"/>
      <c r="D1840" s="160"/>
      <c r="F1840" s="160"/>
      <c r="H1840" s="160"/>
      <c r="J1840" s="160"/>
      <c r="L1840" s="161"/>
      <c r="N1840" s="161"/>
      <c r="P1840" s="161"/>
    </row>
    <row r="1841" spans="1:16" x14ac:dyDescent="0.2">
      <c r="A1841" s="166"/>
      <c r="B1841" s="160"/>
      <c r="D1841" s="160"/>
      <c r="F1841" s="160"/>
      <c r="H1841" s="160"/>
      <c r="J1841" s="160"/>
      <c r="L1841" s="161"/>
      <c r="N1841" s="161"/>
      <c r="P1841" s="161"/>
    </row>
    <row r="1842" spans="1:16" x14ac:dyDescent="0.2">
      <c r="A1842" s="166"/>
      <c r="B1842" s="160"/>
      <c r="D1842" s="160"/>
      <c r="F1842" s="160"/>
      <c r="H1842" s="160"/>
      <c r="J1842" s="160"/>
      <c r="L1842" s="161"/>
      <c r="N1842" s="161"/>
      <c r="P1842" s="161"/>
    </row>
    <row r="1843" spans="1:16" x14ac:dyDescent="0.2">
      <c r="A1843" s="166"/>
      <c r="B1843" s="160"/>
      <c r="D1843" s="160"/>
      <c r="F1843" s="160"/>
      <c r="H1843" s="160"/>
      <c r="J1843" s="160"/>
      <c r="L1843" s="161"/>
      <c r="N1843" s="161"/>
      <c r="P1843" s="161"/>
    </row>
    <row r="1844" spans="1:16" x14ac:dyDescent="0.2">
      <c r="A1844" s="166"/>
      <c r="B1844" s="160"/>
      <c r="D1844" s="160"/>
      <c r="F1844" s="160"/>
      <c r="H1844" s="160"/>
      <c r="J1844" s="160"/>
      <c r="L1844" s="161"/>
      <c r="N1844" s="161"/>
      <c r="P1844" s="161"/>
    </row>
    <row r="1845" spans="1:16" x14ac:dyDescent="0.2">
      <c r="A1845" s="166"/>
      <c r="B1845" s="160"/>
      <c r="D1845" s="160"/>
      <c r="F1845" s="160"/>
      <c r="H1845" s="160"/>
      <c r="J1845" s="160"/>
      <c r="L1845" s="161"/>
      <c r="N1845" s="161"/>
      <c r="P1845" s="161"/>
    </row>
    <row r="1846" spans="1:16" x14ac:dyDescent="0.2">
      <c r="A1846" s="166"/>
      <c r="B1846" s="160"/>
      <c r="D1846" s="160"/>
      <c r="F1846" s="160"/>
      <c r="H1846" s="160"/>
      <c r="J1846" s="160"/>
      <c r="L1846" s="161"/>
      <c r="N1846" s="161"/>
      <c r="P1846" s="161"/>
    </row>
    <row r="1847" spans="1:16" x14ac:dyDescent="0.2">
      <c r="A1847" s="166"/>
      <c r="B1847" s="160"/>
      <c r="D1847" s="160"/>
      <c r="F1847" s="160"/>
      <c r="H1847" s="160"/>
      <c r="J1847" s="160"/>
      <c r="L1847" s="161"/>
      <c r="N1847" s="161"/>
      <c r="P1847" s="161"/>
    </row>
    <row r="1848" spans="1:16" x14ac:dyDescent="0.2">
      <c r="A1848" s="166"/>
      <c r="B1848" s="160"/>
      <c r="D1848" s="160"/>
      <c r="F1848" s="160"/>
      <c r="H1848" s="160"/>
      <c r="J1848" s="160"/>
      <c r="L1848" s="161"/>
      <c r="N1848" s="161"/>
      <c r="P1848" s="161"/>
    </row>
    <row r="1849" spans="1:16" x14ac:dyDescent="0.2">
      <c r="A1849" s="166"/>
      <c r="B1849" s="160"/>
      <c r="D1849" s="160"/>
      <c r="F1849" s="160"/>
      <c r="H1849" s="160"/>
      <c r="J1849" s="160"/>
      <c r="L1849" s="161"/>
      <c r="N1849" s="161"/>
      <c r="P1849" s="161"/>
    </row>
    <row r="1850" spans="1:16" x14ac:dyDescent="0.2">
      <c r="A1850" s="166"/>
      <c r="B1850" s="160"/>
      <c r="D1850" s="160"/>
      <c r="F1850" s="160"/>
      <c r="H1850" s="160"/>
      <c r="J1850" s="160"/>
      <c r="L1850" s="161"/>
      <c r="N1850" s="161"/>
      <c r="P1850" s="161"/>
    </row>
    <row r="1851" spans="1:16" x14ac:dyDescent="0.2">
      <c r="A1851" s="166"/>
      <c r="B1851" s="160"/>
      <c r="D1851" s="160"/>
      <c r="F1851" s="160"/>
      <c r="H1851" s="160"/>
      <c r="J1851" s="160"/>
      <c r="L1851" s="161"/>
      <c r="N1851" s="161"/>
      <c r="P1851" s="161"/>
    </row>
    <row r="1852" spans="1:16" x14ac:dyDescent="0.2">
      <c r="A1852" s="166"/>
      <c r="B1852" s="160"/>
      <c r="D1852" s="160"/>
      <c r="F1852" s="160"/>
      <c r="H1852" s="160"/>
      <c r="J1852" s="160"/>
      <c r="L1852" s="161"/>
      <c r="N1852" s="161"/>
      <c r="P1852" s="161"/>
    </row>
    <row r="1853" spans="1:16" x14ac:dyDescent="0.2">
      <c r="A1853" s="166"/>
      <c r="B1853" s="160"/>
      <c r="D1853" s="160"/>
      <c r="F1853" s="160"/>
      <c r="H1853" s="160"/>
      <c r="J1853" s="160"/>
      <c r="L1853" s="161"/>
      <c r="N1853" s="161"/>
      <c r="P1853" s="161"/>
    </row>
    <row r="1854" spans="1:16" x14ac:dyDescent="0.2">
      <c r="A1854" s="166"/>
      <c r="B1854" s="160"/>
      <c r="D1854" s="160"/>
      <c r="F1854" s="160"/>
      <c r="H1854" s="160"/>
      <c r="J1854" s="160"/>
      <c r="L1854" s="161"/>
      <c r="N1854" s="161"/>
      <c r="P1854" s="161"/>
    </row>
    <row r="1855" spans="1:16" x14ac:dyDescent="0.2">
      <c r="A1855" s="166"/>
      <c r="B1855" s="160"/>
      <c r="D1855" s="160"/>
      <c r="F1855" s="160"/>
      <c r="H1855" s="160"/>
      <c r="J1855" s="160"/>
      <c r="L1855" s="161"/>
      <c r="N1855" s="161"/>
      <c r="P1855" s="161"/>
    </row>
    <row r="1856" spans="1:16" x14ac:dyDescent="0.2">
      <c r="A1856" s="166"/>
      <c r="B1856" s="160"/>
      <c r="D1856" s="160"/>
      <c r="F1856" s="160"/>
      <c r="H1856" s="160"/>
      <c r="J1856" s="160"/>
      <c r="L1856" s="161"/>
      <c r="N1856" s="161"/>
      <c r="P1856" s="161"/>
    </row>
    <row r="1857" spans="1:16" x14ac:dyDescent="0.2">
      <c r="A1857" s="166"/>
      <c r="B1857" s="160"/>
      <c r="D1857" s="160"/>
      <c r="F1857" s="160"/>
      <c r="H1857" s="160"/>
      <c r="J1857" s="160"/>
      <c r="L1857" s="161"/>
      <c r="N1857" s="161"/>
      <c r="P1857" s="161"/>
    </row>
    <row r="1858" spans="1:16" x14ac:dyDescent="0.2">
      <c r="A1858" s="166"/>
      <c r="B1858" s="160"/>
      <c r="D1858" s="160"/>
      <c r="F1858" s="160"/>
      <c r="H1858" s="160"/>
      <c r="J1858" s="160"/>
      <c r="L1858" s="161"/>
      <c r="N1858" s="161"/>
      <c r="P1858" s="161"/>
    </row>
    <row r="1859" spans="1:16" x14ac:dyDescent="0.2">
      <c r="A1859" s="166"/>
      <c r="B1859" s="160"/>
      <c r="D1859" s="160"/>
      <c r="F1859" s="160"/>
      <c r="H1859" s="160"/>
      <c r="J1859" s="160"/>
      <c r="L1859" s="161"/>
      <c r="N1859" s="161"/>
      <c r="P1859" s="161"/>
    </row>
    <row r="1860" spans="1:16" x14ac:dyDescent="0.2">
      <c r="A1860" s="166"/>
      <c r="B1860" s="160"/>
      <c r="D1860" s="160"/>
      <c r="F1860" s="160"/>
      <c r="H1860" s="160"/>
      <c r="J1860" s="160"/>
      <c r="L1860" s="161"/>
      <c r="N1860" s="161"/>
      <c r="P1860" s="161"/>
    </row>
    <row r="1861" spans="1:16" x14ac:dyDescent="0.2">
      <c r="A1861" s="166"/>
      <c r="B1861" s="160"/>
      <c r="D1861" s="160"/>
      <c r="F1861" s="160"/>
      <c r="H1861" s="160"/>
      <c r="J1861" s="160"/>
      <c r="L1861" s="161"/>
      <c r="N1861" s="161"/>
      <c r="P1861" s="161"/>
    </row>
    <row r="1862" spans="1:16" x14ac:dyDescent="0.2">
      <c r="A1862" s="166"/>
      <c r="B1862" s="160"/>
      <c r="D1862" s="160"/>
      <c r="F1862" s="160"/>
      <c r="H1862" s="160"/>
      <c r="J1862" s="160"/>
      <c r="L1862" s="161"/>
      <c r="N1862" s="161"/>
      <c r="P1862" s="161"/>
    </row>
    <row r="1863" spans="1:16" x14ac:dyDescent="0.2">
      <c r="A1863" s="166"/>
      <c r="B1863" s="160"/>
      <c r="D1863" s="160"/>
      <c r="F1863" s="160"/>
      <c r="H1863" s="160"/>
      <c r="J1863" s="160"/>
      <c r="L1863" s="161"/>
      <c r="N1863" s="161"/>
      <c r="P1863" s="161"/>
    </row>
    <row r="1864" spans="1:16" x14ac:dyDescent="0.2">
      <c r="A1864" s="166"/>
      <c r="B1864" s="160"/>
      <c r="D1864" s="160"/>
      <c r="F1864" s="160"/>
      <c r="H1864" s="160"/>
      <c r="J1864" s="160"/>
      <c r="L1864" s="161"/>
      <c r="N1864" s="161"/>
      <c r="P1864" s="161"/>
    </row>
    <row r="1865" spans="1:16" x14ac:dyDescent="0.2">
      <c r="A1865" s="166"/>
      <c r="B1865" s="160"/>
      <c r="D1865" s="160"/>
      <c r="F1865" s="160"/>
      <c r="H1865" s="160"/>
      <c r="J1865" s="160"/>
      <c r="L1865" s="161"/>
      <c r="N1865" s="161"/>
      <c r="P1865" s="161"/>
    </row>
    <row r="1866" spans="1:16" x14ac:dyDescent="0.2">
      <c r="A1866" s="166"/>
      <c r="B1866" s="160"/>
      <c r="D1866" s="160"/>
      <c r="F1866" s="160"/>
      <c r="H1866" s="160"/>
      <c r="J1866" s="160"/>
      <c r="L1866" s="161"/>
      <c r="N1866" s="161"/>
      <c r="P1866" s="161"/>
    </row>
    <row r="1867" spans="1:16" x14ac:dyDescent="0.2">
      <c r="A1867" s="166"/>
      <c r="B1867" s="160"/>
      <c r="D1867" s="160"/>
      <c r="F1867" s="160"/>
      <c r="H1867" s="160"/>
      <c r="J1867" s="160"/>
      <c r="L1867" s="161"/>
      <c r="N1867" s="161"/>
      <c r="P1867" s="161"/>
    </row>
    <row r="1868" spans="1:16" x14ac:dyDescent="0.2">
      <c r="A1868" s="166"/>
      <c r="B1868" s="160"/>
      <c r="D1868" s="160"/>
      <c r="F1868" s="160"/>
      <c r="H1868" s="160"/>
      <c r="J1868" s="160"/>
      <c r="L1868" s="161"/>
      <c r="N1868" s="161"/>
      <c r="P1868" s="161"/>
    </row>
    <row r="1869" spans="1:16" x14ac:dyDescent="0.2">
      <c r="A1869" s="166"/>
      <c r="B1869" s="160"/>
      <c r="D1869" s="160"/>
      <c r="F1869" s="160"/>
      <c r="H1869" s="160"/>
      <c r="J1869" s="160"/>
      <c r="L1869" s="161"/>
      <c r="N1869" s="161"/>
      <c r="P1869" s="161"/>
    </row>
    <row r="1870" spans="1:16" x14ac:dyDescent="0.2">
      <c r="A1870" s="166"/>
      <c r="B1870" s="160"/>
      <c r="D1870" s="160"/>
      <c r="F1870" s="160"/>
      <c r="H1870" s="160"/>
      <c r="J1870" s="160"/>
      <c r="L1870" s="161"/>
      <c r="N1870" s="161"/>
      <c r="P1870" s="161"/>
    </row>
    <row r="1871" spans="1:16" x14ac:dyDescent="0.2">
      <c r="A1871" s="166"/>
      <c r="B1871" s="160"/>
      <c r="D1871" s="160"/>
      <c r="F1871" s="160"/>
      <c r="H1871" s="160"/>
      <c r="J1871" s="160"/>
      <c r="L1871" s="161"/>
      <c r="N1871" s="161"/>
      <c r="P1871" s="161"/>
    </row>
    <row r="1872" spans="1:16" x14ac:dyDescent="0.2">
      <c r="A1872" s="166"/>
      <c r="B1872" s="160"/>
      <c r="D1872" s="160"/>
      <c r="F1872" s="160"/>
      <c r="H1872" s="160"/>
      <c r="J1872" s="160"/>
      <c r="L1872" s="161"/>
      <c r="N1872" s="161"/>
      <c r="P1872" s="161"/>
    </row>
    <row r="1873" spans="1:16" x14ac:dyDescent="0.2">
      <c r="A1873" s="166"/>
      <c r="B1873" s="160"/>
      <c r="D1873" s="160"/>
      <c r="F1873" s="160"/>
      <c r="H1873" s="160"/>
      <c r="J1873" s="160"/>
      <c r="L1873" s="161"/>
      <c r="N1873" s="161"/>
      <c r="P1873" s="161"/>
    </row>
    <row r="1874" spans="1:16" x14ac:dyDescent="0.2">
      <c r="A1874" s="166"/>
      <c r="B1874" s="160"/>
      <c r="D1874" s="160"/>
      <c r="F1874" s="160"/>
      <c r="H1874" s="160"/>
      <c r="J1874" s="160"/>
      <c r="L1874" s="161"/>
      <c r="N1874" s="161"/>
      <c r="P1874" s="161"/>
    </row>
    <row r="1875" spans="1:16" x14ac:dyDescent="0.2">
      <c r="A1875" s="166"/>
      <c r="B1875" s="160"/>
      <c r="D1875" s="160"/>
      <c r="F1875" s="160"/>
      <c r="H1875" s="160"/>
      <c r="J1875" s="160"/>
      <c r="L1875" s="161"/>
      <c r="N1875" s="161"/>
      <c r="P1875" s="161"/>
    </row>
    <row r="1876" spans="1:16" x14ac:dyDescent="0.2">
      <c r="A1876" s="166"/>
      <c r="B1876" s="160"/>
      <c r="D1876" s="160"/>
      <c r="F1876" s="160"/>
      <c r="H1876" s="160"/>
      <c r="J1876" s="160"/>
      <c r="L1876" s="161"/>
      <c r="N1876" s="161"/>
      <c r="P1876" s="161"/>
    </row>
    <row r="1877" spans="1:16" x14ac:dyDescent="0.2">
      <c r="A1877" s="166"/>
      <c r="B1877" s="160"/>
      <c r="D1877" s="160"/>
      <c r="F1877" s="160"/>
      <c r="H1877" s="160"/>
      <c r="J1877" s="160"/>
      <c r="L1877" s="161"/>
      <c r="N1877" s="161"/>
      <c r="P1877" s="161"/>
    </row>
    <row r="1878" spans="1:16" x14ac:dyDescent="0.2">
      <c r="A1878" s="166"/>
      <c r="B1878" s="160"/>
      <c r="D1878" s="160"/>
      <c r="F1878" s="160"/>
      <c r="H1878" s="160"/>
      <c r="J1878" s="160"/>
      <c r="L1878" s="161"/>
      <c r="N1878" s="161"/>
      <c r="P1878" s="161"/>
    </row>
    <row r="1879" spans="1:16" x14ac:dyDescent="0.2">
      <c r="A1879" s="166"/>
      <c r="B1879" s="160"/>
      <c r="D1879" s="160"/>
      <c r="F1879" s="160"/>
      <c r="H1879" s="160"/>
      <c r="J1879" s="160"/>
      <c r="L1879" s="161"/>
      <c r="N1879" s="161"/>
      <c r="P1879" s="161"/>
    </row>
    <row r="1880" spans="1:16" x14ac:dyDescent="0.2">
      <c r="A1880" s="166"/>
      <c r="B1880" s="160"/>
      <c r="D1880" s="160"/>
      <c r="F1880" s="160"/>
      <c r="H1880" s="160"/>
      <c r="J1880" s="160"/>
      <c r="L1880" s="161"/>
      <c r="N1880" s="161"/>
      <c r="P1880" s="161"/>
    </row>
    <row r="1881" spans="1:16" x14ac:dyDescent="0.2">
      <c r="A1881" s="166"/>
      <c r="B1881" s="160"/>
      <c r="D1881" s="160"/>
      <c r="F1881" s="160"/>
      <c r="H1881" s="160"/>
      <c r="J1881" s="160"/>
      <c r="L1881" s="161"/>
      <c r="N1881" s="161"/>
      <c r="P1881" s="161"/>
    </row>
    <row r="1882" spans="1:16" x14ac:dyDescent="0.2">
      <c r="A1882" s="166"/>
      <c r="B1882" s="160"/>
      <c r="D1882" s="160"/>
      <c r="F1882" s="160"/>
      <c r="H1882" s="160"/>
      <c r="J1882" s="160"/>
      <c r="L1882" s="161"/>
      <c r="N1882" s="161"/>
      <c r="P1882" s="161"/>
    </row>
    <row r="1883" spans="1:16" x14ac:dyDescent="0.2">
      <c r="A1883" s="166"/>
      <c r="B1883" s="160"/>
      <c r="D1883" s="160"/>
      <c r="F1883" s="160"/>
      <c r="H1883" s="160"/>
      <c r="J1883" s="160"/>
      <c r="L1883" s="161"/>
      <c r="N1883" s="161"/>
      <c r="P1883" s="161"/>
    </row>
    <row r="1884" spans="1:16" x14ac:dyDescent="0.2">
      <c r="A1884" s="166"/>
      <c r="B1884" s="160"/>
      <c r="D1884" s="160"/>
      <c r="F1884" s="160"/>
      <c r="H1884" s="160"/>
      <c r="J1884" s="160"/>
      <c r="L1884" s="161"/>
      <c r="N1884" s="161"/>
      <c r="P1884" s="161"/>
    </row>
    <row r="1885" spans="1:16" x14ac:dyDescent="0.2">
      <c r="A1885" s="166"/>
      <c r="B1885" s="160"/>
      <c r="D1885" s="160"/>
      <c r="F1885" s="160"/>
      <c r="H1885" s="160"/>
      <c r="J1885" s="160"/>
      <c r="L1885" s="161"/>
      <c r="N1885" s="161"/>
      <c r="P1885" s="161"/>
    </row>
    <row r="1886" spans="1:16" x14ac:dyDescent="0.2">
      <c r="A1886" s="166"/>
      <c r="B1886" s="160"/>
      <c r="D1886" s="160"/>
      <c r="F1886" s="160"/>
      <c r="H1886" s="160"/>
      <c r="J1886" s="160"/>
      <c r="L1886" s="161"/>
      <c r="N1886" s="161"/>
      <c r="P1886" s="161"/>
    </row>
    <row r="1887" spans="1:16" x14ac:dyDescent="0.2">
      <c r="A1887" s="166"/>
      <c r="B1887" s="160"/>
      <c r="D1887" s="160"/>
      <c r="F1887" s="160"/>
      <c r="H1887" s="160"/>
      <c r="J1887" s="160"/>
      <c r="L1887" s="161"/>
      <c r="N1887" s="161"/>
      <c r="P1887" s="161"/>
    </row>
    <row r="1888" spans="1:16" x14ac:dyDescent="0.2">
      <c r="A1888" s="166"/>
      <c r="B1888" s="160"/>
      <c r="D1888" s="160"/>
      <c r="F1888" s="160"/>
      <c r="H1888" s="160"/>
      <c r="J1888" s="160"/>
      <c r="L1888" s="161"/>
      <c r="N1888" s="161"/>
      <c r="P1888" s="161"/>
    </row>
    <row r="1889" spans="1:16" x14ac:dyDescent="0.2">
      <c r="A1889" s="166"/>
      <c r="B1889" s="160"/>
      <c r="D1889" s="160"/>
      <c r="F1889" s="160"/>
      <c r="H1889" s="160"/>
      <c r="J1889" s="160"/>
      <c r="L1889" s="161"/>
      <c r="N1889" s="161"/>
      <c r="P1889" s="161"/>
    </row>
    <row r="1890" spans="1:16" x14ac:dyDescent="0.2">
      <c r="A1890" s="166"/>
      <c r="B1890" s="160"/>
      <c r="D1890" s="160"/>
      <c r="F1890" s="160"/>
      <c r="H1890" s="160"/>
      <c r="J1890" s="160"/>
      <c r="L1890" s="161"/>
      <c r="N1890" s="161"/>
      <c r="P1890" s="161"/>
    </row>
    <row r="1891" spans="1:16" x14ac:dyDescent="0.2">
      <c r="A1891" s="166"/>
      <c r="B1891" s="160"/>
      <c r="D1891" s="160"/>
      <c r="F1891" s="160"/>
      <c r="H1891" s="160"/>
      <c r="J1891" s="160"/>
      <c r="L1891" s="161"/>
      <c r="N1891" s="161"/>
      <c r="P1891" s="161"/>
    </row>
    <row r="1892" spans="1:16" x14ac:dyDescent="0.2">
      <c r="A1892" s="166"/>
      <c r="B1892" s="160"/>
      <c r="D1892" s="160"/>
      <c r="F1892" s="160"/>
      <c r="H1892" s="160"/>
      <c r="J1892" s="160"/>
      <c r="L1892" s="161"/>
      <c r="N1892" s="161"/>
      <c r="P1892" s="161"/>
    </row>
    <row r="1893" spans="1:16" x14ac:dyDescent="0.2">
      <c r="A1893" s="166"/>
      <c r="B1893" s="160"/>
      <c r="D1893" s="160"/>
      <c r="F1893" s="160"/>
      <c r="H1893" s="160"/>
      <c r="J1893" s="160"/>
      <c r="L1893" s="161"/>
      <c r="N1893" s="161"/>
      <c r="P1893" s="161"/>
    </row>
    <row r="1894" spans="1:16" x14ac:dyDescent="0.2">
      <c r="A1894" s="166"/>
      <c r="B1894" s="160"/>
      <c r="D1894" s="160"/>
      <c r="F1894" s="160"/>
      <c r="H1894" s="160"/>
      <c r="J1894" s="160"/>
      <c r="L1894" s="161"/>
      <c r="N1894" s="161"/>
      <c r="P1894" s="161"/>
    </row>
    <row r="1895" spans="1:16" x14ac:dyDescent="0.2">
      <c r="A1895" s="166"/>
      <c r="B1895" s="160"/>
      <c r="D1895" s="160"/>
      <c r="F1895" s="160"/>
      <c r="H1895" s="160"/>
      <c r="J1895" s="160"/>
      <c r="L1895" s="161"/>
      <c r="N1895" s="161"/>
      <c r="P1895" s="161"/>
    </row>
    <row r="1896" spans="1:16" x14ac:dyDescent="0.2">
      <c r="A1896" s="166"/>
      <c r="B1896" s="160"/>
      <c r="D1896" s="160"/>
      <c r="F1896" s="160"/>
      <c r="H1896" s="160"/>
      <c r="J1896" s="160"/>
      <c r="L1896" s="161"/>
      <c r="N1896" s="161"/>
      <c r="P1896" s="161"/>
    </row>
    <row r="1897" spans="1:16" x14ac:dyDescent="0.2">
      <c r="A1897" s="166"/>
      <c r="B1897" s="160"/>
      <c r="D1897" s="160"/>
      <c r="F1897" s="160"/>
      <c r="H1897" s="160"/>
      <c r="J1897" s="160"/>
      <c r="L1897" s="161"/>
      <c r="N1897" s="161"/>
      <c r="P1897" s="161"/>
    </row>
    <row r="1898" spans="1:16" x14ac:dyDescent="0.2">
      <c r="A1898" s="166"/>
      <c r="B1898" s="160"/>
      <c r="D1898" s="160"/>
      <c r="F1898" s="160"/>
      <c r="H1898" s="160"/>
      <c r="J1898" s="160"/>
      <c r="L1898" s="161"/>
      <c r="N1898" s="161"/>
      <c r="P1898" s="161"/>
    </row>
    <row r="1899" spans="1:16" x14ac:dyDescent="0.2">
      <c r="A1899" s="166"/>
      <c r="B1899" s="160"/>
      <c r="D1899" s="160"/>
      <c r="F1899" s="160"/>
      <c r="H1899" s="160"/>
      <c r="J1899" s="160"/>
      <c r="L1899" s="161"/>
      <c r="N1899" s="161"/>
      <c r="P1899" s="161"/>
    </row>
    <row r="1900" spans="1:16" x14ac:dyDescent="0.2">
      <c r="A1900" s="166"/>
      <c r="B1900" s="160"/>
      <c r="D1900" s="160"/>
      <c r="F1900" s="160"/>
      <c r="H1900" s="160"/>
      <c r="J1900" s="160"/>
      <c r="L1900" s="161"/>
      <c r="N1900" s="161"/>
      <c r="P1900" s="161"/>
    </row>
    <row r="1901" spans="1:16" x14ac:dyDescent="0.2">
      <c r="A1901" s="166"/>
      <c r="B1901" s="160"/>
      <c r="D1901" s="160"/>
      <c r="F1901" s="160"/>
      <c r="H1901" s="160"/>
      <c r="J1901" s="160"/>
      <c r="L1901" s="161"/>
      <c r="N1901" s="161"/>
      <c r="P1901" s="161"/>
    </row>
    <row r="1902" spans="1:16" x14ac:dyDescent="0.2">
      <c r="A1902" s="166"/>
      <c r="B1902" s="160"/>
      <c r="D1902" s="160"/>
      <c r="F1902" s="160"/>
      <c r="H1902" s="160"/>
      <c r="J1902" s="160"/>
      <c r="L1902" s="161"/>
      <c r="N1902" s="161"/>
      <c r="P1902" s="161"/>
    </row>
    <row r="1903" spans="1:16" x14ac:dyDescent="0.2">
      <c r="A1903" s="166"/>
      <c r="B1903" s="160"/>
      <c r="D1903" s="160"/>
      <c r="F1903" s="160"/>
      <c r="H1903" s="160"/>
      <c r="J1903" s="160"/>
      <c r="L1903" s="161"/>
      <c r="N1903" s="161"/>
      <c r="P1903" s="161"/>
    </row>
    <row r="1904" spans="1:16" x14ac:dyDescent="0.2">
      <c r="A1904" s="166"/>
      <c r="B1904" s="160"/>
      <c r="D1904" s="160"/>
      <c r="F1904" s="160"/>
      <c r="H1904" s="160"/>
      <c r="J1904" s="160"/>
      <c r="L1904" s="161"/>
      <c r="N1904" s="161"/>
      <c r="P1904" s="161"/>
    </row>
    <row r="1905" spans="1:16" x14ac:dyDescent="0.2">
      <c r="A1905" s="166"/>
      <c r="B1905" s="160"/>
      <c r="D1905" s="160"/>
      <c r="F1905" s="160"/>
      <c r="H1905" s="160"/>
      <c r="J1905" s="160"/>
      <c r="L1905" s="161"/>
      <c r="N1905" s="161"/>
      <c r="P1905" s="161"/>
    </row>
    <row r="1906" spans="1:16" x14ac:dyDescent="0.2">
      <c r="A1906" s="166"/>
      <c r="B1906" s="160"/>
      <c r="D1906" s="160"/>
      <c r="F1906" s="160"/>
      <c r="H1906" s="160"/>
      <c r="J1906" s="160"/>
      <c r="L1906" s="161"/>
      <c r="N1906" s="161"/>
      <c r="P1906" s="161"/>
    </row>
    <row r="1907" spans="1:16" x14ac:dyDescent="0.2">
      <c r="A1907" s="166"/>
      <c r="B1907" s="160"/>
      <c r="D1907" s="160"/>
      <c r="F1907" s="160"/>
      <c r="H1907" s="160"/>
      <c r="J1907" s="160"/>
      <c r="L1907" s="161"/>
      <c r="N1907" s="161"/>
      <c r="P1907" s="161"/>
    </row>
    <row r="1908" spans="1:16" x14ac:dyDescent="0.2">
      <c r="A1908" s="166"/>
      <c r="B1908" s="160"/>
      <c r="D1908" s="160"/>
      <c r="F1908" s="160"/>
      <c r="H1908" s="160"/>
      <c r="J1908" s="160"/>
      <c r="L1908" s="161"/>
      <c r="N1908" s="161"/>
      <c r="P1908" s="161"/>
    </row>
    <row r="1909" spans="1:16" x14ac:dyDescent="0.2">
      <c r="A1909" s="166"/>
      <c r="B1909" s="160"/>
      <c r="D1909" s="160"/>
      <c r="F1909" s="160"/>
      <c r="H1909" s="160"/>
      <c r="J1909" s="160"/>
      <c r="L1909" s="161"/>
      <c r="N1909" s="161"/>
      <c r="P1909" s="161"/>
    </row>
    <row r="1910" spans="1:16" x14ac:dyDescent="0.2">
      <c r="A1910" s="166"/>
      <c r="B1910" s="160"/>
      <c r="D1910" s="160"/>
      <c r="F1910" s="160"/>
      <c r="H1910" s="160"/>
      <c r="J1910" s="160"/>
      <c r="L1910" s="161"/>
      <c r="N1910" s="161"/>
      <c r="P1910" s="161"/>
    </row>
    <row r="1911" spans="1:16" x14ac:dyDescent="0.2">
      <c r="A1911" s="166"/>
      <c r="B1911" s="160"/>
      <c r="D1911" s="160"/>
      <c r="F1911" s="160"/>
      <c r="H1911" s="160"/>
      <c r="J1911" s="160"/>
      <c r="L1911" s="161"/>
      <c r="N1911" s="161"/>
      <c r="P1911" s="161"/>
    </row>
    <row r="1912" spans="1:16" x14ac:dyDescent="0.2">
      <c r="A1912" s="166"/>
      <c r="B1912" s="160"/>
      <c r="D1912" s="160"/>
      <c r="F1912" s="160"/>
      <c r="H1912" s="160"/>
      <c r="J1912" s="160"/>
      <c r="L1912" s="161"/>
      <c r="N1912" s="161"/>
      <c r="P1912" s="161"/>
    </row>
    <row r="1913" spans="1:16" x14ac:dyDescent="0.2">
      <c r="A1913" s="166"/>
      <c r="B1913" s="160"/>
      <c r="D1913" s="160"/>
      <c r="F1913" s="160"/>
      <c r="H1913" s="160"/>
      <c r="J1913" s="160"/>
      <c r="L1913" s="161"/>
      <c r="N1913" s="161"/>
      <c r="P1913" s="161"/>
    </row>
    <row r="1914" spans="1:16" x14ac:dyDescent="0.2">
      <c r="A1914" s="166"/>
      <c r="B1914" s="160"/>
      <c r="D1914" s="160"/>
      <c r="F1914" s="160"/>
      <c r="H1914" s="160"/>
      <c r="J1914" s="160"/>
      <c r="L1914" s="161"/>
      <c r="N1914" s="161"/>
      <c r="P1914" s="161"/>
    </row>
    <row r="1915" spans="1:16" x14ac:dyDescent="0.2">
      <c r="A1915" s="166"/>
      <c r="B1915" s="160"/>
      <c r="D1915" s="160"/>
      <c r="F1915" s="160"/>
      <c r="H1915" s="160"/>
      <c r="J1915" s="160"/>
      <c r="L1915" s="161"/>
      <c r="N1915" s="161"/>
      <c r="P1915" s="161"/>
    </row>
    <row r="1916" spans="1:16" x14ac:dyDescent="0.2">
      <c r="A1916" s="166"/>
      <c r="B1916" s="160"/>
      <c r="D1916" s="160"/>
      <c r="F1916" s="160"/>
      <c r="H1916" s="160"/>
      <c r="J1916" s="160"/>
      <c r="L1916" s="161"/>
      <c r="N1916" s="161"/>
      <c r="P1916" s="161"/>
    </row>
    <row r="1917" spans="1:16" x14ac:dyDescent="0.2">
      <c r="A1917" s="166"/>
      <c r="B1917" s="160"/>
      <c r="D1917" s="160"/>
      <c r="F1917" s="160"/>
      <c r="H1917" s="160"/>
      <c r="J1917" s="160"/>
      <c r="L1917" s="161"/>
      <c r="N1917" s="161"/>
      <c r="P1917" s="161"/>
    </row>
    <row r="1918" spans="1:16" x14ac:dyDescent="0.2">
      <c r="A1918" s="166"/>
      <c r="B1918" s="160"/>
      <c r="D1918" s="160"/>
      <c r="F1918" s="160"/>
      <c r="H1918" s="160"/>
      <c r="J1918" s="160"/>
      <c r="L1918" s="161"/>
      <c r="N1918" s="161"/>
      <c r="P1918" s="161"/>
    </row>
    <row r="1919" spans="1:16" x14ac:dyDescent="0.2">
      <c r="A1919" s="166"/>
      <c r="B1919" s="160"/>
      <c r="D1919" s="160"/>
      <c r="F1919" s="160"/>
      <c r="H1919" s="160"/>
      <c r="J1919" s="160"/>
      <c r="L1919" s="161"/>
      <c r="N1919" s="161"/>
      <c r="P1919" s="161"/>
    </row>
    <row r="1920" spans="1:16" x14ac:dyDescent="0.2">
      <c r="A1920" s="166"/>
      <c r="B1920" s="160"/>
      <c r="D1920" s="160"/>
      <c r="F1920" s="160"/>
      <c r="H1920" s="160"/>
      <c r="J1920" s="160"/>
      <c r="L1920" s="161"/>
      <c r="N1920" s="161"/>
      <c r="P1920" s="161"/>
    </row>
    <row r="1921" spans="1:16" x14ac:dyDescent="0.2">
      <c r="A1921" s="166"/>
      <c r="B1921" s="160"/>
      <c r="D1921" s="160"/>
      <c r="F1921" s="160"/>
      <c r="H1921" s="160"/>
      <c r="J1921" s="160"/>
      <c r="L1921" s="161"/>
      <c r="N1921" s="161"/>
      <c r="P1921" s="161"/>
    </row>
    <row r="1922" spans="1:16" x14ac:dyDescent="0.2">
      <c r="A1922" s="166"/>
      <c r="B1922" s="160"/>
      <c r="D1922" s="160"/>
      <c r="F1922" s="160"/>
      <c r="H1922" s="160"/>
      <c r="J1922" s="160"/>
      <c r="L1922" s="161"/>
      <c r="N1922" s="161"/>
      <c r="P1922" s="161"/>
    </row>
    <row r="1923" spans="1:16" x14ac:dyDescent="0.2">
      <c r="A1923" s="166"/>
      <c r="B1923" s="160"/>
      <c r="D1923" s="160"/>
      <c r="F1923" s="160"/>
      <c r="H1923" s="160"/>
      <c r="J1923" s="160"/>
      <c r="L1923" s="161"/>
      <c r="N1923" s="161"/>
      <c r="P1923" s="161"/>
    </row>
    <row r="1924" spans="1:16" x14ac:dyDescent="0.2">
      <c r="A1924" s="166"/>
      <c r="B1924" s="160"/>
      <c r="D1924" s="160"/>
      <c r="F1924" s="160"/>
      <c r="H1924" s="160"/>
      <c r="J1924" s="160"/>
      <c r="L1924" s="161"/>
      <c r="N1924" s="161"/>
      <c r="P1924" s="161"/>
    </row>
    <row r="1925" spans="1:16" x14ac:dyDescent="0.2">
      <c r="A1925" s="166"/>
      <c r="B1925" s="160"/>
      <c r="D1925" s="160"/>
      <c r="F1925" s="160"/>
      <c r="H1925" s="160"/>
      <c r="J1925" s="160"/>
      <c r="L1925" s="161"/>
      <c r="N1925" s="161"/>
      <c r="P1925" s="161"/>
    </row>
    <row r="1926" spans="1:16" x14ac:dyDescent="0.2">
      <c r="A1926" s="166"/>
      <c r="B1926" s="160"/>
      <c r="D1926" s="160"/>
      <c r="F1926" s="160"/>
      <c r="H1926" s="160"/>
      <c r="J1926" s="160"/>
      <c r="L1926" s="161"/>
      <c r="N1926" s="161"/>
      <c r="P1926" s="161"/>
    </row>
    <row r="1927" spans="1:16" x14ac:dyDescent="0.2">
      <c r="A1927" s="166"/>
      <c r="B1927" s="160"/>
      <c r="D1927" s="160"/>
      <c r="F1927" s="160"/>
      <c r="H1927" s="160"/>
      <c r="J1927" s="160"/>
      <c r="L1927" s="161"/>
      <c r="N1927" s="161"/>
      <c r="P1927" s="161"/>
    </row>
    <row r="1928" spans="1:16" x14ac:dyDescent="0.2">
      <c r="A1928" s="166"/>
      <c r="B1928" s="160"/>
      <c r="D1928" s="160"/>
      <c r="F1928" s="160"/>
      <c r="H1928" s="160"/>
      <c r="J1928" s="160"/>
      <c r="L1928" s="161"/>
      <c r="N1928" s="161"/>
      <c r="P1928" s="161"/>
    </row>
    <row r="1929" spans="1:16" x14ac:dyDescent="0.2">
      <c r="A1929" s="166"/>
      <c r="B1929" s="160"/>
      <c r="D1929" s="160"/>
      <c r="F1929" s="160"/>
      <c r="H1929" s="160"/>
      <c r="J1929" s="160"/>
      <c r="L1929" s="161"/>
      <c r="N1929" s="161"/>
      <c r="P1929" s="161"/>
    </row>
    <row r="1930" spans="1:16" x14ac:dyDescent="0.2">
      <c r="A1930" s="166"/>
      <c r="B1930" s="160"/>
      <c r="D1930" s="160"/>
      <c r="F1930" s="160"/>
      <c r="H1930" s="160"/>
      <c r="J1930" s="160"/>
      <c r="L1930" s="161"/>
      <c r="N1930" s="161"/>
      <c r="P1930" s="161"/>
    </row>
    <row r="1931" spans="1:16" x14ac:dyDescent="0.2">
      <c r="A1931" s="166"/>
      <c r="B1931" s="160"/>
      <c r="D1931" s="160"/>
      <c r="F1931" s="160"/>
      <c r="H1931" s="160"/>
      <c r="J1931" s="160"/>
      <c r="L1931" s="161"/>
      <c r="N1931" s="161"/>
      <c r="P1931" s="161"/>
    </row>
    <row r="1932" spans="1:16" x14ac:dyDescent="0.2">
      <c r="A1932" s="166"/>
      <c r="B1932" s="160"/>
      <c r="D1932" s="160"/>
      <c r="F1932" s="160"/>
      <c r="H1932" s="160"/>
      <c r="J1932" s="160"/>
      <c r="L1932" s="161"/>
      <c r="N1932" s="161"/>
      <c r="P1932" s="161"/>
    </row>
    <row r="1933" spans="1:16" x14ac:dyDescent="0.2">
      <c r="A1933" s="166"/>
      <c r="B1933" s="160"/>
      <c r="D1933" s="160"/>
      <c r="F1933" s="160"/>
      <c r="H1933" s="160"/>
      <c r="J1933" s="160"/>
      <c r="L1933" s="161"/>
      <c r="N1933" s="161"/>
      <c r="P1933" s="161"/>
    </row>
    <row r="1934" spans="1:16" x14ac:dyDescent="0.2">
      <c r="A1934" s="166"/>
      <c r="B1934" s="160"/>
      <c r="D1934" s="160"/>
      <c r="F1934" s="160"/>
      <c r="H1934" s="160"/>
      <c r="J1934" s="160"/>
      <c r="L1934" s="161"/>
      <c r="N1934" s="161"/>
      <c r="P1934" s="161"/>
    </row>
    <row r="1935" spans="1:16" x14ac:dyDescent="0.2">
      <c r="A1935" s="166"/>
      <c r="B1935" s="160"/>
      <c r="D1935" s="160"/>
      <c r="F1935" s="160"/>
      <c r="H1935" s="160"/>
      <c r="J1935" s="160"/>
      <c r="L1935" s="161"/>
      <c r="N1935" s="161"/>
      <c r="P1935" s="161"/>
    </row>
    <row r="1936" spans="1:16" x14ac:dyDescent="0.2">
      <c r="A1936" s="166"/>
      <c r="B1936" s="160"/>
      <c r="D1936" s="160"/>
      <c r="F1936" s="160"/>
      <c r="H1936" s="160"/>
      <c r="J1936" s="160"/>
      <c r="L1936" s="161"/>
      <c r="N1936" s="161"/>
      <c r="P1936" s="161"/>
    </row>
    <row r="1937" spans="1:16" x14ac:dyDescent="0.2">
      <c r="A1937" s="166"/>
      <c r="B1937" s="160"/>
      <c r="D1937" s="160"/>
      <c r="F1937" s="160"/>
      <c r="H1937" s="160"/>
      <c r="J1937" s="160"/>
      <c r="L1937" s="161"/>
      <c r="N1937" s="161"/>
      <c r="P1937" s="161"/>
    </row>
    <row r="1938" spans="1:16" x14ac:dyDescent="0.2">
      <c r="A1938" s="166"/>
      <c r="B1938" s="160"/>
      <c r="D1938" s="160"/>
      <c r="F1938" s="160"/>
      <c r="H1938" s="160"/>
      <c r="J1938" s="160"/>
      <c r="L1938" s="161"/>
      <c r="N1938" s="161"/>
      <c r="P1938" s="161"/>
    </row>
    <row r="1939" spans="1:16" x14ac:dyDescent="0.2">
      <c r="A1939" s="166"/>
      <c r="B1939" s="160"/>
      <c r="D1939" s="160"/>
      <c r="F1939" s="160"/>
      <c r="H1939" s="160"/>
      <c r="J1939" s="160"/>
      <c r="L1939" s="161"/>
      <c r="N1939" s="161"/>
      <c r="P1939" s="161"/>
    </row>
    <row r="1940" spans="1:16" x14ac:dyDescent="0.2">
      <c r="A1940" s="166"/>
      <c r="B1940" s="160"/>
      <c r="D1940" s="160"/>
      <c r="F1940" s="160"/>
      <c r="H1940" s="160"/>
      <c r="J1940" s="160"/>
      <c r="N1940" s="161"/>
      <c r="P1940" s="161"/>
    </row>
    <row r="1941" spans="1:16" x14ac:dyDescent="0.2">
      <c r="A1941" s="166"/>
      <c r="B1941" s="160"/>
      <c r="D1941" s="160"/>
      <c r="F1941" s="160"/>
      <c r="H1941" s="160"/>
      <c r="J1941" s="160"/>
      <c r="L1941" s="161"/>
      <c r="N1941" s="161"/>
      <c r="P1941" s="161"/>
    </row>
    <row r="1942" spans="1:16" x14ac:dyDescent="0.2">
      <c r="A1942" s="166"/>
      <c r="B1942" s="160"/>
      <c r="D1942" s="160"/>
      <c r="F1942" s="160"/>
      <c r="H1942" s="160"/>
      <c r="J1942" s="160"/>
      <c r="L1942" s="161"/>
      <c r="N1942" s="161"/>
      <c r="P1942" s="161"/>
    </row>
    <row r="1943" spans="1:16" x14ac:dyDescent="0.2">
      <c r="A1943" s="166"/>
      <c r="B1943" s="160"/>
      <c r="D1943" s="160"/>
      <c r="F1943" s="160"/>
      <c r="H1943" s="160"/>
      <c r="J1943" s="160"/>
      <c r="L1943" s="161"/>
      <c r="N1943" s="161"/>
      <c r="P1943" s="161"/>
    </row>
    <row r="1944" spans="1:16" x14ac:dyDescent="0.2">
      <c r="A1944" s="166"/>
      <c r="B1944" s="160"/>
      <c r="D1944" s="160"/>
      <c r="F1944" s="160"/>
      <c r="H1944" s="160"/>
      <c r="J1944" s="160"/>
      <c r="L1944" s="161"/>
      <c r="N1944" s="161"/>
      <c r="P1944" s="161"/>
    </row>
    <row r="1945" spans="1:16" x14ac:dyDescent="0.2">
      <c r="A1945" s="166"/>
      <c r="B1945" s="160"/>
      <c r="D1945" s="160"/>
      <c r="F1945" s="160"/>
      <c r="H1945" s="160"/>
      <c r="J1945" s="160"/>
      <c r="L1945" s="161"/>
      <c r="N1945" s="161"/>
      <c r="P1945" s="161"/>
    </row>
    <row r="1946" spans="1:16" x14ac:dyDescent="0.2">
      <c r="A1946" s="166"/>
      <c r="B1946" s="160"/>
      <c r="D1946" s="160"/>
      <c r="F1946" s="160"/>
      <c r="H1946" s="160"/>
      <c r="J1946" s="160"/>
      <c r="L1946" s="161"/>
      <c r="N1946" s="161"/>
    </row>
    <row r="1947" spans="1:16" x14ac:dyDescent="0.2">
      <c r="A1947" s="166"/>
      <c r="B1947" s="160"/>
      <c r="D1947" s="160"/>
      <c r="F1947" s="160"/>
      <c r="H1947" s="160"/>
      <c r="J1947" s="160"/>
      <c r="L1947" s="161"/>
      <c r="N1947" s="161"/>
      <c r="P1947" s="161"/>
    </row>
    <row r="1948" spans="1:16" x14ac:dyDescent="0.2">
      <c r="A1948" s="166"/>
      <c r="B1948" s="160"/>
      <c r="D1948" s="160"/>
      <c r="F1948" s="160"/>
      <c r="H1948" s="160"/>
      <c r="J1948" s="160"/>
      <c r="L1948" s="161"/>
      <c r="N1948" s="161"/>
      <c r="P1948" s="161"/>
    </row>
    <row r="1949" spans="1:16" x14ac:dyDescent="0.2">
      <c r="A1949" s="166"/>
      <c r="B1949" s="160"/>
      <c r="D1949" s="160"/>
      <c r="F1949" s="160"/>
      <c r="H1949" s="160"/>
      <c r="J1949" s="160"/>
      <c r="L1949" s="161"/>
      <c r="N1949" s="161"/>
      <c r="P1949" s="161"/>
    </row>
    <row r="1950" spans="1:16" x14ac:dyDescent="0.2">
      <c r="A1950" s="166"/>
      <c r="B1950" s="160"/>
      <c r="D1950" s="160"/>
      <c r="F1950" s="160"/>
      <c r="H1950" s="160"/>
      <c r="J1950" s="160"/>
      <c r="L1950" s="161"/>
      <c r="N1950" s="161"/>
      <c r="P1950" s="161"/>
    </row>
    <row r="1951" spans="1:16" x14ac:dyDescent="0.2">
      <c r="A1951" s="166"/>
      <c r="B1951" s="160"/>
      <c r="D1951" s="160"/>
      <c r="F1951" s="160"/>
      <c r="H1951" s="160"/>
      <c r="J1951" s="160"/>
      <c r="L1951" s="161"/>
      <c r="N1951" s="161"/>
      <c r="P1951" s="161"/>
    </row>
    <row r="1952" spans="1:16" x14ac:dyDescent="0.2">
      <c r="A1952" s="166"/>
      <c r="B1952" s="160"/>
      <c r="D1952" s="160"/>
      <c r="F1952" s="160"/>
      <c r="H1952" s="160"/>
      <c r="J1952" s="160"/>
      <c r="L1952" s="161"/>
      <c r="N1952" s="161"/>
      <c r="P1952" s="161"/>
    </row>
    <row r="1953" spans="1:16" x14ac:dyDescent="0.2">
      <c r="A1953" s="166"/>
      <c r="B1953" s="160"/>
      <c r="D1953" s="160"/>
      <c r="F1953" s="160"/>
      <c r="H1953" s="160"/>
      <c r="J1953" s="160"/>
      <c r="L1953" s="161"/>
      <c r="N1953" s="161"/>
      <c r="P1953" s="161"/>
    </row>
    <row r="1954" spans="1:16" x14ac:dyDescent="0.2">
      <c r="A1954" s="166"/>
      <c r="B1954" s="160"/>
      <c r="D1954" s="160"/>
      <c r="F1954" s="160"/>
      <c r="H1954" s="160"/>
      <c r="J1954" s="160"/>
      <c r="L1954" s="161"/>
      <c r="N1954" s="161"/>
      <c r="P1954" s="161"/>
    </row>
    <row r="1955" spans="1:16" x14ac:dyDescent="0.2">
      <c r="A1955" s="166"/>
      <c r="B1955" s="160"/>
      <c r="D1955" s="160"/>
      <c r="F1955" s="160"/>
      <c r="H1955" s="160"/>
      <c r="J1955" s="160"/>
      <c r="L1955" s="161"/>
    </row>
    <row r="1956" spans="1:16" x14ac:dyDescent="0.2">
      <c r="A1956" s="166"/>
      <c r="B1956" s="160"/>
      <c r="D1956" s="160"/>
      <c r="F1956" s="160"/>
      <c r="H1956" s="160"/>
      <c r="J1956" s="160"/>
      <c r="L1956" s="161"/>
      <c r="N1956" s="161"/>
      <c r="P1956" s="161"/>
    </row>
    <row r="1957" spans="1:16" x14ac:dyDescent="0.2">
      <c r="A1957" s="166"/>
      <c r="B1957" s="160"/>
      <c r="D1957" s="160"/>
      <c r="F1957" s="160"/>
      <c r="H1957" s="160"/>
      <c r="J1957" s="160"/>
      <c r="L1957" s="161"/>
      <c r="N1957" s="161"/>
      <c r="P1957" s="161"/>
    </row>
    <row r="1958" spans="1:16" x14ac:dyDescent="0.2">
      <c r="A1958" s="166"/>
      <c r="B1958" s="160"/>
      <c r="D1958" s="160"/>
      <c r="F1958" s="160"/>
      <c r="H1958" s="160"/>
      <c r="J1958" s="160"/>
      <c r="L1958" s="161"/>
      <c r="N1958" s="161"/>
      <c r="P1958" s="161"/>
    </row>
    <row r="1959" spans="1:16" x14ac:dyDescent="0.2">
      <c r="A1959" s="166"/>
      <c r="B1959" s="160"/>
      <c r="D1959" s="160"/>
      <c r="F1959" s="160"/>
      <c r="H1959" s="160"/>
      <c r="J1959" s="160"/>
      <c r="L1959" s="161"/>
      <c r="N1959" s="161"/>
      <c r="P1959" s="161"/>
    </row>
    <row r="1960" spans="1:16" x14ac:dyDescent="0.2">
      <c r="A1960" s="166"/>
      <c r="B1960" s="160"/>
      <c r="D1960" s="160"/>
      <c r="F1960" s="160"/>
      <c r="H1960" s="160"/>
      <c r="J1960" s="160"/>
      <c r="L1960" s="161"/>
      <c r="N1960" s="161"/>
      <c r="P1960" s="161"/>
    </row>
    <row r="1961" spans="1:16" x14ac:dyDescent="0.2">
      <c r="A1961" s="166"/>
      <c r="B1961" s="160"/>
      <c r="D1961" s="160"/>
      <c r="F1961" s="160"/>
      <c r="H1961" s="160"/>
      <c r="J1961" s="160"/>
      <c r="L1961" s="161"/>
      <c r="N1961" s="161"/>
      <c r="P1961" s="161"/>
    </row>
    <row r="1962" spans="1:16" x14ac:dyDescent="0.2">
      <c r="A1962" s="166"/>
      <c r="B1962" s="160"/>
      <c r="D1962" s="160"/>
      <c r="F1962" s="160"/>
      <c r="H1962" s="160"/>
      <c r="J1962" s="160"/>
      <c r="L1962" s="161"/>
      <c r="N1962" s="161"/>
      <c r="P1962" s="161"/>
    </row>
    <row r="1963" spans="1:16" x14ac:dyDescent="0.2">
      <c r="A1963" s="166"/>
      <c r="B1963" s="160"/>
      <c r="D1963" s="160"/>
      <c r="F1963" s="160"/>
      <c r="H1963" s="160"/>
      <c r="J1963" s="160"/>
      <c r="L1963" s="161"/>
      <c r="N1963" s="161"/>
      <c r="P1963" s="161"/>
    </row>
    <row r="1964" spans="1:16" x14ac:dyDescent="0.2">
      <c r="A1964" s="166"/>
      <c r="B1964" s="160"/>
      <c r="D1964" s="160"/>
      <c r="F1964" s="160"/>
      <c r="H1964" s="160"/>
      <c r="J1964" s="160"/>
      <c r="L1964" s="161"/>
      <c r="N1964" s="161"/>
      <c r="P1964" s="161"/>
    </row>
    <row r="1965" spans="1:16" x14ac:dyDescent="0.2">
      <c r="A1965" s="166"/>
      <c r="B1965" s="160"/>
      <c r="D1965" s="160"/>
      <c r="F1965" s="160"/>
      <c r="H1965" s="160"/>
      <c r="J1965" s="160"/>
      <c r="L1965" s="161"/>
      <c r="N1965" s="161"/>
      <c r="P1965" s="161"/>
    </row>
    <row r="1966" spans="1:16" x14ac:dyDescent="0.2">
      <c r="A1966" s="166"/>
      <c r="B1966" s="160"/>
      <c r="D1966" s="160"/>
      <c r="F1966" s="160"/>
      <c r="H1966" s="160"/>
      <c r="J1966" s="160"/>
      <c r="L1966" s="161"/>
      <c r="N1966" s="161"/>
      <c r="P1966" s="161"/>
    </row>
    <row r="1967" spans="1:16" x14ac:dyDescent="0.2">
      <c r="A1967" s="166"/>
      <c r="B1967" s="160"/>
      <c r="D1967" s="160"/>
      <c r="F1967" s="160"/>
      <c r="H1967" s="160"/>
      <c r="J1967" s="160"/>
      <c r="L1967" s="161"/>
      <c r="N1967" s="161"/>
      <c r="P1967" s="161"/>
    </row>
    <row r="1968" spans="1:16" x14ac:dyDescent="0.2">
      <c r="A1968" s="166"/>
      <c r="B1968" s="160"/>
      <c r="D1968" s="160"/>
      <c r="F1968" s="160"/>
      <c r="H1968" s="160"/>
      <c r="J1968" s="160"/>
      <c r="L1968" s="161"/>
      <c r="N1968" s="161"/>
      <c r="P1968" s="161"/>
    </row>
    <row r="1969" spans="1:16" x14ac:dyDescent="0.2">
      <c r="A1969" s="166"/>
      <c r="B1969" s="160"/>
      <c r="D1969" s="160"/>
      <c r="F1969" s="160"/>
      <c r="H1969" s="160"/>
      <c r="J1969" s="160"/>
      <c r="L1969" s="161"/>
      <c r="N1969" s="161"/>
      <c r="P1969" s="161"/>
    </row>
    <row r="1970" spans="1:16" x14ac:dyDescent="0.2">
      <c r="A1970" s="166"/>
      <c r="B1970" s="160"/>
      <c r="D1970" s="160"/>
      <c r="F1970" s="160"/>
      <c r="H1970" s="160"/>
      <c r="J1970" s="160"/>
      <c r="L1970" s="161"/>
      <c r="N1970" s="161"/>
      <c r="P1970" s="161"/>
    </row>
    <row r="1971" spans="1:16" x14ac:dyDescent="0.2">
      <c r="A1971" s="166"/>
      <c r="B1971" s="160"/>
      <c r="D1971" s="160"/>
      <c r="F1971" s="160"/>
      <c r="H1971" s="160"/>
      <c r="J1971" s="160"/>
      <c r="L1971" s="161"/>
      <c r="N1971" s="161"/>
      <c r="P1971" s="161"/>
    </row>
    <row r="1972" spans="1:16" x14ac:dyDescent="0.2">
      <c r="A1972" s="166"/>
      <c r="B1972" s="160"/>
      <c r="D1972" s="160"/>
      <c r="F1972" s="160"/>
      <c r="H1972" s="160"/>
      <c r="J1972" s="160"/>
      <c r="L1972" s="161"/>
      <c r="N1972" s="161"/>
      <c r="P1972" s="161"/>
    </row>
    <row r="1973" spans="1:16" x14ac:dyDescent="0.2">
      <c r="A1973" s="166"/>
      <c r="B1973" s="160"/>
      <c r="D1973" s="160"/>
      <c r="F1973" s="160"/>
      <c r="H1973" s="160"/>
      <c r="J1973" s="160"/>
      <c r="L1973" s="161"/>
      <c r="N1973" s="161"/>
      <c r="P1973" s="161"/>
    </row>
    <row r="1974" spans="1:16" x14ac:dyDescent="0.2">
      <c r="A1974" s="166"/>
      <c r="B1974" s="160"/>
      <c r="D1974" s="160"/>
      <c r="F1974" s="160"/>
      <c r="H1974" s="160"/>
      <c r="J1974" s="160"/>
      <c r="L1974" s="161"/>
      <c r="N1974" s="161"/>
      <c r="P1974" s="161"/>
    </row>
    <row r="1975" spans="1:16" x14ac:dyDescent="0.2">
      <c r="A1975" s="166"/>
      <c r="B1975" s="160"/>
      <c r="D1975" s="160"/>
      <c r="F1975" s="160"/>
      <c r="H1975" s="160"/>
      <c r="J1975" s="160"/>
      <c r="L1975" s="161"/>
      <c r="N1975" s="161"/>
      <c r="P1975" s="161"/>
    </row>
    <row r="1976" spans="1:16" x14ac:dyDescent="0.2">
      <c r="A1976" s="166"/>
      <c r="B1976" s="160"/>
      <c r="D1976" s="160"/>
      <c r="F1976" s="160"/>
      <c r="H1976" s="160"/>
      <c r="J1976" s="160"/>
      <c r="L1976" s="161"/>
      <c r="N1976" s="161"/>
      <c r="P1976" s="161"/>
    </row>
    <row r="1977" spans="1:16" x14ac:dyDescent="0.2">
      <c r="A1977" s="166"/>
      <c r="B1977" s="160"/>
      <c r="D1977" s="160"/>
      <c r="F1977" s="160"/>
      <c r="H1977" s="160"/>
      <c r="J1977" s="160"/>
      <c r="L1977" s="161"/>
      <c r="N1977" s="161"/>
      <c r="P1977" s="161"/>
    </row>
    <row r="1978" spans="1:16" x14ac:dyDescent="0.2">
      <c r="A1978" s="166"/>
      <c r="B1978" s="160"/>
      <c r="D1978" s="160"/>
      <c r="F1978" s="160"/>
      <c r="H1978" s="160"/>
      <c r="J1978" s="160"/>
      <c r="L1978" s="161"/>
      <c r="N1978" s="161"/>
      <c r="P1978" s="161"/>
    </row>
    <row r="1979" spans="1:16" x14ac:dyDescent="0.2">
      <c r="A1979" s="166"/>
      <c r="B1979" s="160"/>
      <c r="D1979" s="160"/>
      <c r="F1979" s="160"/>
      <c r="H1979" s="160"/>
      <c r="J1979" s="160"/>
      <c r="L1979" s="161"/>
      <c r="N1979" s="161"/>
      <c r="P1979" s="161"/>
    </row>
    <row r="1980" spans="1:16" x14ac:dyDescent="0.2">
      <c r="A1980" s="166"/>
      <c r="B1980" s="160"/>
      <c r="D1980" s="160"/>
      <c r="F1980" s="160"/>
      <c r="H1980" s="160"/>
      <c r="J1980" s="160"/>
      <c r="L1980" s="161"/>
      <c r="N1980" s="161"/>
      <c r="P1980" s="161"/>
    </row>
    <row r="1981" spans="1:16" x14ac:dyDescent="0.2">
      <c r="A1981" s="166"/>
      <c r="B1981" s="160"/>
      <c r="D1981" s="160"/>
      <c r="F1981" s="160"/>
      <c r="H1981" s="160"/>
      <c r="J1981" s="160"/>
      <c r="L1981" s="161"/>
      <c r="N1981" s="161"/>
      <c r="P1981" s="161"/>
    </row>
    <row r="1982" spans="1:16" x14ac:dyDescent="0.2">
      <c r="A1982" s="166"/>
      <c r="B1982" s="160"/>
      <c r="D1982" s="160"/>
      <c r="F1982" s="160"/>
      <c r="H1982" s="160"/>
      <c r="J1982" s="160"/>
      <c r="L1982" s="161"/>
      <c r="N1982" s="161"/>
      <c r="P1982" s="161"/>
    </row>
    <row r="1983" spans="1:16" x14ac:dyDescent="0.2">
      <c r="A1983" s="166"/>
      <c r="B1983" s="160"/>
      <c r="D1983" s="160"/>
      <c r="F1983" s="160"/>
      <c r="H1983" s="160"/>
      <c r="J1983" s="160"/>
      <c r="L1983" s="161"/>
      <c r="N1983" s="161"/>
      <c r="P1983" s="161"/>
    </row>
    <row r="1984" spans="1:16" x14ac:dyDescent="0.2">
      <c r="A1984" s="166"/>
      <c r="B1984" s="160"/>
      <c r="D1984" s="160"/>
      <c r="F1984" s="160"/>
      <c r="H1984" s="160"/>
      <c r="J1984" s="160"/>
      <c r="L1984" s="161"/>
      <c r="N1984" s="161"/>
      <c r="P1984" s="161"/>
    </row>
    <row r="1985" spans="1:16" x14ac:dyDescent="0.2">
      <c r="A1985" s="166"/>
      <c r="B1985" s="160"/>
      <c r="D1985" s="160"/>
      <c r="F1985" s="160"/>
      <c r="H1985" s="160"/>
      <c r="J1985" s="160"/>
      <c r="L1985" s="161"/>
      <c r="N1985" s="161"/>
      <c r="P1985" s="161"/>
    </row>
    <row r="1986" spans="1:16" x14ac:dyDescent="0.2">
      <c r="A1986" s="166"/>
      <c r="B1986" s="160"/>
      <c r="D1986" s="160"/>
      <c r="F1986" s="160"/>
      <c r="H1986" s="160"/>
      <c r="J1986" s="160"/>
      <c r="L1986" s="161"/>
      <c r="N1986" s="161"/>
      <c r="P1986" s="161"/>
    </row>
    <row r="1987" spans="1:16" x14ac:dyDescent="0.2">
      <c r="A1987" s="166"/>
      <c r="B1987" s="160"/>
      <c r="D1987" s="160"/>
      <c r="F1987" s="160"/>
      <c r="H1987" s="160"/>
      <c r="J1987" s="160"/>
      <c r="L1987" s="161"/>
      <c r="N1987" s="161"/>
      <c r="P1987" s="161"/>
    </row>
    <row r="1988" spans="1:16" x14ac:dyDescent="0.2">
      <c r="A1988" s="166"/>
      <c r="B1988" s="160"/>
      <c r="D1988" s="160"/>
      <c r="F1988" s="160"/>
      <c r="H1988" s="160"/>
      <c r="J1988" s="160"/>
      <c r="L1988" s="161"/>
      <c r="N1988" s="161"/>
      <c r="P1988" s="161"/>
    </row>
    <row r="1989" spans="1:16" x14ac:dyDescent="0.2">
      <c r="A1989" s="166"/>
      <c r="B1989" s="160"/>
      <c r="D1989" s="160"/>
      <c r="F1989" s="160"/>
      <c r="H1989" s="160"/>
      <c r="J1989" s="160"/>
      <c r="L1989" s="161"/>
      <c r="N1989" s="161"/>
      <c r="P1989" s="161"/>
    </row>
    <row r="1990" spans="1:16" x14ac:dyDescent="0.2">
      <c r="A1990" s="166"/>
      <c r="B1990" s="160"/>
      <c r="D1990" s="160"/>
      <c r="F1990" s="160"/>
      <c r="H1990" s="160"/>
      <c r="J1990" s="160"/>
      <c r="L1990" s="161"/>
      <c r="N1990" s="161"/>
      <c r="P1990" s="161"/>
    </row>
    <row r="1991" spans="1:16" x14ac:dyDescent="0.2">
      <c r="A1991" s="166"/>
      <c r="B1991" s="160"/>
      <c r="D1991" s="160"/>
      <c r="F1991" s="160"/>
      <c r="H1991" s="160"/>
      <c r="J1991" s="160"/>
      <c r="L1991" s="161"/>
      <c r="N1991" s="161"/>
      <c r="P1991" s="161"/>
    </row>
    <row r="1992" spans="1:16" x14ac:dyDescent="0.2">
      <c r="A1992" s="166"/>
      <c r="B1992" s="160"/>
      <c r="D1992" s="160"/>
      <c r="F1992" s="160"/>
      <c r="H1992" s="160"/>
      <c r="J1992" s="160"/>
      <c r="L1992" s="161"/>
      <c r="N1992" s="161"/>
      <c r="P1992" s="161"/>
    </row>
    <row r="1993" spans="1:16" x14ac:dyDescent="0.2">
      <c r="A1993" s="166"/>
      <c r="B1993" s="64"/>
      <c r="D1993" s="64"/>
      <c r="F1993" s="64"/>
      <c r="H1993" s="64"/>
      <c r="J1993" s="64"/>
      <c r="L1993" s="161"/>
    </row>
    <row r="1994" spans="1:16" x14ac:dyDescent="0.2">
      <c r="A1994" s="166"/>
      <c r="B1994" s="160"/>
      <c r="D1994" s="160"/>
      <c r="F1994" s="160"/>
      <c r="H1994" s="160"/>
      <c r="J1994" s="160"/>
      <c r="L1994" s="161"/>
      <c r="N1994" s="161"/>
      <c r="P1994" s="161"/>
    </row>
    <row r="1995" spans="1:16" x14ac:dyDescent="0.2">
      <c r="A1995" s="166"/>
      <c r="B1995" s="160"/>
      <c r="D1995" s="160"/>
      <c r="F1995" s="160"/>
      <c r="H1995" s="160"/>
      <c r="J1995" s="160"/>
      <c r="L1995" s="161"/>
      <c r="N1995" s="161"/>
      <c r="P1995" s="161"/>
    </row>
    <row r="1996" spans="1:16" x14ac:dyDescent="0.2">
      <c r="A1996" s="166"/>
      <c r="B1996" s="160"/>
      <c r="D1996" s="160"/>
      <c r="F1996" s="160"/>
      <c r="H1996" s="160"/>
      <c r="J1996" s="160"/>
      <c r="L1996" s="161"/>
      <c r="N1996" s="161"/>
      <c r="P1996" s="161"/>
    </row>
    <row r="1997" spans="1:16" x14ac:dyDescent="0.2">
      <c r="A1997" s="166"/>
      <c r="B1997" s="160"/>
      <c r="D1997" s="160"/>
      <c r="F1997" s="160"/>
      <c r="H1997" s="160"/>
      <c r="J1997" s="160"/>
      <c r="L1997" s="161"/>
      <c r="N1997" s="161"/>
      <c r="P1997" s="161"/>
    </row>
    <row r="1998" spans="1:16" x14ac:dyDescent="0.2">
      <c r="A1998" s="166"/>
      <c r="B1998" s="160"/>
      <c r="D1998" s="160"/>
      <c r="F1998" s="160"/>
      <c r="H1998" s="160"/>
      <c r="J1998" s="160"/>
      <c r="L1998" s="161"/>
      <c r="N1998" s="161"/>
      <c r="P1998" s="161"/>
    </row>
    <row r="1999" spans="1:16" x14ac:dyDescent="0.2">
      <c r="A1999" s="166"/>
      <c r="B1999" s="160"/>
      <c r="D1999" s="160"/>
      <c r="F1999" s="160"/>
      <c r="H1999" s="160"/>
      <c r="J1999" s="160"/>
      <c r="L1999" s="161"/>
      <c r="N1999" s="161"/>
      <c r="P1999" s="161"/>
    </row>
    <row r="2000" spans="1:16" x14ac:dyDescent="0.2">
      <c r="A2000" s="166"/>
      <c r="B2000" s="160"/>
      <c r="D2000" s="160"/>
      <c r="F2000" s="160"/>
      <c r="H2000" s="160"/>
      <c r="J2000" s="160"/>
      <c r="L2000" s="161"/>
      <c r="N2000" s="161"/>
      <c r="P2000" s="161"/>
    </row>
    <row r="2001" spans="1:16" x14ac:dyDescent="0.2">
      <c r="A2001" s="166"/>
      <c r="B2001" s="160"/>
      <c r="D2001" s="160"/>
      <c r="F2001" s="160"/>
      <c r="H2001" s="160"/>
      <c r="J2001" s="160"/>
      <c r="L2001" s="161"/>
      <c r="N2001" s="161"/>
      <c r="P2001" s="161"/>
    </row>
    <row r="2002" spans="1:16" x14ac:dyDescent="0.2">
      <c r="A2002" s="166"/>
      <c r="B2002" s="160"/>
      <c r="D2002" s="160"/>
      <c r="F2002" s="160"/>
      <c r="H2002" s="160"/>
      <c r="J2002" s="160"/>
      <c r="L2002" s="161"/>
      <c r="N2002" s="161"/>
      <c r="P2002" s="161"/>
    </row>
    <row r="2003" spans="1:16" x14ac:dyDescent="0.2">
      <c r="A2003" s="166"/>
      <c r="B2003" s="160"/>
      <c r="D2003" s="160"/>
      <c r="F2003" s="160"/>
      <c r="H2003" s="160"/>
      <c r="J2003" s="160"/>
      <c r="L2003" s="161"/>
      <c r="N2003" s="161"/>
      <c r="P2003" s="161"/>
    </row>
    <row r="2004" spans="1:16" x14ac:dyDescent="0.2">
      <c r="A2004" s="166"/>
      <c r="B2004" s="160"/>
      <c r="D2004" s="160"/>
      <c r="F2004" s="160"/>
      <c r="H2004" s="160"/>
      <c r="J2004" s="160"/>
      <c r="L2004" s="161"/>
      <c r="N2004" s="161"/>
      <c r="P2004" s="161"/>
    </row>
    <row r="2005" spans="1:16" x14ac:dyDescent="0.2">
      <c r="A2005" s="166"/>
      <c r="B2005" s="160"/>
      <c r="D2005" s="160"/>
      <c r="F2005" s="160"/>
      <c r="H2005" s="160"/>
      <c r="J2005" s="160"/>
      <c r="L2005" s="161"/>
      <c r="N2005" s="161"/>
      <c r="P2005" s="161"/>
    </row>
    <row r="2006" spans="1:16" x14ac:dyDescent="0.2">
      <c r="A2006" s="166"/>
      <c r="B2006" s="160"/>
      <c r="D2006" s="160"/>
      <c r="F2006" s="160"/>
      <c r="H2006" s="160"/>
      <c r="J2006" s="160"/>
      <c r="L2006" s="161"/>
      <c r="N2006" s="161"/>
      <c r="P2006" s="161"/>
    </row>
    <row r="2007" spans="1:16" x14ac:dyDescent="0.2">
      <c r="A2007" s="166"/>
      <c r="B2007" s="160"/>
      <c r="D2007" s="160"/>
      <c r="F2007" s="160"/>
      <c r="H2007" s="160"/>
      <c r="J2007" s="160"/>
      <c r="L2007" s="161"/>
      <c r="N2007" s="161"/>
      <c r="P2007" s="161"/>
    </row>
    <row r="2008" spans="1:16" x14ac:dyDescent="0.2">
      <c r="A2008" s="166"/>
      <c r="B2008" s="160"/>
      <c r="D2008" s="160"/>
      <c r="F2008" s="160"/>
      <c r="H2008" s="160"/>
      <c r="J2008" s="160"/>
      <c r="L2008" s="161"/>
      <c r="N2008" s="161"/>
      <c r="P2008" s="161"/>
    </row>
    <row r="2009" spans="1:16" x14ac:dyDescent="0.2">
      <c r="A2009" s="166"/>
      <c r="B2009" s="160"/>
      <c r="D2009" s="160"/>
      <c r="F2009" s="160"/>
      <c r="H2009" s="160"/>
      <c r="J2009" s="160"/>
      <c r="L2009" s="161"/>
      <c r="N2009" s="161"/>
      <c r="P2009" s="161"/>
    </row>
    <row r="2010" spans="1:16" x14ac:dyDescent="0.2">
      <c r="A2010" s="166"/>
      <c r="B2010" s="160"/>
      <c r="D2010" s="160"/>
      <c r="F2010" s="160"/>
      <c r="H2010" s="160"/>
      <c r="J2010" s="160"/>
      <c r="L2010" s="161"/>
      <c r="N2010" s="161"/>
      <c r="P2010" s="161"/>
    </row>
    <row r="2011" spans="1:16" x14ac:dyDescent="0.2">
      <c r="A2011" s="166"/>
      <c r="B2011" s="160"/>
      <c r="D2011" s="160"/>
      <c r="F2011" s="160"/>
      <c r="H2011" s="160"/>
      <c r="J2011" s="160"/>
      <c r="L2011" s="161"/>
      <c r="N2011" s="161"/>
      <c r="P2011" s="161"/>
    </row>
    <row r="2012" spans="1:16" x14ac:dyDescent="0.2">
      <c r="A2012" s="166"/>
      <c r="B2012" s="160"/>
      <c r="D2012" s="160"/>
      <c r="F2012" s="160"/>
      <c r="H2012" s="160"/>
      <c r="J2012" s="160"/>
      <c r="L2012" s="161"/>
      <c r="N2012" s="161"/>
      <c r="P2012" s="161"/>
    </row>
    <row r="2013" spans="1:16" x14ac:dyDescent="0.2">
      <c r="A2013" s="166"/>
      <c r="B2013" s="160"/>
      <c r="D2013" s="160"/>
      <c r="F2013" s="160"/>
      <c r="H2013" s="160"/>
      <c r="J2013" s="160"/>
      <c r="L2013" s="161"/>
      <c r="N2013" s="161"/>
      <c r="P2013" s="161"/>
    </row>
    <row r="2014" spans="1:16" x14ac:dyDescent="0.2">
      <c r="A2014" s="166"/>
      <c r="B2014" s="160"/>
      <c r="D2014" s="160"/>
      <c r="F2014" s="160"/>
      <c r="H2014" s="160"/>
      <c r="J2014" s="160"/>
      <c r="L2014" s="161"/>
      <c r="N2014" s="161"/>
      <c r="P2014" s="161"/>
    </row>
    <row r="2015" spans="1:16" x14ac:dyDescent="0.2">
      <c r="A2015" s="166"/>
      <c r="B2015" s="160"/>
      <c r="D2015" s="160"/>
      <c r="F2015" s="160"/>
      <c r="H2015" s="160"/>
      <c r="J2015" s="160"/>
      <c r="L2015" s="161"/>
      <c r="N2015" s="161"/>
      <c r="P2015" s="161"/>
    </row>
    <row r="2016" spans="1:16" x14ac:dyDescent="0.2">
      <c r="A2016" s="166"/>
      <c r="B2016" s="160"/>
      <c r="D2016" s="160"/>
      <c r="F2016" s="160"/>
      <c r="H2016" s="160"/>
      <c r="J2016" s="160"/>
      <c r="L2016" s="161"/>
      <c r="N2016" s="161"/>
      <c r="P2016" s="161"/>
    </row>
    <row r="2017" spans="1:16" x14ac:dyDescent="0.2">
      <c r="A2017" s="166"/>
      <c r="B2017" s="160"/>
      <c r="D2017" s="160"/>
      <c r="F2017" s="160"/>
      <c r="H2017" s="160"/>
      <c r="J2017" s="160"/>
      <c r="L2017" s="161"/>
      <c r="N2017" s="161"/>
      <c r="P2017" s="161"/>
    </row>
    <row r="2018" spans="1:16" x14ac:dyDescent="0.2">
      <c r="A2018" s="166"/>
      <c r="B2018" s="160"/>
      <c r="D2018" s="160"/>
      <c r="F2018" s="160"/>
      <c r="H2018" s="160"/>
      <c r="J2018" s="160"/>
      <c r="L2018" s="161"/>
      <c r="N2018" s="161"/>
      <c r="P2018" s="161"/>
    </row>
    <row r="2019" spans="1:16" x14ac:dyDescent="0.2">
      <c r="A2019" s="166"/>
      <c r="B2019" s="160"/>
      <c r="D2019" s="160"/>
      <c r="F2019" s="160"/>
      <c r="H2019" s="160"/>
      <c r="J2019" s="160"/>
      <c r="L2019" s="161"/>
      <c r="N2019" s="161"/>
      <c r="P2019" s="161"/>
    </row>
    <row r="2020" spans="1:16" x14ac:dyDescent="0.2">
      <c r="A2020" s="166"/>
      <c r="B2020" s="160"/>
      <c r="D2020" s="160"/>
      <c r="F2020" s="160"/>
      <c r="H2020" s="160"/>
      <c r="J2020" s="160"/>
      <c r="L2020" s="161"/>
      <c r="N2020" s="161"/>
      <c r="P2020" s="161"/>
    </row>
    <row r="2021" spans="1:16" x14ac:dyDescent="0.2">
      <c r="A2021" s="166"/>
      <c r="B2021" s="160"/>
      <c r="D2021" s="160"/>
      <c r="F2021" s="160"/>
      <c r="H2021" s="160"/>
      <c r="J2021" s="160"/>
      <c r="L2021" s="161"/>
      <c r="N2021" s="161"/>
      <c r="P2021" s="161"/>
    </row>
    <row r="2022" spans="1:16" x14ac:dyDescent="0.2">
      <c r="A2022" s="166"/>
      <c r="B2022" s="160"/>
      <c r="D2022" s="160"/>
      <c r="F2022" s="160"/>
      <c r="H2022" s="160"/>
      <c r="J2022" s="160"/>
      <c r="L2022" s="161"/>
      <c r="N2022" s="161"/>
      <c r="P2022" s="161"/>
    </row>
    <row r="2023" spans="1:16" x14ac:dyDescent="0.2">
      <c r="A2023" s="166"/>
      <c r="B2023" s="160"/>
      <c r="D2023" s="160"/>
      <c r="F2023" s="160"/>
      <c r="H2023" s="160"/>
      <c r="J2023" s="160"/>
      <c r="L2023" s="161"/>
      <c r="N2023" s="161"/>
      <c r="P2023" s="161"/>
    </row>
    <row r="2024" spans="1:16" x14ac:dyDescent="0.2">
      <c r="A2024" s="166"/>
      <c r="B2024" s="160"/>
      <c r="D2024" s="160"/>
      <c r="F2024" s="160"/>
      <c r="H2024" s="160"/>
      <c r="J2024" s="160"/>
      <c r="L2024" s="161"/>
      <c r="N2024" s="161"/>
      <c r="P2024" s="161"/>
    </row>
    <row r="2025" spans="1:16" x14ac:dyDescent="0.2">
      <c r="A2025" s="166"/>
      <c r="B2025" s="160"/>
      <c r="D2025" s="160"/>
      <c r="F2025" s="160"/>
      <c r="H2025" s="160"/>
      <c r="J2025" s="160"/>
      <c r="L2025" s="161"/>
      <c r="N2025" s="161"/>
      <c r="P2025" s="161"/>
    </row>
    <row r="2026" spans="1:16" x14ac:dyDescent="0.2">
      <c r="A2026" s="166"/>
      <c r="B2026" s="160"/>
      <c r="D2026" s="160"/>
      <c r="F2026" s="160"/>
      <c r="H2026" s="160"/>
      <c r="J2026" s="160"/>
      <c r="L2026" s="161"/>
      <c r="N2026" s="161"/>
      <c r="P2026" s="161"/>
    </row>
    <row r="2027" spans="1:16" x14ac:dyDescent="0.2">
      <c r="A2027" s="166"/>
      <c r="B2027" s="160"/>
      <c r="D2027" s="160"/>
      <c r="F2027" s="160"/>
      <c r="H2027" s="160"/>
      <c r="J2027" s="160"/>
      <c r="L2027" s="161"/>
      <c r="N2027" s="161"/>
      <c r="P2027" s="161"/>
    </row>
    <row r="2028" spans="1:16" x14ac:dyDescent="0.2">
      <c r="A2028" s="166"/>
      <c r="B2028" s="160"/>
      <c r="D2028" s="160"/>
      <c r="F2028" s="160"/>
      <c r="H2028" s="160"/>
      <c r="J2028" s="160"/>
      <c r="L2028" s="161"/>
      <c r="N2028" s="161"/>
      <c r="P2028" s="161"/>
    </row>
    <row r="2029" spans="1:16" x14ac:dyDescent="0.2">
      <c r="A2029" s="166"/>
      <c r="B2029" s="160"/>
      <c r="D2029" s="160"/>
      <c r="F2029" s="160"/>
      <c r="H2029" s="160"/>
      <c r="J2029" s="160"/>
      <c r="L2029" s="161"/>
      <c r="N2029" s="161"/>
      <c r="P2029" s="161"/>
    </row>
    <row r="2030" spans="1:16" x14ac:dyDescent="0.2">
      <c r="A2030" s="166"/>
      <c r="B2030" s="160"/>
      <c r="D2030" s="160"/>
      <c r="F2030" s="160"/>
      <c r="H2030" s="160"/>
      <c r="J2030" s="160"/>
      <c r="L2030" s="161"/>
      <c r="N2030" s="161"/>
      <c r="P2030" s="161"/>
    </row>
    <row r="2031" spans="1:16" x14ac:dyDescent="0.2">
      <c r="A2031" s="166"/>
      <c r="B2031" s="160"/>
      <c r="D2031" s="160"/>
      <c r="F2031" s="160"/>
      <c r="H2031" s="160"/>
      <c r="J2031" s="160"/>
      <c r="L2031" s="161"/>
      <c r="N2031" s="161"/>
      <c r="P2031" s="161"/>
    </row>
    <row r="2032" spans="1:16" x14ac:dyDescent="0.2">
      <c r="A2032" s="166"/>
      <c r="B2032" s="160"/>
      <c r="D2032" s="160"/>
      <c r="F2032" s="160"/>
      <c r="H2032" s="160"/>
      <c r="J2032" s="160"/>
      <c r="L2032" s="161"/>
      <c r="N2032" s="161"/>
      <c r="P2032" s="161"/>
    </row>
    <row r="2033" spans="1:16" x14ac:dyDescent="0.2">
      <c r="A2033" s="166"/>
      <c r="B2033" s="160"/>
      <c r="D2033" s="160"/>
      <c r="F2033" s="160"/>
      <c r="H2033" s="160"/>
      <c r="J2033" s="160"/>
      <c r="L2033" s="161"/>
      <c r="N2033" s="161"/>
      <c r="P2033" s="161"/>
    </row>
    <row r="2034" spans="1:16" x14ac:dyDescent="0.2">
      <c r="A2034" s="166"/>
      <c r="B2034" s="160"/>
      <c r="D2034" s="160"/>
      <c r="F2034" s="160"/>
      <c r="H2034" s="160"/>
      <c r="J2034" s="160"/>
      <c r="L2034" s="161"/>
      <c r="N2034" s="161"/>
      <c r="P2034" s="161"/>
    </row>
    <row r="2035" spans="1:16" x14ac:dyDescent="0.2">
      <c r="A2035" s="166"/>
      <c r="B2035" s="160"/>
      <c r="D2035" s="160"/>
      <c r="F2035" s="160"/>
      <c r="H2035" s="160"/>
      <c r="J2035" s="160"/>
      <c r="L2035" s="161"/>
      <c r="N2035" s="161"/>
      <c r="P2035" s="161"/>
    </row>
    <row r="2036" spans="1:16" x14ac:dyDescent="0.2">
      <c r="A2036" s="166"/>
      <c r="B2036" s="160"/>
      <c r="D2036" s="160"/>
      <c r="F2036" s="160"/>
      <c r="H2036" s="160"/>
      <c r="J2036" s="160"/>
      <c r="L2036" s="161"/>
      <c r="N2036" s="161"/>
      <c r="P2036" s="161"/>
    </row>
    <row r="2037" spans="1:16" x14ac:dyDescent="0.2">
      <c r="A2037" s="166"/>
      <c r="B2037" s="160"/>
      <c r="D2037" s="160"/>
      <c r="F2037" s="160"/>
      <c r="H2037" s="160"/>
      <c r="J2037" s="160"/>
      <c r="L2037" s="161"/>
      <c r="N2037" s="161"/>
      <c r="P2037" s="161"/>
    </row>
    <row r="2038" spans="1:16" x14ac:dyDescent="0.2">
      <c r="A2038" s="166"/>
      <c r="B2038" s="160"/>
      <c r="D2038" s="160"/>
      <c r="F2038" s="160"/>
      <c r="H2038" s="160"/>
      <c r="J2038" s="160"/>
      <c r="L2038" s="161"/>
      <c r="N2038" s="161"/>
      <c r="P2038" s="161"/>
    </row>
    <row r="2039" spans="1:16" x14ac:dyDescent="0.2">
      <c r="A2039" s="166"/>
      <c r="B2039" s="160"/>
      <c r="D2039" s="160"/>
      <c r="F2039" s="160"/>
      <c r="H2039" s="160"/>
      <c r="J2039" s="160"/>
      <c r="L2039" s="161"/>
      <c r="N2039" s="161"/>
      <c r="P2039" s="161"/>
    </row>
    <row r="2040" spans="1:16" x14ac:dyDescent="0.2">
      <c r="A2040" s="166"/>
      <c r="B2040" s="160"/>
      <c r="D2040" s="160"/>
      <c r="F2040" s="160"/>
      <c r="H2040" s="160"/>
      <c r="J2040" s="160"/>
      <c r="L2040" s="161"/>
      <c r="N2040" s="161"/>
      <c r="P2040" s="161"/>
    </row>
    <row r="2041" spans="1:16" x14ac:dyDescent="0.2">
      <c r="A2041" s="166"/>
      <c r="B2041" s="160"/>
      <c r="D2041" s="160"/>
      <c r="F2041" s="160"/>
      <c r="H2041" s="160"/>
      <c r="J2041" s="160"/>
      <c r="L2041" s="161"/>
      <c r="N2041" s="161"/>
      <c r="P2041" s="161"/>
    </row>
    <row r="2042" spans="1:16" x14ac:dyDescent="0.2">
      <c r="A2042" s="166"/>
      <c r="B2042" s="160"/>
      <c r="D2042" s="160"/>
      <c r="F2042" s="160"/>
      <c r="H2042" s="160"/>
      <c r="J2042" s="160"/>
      <c r="L2042" s="161"/>
      <c r="N2042" s="161"/>
      <c r="P2042" s="161"/>
    </row>
    <row r="2043" spans="1:16" x14ac:dyDescent="0.2">
      <c r="A2043" s="166"/>
      <c r="B2043" s="160"/>
      <c r="D2043" s="160"/>
      <c r="F2043" s="160"/>
      <c r="H2043" s="160"/>
      <c r="J2043" s="160"/>
      <c r="L2043" s="161"/>
      <c r="N2043" s="161"/>
      <c r="P2043" s="161"/>
    </row>
    <row r="2044" spans="1:16" x14ac:dyDescent="0.2">
      <c r="A2044" s="166"/>
      <c r="B2044" s="160"/>
      <c r="D2044" s="160"/>
      <c r="F2044" s="160"/>
      <c r="H2044" s="160"/>
      <c r="J2044" s="160"/>
      <c r="L2044" s="161"/>
      <c r="N2044" s="161"/>
      <c r="P2044" s="161"/>
    </row>
    <row r="2045" spans="1:16" x14ac:dyDescent="0.2">
      <c r="A2045" s="166"/>
      <c r="B2045" s="160"/>
      <c r="D2045" s="160"/>
      <c r="F2045" s="160"/>
      <c r="H2045" s="160"/>
      <c r="J2045" s="160"/>
      <c r="L2045" s="161"/>
      <c r="N2045" s="161"/>
      <c r="P2045" s="161"/>
    </row>
    <row r="2046" spans="1:16" x14ac:dyDescent="0.2">
      <c r="A2046" s="166"/>
      <c r="B2046" s="160"/>
      <c r="D2046" s="160"/>
      <c r="F2046" s="160"/>
      <c r="H2046" s="160"/>
      <c r="J2046" s="160"/>
      <c r="L2046" s="161"/>
      <c r="N2046" s="161"/>
      <c r="P2046" s="161"/>
    </row>
    <row r="2047" spans="1:16" x14ac:dyDescent="0.2">
      <c r="A2047" s="166"/>
      <c r="B2047" s="160"/>
      <c r="D2047" s="160"/>
      <c r="F2047" s="160"/>
      <c r="H2047" s="160"/>
      <c r="J2047" s="160"/>
      <c r="L2047" s="161"/>
      <c r="N2047" s="161"/>
      <c r="P2047" s="161"/>
    </row>
    <row r="2048" spans="1:16" x14ac:dyDescent="0.2">
      <c r="A2048" s="166"/>
      <c r="B2048" s="160"/>
      <c r="D2048" s="160"/>
      <c r="F2048" s="160"/>
      <c r="H2048" s="160"/>
      <c r="J2048" s="160"/>
      <c r="L2048" s="161"/>
      <c r="N2048" s="161"/>
      <c r="P2048" s="161"/>
    </row>
    <row r="2049" spans="1:16" x14ac:dyDescent="0.2">
      <c r="A2049" s="166"/>
      <c r="B2049" s="160"/>
      <c r="D2049" s="160"/>
      <c r="F2049" s="160"/>
      <c r="H2049" s="160"/>
      <c r="J2049" s="160"/>
      <c r="L2049" s="161"/>
      <c r="N2049" s="161"/>
      <c r="P2049" s="161"/>
    </row>
    <row r="2050" spans="1:16" x14ac:dyDescent="0.2">
      <c r="A2050" s="166"/>
      <c r="B2050" s="160"/>
      <c r="D2050" s="160"/>
      <c r="F2050" s="160"/>
      <c r="H2050" s="160"/>
      <c r="J2050" s="160"/>
      <c r="L2050" s="161"/>
      <c r="N2050" s="161"/>
      <c r="P2050" s="161"/>
    </row>
    <row r="2051" spans="1:16" x14ac:dyDescent="0.2">
      <c r="A2051" s="166"/>
      <c r="B2051" s="160"/>
      <c r="D2051" s="160"/>
      <c r="F2051" s="160"/>
      <c r="H2051" s="160"/>
      <c r="J2051" s="160"/>
      <c r="L2051" s="161"/>
      <c r="N2051" s="161"/>
      <c r="P2051" s="161"/>
    </row>
    <row r="2052" spans="1:16" x14ac:dyDescent="0.2">
      <c r="A2052" s="166"/>
      <c r="B2052" s="160"/>
      <c r="D2052" s="160"/>
      <c r="F2052" s="160"/>
      <c r="H2052" s="160"/>
      <c r="J2052" s="160"/>
      <c r="L2052" s="161"/>
      <c r="N2052" s="161"/>
      <c r="P2052" s="161"/>
    </row>
    <row r="2053" spans="1:16" x14ac:dyDescent="0.2">
      <c r="A2053" s="166"/>
      <c r="B2053" s="160"/>
      <c r="D2053" s="160"/>
      <c r="F2053" s="160"/>
      <c r="H2053" s="160"/>
      <c r="J2053" s="160"/>
      <c r="L2053" s="161"/>
      <c r="N2053" s="161"/>
      <c r="P2053" s="161"/>
    </row>
    <row r="2054" spans="1:16" x14ac:dyDescent="0.2">
      <c r="A2054" s="166"/>
      <c r="B2054" s="160"/>
      <c r="D2054" s="160"/>
      <c r="F2054" s="160"/>
      <c r="H2054" s="160"/>
      <c r="J2054" s="160"/>
      <c r="L2054" s="161"/>
      <c r="N2054" s="161"/>
      <c r="P2054" s="161"/>
    </row>
    <row r="2055" spans="1:16" x14ac:dyDescent="0.2">
      <c r="A2055" s="166"/>
      <c r="B2055" s="160"/>
      <c r="D2055" s="160"/>
      <c r="F2055" s="160"/>
      <c r="H2055" s="160"/>
      <c r="J2055" s="160"/>
      <c r="L2055" s="161"/>
      <c r="N2055" s="161"/>
      <c r="P2055" s="161"/>
    </row>
    <row r="2056" spans="1:16" x14ac:dyDescent="0.2">
      <c r="A2056" s="166"/>
      <c r="B2056" s="160"/>
      <c r="D2056" s="160"/>
      <c r="F2056" s="160"/>
      <c r="H2056" s="160"/>
      <c r="J2056" s="160"/>
      <c r="L2056" s="161"/>
      <c r="N2056" s="161"/>
      <c r="P2056" s="161"/>
    </row>
    <row r="2057" spans="1:16" x14ac:dyDescent="0.2">
      <c r="A2057" s="166"/>
      <c r="B2057" s="160"/>
      <c r="D2057" s="160"/>
      <c r="F2057" s="160"/>
      <c r="H2057" s="160"/>
      <c r="J2057" s="160"/>
      <c r="L2057" s="161"/>
      <c r="N2057" s="161"/>
      <c r="P2057" s="161"/>
    </row>
    <row r="2058" spans="1:16" x14ac:dyDescent="0.2">
      <c r="A2058" s="166"/>
      <c r="B2058" s="160"/>
      <c r="D2058" s="160"/>
      <c r="F2058" s="160"/>
      <c r="H2058" s="160"/>
      <c r="J2058" s="160"/>
      <c r="L2058" s="161"/>
      <c r="N2058" s="161"/>
      <c r="P2058" s="161"/>
    </row>
    <row r="2059" spans="1:16" x14ac:dyDescent="0.2">
      <c r="A2059" s="166"/>
      <c r="B2059" s="160"/>
      <c r="D2059" s="160"/>
      <c r="F2059" s="160"/>
      <c r="H2059" s="160"/>
      <c r="J2059" s="160"/>
      <c r="L2059" s="161"/>
      <c r="N2059" s="161"/>
      <c r="P2059" s="161"/>
    </row>
    <row r="2060" spans="1:16" x14ac:dyDescent="0.2">
      <c r="A2060" s="166"/>
      <c r="B2060" s="160"/>
      <c r="D2060" s="160"/>
      <c r="F2060" s="160"/>
      <c r="H2060" s="160"/>
      <c r="J2060" s="160"/>
      <c r="L2060" s="161"/>
      <c r="N2060" s="161"/>
      <c r="P2060" s="161"/>
    </row>
    <row r="2061" spans="1:16" x14ac:dyDescent="0.2">
      <c r="A2061" s="166"/>
      <c r="B2061" s="160"/>
      <c r="D2061" s="160"/>
      <c r="F2061" s="160"/>
      <c r="H2061" s="160"/>
      <c r="J2061" s="160"/>
      <c r="L2061" s="161"/>
      <c r="N2061" s="161"/>
      <c r="P2061" s="161"/>
    </row>
    <row r="2062" spans="1:16" x14ac:dyDescent="0.2">
      <c r="A2062" s="166"/>
      <c r="B2062" s="160"/>
      <c r="D2062" s="160"/>
      <c r="F2062" s="160"/>
      <c r="H2062" s="160"/>
      <c r="J2062" s="160"/>
      <c r="L2062" s="161"/>
      <c r="N2062" s="161"/>
      <c r="P2062" s="161"/>
    </row>
    <row r="2063" spans="1:16" x14ac:dyDescent="0.2">
      <c r="A2063" s="166"/>
      <c r="B2063" s="160"/>
      <c r="D2063" s="160"/>
      <c r="F2063" s="160"/>
      <c r="H2063" s="160"/>
      <c r="J2063" s="160"/>
      <c r="L2063" s="161"/>
      <c r="N2063" s="161"/>
      <c r="P2063" s="161"/>
    </row>
    <row r="2064" spans="1:16" x14ac:dyDescent="0.2">
      <c r="A2064" s="166"/>
      <c r="B2064" s="160"/>
      <c r="D2064" s="160"/>
      <c r="F2064" s="160"/>
      <c r="H2064" s="160"/>
      <c r="J2064" s="160"/>
      <c r="L2064" s="161"/>
      <c r="N2064" s="161"/>
      <c r="P2064" s="161"/>
    </row>
    <row r="2065" spans="1:16" x14ac:dyDescent="0.2">
      <c r="A2065" s="166"/>
      <c r="B2065" s="160"/>
      <c r="D2065" s="160"/>
      <c r="F2065" s="160"/>
      <c r="H2065" s="160"/>
      <c r="J2065" s="160"/>
      <c r="L2065" s="161"/>
      <c r="N2065" s="161"/>
      <c r="P2065" s="161"/>
    </row>
    <row r="2066" spans="1:16" x14ac:dyDescent="0.2">
      <c r="A2066" s="166"/>
      <c r="B2066" s="160"/>
      <c r="D2066" s="160"/>
      <c r="F2066" s="160"/>
      <c r="H2066" s="160"/>
      <c r="J2066" s="160"/>
      <c r="L2066" s="161"/>
      <c r="N2066" s="161"/>
      <c r="P2066" s="161"/>
    </row>
    <row r="2067" spans="1:16" x14ac:dyDescent="0.2">
      <c r="A2067" s="166"/>
      <c r="B2067" s="160"/>
      <c r="D2067" s="160"/>
      <c r="F2067" s="160"/>
      <c r="H2067" s="160"/>
      <c r="J2067" s="160"/>
      <c r="L2067" s="161"/>
      <c r="N2067" s="161"/>
      <c r="P2067" s="161"/>
    </row>
    <row r="2068" spans="1:16" x14ac:dyDescent="0.2">
      <c r="A2068" s="166"/>
      <c r="B2068" s="160"/>
      <c r="D2068" s="160"/>
      <c r="F2068" s="160"/>
      <c r="H2068" s="160"/>
      <c r="J2068" s="160"/>
      <c r="L2068" s="161"/>
      <c r="N2068" s="161"/>
      <c r="P2068" s="161"/>
    </row>
    <row r="2069" spans="1:16" x14ac:dyDescent="0.2">
      <c r="A2069" s="166"/>
      <c r="B2069" s="160"/>
      <c r="D2069" s="160"/>
      <c r="F2069" s="160"/>
      <c r="H2069" s="160"/>
      <c r="J2069" s="160"/>
      <c r="L2069" s="161"/>
      <c r="N2069" s="161"/>
      <c r="P2069" s="161"/>
    </row>
    <row r="2070" spans="1:16" x14ac:dyDescent="0.2">
      <c r="A2070" s="166"/>
      <c r="B2070" s="160"/>
      <c r="D2070" s="160"/>
      <c r="F2070" s="160"/>
      <c r="H2070" s="160"/>
      <c r="J2070" s="160"/>
      <c r="L2070" s="161"/>
      <c r="N2070" s="161"/>
      <c r="P2070" s="161"/>
    </row>
    <row r="2071" spans="1:16" x14ac:dyDescent="0.2">
      <c r="A2071" s="166"/>
      <c r="B2071" s="160"/>
      <c r="D2071" s="160"/>
      <c r="F2071" s="160"/>
      <c r="H2071" s="160"/>
      <c r="J2071" s="160"/>
      <c r="L2071" s="161"/>
      <c r="N2071" s="161"/>
      <c r="P2071" s="161"/>
    </row>
    <row r="2072" spans="1:16" x14ac:dyDescent="0.2">
      <c r="A2072" s="166"/>
      <c r="B2072" s="160"/>
      <c r="D2072" s="160"/>
      <c r="F2072" s="160"/>
      <c r="H2072" s="160"/>
      <c r="J2072" s="160"/>
      <c r="L2072" s="161"/>
      <c r="N2072" s="161"/>
      <c r="P2072" s="161"/>
    </row>
    <row r="2073" spans="1:16" x14ac:dyDescent="0.2">
      <c r="A2073" s="166"/>
      <c r="B2073" s="160"/>
      <c r="D2073" s="160"/>
      <c r="F2073" s="160"/>
      <c r="H2073" s="160"/>
      <c r="J2073" s="160"/>
      <c r="L2073" s="161"/>
      <c r="N2073" s="161"/>
      <c r="P2073" s="161"/>
    </row>
    <row r="2074" spans="1:16" x14ac:dyDescent="0.2">
      <c r="A2074" s="166"/>
      <c r="B2074" s="160"/>
      <c r="D2074" s="160"/>
      <c r="F2074" s="160"/>
      <c r="H2074" s="160"/>
      <c r="J2074" s="160"/>
      <c r="L2074" s="161"/>
      <c r="N2074" s="161"/>
      <c r="P2074" s="161"/>
    </row>
    <row r="2075" spans="1:16" x14ac:dyDescent="0.2">
      <c r="A2075" s="166"/>
      <c r="B2075" s="160"/>
      <c r="D2075" s="160"/>
      <c r="F2075" s="160"/>
      <c r="H2075" s="160"/>
      <c r="J2075" s="160"/>
      <c r="L2075" s="161"/>
      <c r="N2075" s="161"/>
      <c r="P2075" s="161"/>
    </row>
    <row r="2076" spans="1:16" x14ac:dyDescent="0.2">
      <c r="A2076" s="166"/>
      <c r="B2076" s="160"/>
      <c r="D2076" s="160"/>
      <c r="F2076" s="160"/>
      <c r="H2076" s="160"/>
      <c r="J2076" s="160"/>
      <c r="L2076" s="161"/>
      <c r="N2076" s="161"/>
      <c r="P2076" s="161"/>
    </row>
    <row r="2077" spans="1:16" x14ac:dyDescent="0.2">
      <c r="A2077" s="166"/>
      <c r="B2077" s="160"/>
      <c r="D2077" s="160"/>
      <c r="F2077" s="160"/>
      <c r="H2077" s="160"/>
      <c r="J2077" s="160"/>
      <c r="L2077" s="161"/>
      <c r="N2077" s="161"/>
      <c r="P2077" s="161"/>
    </row>
    <row r="2078" spans="1:16" x14ac:dyDescent="0.2">
      <c r="A2078" s="166"/>
      <c r="B2078" s="160"/>
      <c r="D2078" s="160"/>
      <c r="F2078" s="160"/>
      <c r="H2078" s="160"/>
      <c r="J2078" s="160"/>
      <c r="L2078" s="161"/>
      <c r="N2078" s="161"/>
      <c r="P2078" s="161"/>
    </row>
    <row r="2079" spans="1:16" x14ac:dyDescent="0.2">
      <c r="A2079" s="166"/>
      <c r="B2079" s="160"/>
      <c r="D2079" s="160"/>
      <c r="F2079" s="160"/>
      <c r="H2079" s="160"/>
      <c r="J2079" s="160"/>
      <c r="L2079" s="161"/>
      <c r="N2079" s="161"/>
      <c r="P2079" s="161"/>
    </row>
    <row r="2080" spans="1:16" x14ac:dyDescent="0.2">
      <c r="A2080" s="166"/>
      <c r="B2080" s="160"/>
      <c r="D2080" s="160"/>
      <c r="F2080" s="160"/>
      <c r="H2080" s="160"/>
      <c r="J2080" s="160"/>
      <c r="L2080" s="161"/>
      <c r="N2080" s="161"/>
      <c r="P2080" s="161"/>
    </row>
    <row r="2081" spans="1:16" x14ac:dyDescent="0.2">
      <c r="A2081" s="166"/>
      <c r="B2081" s="160"/>
      <c r="D2081" s="160"/>
      <c r="F2081" s="160"/>
      <c r="H2081" s="160"/>
      <c r="J2081" s="160"/>
      <c r="L2081" s="161"/>
      <c r="N2081" s="161"/>
      <c r="P2081" s="161"/>
    </row>
    <row r="2082" spans="1:16" x14ac:dyDescent="0.2">
      <c r="A2082" s="166"/>
      <c r="B2082" s="160"/>
      <c r="D2082" s="160"/>
      <c r="F2082" s="160"/>
      <c r="H2082" s="160"/>
      <c r="J2082" s="160"/>
      <c r="L2082" s="161"/>
      <c r="N2082" s="161"/>
      <c r="P2082" s="161"/>
    </row>
    <row r="2083" spans="1:16" x14ac:dyDescent="0.2">
      <c r="A2083" s="166"/>
      <c r="B2083" s="160"/>
      <c r="D2083" s="160"/>
      <c r="F2083" s="160"/>
      <c r="H2083" s="160"/>
      <c r="J2083" s="160"/>
      <c r="L2083" s="161"/>
      <c r="N2083" s="161"/>
      <c r="P2083" s="161"/>
    </row>
    <row r="2084" spans="1:16" x14ac:dyDescent="0.2">
      <c r="A2084" s="166"/>
      <c r="B2084" s="160"/>
      <c r="D2084" s="160"/>
      <c r="F2084" s="160"/>
      <c r="H2084" s="160"/>
      <c r="J2084" s="160"/>
      <c r="L2084" s="161"/>
      <c r="N2084" s="161"/>
      <c r="P2084" s="161"/>
    </row>
    <row r="2085" spans="1:16" x14ac:dyDescent="0.2">
      <c r="A2085" s="166"/>
      <c r="B2085" s="160"/>
      <c r="D2085" s="160"/>
      <c r="F2085" s="160"/>
      <c r="H2085" s="160"/>
      <c r="J2085" s="160"/>
      <c r="L2085" s="161"/>
      <c r="N2085" s="161"/>
      <c r="P2085" s="161"/>
    </row>
    <row r="2086" spans="1:16" x14ac:dyDescent="0.2">
      <c r="A2086" s="166"/>
      <c r="B2086" s="160"/>
      <c r="D2086" s="160"/>
      <c r="F2086" s="160"/>
      <c r="H2086" s="160"/>
      <c r="J2086" s="160"/>
      <c r="L2086" s="161"/>
      <c r="N2086" s="161"/>
      <c r="P2086" s="161"/>
    </row>
    <row r="2087" spans="1:16" x14ac:dyDescent="0.2">
      <c r="A2087" s="166"/>
      <c r="B2087" s="160"/>
      <c r="D2087" s="160"/>
      <c r="F2087" s="160"/>
      <c r="H2087" s="160"/>
      <c r="J2087" s="160"/>
      <c r="L2087" s="161"/>
      <c r="N2087" s="161"/>
      <c r="P2087" s="161"/>
    </row>
    <row r="2088" spans="1:16" x14ac:dyDescent="0.2">
      <c r="A2088" s="166"/>
      <c r="B2088" s="160"/>
      <c r="D2088" s="64"/>
      <c r="F2088" s="161"/>
      <c r="H2088" s="161"/>
      <c r="J2088" s="161"/>
      <c r="L2088" s="161"/>
      <c r="N2088" s="161"/>
      <c r="P2088" s="161"/>
    </row>
    <row r="2089" spans="1:16" x14ac:dyDescent="0.2">
      <c r="A2089" s="166"/>
      <c r="B2089" s="160"/>
      <c r="D2089" s="160"/>
      <c r="F2089" s="160"/>
      <c r="H2089" s="160"/>
      <c r="J2089" s="160"/>
      <c r="L2089" s="161"/>
      <c r="N2089" s="161"/>
      <c r="P2089" s="161"/>
    </row>
    <row r="2090" spans="1:16" x14ac:dyDescent="0.2">
      <c r="A2090" s="166"/>
      <c r="B2090" s="160"/>
      <c r="D2090" s="160"/>
      <c r="F2090" s="160"/>
      <c r="H2090" s="160"/>
      <c r="J2090" s="160"/>
      <c r="L2090" s="161"/>
      <c r="N2090" s="161"/>
      <c r="P2090" s="161"/>
    </row>
    <row r="2091" spans="1:16" x14ac:dyDescent="0.2">
      <c r="A2091" s="166"/>
      <c r="B2091" s="160"/>
      <c r="D2091" s="160"/>
      <c r="F2091" s="160"/>
      <c r="H2091" s="160"/>
      <c r="J2091" s="160"/>
      <c r="L2091" s="161"/>
      <c r="N2091" s="161"/>
      <c r="P2091" s="161"/>
    </row>
    <row r="2092" spans="1:16" x14ac:dyDescent="0.2">
      <c r="A2092" s="166"/>
      <c r="B2092" s="160"/>
      <c r="D2092" s="160"/>
      <c r="F2092" s="160"/>
      <c r="H2092" s="160"/>
      <c r="J2092" s="160"/>
      <c r="L2092" s="161"/>
      <c r="N2092" s="161"/>
      <c r="P2092" s="161"/>
    </row>
    <row r="2093" spans="1:16" x14ac:dyDescent="0.2">
      <c r="A2093" s="166"/>
      <c r="B2093" s="160"/>
      <c r="D2093" s="160"/>
      <c r="F2093" s="160"/>
      <c r="H2093" s="160"/>
      <c r="J2093" s="160"/>
      <c r="L2093" s="161"/>
      <c r="N2093" s="161"/>
      <c r="P2093" s="161"/>
    </row>
    <row r="2094" spans="1:16" x14ac:dyDescent="0.2">
      <c r="A2094" s="166"/>
      <c r="B2094" s="160"/>
      <c r="D2094" s="160"/>
      <c r="F2094" s="160"/>
      <c r="H2094" s="160"/>
      <c r="J2094" s="160"/>
      <c r="L2094" s="161"/>
      <c r="N2094" s="161"/>
      <c r="P2094" s="161"/>
    </row>
    <row r="2095" spans="1:16" x14ac:dyDescent="0.2">
      <c r="A2095" s="166"/>
      <c r="B2095" s="160"/>
      <c r="D2095" s="160"/>
      <c r="F2095" s="160"/>
      <c r="H2095" s="160"/>
      <c r="J2095" s="160"/>
      <c r="L2095" s="161"/>
      <c r="N2095" s="161"/>
      <c r="P2095" s="161"/>
    </row>
    <row r="2096" spans="1:16" x14ac:dyDescent="0.2">
      <c r="A2096" s="166"/>
      <c r="B2096" s="160"/>
      <c r="D2096" s="160"/>
      <c r="F2096" s="160"/>
      <c r="H2096" s="160"/>
      <c r="J2096" s="160"/>
      <c r="L2096" s="161"/>
      <c r="N2096" s="161"/>
      <c r="P2096" s="161"/>
    </row>
    <row r="2097" spans="1:16" x14ac:dyDescent="0.2">
      <c r="A2097" s="166"/>
      <c r="B2097" s="160"/>
      <c r="D2097" s="160"/>
      <c r="F2097" s="160"/>
      <c r="H2097" s="160"/>
      <c r="J2097" s="160"/>
      <c r="L2097" s="161"/>
      <c r="N2097" s="161"/>
      <c r="P2097" s="161"/>
    </row>
    <row r="2098" spans="1:16" x14ac:dyDescent="0.2">
      <c r="A2098" s="166"/>
      <c r="B2098" s="160"/>
      <c r="D2098" s="160"/>
      <c r="F2098" s="160"/>
      <c r="H2098" s="160"/>
      <c r="J2098" s="160"/>
      <c r="L2098" s="161"/>
      <c r="N2098" s="161"/>
      <c r="P2098" s="161"/>
    </row>
    <row r="2099" spans="1:16" x14ac:dyDescent="0.2">
      <c r="A2099" s="166"/>
      <c r="B2099" s="160"/>
      <c r="D2099" s="160"/>
      <c r="F2099" s="160"/>
      <c r="H2099" s="160"/>
      <c r="J2099" s="160"/>
      <c r="L2099" s="161"/>
      <c r="N2099" s="161"/>
      <c r="P2099" s="161"/>
    </row>
    <row r="2100" spans="1:16" x14ac:dyDescent="0.2">
      <c r="A2100" s="166"/>
      <c r="B2100" s="160"/>
      <c r="D2100" s="160"/>
      <c r="F2100" s="160"/>
      <c r="H2100" s="160"/>
      <c r="J2100" s="160"/>
      <c r="L2100" s="161"/>
      <c r="N2100" s="161"/>
      <c r="P2100" s="161"/>
    </row>
    <row r="2101" spans="1:16" x14ac:dyDescent="0.2">
      <c r="A2101" s="166"/>
      <c r="B2101" s="160"/>
      <c r="D2101" s="160"/>
      <c r="F2101" s="160"/>
      <c r="H2101" s="160"/>
      <c r="J2101" s="160"/>
      <c r="L2101" s="161"/>
      <c r="N2101" s="161"/>
      <c r="P2101" s="161"/>
    </row>
    <row r="2102" spans="1:16" x14ac:dyDescent="0.2">
      <c r="A2102" s="166"/>
      <c r="B2102" s="160"/>
      <c r="D2102" s="160"/>
      <c r="F2102" s="160"/>
      <c r="H2102" s="160"/>
      <c r="J2102" s="160"/>
      <c r="L2102" s="161"/>
      <c r="N2102" s="161"/>
      <c r="P2102" s="161"/>
    </row>
    <row r="2103" spans="1:16" x14ac:dyDescent="0.2">
      <c r="A2103" s="166"/>
      <c r="B2103" s="160"/>
      <c r="D2103" s="160"/>
      <c r="F2103" s="160"/>
      <c r="H2103" s="160"/>
      <c r="J2103" s="160"/>
      <c r="L2103" s="161"/>
      <c r="N2103" s="161"/>
      <c r="P2103" s="161"/>
    </row>
    <row r="2104" spans="1:16" x14ac:dyDescent="0.2">
      <c r="A2104" s="166"/>
      <c r="B2104" s="160"/>
      <c r="D2104" s="161"/>
      <c r="F2104" s="161"/>
      <c r="H2104" s="161"/>
      <c r="J2104" s="161"/>
      <c r="L2104" s="161"/>
      <c r="N2104" s="161"/>
      <c r="P2104" s="161"/>
    </row>
    <row r="2105" spans="1:16" x14ac:dyDescent="0.2">
      <c r="A2105" s="166"/>
      <c r="B2105" s="160"/>
      <c r="D2105" s="160"/>
      <c r="F2105" s="160"/>
      <c r="H2105" s="160"/>
      <c r="J2105" s="160"/>
      <c r="L2105" s="161"/>
      <c r="N2105" s="161"/>
      <c r="P2105" s="161"/>
    </row>
    <row r="2106" spans="1:16" x14ac:dyDescent="0.2">
      <c r="A2106" s="166"/>
      <c r="B2106" s="160"/>
      <c r="D2106" s="160"/>
      <c r="F2106" s="160"/>
      <c r="H2106" s="160"/>
      <c r="J2106" s="160"/>
      <c r="L2106" s="161"/>
      <c r="N2106" s="161"/>
      <c r="P2106" s="161"/>
    </row>
    <row r="2107" spans="1:16" x14ac:dyDescent="0.2">
      <c r="A2107" s="166"/>
      <c r="B2107" s="160"/>
      <c r="D2107" s="160"/>
      <c r="F2107" s="160"/>
      <c r="H2107" s="160"/>
      <c r="J2107" s="160"/>
      <c r="L2107" s="161"/>
      <c r="N2107" s="161"/>
      <c r="P2107" s="161"/>
    </row>
    <row r="2108" spans="1:16" x14ac:dyDescent="0.2">
      <c r="A2108" s="166"/>
      <c r="B2108" s="160"/>
      <c r="D2108" s="160"/>
      <c r="F2108" s="160"/>
      <c r="H2108" s="160"/>
      <c r="J2108" s="160"/>
      <c r="L2108" s="161"/>
      <c r="N2108" s="161"/>
      <c r="P2108" s="161"/>
    </row>
    <row r="2109" spans="1:16" x14ac:dyDescent="0.2">
      <c r="A2109" s="166"/>
      <c r="B2109" s="160"/>
      <c r="D2109" s="160"/>
      <c r="F2109" s="160"/>
      <c r="H2109" s="160"/>
      <c r="J2109" s="160"/>
      <c r="L2109" s="161"/>
      <c r="N2109" s="161"/>
      <c r="P2109" s="161"/>
    </row>
    <row r="2110" spans="1:16" x14ac:dyDescent="0.2">
      <c r="A2110" s="166"/>
      <c r="B2110" s="160"/>
      <c r="D2110" s="160"/>
      <c r="F2110" s="160"/>
      <c r="H2110" s="160"/>
      <c r="J2110" s="160"/>
      <c r="L2110" s="161"/>
      <c r="N2110" s="161"/>
      <c r="P2110" s="161"/>
    </row>
    <row r="2111" spans="1:16" x14ac:dyDescent="0.2">
      <c r="A2111" s="166"/>
      <c r="B2111" s="160"/>
      <c r="D2111" s="160"/>
      <c r="F2111" s="160"/>
      <c r="H2111" s="160"/>
      <c r="J2111" s="160"/>
      <c r="L2111" s="161"/>
      <c r="N2111" s="161"/>
      <c r="P2111" s="161"/>
    </row>
    <row r="2112" spans="1:16" x14ac:dyDescent="0.2">
      <c r="A2112" s="166"/>
      <c r="B2112" s="160"/>
      <c r="D2112" s="160"/>
      <c r="F2112" s="160"/>
      <c r="H2112" s="160"/>
      <c r="J2112" s="160"/>
      <c r="L2112" s="161"/>
      <c r="N2112" s="161"/>
      <c r="P2112" s="161"/>
    </row>
    <row r="2113" spans="1:16" x14ac:dyDescent="0.2">
      <c r="A2113" s="166"/>
      <c r="B2113" s="160"/>
      <c r="D2113" s="160"/>
      <c r="F2113" s="160"/>
      <c r="H2113" s="160"/>
      <c r="J2113" s="160"/>
      <c r="L2113" s="161"/>
      <c r="N2113" s="161"/>
      <c r="P2113" s="161"/>
    </row>
    <row r="2114" spans="1:16" x14ac:dyDescent="0.2">
      <c r="A2114" s="166"/>
      <c r="B2114" s="160"/>
      <c r="D2114" s="160"/>
      <c r="F2114" s="160"/>
      <c r="H2114" s="160"/>
      <c r="J2114" s="160"/>
      <c r="L2114" s="161"/>
      <c r="N2114" s="161"/>
      <c r="P2114" s="161"/>
    </row>
    <row r="2115" spans="1:16" x14ac:dyDescent="0.2">
      <c r="A2115" s="166"/>
      <c r="B2115" s="160"/>
      <c r="D2115" s="64"/>
      <c r="F2115" s="161"/>
      <c r="H2115" s="161"/>
      <c r="J2115" s="161"/>
      <c r="N2115" s="161"/>
      <c r="P2115" s="161"/>
    </row>
    <row r="2116" spans="1:16" x14ac:dyDescent="0.2">
      <c r="A2116" s="166"/>
      <c r="B2116" s="160"/>
      <c r="D2116" s="160"/>
      <c r="F2116" s="160"/>
      <c r="H2116" s="160"/>
      <c r="J2116" s="160"/>
      <c r="L2116" s="161"/>
      <c r="N2116" s="161"/>
      <c r="P2116" s="161"/>
    </row>
    <row r="2117" spans="1:16" x14ac:dyDescent="0.2">
      <c r="A2117" s="166"/>
      <c r="B2117" s="160"/>
      <c r="D2117" s="160"/>
      <c r="F2117" s="160"/>
      <c r="H2117" s="160"/>
      <c r="J2117" s="160"/>
      <c r="L2117" s="161"/>
      <c r="N2117" s="161"/>
      <c r="P2117" s="161"/>
    </row>
    <row r="2118" spans="1:16" x14ac:dyDescent="0.2">
      <c r="A2118" s="166"/>
      <c r="B2118" s="160"/>
      <c r="D2118" s="160"/>
      <c r="F2118" s="160"/>
      <c r="H2118" s="160"/>
      <c r="J2118" s="160"/>
      <c r="L2118" s="161"/>
      <c r="N2118" s="161"/>
      <c r="P2118" s="161"/>
    </row>
    <row r="2119" spans="1:16" x14ac:dyDescent="0.2">
      <c r="A2119" s="166"/>
      <c r="B2119" s="160"/>
      <c r="D2119" s="160"/>
      <c r="F2119" s="160"/>
      <c r="H2119" s="160"/>
      <c r="J2119" s="160"/>
      <c r="L2119" s="161"/>
      <c r="N2119" s="161"/>
      <c r="P2119" s="161"/>
    </row>
    <row r="2120" spans="1:16" x14ac:dyDescent="0.2">
      <c r="A2120" s="166"/>
      <c r="B2120" s="160"/>
      <c r="D2120" s="160"/>
      <c r="F2120" s="160"/>
      <c r="H2120" s="160"/>
      <c r="J2120" s="160"/>
      <c r="L2120" s="161"/>
      <c r="N2120" s="161"/>
      <c r="P2120" s="161"/>
    </row>
    <row r="2121" spans="1:16" x14ac:dyDescent="0.2">
      <c r="A2121" s="166"/>
      <c r="B2121" s="160"/>
      <c r="D2121" s="160"/>
      <c r="F2121" s="160"/>
      <c r="H2121" s="160"/>
      <c r="J2121" s="160"/>
      <c r="L2121" s="161"/>
      <c r="N2121" s="161"/>
      <c r="P2121" s="161"/>
    </row>
    <row r="2122" spans="1:16" x14ac:dyDescent="0.2">
      <c r="A2122" s="166"/>
      <c r="B2122" s="160"/>
      <c r="D2122" s="160"/>
      <c r="F2122" s="160"/>
      <c r="H2122" s="160"/>
      <c r="J2122" s="160"/>
      <c r="L2122" s="161"/>
      <c r="N2122" s="161"/>
      <c r="P2122" s="161"/>
    </row>
    <row r="2123" spans="1:16" x14ac:dyDescent="0.2">
      <c r="A2123" s="166"/>
      <c r="B2123" s="160"/>
      <c r="D2123" s="160"/>
      <c r="F2123" s="160"/>
      <c r="H2123" s="160"/>
      <c r="J2123" s="160"/>
      <c r="L2123" s="161"/>
      <c r="N2123" s="161"/>
      <c r="P2123" s="161"/>
    </row>
    <row r="2124" spans="1:16" x14ac:dyDescent="0.2">
      <c r="A2124" s="166"/>
      <c r="B2124" s="160"/>
      <c r="D2124" s="160"/>
      <c r="F2124" s="160"/>
      <c r="H2124" s="160"/>
      <c r="J2124" s="160"/>
      <c r="L2124" s="161"/>
      <c r="N2124" s="161"/>
      <c r="P2124" s="161"/>
    </row>
    <row r="2125" spans="1:16" x14ac:dyDescent="0.2">
      <c r="A2125" s="166"/>
      <c r="B2125" s="160"/>
      <c r="D2125" s="160"/>
      <c r="F2125" s="160"/>
      <c r="H2125" s="160"/>
      <c r="J2125" s="160"/>
      <c r="L2125" s="161"/>
      <c r="N2125" s="161"/>
      <c r="P2125" s="161"/>
    </row>
    <row r="2126" spans="1:16" x14ac:dyDescent="0.2">
      <c r="A2126" s="166"/>
      <c r="B2126" s="160"/>
      <c r="D2126" s="160"/>
      <c r="F2126" s="160"/>
      <c r="H2126" s="160"/>
      <c r="J2126" s="160"/>
      <c r="L2126" s="161"/>
      <c r="N2126" s="161"/>
      <c r="P2126" s="161"/>
    </row>
    <row r="2127" spans="1:16" x14ac:dyDescent="0.2">
      <c r="A2127" s="166"/>
      <c r="B2127" s="160"/>
      <c r="D2127" s="160"/>
      <c r="F2127" s="160"/>
      <c r="H2127" s="160"/>
      <c r="J2127" s="160"/>
      <c r="L2127" s="161"/>
      <c r="N2127" s="161"/>
      <c r="P2127" s="161"/>
    </row>
    <row r="2128" spans="1:16" x14ac:dyDescent="0.2">
      <c r="A2128" s="166"/>
      <c r="B2128" s="160"/>
      <c r="D2128" s="160"/>
      <c r="F2128" s="160"/>
      <c r="H2128" s="160"/>
      <c r="J2128" s="160"/>
      <c r="L2128" s="161"/>
      <c r="N2128" s="161"/>
      <c r="P2128" s="161"/>
    </row>
    <row r="2129" spans="1:16" x14ac:dyDescent="0.2">
      <c r="A2129" s="166"/>
      <c r="B2129" s="160"/>
      <c r="D2129" s="160"/>
      <c r="F2129" s="160"/>
      <c r="H2129" s="160"/>
      <c r="J2129" s="160"/>
      <c r="L2129" s="161"/>
      <c r="N2129" s="161"/>
      <c r="P2129" s="161"/>
    </row>
    <row r="2130" spans="1:16" x14ac:dyDescent="0.2">
      <c r="A2130" s="166"/>
      <c r="B2130" s="160"/>
      <c r="D2130" s="160"/>
      <c r="F2130" s="160"/>
      <c r="H2130" s="160"/>
      <c r="J2130" s="160"/>
      <c r="L2130" s="161"/>
      <c r="N2130" s="161"/>
      <c r="P2130" s="161"/>
    </row>
    <row r="2131" spans="1:16" x14ac:dyDescent="0.2">
      <c r="A2131" s="166"/>
      <c r="B2131" s="160"/>
      <c r="D2131" s="160"/>
      <c r="F2131" s="160"/>
      <c r="H2131" s="160"/>
      <c r="J2131" s="160"/>
      <c r="L2131" s="161"/>
      <c r="N2131" s="161"/>
      <c r="P2131" s="161"/>
    </row>
    <row r="2132" spans="1:16" x14ac:dyDescent="0.2">
      <c r="A2132" s="166"/>
      <c r="B2132" s="160"/>
      <c r="D2132" s="160"/>
      <c r="F2132" s="160"/>
      <c r="H2132" s="160"/>
      <c r="J2132" s="160"/>
      <c r="L2132" s="161"/>
      <c r="N2132" s="161"/>
      <c r="P2132" s="161"/>
    </row>
    <row r="2133" spans="1:16" x14ac:dyDescent="0.2">
      <c r="A2133" s="166"/>
      <c r="B2133" s="160"/>
      <c r="D2133" s="160"/>
      <c r="F2133" s="160"/>
      <c r="H2133" s="160"/>
      <c r="J2133" s="160"/>
      <c r="L2133" s="161"/>
      <c r="N2133" s="161"/>
      <c r="P2133" s="161"/>
    </row>
    <row r="2134" spans="1:16" x14ac:dyDescent="0.2">
      <c r="A2134" s="166"/>
      <c r="B2134" s="160"/>
      <c r="D2134" s="160"/>
      <c r="F2134" s="160"/>
      <c r="H2134" s="160"/>
      <c r="J2134" s="160"/>
      <c r="L2134" s="161"/>
      <c r="N2134" s="161"/>
      <c r="P2134" s="161"/>
    </row>
    <row r="2135" spans="1:16" x14ac:dyDescent="0.2">
      <c r="A2135" s="166"/>
      <c r="B2135" s="160"/>
      <c r="D2135" s="160"/>
      <c r="F2135" s="160"/>
      <c r="H2135" s="160"/>
      <c r="J2135" s="160"/>
      <c r="L2135" s="161"/>
      <c r="N2135" s="161"/>
      <c r="P2135" s="161"/>
    </row>
    <row r="2136" spans="1:16" x14ac:dyDescent="0.2">
      <c r="A2136" s="166"/>
      <c r="B2136" s="160"/>
      <c r="D2136" s="160"/>
      <c r="F2136" s="160"/>
      <c r="H2136" s="160"/>
      <c r="J2136" s="160"/>
      <c r="L2136" s="161"/>
      <c r="N2136" s="161"/>
      <c r="P2136" s="161"/>
    </row>
    <row r="2137" spans="1:16" x14ac:dyDescent="0.2">
      <c r="A2137" s="166"/>
      <c r="B2137" s="160"/>
      <c r="D2137" s="160"/>
      <c r="F2137" s="160"/>
      <c r="H2137" s="160"/>
      <c r="J2137" s="160"/>
      <c r="L2137" s="161"/>
      <c r="N2137" s="161"/>
      <c r="P2137" s="161"/>
    </row>
    <row r="2138" spans="1:16" x14ac:dyDescent="0.2">
      <c r="A2138" s="166"/>
      <c r="B2138" s="160"/>
      <c r="D2138" s="160"/>
      <c r="F2138" s="160"/>
      <c r="H2138" s="160"/>
      <c r="J2138" s="160"/>
      <c r="L2138" s="161"/>
      <c r="N2138" s="161"/>
      <c r="P2138" s="161"/>
    </row>
    <row r="2139" spans="1:16" x14ac:dyDescent="0.2">
      <c r="A2139" s="166"/>
      <c r="B2139" s="160"/>
      <c r="D2139" s="160"/>
      <c r="F2139" s="160"/>
      <c r="H2139" s="160"/>
      <c r="J2139" s="160"/>
      <c r="L2139" s="161"/>
      <c r="N2139" s="161"/>
      <c r="P2139" s="161"/>
    </row>
    <row r="2140" spans="1:16" x14ac:dyDescent="0.2">
      <c r="A2140" s="166"/>
      <c r="B2140" s="160"/>
      <c r="D2140" s="160"/>
      <c r="F2140" s="160"/>
      <c r="H2140" s="160"/>
      <c r="J2140" s="160"/>
      <c r="L2140" s="161"/>
      <c r="N2140" s="161"/>
      <c r="P2140" s="161"/>
    </row>
    <row r="2141" spans="1:16" x14ac:dyDescent="0.2">
      <c r="A2141" s="166"/>
      <c r="B2141" s="160"/>
      <c r="D2141" s="160"/>
      <c r="F2141" s="160"/>
      <c r="H2141" s="160"/>
      <c r="J2141" s="160"/>
      <c r="L2141" s="161"/>
      <c r="N2141" s="161"/>
      <c r="P2141" s="161"/>
    </row>
    <row r="2142" spans="1:16" x14ac:dyDescent="0.2">
      <c r="A2142" s="166"/>
      <c r="B2142" s="160"/>
      <c r="D2142" s="160"/>
      <c r="F2142" s="160"/>
      <c r="H2142" s="160"/>
      <c r="J2142" s="160"/>
      <c r="L2142" s="161"/>
      <c r="N2142" s="161"/>
      <c r="P2142" s="161"/>
    </row>
    <row r="2143" spans="1:16" x14ac:dyDescent="0.2">
      <c r="A2143" s="166"/>
      <c r="B2143" s="160"/>
      <c r="D2143" s="160"/>
      <c r="F2143" s="160"/>
      <c r="H2143" s="160"/>
      <c r="J2143" s="160"/>
      <c r="L2143" s="161"/>
      <c r="N2143" s="161"/>
      <c r="P2143" s="161"/>
    </row>
    <row r="2144" spans="1:16" x14ac:dyDescent="0.2">
      <c r="A2144" s="166"/>
      <c r="B2144" s="160"/>
      <c r="D2144" s="160"/>
      <c r="F2144" s="160"/>
      <c r="H2144" s="160"/>
      <c r="J2144" s="160"/>
      <c r="L2144" s="161"/>
      <c r="N2144" s="161"/>
      <c r="P2144" s="161"/>
    </row>
    <row r="2145" spans="1:16" x14ac:dyDescent="0.2">
      <c r="A2145" s="166"/>
      <c r="B2145" s="160"/>
      <c r="D2145" s="160"/>
      <c r="F2145" s="160"/>
      <c r="H2145" s="160"/>
      <c r="J2145" s="160"/>
      <c r="L2145" s="161"/>
      <c r="N2145" s="161"/>
      <c r="P2145" s="161"/>
    </row>
    <row r="2146" spans="1:16" x14ac:dyDescent="0.2">
      <c r="A2146" s="166"/>
      <c r="B2146" s="160"/>
      <c r="D2146" s="160"/>
      <c r="F2146" s="160"/>
      <c r="H2146" s="160"/>
      <c r="J2146" s="160"/>
      <c r="L2146" s="161"/>
      <c r="N2146" s="161"/>
      <c r="P2146" s="161"/>
    </row>
    <row r="2147" spans="1:16" x14ac:dyDescent="0.2">
      <c r="A2147" s="166"/>
      <c r="B2147" s="160"/>
      <c r="D2147" s="160"/>
      <c r="F2147" s="160"/>
      <c r="H2147" s="160"/>
      <c r="J2147" s="160"/>
      <c r="L2147" s="161"/>
      <c r="N2147" s="161"/>
      <c r="P2147" s="161"/>
    </row>
    <row r="2148" spans="1:16" x14ac:dyDescent="0.2">
      <c r="A2148" s="166"/>
      <c r="B2148" s="160"/>
      <c r="D2148" s="160"/>
      <c r="F2148" s="160"/>
      <c r="H2148" s="160"/>
      <c r="J2148" s="160"/>
      <c r="L2148" s="161"/>
      <c r="N2148" s="161"/>
      <c r="P2148" s="161"/>
    </row>
    <row r="2149" spans="1:16" x14ac:dyDescent="0.2">
      <c r="A2149" s="166"/>
      <c r="B2149" s="160"/>
      <c r="D2149" s="160"/>
      <c r="F2149" s="160"/>
      <c r="H2149" s="160"/>
      <c r="J2149" s="160"/>
      <c r="L2149" s="161"/>
      <c r="N2149" s="161"/>
      <c r="P2149" s="161"/>
    </row>
    <row r="2150" spans="1:16" x14ac:dyDescent="0.2">
      <c r="A2150" s="166"/>
      <c r="B2150" s="160"/>
      <c r="D2150" s="160"/>
      <c r="F2150" s="160"/>
      <c r="H2150" s="160"/>
      <c r="J2150" s="160"/>
      <c r="L2150" s="161"/>
      <c r="N2150" s="161"/>
      <c r="P2150" s="161"/>
    </row>
    <row r="2151" spans="1:16" x14ac:dyDescent="0.2">
      <c r="A2151" s="166"/>
      <c r="B2151" s="160"/>
      <c r="D2151" s="160"/>
      <c r="F2151" s="160"/>
      <c r="H2151" s="160"/>
      <c r="J2151" s="160"/>
      <c r="L2151" s="161"/>
      <c r="N2151" s="161"/>
      <c r="P2151" s="161"/>
    </row>
    <row r="2152" spans="1:16" x14ac:dyDescent="0.2">
      <c r="A2152" s="166"/>
      <c r="B2152" s="160"/>
      <c r="D2152" s="160"/>
      <c r="F2152" s="160"/>
      <c r="H2152" s="160"/>
      <c r="J2152" s="160"/>
      <c r="L2152" s="161"/>
      <c r="N2152" s="161"/>
      <c r="P2152" s="161"/>
    </row>
    <row r="2153" spans="1:16" x14ac:dyDescent="0.2">
      <c r="A2153" s="166"/>
      <c r="B2153" s="160"/>
      <c r="D2153" s="160"/>
      <c r="F2153" s="160"/>
      <c r="H2153" s="160"/>
      <c r="J2153" s="160"/>
      <c r="L2153" s="161"/>
      <c r="N2153" s="161"/>
      <c r="P2153" s="161"/>
    </row>
    <row r="2154" spans="1:16" x14ac:dyDescent="0.2">
      <c r="A2154" s="166"/>
      <c r="B2154" s="160"/>
      <c r="D2154" s="160"/>
      <c r="F2154" s="160"/>
      <c r="H2154" s="160"/>
      <c r="J2154" s="160"/>
      <c r="L2154" s="161"/>
      <c r="N2154" s="161"/>
      <c r="P2154" s="161"/>
    </row>
    <row r="2155" spans="1:16" x14ac:dyDescent="0.2">
      <c r="A2155" s="166"/>
      <c r="B2155" s="160"/>
      <c r="D2155" s="160"/>
      <c r="F2155" s="160"/>
      <c r="H2155" s="160"/>
      <c r="J2155" s="160"/>
      <c r="L2155" s="161"/>
      <c r="N2155" s="161"/>
      <c r="P2155" s="161"/>
    </row>
    <row r="2156" spans="1:16" x14ac:dyDescent="0.2">
      <c r="A2156" s="166"/>
      <c r="B2156" s="160"/>
      <c r="D2156" s="160"/>
      <c r="F2156" s="160"/>
      <c r="H2156" s="160"/>
      <c r="J2156" s="160"/>
      <c r="L2156" s="161"/>
      <c r="N2156" s="161"/>
      <c r="P2156" s="161"/>
    </row>
    <row r="2157" spans="1:16" x14ac:dyDescent="0.2">
      <c r="A2157" s="166"/>
      <c r="B2157" s="160"/>
      <c r="D2157" s="160"/>
      <c r="F2157" s="160"/>
      <c r="H2157" s="160"/>
      <c r="J2157" s="160"/>
      <c r="L2157" s="161"/>
      <c r="N2157" s="161"/>
      <c r="P2157" s="161"/>
    </row>
    <row r="2158" spans="1:16" x14ac:dyDescent="0.2">
      <c r="A2158" s="166"/>
      <c r="B2158" s="160"/>
      <c r="D2158" s="160"/>
      <c r="F2158" s="160"/>
      <c r="H2158" s="160"/>
      <c r="J2158" s="160"/>
      <c r="L2158" s="161"/>
      <c r="N2158" s="161"/>
      <c r="P2158" s="161"/>
    </row>
    <row r="2159" spans="1:16" x14ac:dyDescent="0.2">
      <c r="A2159" s="166"/>
      <c r="B2159" s="160"/>
      <c r="D2159" s="160"/>
      <c r="F2159" s="160"/>
      <c r="H2159" s="160"/>
      <c r="J2159" s="160"/>
      <c r="L2159" s="161"/>
      <c r="N2159" s="161"/>
      <c r="P2159" s="161"/>
    </row>
    <row r="2160" spans="1:16" x14ac:dyDescent="0.2">
      <c r="A2160" s="166"/>
      <c r="B2160" s="160"/>
      <c r="D2160" s="160"/>
      <c r="F2160" s="160"/>
      <c r="H2160" s="160"/>
      <c r="J2160" s="160"/>
      <c r="L2160" s="161"/>
      <c r="N2160" s="161"/>
      <c r="P2160" s="161"/>
    </row>
    <row r="2161" spans="1:16" x14ac:dyDescent="0.2">
      <c r="A2161" s="166"/>
      <c r="B2161" s="160"/>
      <c r="D2161" s="160"/>
      <c r="F2161" s="160"/>
      <c r="H2161" s="160"/>
      <c r="J2161" s="160"/>
      <c r="L2161" s="161"/>
      <c r="N2161" s="161"/>
      <c r="P2161" s="161"/>
    </row>
    <row r="2162" spans="1:16" x14ac:dyDescent="0.2">
      <c r="A2162" s="166"/>
      <c r="B2162" s="160"/>
      <c r="D2162" s="160"/>
      <c r="F2162" s="160"/>
      <c r="H2162" s="160"/>
      <c r="J2162" s="160"/>
      <c r="L2162" s="161"/>
      <c r="N2162" s="161"/>
      <c r="P2162" s="161"/>
    </row>
    <row r="2163" spans="1:16" x14ac:dyDescent="0.2">
      <c r="A2163" s="166"/>
      <c r="B2163" s="160"/>
      <c r="D2163" s="160"/>
      <c r="F2163" s="160"/>
      <c r="H2163" s="160"/>
      <c r="J2163" s="160"/>
      <c r="L2163" s="161"/>
      <c r="N2163" s="161"/>
      <c r="P2163" s="161"/>
    </row>
    <row r="2164" spans="1:16" x14ac:dyDescent="0.2">
      <c r="A2164" s="166"/>
      <c r="B2164" s="160"/>
      <c r="D2164" s="160"/>
      <c r="F2164" s="160"/>
      <c r="H2164" s="160"/>
      <c r="J2164" s="160"/>
      <c r="L2164" s="161"/>
      <c r="N2164" s="161"/>
      <c r="P2164" s="161"/>
    </row>
    <row r="2165" spans="1:16" x14ac:dyDescent="0.2">
      <c r="A2165" s="166"/>
      <c r="B2165" s="160"/>
      <c r="D2165" s="160"/>
      <c r="F2165" s="160"/>
      <c r="H2165" s="160"/>
      <c r="J2165" s="160"/>
      <c r="L2165" s="161"/>
      <c r="N2165" s="161"/>
      <c r="P2165" s="161"/>
    </row>
    <row r="2166" spans="1:16" x14ac:dyDescent="0.2">
      <c r="A2166" s="166"/>
      <c r="B2166" s="160"/>
      <c r="D2166" s="160"/>
      <c r="F2166" s="160"/>
      <c r="H2166" s="160"/>
      <c r="J2166" s="160"/>
      <c r="L2166" s="161"/>
      <c r="N2166" s="161"/>
      <c r="P2166" s="161"/>
    </row>
    <row r="2167" spans="1:16" x14ac:dyDescent="0.2">
      <c r="A2167" s="166"/>
      <c r="B2167" s="160"/>
      <c r="D2167" s="160"/>
      <c r="F2167" s="160"/>
      <c r="H2167" s="160"/>
      <c r="J2167" s="160"/>
      <c r="L2167" s="161"/>
      <c r="N2167" s="161"/>
      <c r="P2167" s="161"/>
    </row>
    <row r="2168" spans="1:16" x14ac:dyDescent="0.2">
      <c r="A2168" s="166"/>
      <c r="B2168" s="160"/>
      <c r="D2168" s="160"/>
      <c r="F2168" s="160"/>
      <c r="H2168" s="160"/>
      <c r="J2168" s="160"/>
      <c r="L2168" s="161"/>
      <c r="N2168" s="161"/>
      <c r="P2168" s="161"/>
    </row>
    <row r="2169" spans="1:16" x14ac:dyDescent="0.2">
      <c r="A2169" s="166"/>
      <c r="B2169" s="160"/>
      <c r="D2169" s="160"/>
      <c r="F2169" s="160"/>
      <c r="H2169" s="160"/>
      <c r="J2169" s="160"/>
      <c r="L2169" s="161"/>
      <c r="N2169" s="161"/>
      <c r="P2169" s="161"/>
    </row>
    <row r="2170" spans="1:16" x14ac:dyDescent="0.2">
      <c r="A2170" s="166"/>
      <c r="B2170" s="160"/>
      <c r="D2170" s="160"/>
      <c r="F2170" s="160"/>
      <c r="H2170" s="160"/>
      <c r="J2170" s="160"/>
      <c r="L2170" s="161"/>
      <c r="N2170" s="161"/>
      <c r="P2170" s="161"/>
    </row>
    <row r="2171" spans="1:16" x14ac:dyDescent="0.2">
      <c r="A2171" s="166"/>
      <c r="B2171" s="160"/>
      <c r="D2171" s="160"/>
      <c r="F2171" s="160"/>
      <c r="H2171" s="160"/>
      <c r="J2171" s="160"/>
      <c r="L2171" s="161"/>
      <c r="N2171" s="161"/>
      <c r="P2171" s="161"/>
    </row>
    <row r="2172" spans="1:16" x14ac:dyDescent="0.2">
      <c r="A2172" s="166"/>
      <c r="B2172" s="160"/>
      <c r="D2172" s="160"/>
      <c r="F2172" s="160"/>
      <c r="H2172" s="160"/>
      <c r="J2172" s="160"/>
      <c r="L2172" s="161"/>
      <c r="N2172" s="161"/>
      <c r="P2172" s="161"/>
    </row>
    <row r="2173" spans="1:16" x14ac:dyDescent="0.2">
      <c r="A2173" s="166"/>
      <c r="B2173" s="160"/>
      <c r="D2173" s="160"/>
      <c r="F2173" s="160"/>
      <c r="H2173" s="160"/>
      <c r="J2173" s="160"/>
      <c r="L2173" s="161"/>
      <c r="N2173" s="161"/>
      <c r="P2173" s="161"/>
    </row>
    <row r="2174" spans="1:16" x14ac:dyDescent="0.2">
      <c r="A2174" s="166"/>
      <c r="B2174" s="160"/>
      <c r="D2174" s="160"/>
      <c r="F2174" s="160"/>
      <c r="H2174" s="160"/>
      <c r="J2174" s="160"/>
      <c r="L2174" s="161"/>
      <c r="N2174" s="161"/>
      <c r="P2174" s="161"/>
    </row>
    <row r="2175" spans="1:16" x14ac:dyDescent="0.2">
      <c r="A2175" s="166"/>
      <c r="B2175" s="160"/>
      <c r="D2175" s="64"/>
      <c r="F2175" s="161"/>
      <c r="H2175" s="161"/>
      <c r="J2175" s="161"/>
      <c r="N2175" s="161"/>
      <c r="P2175" s="161"/>
    </row>
    <row r="2176" spans="1:16" x14ac:dyDescent="0.2">
      <c r="A2176" s="166"/>
      <c r="B2176" s="160"/>
      <c r="D2176" s="160"/>
      <c r="F2176" s="160"/>
      <c r="H2176" s="160"/>
      <c r="J2176" s="160"/>
      <c r="L2176" s="161"/>
      <c r="N2176" s="161"/>
      <c r="P2176" s="161"/>
    </row>
    <row r="2177" spans="1:20" x14ac:dyDescent="0.2">
      <c r="A2177" s="166"/>
      <c r="B2177" s="160"/>
      <c r="D2177" s="160"/>
      <c r="F2177" s="160"/>
      <c r="H2177" s="160"/>
      <c r="J2177" s="160"/>
      <c r="L2177" s="161"/>
      <c r="N2177" s="161"/>
      <c r="P2177" s="161"/>
    </row>
    <row r="2178" spans="1:20" x14ac:dyDescent="0.2">
      <c r="A2178" s="166"/>
      <c r="B2178" s="160"/>
      <c r="D2178" s="160"/>
      <c r="F2178" s="160"/>
      <c r="H2178" s="160"/>
      <c r="J2178" s="160"/>
      <c r="L2178" s="161"/>
      <c r="N2178" s="161"/>
      <c r="P2178" s="161"/>
    </row>
    <row r="2179" spans="1:20" x14ac:dyDescent="0.2">
      <c r="A2179" s="166"/>
      <c r="B2179" s="160"/>
      <c r="D2179" s="160"/>
      <c r="F2179" s="160"/>
      <c r="H2179" s="160"/>
      <c r="J2179" s="160"/>
      <c r="L2179" s="161"/>
      <c r="N2179" s="161"/>
      <c r="P2179" s="161"/>
    </row>
    <row r="2180" spans="1:20" x14ac:dyDescent="0.2">
      <c r="A2180" s="166"/>
      <c r="B2180" s="160"/>
      <c r="D2180" s="160"/>
      <c r="F2180" s="160"/>
      <c r="H2180" s="160"/>
      <c r="J2180" s="160"/>
      <c r="L2180" s="161"/>
      <c r="N2180" s="161"/>
      <c r="P2180" s="161"/>
    </row>
    <row r="2181" spans="1:20" x14ac:dyDescent="0.2">
      <c r="A2181" s="166"/>
      <c r="B2181" s="160"/>
      <c r="D2181" s="160"/>
      <c r="F2181" s="160"/>
      <c r="H2181" s="160"/>
      <c r="J2181" s="160"/>
      <c r="L2181" s="161"/>
      <c r="N2181" s="161"/>
      <c r="P2181" s="161"/>
    </row>
    <row r="2182" spans="1:20" x14ac:dyDescent="0.2">
      <c r="A2182" s="166"/>
      <c r="B2182" s="160"/>
      <c r="D2182" s="160"/>
      <c r="F2182" s="160"/>
      <c r="H2182" s="160"/>
      <c r="J2182" s="160"/>
      <c r="L2182" s="161"/>
      <c r="N2182" s="161"/>
      <c r="P2182" s="161"/>
    </row>
    <row r="2183" spans="1:20" x14ac:dyDescent="0.2">
      <c r="A2183" s="166"/>
      <c r="B2183" s="160"/>
      <c r="D2183" s="160"/>
      <c r="F2183" s="160"/>
      <c r="H2183" s="160"/>
      <c r="J2183" s="160"/>
      <c r="L2183" s="161"/>
      <c r="N2183" s="161"/>
      <c r="P2183" s="161"/>
    </row>
    <row r="2184" spans="1:20" x14ac:dyDescent="0.2">
      <c r="A2184" s="166"/>
      <c r="B2184" s="160"/>
      <c r="D2184" s="160"/>
      <c r="F2184" s="160"/>
      <c r="H2184" s="160"/>
      <c r="J2184" s="160"/>
      <c r="L2184" s="161"/>
      <c r="N2184" s="161"/>
      <c r="P2184" s="161"/>
    </row>
    <row r="2185" spans="1:20" x14ac:dyDescent="0.2">
      <c r="A2185" s="166"/>
      <c r="B2185" s="160"/>
      <c r="D2185" s="160"/>
      <c r="F2185" s="160"/>
      <c r="H2185" s="160"/>
      <c r="J2185" s="160"/>
      <c r="L2185" s="161"/>
      <c r="N2185" s="161"/>
      <c r="P2185" s="161"/>
    </row>
    <row r="2186" spans="1:20" x14ac:dyDescent="0.2">
      <c r="A2186" s="166"/>
      <c r="B2186" s="160"/>
      <c r="D2186" s="160"/>
      <c r="F2186" s="160"/>
      <c r="H2186" s="160"/>
      <c r="J2186" s="160"/>
      <c r="L2186" s="161"/>
    </row>
    <row r="2187" spans="1:20" x14ac:dyDescent="0.2">
      <c r="A2187" s="166"/>
      <c r="B2187" s="160"/>
      <c r="D2187" s="160"/>
      <c r="F2187" s="160"/>
      <c r="H2187" s="160"/>
      <c r="J2187" s="160"/>
      <c r="L2187" s="173"/>
      <c r="M2187" s="173"/>
    </row>
    <row r="2188" spans="1:20" x14ac:dyDescent="0.2">
      <c r="A2188" s="166"/>
      <c r="B2188" s="160"/>
      <c r="D2188" s="160"/>
      <c r="F2188" s="160"/>
      <c r="H2188" s="160"/>
      <c r="J2188" s="160"/>
      <c r="L2188" s="161"/>
    </row>
    <row r="2189" spans="1:20" x14ac:dyDescent="0.2">
      <c r="A2189" s="166"/>
      <c r="B2189" s="160"/>
      <c r="D2189" s="160"/>
      <c r="F2189" s="160"/>
      <c r="H2189" s="160"/>
      <c r="J2189" s="160"/>
      <c r="T2189" s="161"/>
    </row>
    <row r="2190" spans="1:20" x14ac:dyDescent="0.2">
      <c r="A2190" s="174"/>
      <c r="B2190" s="160"/>
      <c r="D2190" s="160"/>
      <c r="F2190" s="160"/>
      <c r="H2190" s="160"/>
      <c r="J2190" s="160"/>
      <c r="L2190" s="161"/>
      <c r="N2190" s="161"/>
      <c r="P2190" s="161"/>
    </row>
    <row r="2191" spans="1:20" x14ac:dyDescent="0.2">
      <c r="A2191" s="175"/>
      <c r="B2191" s="160"/>
      <c r="D2191" s="160"/>
      <c r="F2191" s="160"/>
      <c r="H2191" s="160"/>
      <c r="J2191" s="160"/>
    </row>
    <row r="2192" spans="1:20" x14ac:dyDescent="0.2">
      <c r="A2192" s="175"/>
      <c r="B2192" s="160"/>
      <c r="D2192" s="160"/>
      <c r="F2192" s="160"/>
      <c r="H2192" s="160"/>
      <c r="J2192" s="160"/>
      <c r="L2192" s="161"/>
      <c r="N2192" s="161"/>
      <c r="P2192" s="161"/>
    </row>
    <row r="2193" spans="1:14" x14ac:dyDescent="0.2">
      <c r="A2193" s="175"/>
      <c r="B2193" s="160"/>
      <c r="D2193" s="160"/>
      <c r="F2193" s="160"/>
      <c r="H2193" s="160"/>
      <c r="J2193" s="160"/>
      <c r="L2193" s="161"/>
    </row>
    <row r="2194" spans="1:14" x14ac:dyDescent="0.2">
      <c r="A2194" s="175"/>
      <c r="B2194" s="160"/>
      <c r="D2194" s="160"/>
      <c r="F2194" s="160"/>
      <c r="H2194" s="160"/>
      <c r="J2194" s="160"/>
      <c r="L2194" s="161"/>
    </row>
    <row r="2195" spans="1:14" x14ac:dyDescent="0.2">
      <c r="A2195" s="175"/>
      <c r="B2195" s="160"/>
      <c r="D2195" s="160"/>
      <c r="F2195" s="160"/>
      <c r="H2195" s="160"/>
      <c r="J2195" s="160"/>
      <c r="L2195" s="161"/>
      <c r="N2195" s="161"/>
    </row>
    <row r="2196" spans="1:14" x14ac:dyDescent="0.2">
      <c r="A2196" s="175"/>
      <c r="B2196" s="160"/>
      <c r="D2196" s="160"/>
      <c r="F2196" s="160"/>
      <c r="H2196" s="160"/>
      <c r="J2196" s="160"/>
    </row>
    <row r="2197" spans="1:14" x14ac:dyDescent="0.2">
      <c r="A2197" s="175"/>
      <c r="B2197" s="160"/>
      <c r="D2197" s="162"/>
      <c r="F2197" s="160"/>
      <c r="H2197" s="160"/>
      <c r="J2197" s="160"/>
    </row>
    <row r="2198" spans="1:14" x14ac:dyDescent="0.2">
      <c r="A2198" s="175"/>
      <c r="B2198" s="162"/>
      <c r="D2198" s="162"/>
      <c r="F2198" s="160"/>
      <c r="H2198" s="160"/>
      <c r="J2198" s="160"/>
    </row>
    <row r="2199" spans="1:14" x14ac:dyDescent="0.2">
      <c r="A2199" s="175"/>
      <c r="B2199" s="160"/>
      <c r="D2199" s="160"/>
      <c r="F2199" s="160"/>
      <c r="H2199" s="160"/>
      <c r="J2199" s="160"/>
    </row>
    <row r="2200" spans="1:14" x14ac:dyDescent="0.2">
      <c r="A2200" s="175"/>
      <c r="B2200" s="160"/>
      <c r="D2200" s="160"/>
      <c r="F2200" s="160"/>
      <c r="H2200" s="160"/>
      <c r="J2200" s="160"/>
    </row>
    <row r="2201" spans="1:14" x14ac:dyDescent="0.2">
      <c r="A2201" s="175"/>
      <c r="B2201" s="160"/>
      <c r="D2201" s="160"/>
      <c r="F2201" s="160"/>
      <c r="H2201" s="160"/>
      <c r="J2201" s="160"/>
      <c r="L2201" s="161"/>
    </row>
    <row r="2202" spans="1:14" x14ac:dyDescent="0.2">
      <c r="A2202" s="175"/>
      <c r="B2202" s="160"/>
      <c r="D2202" s="160"/>
      <c r="F2202" s="160"/>
      <c r="H2202" s="160"/>
      <c r="J2202" s="160"/>
      <c r="L2202" s="161"/>
    </row>
    <row r="2203" spans="1:14" x14ac:dyDescent="0.2">
      <c r="A2203" s="175"/>
      <c r="B2203" s="160"/>
      <c r="D2203" s="160"/>
      <c r="F2203" s="160"/>
      <c r="H2203" s="160"/>
      <c r="J2203" s="160"/>
    </row>
    <row r="2204" spans="1:14" x14ac:dyDescent="0.2">
      <c r="A2204" s="175"/>
      <c r="B2204" s="160"/>
      <c r="D2204" s="160"/>
      <c r="F2204" s="160"/>
      <c r="H2204" s="160"/>
      <c r="J2204" s="160"/>
    </row>
    <row r="2205" spans="1:14" x14ac:dyDescent="0.2">
      <c r="A2205" s="175"/>
      <c r="B2205" s="160"/>
      <c r="D2205" s="160"/>
      <c r="F2205" s="160"/>
      <c r="H2205" s="160"/>
      <c r="J2205" s="160"/>
    </row>
    <row r="2206" spans="1:14" x14ac:dyDescent="0.2">
      <c r="A2206" s="175"/>
      <c r="B2206" s="160"/>
      <c r="D2206" s="160"/>
      <c r="F2206" s="160"/>
      <c r="H2206" s="160"/>
      <c r="J2206" s="160"/>
    </row>
    <row r="2207" spans="1:14" x14ac:dyDescent="0.2">
      <c r="A2207" s="175"/>
      <c r="B2207" s="160"/>
      <c r="D2207" s="160"/>
      <c r="F2207" s="160"/>
      <c r="H2207" s="160"/>
      <c r="J2207" s="160"/>
    </row>
    <row r="2208" spans="1:14" x14ac:dyDescent="0.2">
      <c r="A2208" s="175"/>
      <c r="B2208" s="160"/>
      <c r="D2208" s="160"/>
      <c r="F2208" s="160"/>
      <c r="H2208" s="160"/>
      <c r="J2208" s="160"/>
    </row>
    <row r="2209" spans="1:10" x14ac:dyDescent="0.2">
      <c r="A2209" s="175"/>
      <c r="B2209" s="160"/>
      <c r="D2209" s="160"/>
      <c r="F2209" s="160"/>
      <c r="H2209" s="160"/>
      <c r="J2209" s="160"/>
    </row>
    <row r="2210" spans="1:10" x14ac:dyDescent="0.2">
      <c r="A2210" s="175"/>
      <c r="B2210" s="160"/>
      <c r="D2210" s="160"/>
      <c r="F2210" s="160"/>
      <c r="H2210" s="160"/>
      <c r="J2210" s="160"/>
    </row>
    <row r="2211" spans="1:10" x14ac:dyDescent="0.2">
      <c r="A2211" s="175"/>
      <c r="B2211" s="160"/>
      <c r="D2211" s="160"/>
      <c r="F2211" s="160"/>
      <c r="H2211" s="160"/>
      <c r="J2211" s="160"/>
    </row>
    <row r="2212" spans="1:10" x14ac:dyDescent="0.2">
      <c r="A2212" s="175"/>
      <c r="B2212" s="160"/>
      <c r="D2212" s="160"/>
      <c r="F2212" s="160"/>
      <c r="H2212" s="160"/>
      <c r="J2212" s="160"/>
    </row>
    <row r="2213" spans="1:10" x14ac:dyDescent="0.2">
      <c r="A2213" s="175"/>
      <c r="B2213" s="160"/>
      <c r="D2213" s="160"/>
      <c r="F2213" s="160"/>
      <c r="H2213" s="160"/>
      <c r="J2213" s="160"/>
    </row>
    <row r="2214" spans="1:10" x14ac:dyDescent="0.2">
      <c r="A2214" s="175"/>
      <c r="B2214" s="160"/>
      <c r="D2214" s="160"/>
      <c r="F2214" s="160"/>
      <c r="H2214" s="160"/>
      <c r="J2214" s="160"/>
    </row>
    <row r="2215" spans="1:10" x14ac:dyDescent="0.2">
      <c r="A2215" s="175"/>
      <c r="B2215" s="160"/>
      <c r="D2215" s="160"/>
      <c r="F2215" s="160"/>
      <c r="H2215" s="160"/>
      <c r="J2215" s="160"/>
    </row>
    <row r="2216" spans="1:10" x14ac:dyDescent="0.2">
      <c r="A2216" s="175"/>
      <c r="B2216" s="160"/>
      <c r="D2216" s="160"/>
      <c r="F2216" s="160"/>
      <c r="H2216" s="160"/>
      <c r="J2216" s="160"/>
    </row>
    <row r="2217" spans="1:10" x14ac:dyDescent="0.2">
      <c r="A2217" s="175"/>
      <c r="B2217" s="160"/>
      <c r="D2217" s="160"/>
      <c r="F2217" s="160"/>
      <c r="H2217" s="160"/>
      <c r="J2217" s="160"/>
    </row>
    <row r="2218" spans="1:10" x14ac:dyDescent="0.2">
      <c r="A2218" s="175"/>
      <c r="B2218" s="160"/>
      <c r="D2218" s="160"/>
      <c r="F2218" s="160"/>
      <c r="H2218" s="160"/>
      <c r="J2218" s="160"/>
    </row>
    <row r="2219" spans="1:10" x14ac:dyDescent="0.2">
      <c r="A2219" s="175"/>
      <c r="B2219" s="160"/>
      <c r="D2219" s="160"/>
      <c r="F2219" s="160"/>
      <c r="H2219" s="160"/>
      <c r="J2219" s="160"/>
    </row>
    <row r="2220" spans="1:10" x14ac:dyDescent="0.2">
      <c r="A2220" s="175"/>
      <c r="B2220" s="160"/>
      <c r="D2220" s="160"/>
      <c r="F2220" s="160"/>
      <c r="H2220" s="160"/>
      <c r="J2220" s="160"/>
    </row>
    <row r="2221" spans="1:10" x14ac:dyDescent="0.2">
      <c r="A2221" s="175"/>
      <c r="B2221" s="160"/>
      <c r="D2221" s="160"/>
      <c r="F2221" s="160"/>
      <c r="H2221" s="160"/>
      <c r="J2221" s="160"/>
    </row>
    <row r="2222" spans="1:10" x14ac:dyDescent="0.2">
      <c r="A2222" s="175"/>
      <c r="B2222" s="160"/>
      <c r="D2222" s="160"/>
      <c r="F2222" s="160"/>
      <c r="H2222" s="160"/>
      <c r="J2222" s="160"/>
    </row>
    <row r="2223" spans="1:10" x14ac:dyDescent="0.2">
      <c r="A2223" s="175"/>
      <c r="B2223" s="160"/>
      <c r="D2223" s="160"/>
      <c r="F2223" s="160"/>
      <c r="H2223" s="160"/>
      <c r="J2223" s="160"/>
    </row>
    <row r="2224" spans="1:10" x14ac:dyDescent="0.2">
      <c r="A2224" s="175"/>
      <c r="B2224" s="160"/>
      <c r="D2224" s="160"/>
      <c r="F2224" s="160"/>
      <c r="H2224" s="160"/>
      <c r="J2224" s="160"/>
    </row>
    <row r="2225" spans="1:10" x14ac:dyDescent="0.2">
      <c r="A2225" s="175"/>
      <c r="B2225" s="160"/>
      <c r="D2225" s="160"/>
      <c r="F2225" s="160"/>
      <c r="H2225" s="160"/>
      <c r="J2225" s="160"/>
    </row>
    <row r="2226" spans="1:10" x14ac:dyDescent="0.2">
      <c r="A2226" s="175"/>
      <c r="B2226" s="160"/>
      <c r="D2226" s="160"/>
      <c r="F2226" s="160"/>
      <c r="H2226" s="160"/>
      <c r="J2226" s="160"/>
    </row>
    <row r="2227" spans="1:10" x14ac:dyDescent="0.2">
      <c r="A2227" s="175"/>
      <c r="B2227" s="160"/>
      <c r="D2227" s="160"/>
      <c r="F2227" s="160"/>
      <c r="H2227" s="160"/>
      <c r="J2227" s="160"/>
    </row>
    <row r="2228" spans="1:10" x14ac:dyDescent="0.2">
      <c r="A2228" s="175"/>
      <c r="B2228" s="160"/>
      <c r="D2228" s="160"/>
      <c r="F2228" s="160"/>
      <c r="H2228" s="160"/>
      <c r="J2228" s="160"/>
    </row>
    <row r="2229" spans="1:10" x14ac:dyDescent="0.2">
      <c r="A2229" s="175"/>
      <c r="B2229" s="160"/>
      <c r="D2229" s="160"/>
      <c r="F2229" s="160"/>
      <c r="H2229" s="160"/>
      <c r="J2229" s="160"/>
    </row>
    <row r="2230" spans="1:10" x14ac:dyDescent="0.2">
      <c r="A2230" s="175"/>
      <c r="B2230" s="160"/>
      <c r="D2230" s="160"/>
      <c r="F2230" s="160"/>
      <c r="H2230" s="160"/>
      <c r="J2230" s="160"/>
    </row>
    <row r="2231" spans="1:10" x14ac:dyDescent="0.2">
      <c r="A2231" s="175"/>
      <c r="B2231" s="160"/>
      <c r="D2231" s="160"/>
      <c r="F2231" s="160"/>
      <c r="H2231" s="160"/>
      <c r="J2231" s="160"/>
    </row>
    <row r="2232" spans="1:10" x14ac:dyDescent="0.2">
      <c r="A2232" s="175"/>
      <c r="B2232" s="160"/>
      <c r="D2232" s="160"/>
      <c r="F2232" s="160"/>
      <c r="H2232" s="160"/>
      <c r="J2232" s="160"/>
    </row>
    <row r="2233" spans="1:10" x14ac:dyDescent="0.2">
      <c r="A2233" s="175"/>
      <c r="B2233" s="160"/>
      <c r="D2233" s="160"/>
      <c r="F2233" s="160"/>
      <c r="H2233" s="160"/>
      <c r="J2233" s="160"/>
    </row>
    <row r="2234" spans="1:10" x14ac:dyDescent="0.2">
      <c r="A2234" s="175"/>
      <c r="B2234" s="160"/>
      <c r="D2234" s="160"/>
      <c r="F2234" s="160"/>
      <c r="H2234" s="160"/>
      <c r="J2234" s="160"/>
    </row>
    <row r="2235" spans="1:10" x14ac:dyDescent="0.2">
      <c r="A2235" s="175"/>
      <c r="B2235" s="160"/>
      <c r="D2235" s="160"/>
      <c r="F2235" s="160"/>
      <c r="H2235" s="160"/>
      <c r="J2235" s="160"/>
    </row>
    <row r="2236" spans="1:10" x14ac:dyDescent="0.2">
      <c r="A2236" s="175"/>
      <c r="B2236" s="160"/>
      <c r="D2236" s="160"/>
      <c r="F2236" s="160"/>
      <c r="H2236" s="160"/>
      <c r="J2236" s="160"/>
    </row>
    <row r="2237" spans="1:10" x14ac:dyDescent="0.2">
      <c r="A2237" s="175"/>
      <c r="B2237" s="160"/>
      <c r="D2237" s="160"/>
      <c r="F2237" s="160"/>
      <c r="H2237" s="160"/>
      <c r="J2237" s="160"/>
    </row>
    <row r="2238" spans="1:10" x14ac:dyDescent="0.2">
      <c r="A2238" s="175"/>
      <c r="B2238" s="160"/>
      <c r="D2238" s="160"/>
      <c r="F2238" s="160"/>
      <c r="H2238" s="160"/>
      <c r="J2238" s="160"/>
    </row>
    <row r="2239" spans="1:10" x14ac:dyDescent="0.2">
      <c r="A2239" s="175"/>
      <c r="B2239" s="160"/>
      <c r="D2239" s="160"/>
      <c r="F2239" s="160"/>
      <c r="H2239" s="160"/>
      <c r="J2239" s="160"/>
    </row>
    <row r="2240" spans="1:10" x14ac:dyDescent="0.2">
      <c r="A2240" s="175"/>
      <c r="B2240" s="160"/>
      <c r="D2240" s="160"/>
      <c r="F2240" s="160"/>
      <c r="H2240" s="160"/>
      <c r="J2240" s="160"/>
    </row>
    <row r="2241" spans="1:10" x14ac:dyDescent="0.2">
      <c r="A2241" s="175"/>
      <c r="B2241" s="160"/>
      <c r="D2241" s="160"/>
      <c r="F2241" s="160"/>
      <c r="H2241" s="160"/>
      <c r="J2241" s="160"/>
    </row>
    <row r="2242" spans="1:10" x14ac:dyDescent="0.2">
      <c r="A2242" s="175"/>
      <c r="B2242" s="160"/>
      <c r="D2242" s="160"/>
      <c r="F2242" s="160"/>
      <c r="H2242" s="160"/>
      <c r="J2242" s="160"/>
    </row>
    <row r="2243" spans="1:10" x14ac:dyDescent="0.2">
      <c r="A2243" s="175"/>
      <c r="B2243" s="160"/>
      <c r="D2243" s="160"/>
      <c r="F2243" s="160"/>
      <c r="H2243" s="160"/>
      <c r="J2243" s="160"/>
    </row>
    <row r="2244" spans="1:10" x14ac:dyDescent="0.2">
      <c r="A2244" s="175"/>
      <c r="B2244" s="160"/>
      <c r="D2244" s="160"/>
      <c r="F2244" s="160"/>
      <c r="H2244" s="160"/>
      <c r="J2244" s="160"/>
    </row>
    <row r="2245" spans="1:10" x14ac:dyDescent="0.2">
      <c r="A2245" s="175"/>
      <c r="B2245" s="160"/>
      <c r="D2245" s="160"/>
      <c r="F2245" s="160"/>
      <c r="H2245" s="160"/>
      <c r="J2245" s="160"/>
    </row>
    <row r="2246" spans="1:10" x14ac:dyDescent="0.2">
      <c r="A2246" s="175"/>
      <c r="B2246" s="160"/>
      <c r="D2246" s="160"/>
      <c r="F2246" s="160"/>
      <c r="H2246" s="160"/>
      <c r="J2246" s="160"/>
    </row>
    <row r="2247" spans="1:10" x14ac:dyDescent="0.2">
      <c r="A2247" s="175"/>
      <c r="B2247" s="160"/>
      <c r="D2247" s="160"/>
      <c r="F2247" s="160"/>
      <c r="H2247" s="160"/>
      <c r="J2247" s="160"/>
    </row>
    <row r="2248" spans="1:10" x14ac:dyDescent="0.2">
      <c r="A2248" s="175"/>
      <c r="B2248" s="160"/>
      <c r="D2248" s="160"/>
      <c r="F2248" s="160"/>
      <c r="H2248" s="160"/>
      <c r="J2248" s="160"/>
    </row>
    <row r="2249" spans="1:10" x14ac:dyDescent="0.2">
      <c r="A2249" s="175"/>
      <c r="B2249" s="160"/>
      <c r="D2249" s="160"/>
      <c r="F2249" s="160"/>
      <c r="H2249" s="160"/>
      <c r="J2249" s="160"/>
    </row>
    <row r="2250" spans="1:10" x14ac:dyDescent="0.2">
      <c r="A2250" s="175"/>
      <c r="B2250" s="160"/>
      <c r="D2250" s="160"/>
      <c r="F2250" s="160"/>
      <c r="H2250" s="160"/>
      <c r="J2250" s="160"/>
    </row>
    <row r="2251" spans="1:10" x14ac:dyDescent="0.2">
      <c r="A2251" s="175"/>
      <c r="B2251" s="160"/>
      <c r="D2251" s="160"/>
      <c r="F2251" s="160"/>
      <c r="H2251" s="160"/>
      <c r="J2251" s="160"/>
    </row>
    <row r="2252" spans="1:10" x14ac:dyDescent="0.2">
      <c r="A2252" s="175"/>
      <c r="B2252" s="160"/>
      <c r="D2252" s="160"/>
      <c r="F2252" s="160"/>
      <c r="H2252" s="160"/>
      <c r="J2252" s="160"/>
    </row>
    <row r="2253" spans="1:10" x14ac:dyDescent="0.2">
      <c r="A2253" s="175"/>
      <c r="B2253" s="160"/>
      <c r="D2253" s="160"/>
      <c r="F2253" s="160"/>
      <c r="H2253" s="160"/>
      <c r="J2253" s="160"/>
    </row>
    <row r="2254" spans="1:10" x14ac:dyDescent="0.2">
      <c r="A2254" s="175"/>
      <c r="B2254" s="160"/>
      <c r="D2254" s="160"/>
      <c r="F2254" s="160"/>
      <c r="H2254" s="160"/>
      <c r="J2254" s="160"/>
    </row>
    <row r="2255" spans="1:10" x14ac:dyDescent="0.2">
      <c r="A2255" s="175"/>
      <c r="B2255" s="160"/>
      <c r="D2255" s="160"/>
      <c r="F2255" s="160"/>
      <c r="H2255" s="160"/>
      <c r="J2255" s="160"/>
    </row>
    <row r="2256" spans="1:10" x14ac:dyDescent="0.2">
      <c r="A2256" s="175"/>
      <c r="B2256" s="160"/>
      <c r="D2256" s="160"/>
      <c r="F2256" s="160"/>
      <c r="H2256" s="160"/>
      <c r="J2256" s="160"/>
    </row>
    <row r="2257" spans="1:12" x14ac:dyDescent="0.2">
      <c r="A2257" s="175"/>
      <c r="B2257" s="160"/>
      <c r="D2257" s="160"/>
      <c r="F2257" s="160"/>
      <c r="H2257" s="160"/>
      <c r="J2257" s="160"/>
    </row>
    <row r="2258" spans="1:12" x14ac:dyDescent="0.2">
      <c r="A2258" s="175"/>
      <c r="B2258" s="160"/>
      <c r="D2258" s="160"/>
      <c r="F2258" s="160"/>
      <c r="H2258" s="160"/>
      <c r="J2258" s="160"/>
    </row>
    <row r="2259" spans="1:12" x14ac:dyDescent="0.2">
      <c r="A2259" s="175"/>
      <c r="B2259" s="160"/>
      <c r="D2259" s="160"/>
      <c r="F2259" s="160"/>
      <c r="H2259" s="160"/>
      <c r="J2259" s="160"/>
    </row>
    <row r="2260" spans="1:12" x14ac:dyDescent="0.2">
      <c r="A2260" s="175"/>
      <c r="B2260" s="160"/>
      <c r="D2260" s="160"/>
      <c r="F2260" s="160"/>
      <c r="H2260" s="160"/>
      <c r="J2260" s="160"/>
    </row>
    <row r="2261" spans="1:12" x14ac:dyDescent="0.2">
      <c r="A2261" s="175"/>
      <c r="B2261" s="160"/>
      <c r="D2261" s="160"/>
      <c r="F2261" s="160"/>
      <c r="H2261" s="160"/>
      <c r="J2261" s="160"/>
    </row>
    <row r="2262" spans="1:12" x14ac:dyDescent="0.2">
      <c r="A2262" s="175"/>
      <c r="B2262" s="160"/>
      <c r="D2262" s="160"/>
      <c r="F2262" s="160"/>
      <c r="H2262" s="160"/>
      <c r="J2262" s="160"/>
    </row>
    <row r="2263" spans="1:12" x14ac:dyDescent="0.2">
      <c r="A2263" s="175"/>
      <c r="B2263" s="160"/>
      <c r="D2263" s="160"/>
      <c r="F2263" s="160"/>
      <c r="H2263" s="160"/>
      <c r="J2263" s="160"/>
    </row>
    <row r="2264" spans="1:12" x14ac:dyDescent="0.2">
      <c r="A2264" s="175"/>
      <c r="B2264" s="160"/>
      <c r="D2264" s="160"/>
      <c r="F2264" s="160"/>
      <c r="H2264" s="160"/>
      <c r="J2264" s="160"/>
    </row>
    <row r="2265" spans="1:12" x14ac:dyDescent="0.2">
      <c r="A2265" s="175"/>
      <c r="B2265" s="160"/>
      <c r="D2265" s="160"/>
      <c r="F2265" s="160"/>
      <c r="H2265" s="160"/>
      <c r="J2265" s="160"/>
    </row>
    <row r="2266" spans="1:12" x14ac:dyDescent="0.2">
      <c r="A2266" s="175"/>
      <c r="B2266" s="160"/>
      <c r="D2266" s="160"/>
      <c r="F2266" s="160"/>
      <c r="H2266" s="160"/>
      <c r="J2266" s="160"/>
    </row>
    <row r="2267" spans="1:12" x14ac:dyDescent="0.2">
      <c r="A2267" s="175"/>
      <c r="B2267" s="160"/>
      <c r="D2267" s="160"/>
      <c r="F2267" s="160"/>
      <c r="H2267" s="160"/>
      <c r="J2267" s="160"/>
    </row>
    <row r="2268" spans="1:12" x14ac:dyDescent="0.2">
      <c r="A2268" s="175"/>
      <c r="B2268" s="160"/>
      <c r="D2268" s="160"/>
      <c r="F2268" s="160"/>
      <c r="H2268" s="160"/>
      <c r="J2268" s="160"/>
    </row>
    <row r="2269" spans="1:12" x14ac:dyDescent="0.2">
      <c r="A2269" s="175"/>
      <c r="B2269" s="160"/>
      <c r="D2269" s="160"/>
      <c r="F2269" s="160"/>
      <c r="H2269" s="160"/>
      <c r="J2269" s="160"/>
    </row>
    <row r="2270" spans="1:12" x14ac:dyDescent="0.2">
      <c r="A2270" s="175"/>
      <c r="B2270" s="160"/>
      <c r="D2270" s="160"/>
      <c r="F2270" s="160"/>
      <c r="H2270" s="160"/>
      <c r="J2270" s="160"/>
    </row>
    <row r="2271" spans="1:12" x14ac:dyDescent="0.2">
      <c r="A2271" s="175"/>
      <c r="B2271" s="160"/>
      <c r="D2271" s="160"/>
      <c r="F2271" s="160"/>
      <c r="H2271" s="160"/>
      <c r="J2271" s="160"/>
    </row>
    <row r="2272" spans="1:12" x14ac:dyDescent="0.2">
      <c r="A2272" s="175"/>
      <c r="B2272" s="160"/>
      <c r="D2272" s="160"/>
      <c r="F2272" s="160"/>
      <c r="H2272" s="160"/>
      <c r="J2272" s="160"/>
      <c r="L2272" s="161"/>
    </row>
    <row r="2273" spans="1:10" x14ac:dyDescent="0.2">
      <c r="A2273" s="175"/>
      <c r="B2273" s="160"/>
      <c r="D2273" s="160"/>
      <c r="F2273" s="160"/>
      <c r="H2273" s="160"/>
      <c r="J2273" s="160"/>
    </row>
    <row r="2274" spans="1:10" x14ac:dyDescent="0.2">
      <c r="A2274" s="175"/>
      <c r="B2274" s="160"/>
      <c r="D2274" s="160"/>
      <c r="F2274" s="160"/>
      <c r="H2274" s="160"/>
      <c r="J2274" s="160"/>
    </row>
    <row r="2275" spans="1:10" x14ac:dyDescent="0.2">
      <c r="A2275" s="175"/>
      <c r="B2275" s="160"/>
      <c r="D2275" s="160"/>
      <c r="F2275" s="160"/>
      <c r="H2275" s="160"/>
      <c r="J2275" s="160"/>
    </row>
    <row r="2276" spans="1:10" x14ac:dyDescent="0.2">
      <c r="A2276" s="175"/>
      <c r="B2276" s="160"/>
      <c r="D2276" s="160"/>
      <c r="F2276" s="160"/>
      <c r="H2276" s="160"/>
      <c r="J2276" s="160"/>
    </row>
    <row r="2277" spans="1:10" x14ac:dyDescent="0.2">
      <c r="A2277" s="175"/>
      <c r="B2277" s="160"/>
      <c r="D2277" s="160"/>
      <c r="F2277" s="160"/>
      <c r="H2277" s="160"/>
      <c r="J2277" s="160"/>
    </row>
    <row r="2278" spans="1:10" x14ac:dyDescent="0.2">
      <c r="A2278" s="175"/>
      <c r="B2278" s="160"/>
      <c r="D2278" s="160"/>
      <c r="F2278" s="160"/>
      <c r="H2278" s="160"/>
      <c r="J2278" s="160"/>
    </row>
    <row r="2279" spans="1:10" x14ac:dyDescent="0.2">
      <c r="A2279" s="175"/>
      <c r="B2279" s="160"/>
      <c r="D2279" s="160"/>
      <c r="F2279" s="160"/>
      <c r="H2279" s="160"/>
      <c r="J2279" s="160"/>
    </row>
    <row r="2280" spans="1:10" x14ac:dyDescent="0.2">
      <c r="A2280" s="175"/>
      <c r="B2280" s="160"/>
      <c r="D2280" s="160"/>
      <c r="F2280" s="160"/>
      <c r="H2280" s="160"/>
      <c r="J2280" s="160"/>
    </row>
    <row r="2281" spans="1:10" x14ac:dyDescent="0.2">
      <c r="A2281" s="175"/>
      <c r="B2281" s="160"/>
      <c r="D2281" s="160"/>
      <c r="F2281" s="160"/>
      <c r="H2281" s="160"/>
      <c r="J2281" s="160"/>
    </row>
    <row r="2282" spans="1:10" x14ac:dyDescent="0.2">
      <c r="A2282" s="175"/>
      <c r="B2282" s="160"/>
      <c r="D2282" s="160"/>
      <c r="F2282" s="160"/>
      <c r="H2282" s="160"/>
      <c r="J2282" s="160"/>
    </row>
    <row r="2283" spans="1:10" x14ac:dyDescent="0.2">
      <c r="A2283" s="175"/>
      <c r="B2283" s="160"/>
      <c r="D2283" s="160"/>
      <c r="F2283" s="160"/>
      <c r="H2283" s="160"/>
      <c r="J2283" s="160"/>
    </row>
    <row r="2284" spans="1:10" x14ac:dyDescent="0.2">
      <c r="A2284" s="175"/>
      <c r="B2284" s="160"/>
      <c r="D2284" s="160"/>
      <c r="F2284" s="160"/>
      <c r="H2284" s="160"/>
      <c r="J2284" s="160"/>
    </row>
    <row r="2285" spans="1:10" x14ac:dyDescent="0.2">
      <c r="A2285" s="175"/>
      <c r="B2285" s="160"/>
      <c r="D2285" s="160"/>
      <c r="F2285" s="160"/>
      <c r="H2285" s="160"/>
      <c r="J2285" s="160"/>
    </row>
    <row r="2286" spans="1:10" x14ac:dyDescent="0.2">
      <c r="A2286" s="175"/>
      <c r="B2286" s="160"/>
      <c r="D2286" s="160"/>
      <c r="F2286" s="160"/>
      <c r="H2286" s="160"/>
      <c r="J2286" s="160"/>
    </row>
    <row r="2287" spans="1:10" x14ac:dyDescent="0.2">
      <c r="A2287" s="175"/>
      <c r="B2287" s="160"/>
      <c r="D2287" s="160"/>
      <c r="F2287" s="160"/>
      <c r="H2287" s="160"/>
      <c r="J2287" s="160"/>
    </row>
    <row r="2288" spans="1:10" x14ac:dyDescent="0.2">
      <c r="A2288" s="175"/>
      <c r="B2288" s="160"/>
      <c r="D2288" s="160"/>
      <c r="F2288" s="160"/>
      <c r="H2288" s="160"/>
      <c r="J2288" s="160"/>
    </row>
    <row r="2289" spans="1:10" x14ac:dyDescent="0.2">
      <c r="A2289" s="175"/>
      <c r="B2289" s="160"/>
      <c r="D2289" s="160"/>
      <c r="F2289" s="160"/>
      <c r="H2289" s="160"/>
      <c r="J2289" s="160"/>
    </row>
    <row r="2290" spans="1:10" x14ac:dyDescent="0.2">
      <c r="A2290" s="175"/>
      <c r="B2290" s="160"/>
      <c r="D2290" s="160"/>
      <c r="F2290" s="160"/>
      <c r="H2290" s="160"/>
      <c r="J2290" s="160"/>
    </row>
    <row r="2291" spans="1:10" x14ac:dyDescent="0.2">
      <c r="A2291" s="175"/>
      <c r="B2291" s="160"/>
      <c r="D2291" s="160"/>
      <c r="F2291" s="160"/>
      <c r="H2291" s="160"/>
      <c r="J2291" s="160"/>
    </row>
    <row r="2292" spans="1:10" x14ac:dyDescent="0.2">
      <c r="A2292" s="175"/>
      <c r="B2292" s="160"/>
      <c r="D2292" s="160"/>
      <c r="F2292" s="160"/>
      <c r="H2292" s="160"/>
      <c r="J2292" s="160"/>
    </row>
    <row r="2293" spans="1:10" x14ac:dyDescent="0.2">
      <c r="A2293" s="175"/>
      <c r="B2293" s="160"/>
      <c r="D2293" s="160"/>
      <c r="F2293" s="160"/>
      <c r="H2293" s="160"/>
      <c r="J2293" s="160"/>
    </row>
    <row r="2294" spans="1:10" x14ac:dyDescent="0.2">
      <c r="A2294" s="175"/>
      <c r="B2294" s="160"/>
      <c r="D2294" s="160"/>
      <c r="F2294" s="160"/>
      <c r="H2294" s="160"/>
      <c r="J2294" s="160"/>
    </row>
    <row r="2295" spans="1:10" x14ac:dyDescent="0.2">
      <c r="A2295" s="175"/>
      <c r="B2295" s="160"/>
      <c r="D2295" s="160"/>
      <c r="F2295" s="160"/>
      <c r="H2295" s="160"/>
      <c r="J2295" s="160"/>
    </row>
    <row r="2296" spans="1:10" x14ac:dyDescent="0.2">
      <c r="A2296" s="175"/>
      <c r="B2296" s="160"/>
      <c r="D2296" s="160"/>
      <c r="F2296" s="160"/>
      <c r="H2296" s="160"/>
      <c r="J2296" s="160"/>
    </row>
    <row r="2297" spans="1:10" x14ac:dyDescent="0.2">
      <c r="A2297" s="175"/>
      <c r="B2297" s="160"/>
      <c r="D2297" s="160"/>
      <c r="F2297" s="160"/>
      <c r="H2297" s="160"/>
      <c r="J2297" s="160"/>
    </row>
    <row r="2298" spans="1:10" x14ac:dyDescent="0.2">
      <c r="A2298" s="175"/>
      <c r="B2298" s="160"/>
      <c r="D2298" s="160"/>
      <c r="F2298" s="160"/>
      <c r="H2298" s="160"/>
      <c r="J2298" s="160"/>
    </row>
    <row r="2299" spans="1:10" x14ac:dyDescent="0.2">
      <c r="A2299" s="175"/>
      <c r="B2299" s="160"/>
      <c r="D2299" s="160"/>
      <c r="F2299" s="160"/>
      <c r="H2299" s="160"/>
      <c r="J2299" s="160"/>
    </row>
    <row r="2300" spans="1:10" x14ac:dyDescent="0.2">
      <c r="A2300" s="175"/>
      <c r="B2300" s="160"/>
      <c r="D2300" s="160"/>
      <c r="F2300" s="160"/>
      <c r="H2300" s="160"/>
      <c r="J2300" s="160"/>
    </row>
    <row r="2301" spans="1:10" x14ac:dyDescent="0.2">
      <c r="A2301" s="175"/>
      <c r="B2301" s="160"/>
      <c r="D2301" s="160"/>
      <c r="F2301" s="160"/>
      <c r="H2301" s="160"/>
      <c r="J2301" s="160"/>
    </row>
    <row r="2302" spans="1:10" x14ac:dyDescent="0.2">
      <c r="A2302" s="175"/>
      <c r="B2302" s="160"/>
      <c r="D2302" s="160"/>
      <c r="F2302" s="160"/>
      <c r="H2302" s="160"/>
      <c r="J2302" s="160"/>
    </row>
    <row r="2303" spans="1:10" x14ac:dyDescent="0.2">
      <c r="A2303" s="175"/>
      <c r="B2303" s="160"/>
      <c r="D2303" s="160"/>
      <c r="F2303" s="160"/>
      <c r="H2303" s="160"/>
      <c r="J2303" s="160"/>
    </row>
    <row r="2304" spans="1:10" x14ac:dyDescent="0.2">
      <c r="A2304" s="175"/>
      <c r="B2304" s="160"/>
      <c r="D2304" s="160"/>
      <c r="F2304" s="160"/>
      <c r="H2304" s="160"/>
      <c r="J2304" s="160"/>
    </row>
    <row r="2305" spans="1:19" x14ac:dyDescent="0.2">
      <c r="A2305" s="175"/>
      <c r="B2305" s="160"/>
      <c r="D2305" s="160"/>
      <c r="F2305" s="160"/>
      <c r="H2305" s="160"/>
      <c r="J2305" s="160"/>
    </row>
    <row r="2306" spans="1:19" x14ac:dyDescent="0.2">
      <c r="A2306" s="175"/>
      <c r="B2306" s="160"/>
      <c r="D2306" s="160"/>
      <c r="F2306" s="160"/>
      <c r="H2306" s="160"/>
      <c r="J2306" s="160"/>
    </row>
    <row r="2307" spans="1:19" x14ac:dyDescent="0.2">
      <c r="A2307" s="175"/>
      <c r="B2307" s="160"/>
      <c r="D2307" s="160"/>
      <c r="F2307" s="160"/>
      <c r="H2307" s="160"/>
      <c r="J2307" s="160"/>
    </row>
    <row r="2308" spans="1:19" x14ac:dyDescent="0.2">
      <c r="A2308" s="175"/>
      <c r="B2308" s="160"/>
      <c r="D2308" s="160"/>
      <c r="F2308" s="160"/>
      <c r="H2308" s="160"/>
      <c r="J2308" s="160"/>
    </row>
    <row r="2309" spans="1:19" x14ac:dyDescent="0.2">
      <c r="A2309" s="175"/>
      <c r="B2309" s="160"/>
      <c r="D2309" s="160"/>
      <c r="F2309" s="160"/>
      <c r="H2309" s="160"/>
      <c r="J2309" s="160"/>
    </row>
    <row r="2310" spans="1:19" x14ac:dyDescent="0.2">
      <c r="A2310" s="175"/>
      <c r="B2310" s="160"/>
      <c r="D2310" s="160"/>
      <c r="F2310" s="160"/>
      <c r="H2310" s="160"/>
      <c r="J2310" s="160"/>
    </row>
    <row r="2311" spans="1:19" x14ac:dyDescent="0.2">
      <c r="A2311" s="175"/>
      <c r="B2311" s="160"/>
      <c r="D2311" s="160"/>
      <c r="F2311" s="160"/>
      <c r="H2311" s="160"/>
      <c r="J2311" s="160"/>
    </row>
    <row r="2312" spans="1:19" x14ac:dyDescent="0.2">
      <c r="A2312" s="175"/>
      <c r="B2312" s="160"/>
      <c r="D2312" s="160"/>
      <c r="F2312" s="160"/>
      <c r="H2312" s="160"/>
      <c r="J2312" s="160"/>
    </row>
    <row r="2313" spans="1:19" x14ac:dyDescent="0.2">
      <c r="A2313" s="175"/>
      <c r="B2313" s="160"/>
      <c r="D2313" s="160"/>
      <c r="F2313" s="160"/>
      <c r="H2313" s="160"/>
      <c r="J2313" s="160"/>
    </row>
    <row r="2314" spans="1:19" x14ac:dyDescent="0.2">
      <c r="A2314" s="175"/>
      <c r="B2314" s="160"/>
      <c r="D2314" s="160"/>
      <c r="F2314" s="160"/>
      <c r="H2314" s="160"/>
      <c r="J2314" s="160"/>
    </row>
    <row r="2315" spans="1:19" x14ac:dyDescent="0.2">
      <c r="A2315" s="175"/>
      <c r="B2315" s="160"/>
      <c r="D2315" s="160"/>
      <c r="F2315" s="160"/>
      <c r="H2315" s="160"/>
      <c r="J2315" s="160"/>
    </row>
    <row r="2316" spans="1:19" x14ac:dyDescent="0.2">
      <c r="A2316" s="175"/>
      <c r="B2316" s="160"/>
      <c r="D2316" s="160"/>
      <c r="F2316" s="160"/>
      <c r="H2316" s="160"/>
      <c r="J2316" s="160"/>
    </row>
    <row r="2317" spans="1:19" x14ac:dyDescent="0.2">
      <c r="A2317" s="175"/>
      <c r="B2317" s="160"/>
      <c r="D2317" s="160"/>
      <c r="F2317" s="160"/>
      <c r="H2317" s="160"/>
      <c r="J2317" s="160"/>
      <c r="L2317" s="161"/>
      <c r="P2317" s="161"/>
    </row>
    <row r="2318" spans="1:19" x14ac:dyDescent="0.2">
      <c r="A2318" s="175"/>
      <c r="B2318" s="160"/>
      <c r="D2318" s="160"/>
      <c r="F2318" s="160"/>
      <c r="H2318" s="160"/>
      <c r="J2318" s="160"/>
      <c r="L2318" s="161"/>
      <c r="N2318" s="161"/>
      <c r="Q2318" s="161"/>
      <c r="S2318" s="161"/>
    </row>
    <row r="2319" spans="1:19" x14ac:dyDescent="0.2">
      <c r="A2319" s="175"/>
      <c r="B2319" s="160"/>
      <c r="D2319" s="160"/>
      <c r="F2319" s="160"/>
      <c r="H2319" s="160"/>
      <c r="J2319" s="160"/>
    </row>
    <row r="2320" spans="1:19" x14ac:dyDescent="0.2">
      <c r="A2320" s="175"/>
      <c r="B2320" s="160"/>
      <c r="D2320" s="160"/>
      <c r="F2320" s="160"/>
      <c r="H2320" s="160"/>
      <c r="J2320" s="160"/>
    </row>
    <row r="2321" spans="1:12" x14ac:dyDescent="0.2">
      <c r="A2321" s="175"/>
      <c r="B2321" s="160"/>
      <c r="D2321" s="160"/>
      <c r="F2321" s="160"/>
      <c r="H2321" s="160"/>
      <c r="J2321" s="160"/>
    </row>
    <row r="2322" spans="1:12" x14ac:dyDescent="0.2">
      <c r="A2322" s="175"/>
      <c r="B2322" s="160"/>
      <c r="D2322" s="160"/>
      <c r="F2322" s="160"/>
      <c r="H2322" s="160"/>
      <c r="J2322" s="160"/>
    </row>
    <row r="2323" spans="1:12" x14ac:dyDescent="0.2">
      <c r="A2323" s="175"/>
      <c r="B2323" s="160"/>
      <c r="D2323" s="160"/>
      <c r="F2323" s="160"/>
      <c r="H2323" s="160"/>
      <c r="J2323" s="160"/>
      <c r="L2323" s="161"/>
    </row>
    <row r="2324" spans="1:12" x14ac:dyDescent="0.2">
      <c r="A2324" s="175"/>
      <c r="B2324" s="160"/>
      <c r="D2324" s="160"/>
      <c r="F2324" s="160"/>
      <c r="H2324" s="160"/>
      <c r="J2324" s="160"/>
    </row>
    <row r="2325" spans="1:12" x14ac:dyDescent="0.2">
      <c r="A2325" s="175"/>
      <c r="B2325" s="160"/>
      <c r="D2325" s="160"/>
      <c r="F2325" s="160"/>
      <c r="H2325" s="160"/>
      <c r="J2325" s="160"/>
    </row>
    <row r="2326" spans="1:12" x14ac:dyDescent="0.2">
      <c r="A2326" s="175"/>
      <c r="B2326" s="160"/>
      <c r="D2326" s="160"/>
      <c r="F2326" s="160"/>
      <c r="H2326" s="160"/>
      <c r="J2326" s="160"/>
    </row>
    <row r="2327" spans="1:12" x14ac:dyDescent="0.2">
      <c r="A2327" s="175"/>
      <c r="B2327" s="160"/>
      <c r="D2327" s="160"/>
      <c r="F2327" s="160"/>
      <c r="H2327" s="160"/>
      <c r="J2327" s="160"/>
      <c r="L2327" s="161"/>
    </row>
    <row r="2328" spans="1:12" x14ac:dyDescent="0.2">
      <c r="A2328" s="175"/>
      <c r="B2328" s="160"/>
      <c r="D2328" s="160"/>
      <c r="F2328" s="160"/>
      <c r="H2328" s="160"/>
      <c r="J2328" s="160"/>
    </row>
    <row r="2329" spans="1:12" x14ac:dyDescent="0.2">
      <c r="A2329" s="175"/>
      <c r="B2329" s="160"/>
      <c r="D2329" s="160"/>
      <c r="F2329" s="160"/>
      <c r="H2329" s="160"/>
      <c r="J2329" s="160"/>
      <c r="L2329" s="161"/>
    </row>
    <row r="2330" spans="1:12" x14ac:dyDescent="0.2">
      <c r="A2330" s="175"/>
      <c r="B2330" s="160"/>
      <c r="D2330" s="160"/>
      <c r="F2330" s="160"/>
      <c r="H2330" s="160"/>
      <c r="J2330" s="160"/>
    </row>
    <row r="2331" spans="1:12" x14ac:dyDescent="0.2">
      <c r="A2331" s="175"/>
      <c r="B2331" s="160"/>
      <c r="D2331" s="160"/>
      <c r="F2331" s="160"/>
      <c r="H2331" s="160"/>
      <c r="J2331" s="160"/>
    </row>
    <row r="2332" spans="1:12" x14ac:dyDescent="0.2">
      <c r="A2332" s="175"/>
      <c r="B2332" s="160"/>
      <c r="D2332" s="160"/>
      <c r="F2332" s="160"/>
      <c r="H2332" s="160"/>
      <c r="J2332" s="160"/>
    </row>
    <row r="2333" spans="1:12" x14ac:dyDescent="0.2">
      <c r="A2333" s="175"/>
      <c r="B2333" s="160"/>
      <c r="D2333" s="160"/>
      <c r="F2333" s="160"/>
      <c r="H2333" s="160"/>
      <c r="J2333" s="160"/>
    </row>
    <row r="2334" spans="1:12" x14ac:dyDescent="0.2">
      <c r="A2334" s="175"/>
      <c r="B2334" s="160"/>
      <c r="D2334" s="160"/>
      <c r="F2334" s="160"/>
      <c r="H2334" s="160"/>
      <c r="J2334" s="160"/>
    </row>
    <row r="2335" spans="1:12" x14ac:dyDescent="0.2">
      <c r="A2335" s="175"/>
      <c r="B2335" s="160"/>
      <c r="D2335" s="160"/>
      <c r="F2335" s="160"/>
      <c r="H2335" s="160"/>
      <c r="J2335" s="160"/>
    </row>
    <row r="2336" spans="1:12" x14ac:dyDescent="0.2">
      <c r="A2336" s="175"/>
      <c r="B2336" s="160"/>
      <c r="D2336" s="160"/>
      <c r="F2336" s="160"/>
      <c r="H2336" s="160"/>
      <c r="J2336" s="160"/>
    </row>
    <row r="2337" spans="1:12" x14ac:dyDescent="0.2">
      <c r="A2337" s="175"/>
      <c r="B2337" s="160"/>
      <c r="D2337" s="160"/>
      <c r="F2337" s="160"/>
      <c r="H2337" s="160"/>
      <c r="J2337" s="160"/>
    </row>
    <row r="2338" spans="1:12" x14ac:dyDescent="0.2">
      <c r="A2338" s="175"/>
      <c r="B2338" s="160"/>
      <c r="D2338" s="160"/>
      <c r="F2338" s="160"/>
      <c r="H2338" s="160"/>
      <c r="J2338" s="160"/>
    </row>
    <row r="2339" spans="1:12" x14ac:dyDescent="0.2">
      <c r="A2339" s="175"/>
      <c r="B2339" s="160"/>
      <c r="D2339" s="160"/>
      <c r="F2339" s="160"/>
      <c r="H2339" s="160"/>
      <c r="J2339" s="160"/>
    </row>
    <row r="2340" spans="1:12" x14ac:dyDescent="0.2">
      <c r="A2340" s="175"/>
      <c r="B2340" s="160"/>
      <c r="D2340" s="160"/>
      <c r="F2340" s="160"/>
      <c r="H2340" s="160"/>
      <c r="J2340" s="160"/>
    </row>
    <row r="2341" spans="1:12" x14ac:dyDescent="0.2">
      <c r="A2341" s="175"/>
      <c r="B2341" s="160"/>
      <c r="D2341" s="160"/>
      <c r="F2341" s="160"/>
      <c r="H2341" s="160"/>
      <c r="J2341" s="160"/>
    </row>
    <row r="2342" spans="1:12" x14ac:dyDescent="0.2">
      <c r="A2342" s="175"/>
      <c r="B2342" s="160"/>
      <c r="D2342" s="160"/>
      <c r="F2342" s="160"/>
      <c r="H2342" s="160"/>
      <c r="J2342" s="160"/>
      <c r="L2342" s="161"/>
    </row>
    <row r="2343" spans="1:12" x14ac:dyDescent="0.2">
      <c r="A2343" s="175"/>
      <c r="B2343" s="160"/>
      <c r="D2343" s="160"/>
      <c r="F2343" s="160"/>
      <c r="H2343" s="160"/>
      <c r="J2343" s="160"/>
    </row>
    <row r="2344" spans="1:12" x14ac:dyDescent="0.2">
      <c r="A2344" s="175"/>
      <c r="B2344" s="160"/>
      <c r="D2344" s="160"/>
      <c r="F2344" s="160"/>
      <c r="H2344" s="160"/>
      <c r="J2344" s="160"/>
    </row>
    <row r="2345" spans="1:12" x14ac:dyDescent="0.2">
      <c r="A2345" s="175"/>
      <c r="B2345" s="160"/>
      <c r="D2345" s="160"/>
      <c r="F2345" s="160"/>
      <c r="H2345" s="160"/>
      <c r="J2345" s="160"/>
    </row>
    <row r="2346" spans="1:12" x14ac:dyDescent="0.2">
      <c r="A2346" s="175"/>
      <c r="B2346" s="160"/>
      <c r="D2346" s="160"/>
      <c r="F2346" s="160"/>
      <c r="H2346" s="160"/>
      <c r="J2346" s="160"/>
    </row>
    <row r="2347" spans="1:12" x14ac:dyDescent="0.2">
      <c r="A2347" s="175"/>
      <c r="B2347" s="160"/>
      <c r="D2347" s="160"/>
      <c r="F2347" s="160"/>
      <c r="H2347" s="160"/>
      <c r="J2347" s="160"/>
    </row>
    <row r="2348" spans="1:12" x14ac:dyDescent="0.2">
      <c r="A2348" s="175"/>
      <c r="B2348" s="160"/>
      <c r="D2348" s="160"/>
      <c r="F2348" s="160"/>
      <c r="H2348" s="160"/>
      <c r="J2348" s="160"/>
    </row>
    <row r="2349" spans="1:12" x14ac:dyDescent="0.2">
      <c r="A2349" s="175"/>
      <c r="B2349" s="160"/>
      <c r="D2349" s="160"/>
      <c r="F2349" s="160"/>
      <c r="H2349" s="160"/>
      <c r="J2349" s="160"/>
    </row>
    <row r="2350" spans="1:12" x14ac:dyDescent="0.2">
      <c r="A2350" s="175"/>
      <c r="B2350" s="160"/>
      <c r="D2350" s="160"/>
      <c r="F2350" s="160"/>
      <c r="H2350" s="160"/>
      <c r="J2350" s="160"/>
    </row>
    <row r="2351" spans="1:12" x14ac:dyDescent="0.2">
      <c r="A2351" s="175"/>
      <c r="B2351" s="160"/>
      <c r="D2351" s="160"/>
      <c r="F2351" s="160"/>
      <c r="H2351" s="160"/>
      <c r="J2351" s="160"/>
    </row>
    <row r="2352" spans="1:12" x14ac:dyDescent="0.2">
      <c r="A2352" s="175"/>
      <c r="B2352" s="160"/>
      <c r="D2352" s="160"/>
      <c r="F2352" s="160"/>
      <c r="H2352" s="160"/>
      <c r="J2352" s="160"/>
    </row>
    <row r="2353" spans="1:14" x14ac:dyDescent="0.2">
      <c r="A2353" s="175"/>
      <c r="B2353" s="160"/>
      <c r="D2353" s="160"/>
      <c r="F2353" s="160"/>
      <c r="H2353" s="160"/>
      <c r="J2353" s="160"/>
    </row>
    <row r="2354" spans="1:14" x14ac:dyDescent="0.2">
      <c r="A2354" s="175"/>
      <c r="B2354" s="160"/>
      <c r="D2354" s="160"/>
      <c r="F2354" s="160"/>
      <c r="H2354" s="160"/>
      <c r="J2354" s="160"/>
    </row>
    <row r="2355" spans="1:14" x14ac:dyDescent="0.2">
      <c r="A2355" s="175"/>
      <c r="B2355" s="160"/>
      <c r="D2355" s="160"/>
      <c r="F2355" s="160"/>
      <c r="H2355" s="160"/>
      <c r="J2355" s="160"/>
    </row>
    <row r="2356" spans="1:14" x14ac:dyDescent="0.2">
      <c r="A2356" s="175"/>
      <c r="B2356" s="160"/>
      <c r="D2356" s="160"/>
      <c r="F2356" s="160"/>
      <c r="H2356" s="160"/>
      <c r="J2356" s="160"/>
    </row>
    <row r="2357" spans="1:14" x14ac:dyDescent="0.2">
      <c r="A2357" s="175"/>
      <c r="B2357" s="160"/>
      <c r="D2357" s="160"/>
      <c r="F2357" s="160"/>
      <c r="H2357" s="160"/>
      <c r="J2357" s="160"/>
    </row>
    <row r="2358" spans="1:14" x14ac:dyDescent="0.2">
      <c r="A2358" s="175"/>
      <c r="B2358" s="160"/>
      <c r="D2358" s="160"/>
      <c r="F2358" s="160"/>
      <c r="H2358" s="160"/>
      <c r="J2358" s="160"/>
    </row>
    <row r="2359" spans="1:14" x14ac:dyDescent="0.2">
      <c r="A2359" s="175"/>
      <c r="B2359" s="160"/>
      <c r="D2359" s="160"/>
      <c r="F2359" s="160"/>
      <c r="H2359" s="160"/>
      <c r="J2359" s="160"/>
    </row>
    <row r="2360" spans="1:14" x14ac:dyDescent="0.2">
      <c r="A2360" s="175"/>
      <c r="B2360" s="160"/>
      <c r="D2360" s="160"/>
      <c r="F2360" s="160"/>
      <c r="H2360" s="160"/>
      <c r="J2360" s="160"/>
    </row>
    <row r="2361" spans="1:14" x14ac:dyDescent="0.2">
      <c r="A2361" s="175"/>
      <c r="B2361" s="160"/>
      <c r="D2361" s="160"/>
      <c r="F2361" s="160"/>
      <c r="H2361" s="160"/>
      <c r="J2361" s="160"/>
    </row>
    <row r="2362" spans="1:14" x14ac:dyDescent="0.2">
      <c r="A2362" s="175"/>
      <c r="B2362" s="160"/>
      <c r="D2362" s="160"/>
      <c r="F2362" s="160"/>
      <c r="H2362" s="160"/>
      <c r="J2362" s="160"/>
    </row>
    <row r="2363" spans="1:14" x14ac:dyDescent="0.2">
      <c r="A2363" s="175"/>
      <c r="B2363" s="160"/>
      <c r="D2363" s="160"/>
      <c r="F2363" s="160"/>
      <c r="H2363" s="160"/>
      <c r="J2363" s="160"/>
    </row>
    <row r="2364" spans="1:14" x14ac:dyDescent="0.2">
      <c r="A2364" s="175"/>
      <c r="B2364" s="160"/>
      <c r="D2364" s="160"/>
      <c r="F2364" s="160"/>
      <c r="H2364" s="160"/>
      <c r="J2364" s="160"/>
    </row>
    <row r="2365" spans="1:14" x14ac:dyDescent="0.2">
      <c r="A2365" s="175"/>
      <c r="B2365" s="160"/>
      <c r="D2365" s="160"/>
      <c r="F2365" s="160"/>
      <c r="H2365" s="160"/>
      <c r="J2365" s="160"/>
      <c r="L2365" s="161"/>
      <c r="N2365" s="161"/>
    </row>
    <row r="2366" spans="1:14" x14ac:dyDescent="0.2">
      <c r="A2366" s="175"/>
      <c r="B2366" s="160"/>
      <c r="D2366" s="160"/>
      <c r="F2366" s="160"/>
      <c r="H2366" s="160"/>
      <c r="J2366" s="160"/>
    </row>
    <row r="2367" spans="1:14" x14ac:dyDescent="0.2">
      <c r="A2367" s="175"/>
      <c r="B2367" s="160"/>
      <c r="D2367" s="160"/>
      <c r="F2367" s="160"/>
      <c r="H2367" s="160"/>
      <c r="J2367" s="160"/>
    </row>
    <row r="2368" spans="1:14" x14ac:dyDescent="0.2">
      <c r="A2368" s="175"/>
      <c r="B2368" s="160"/>
      <c r="D2368" s="160"/>
      <c r="F2368" s="160"/>
      <c r="H2368" s="160"/>
      <c r="J2368" s="160"/>
    </row>
    <row r="2369" spans="1:20" x14ac:dyDescent="0.2">
      <c r="A2369" s="175"/>
      <c r="B2369" s="160"/>
      <c r="D2369" s="160"/>
      <c r="F2369" s="160"/>
      <c r="H2369" s="160"/>
      <c r="J2369" s="160"/>
      <c r="L2369" s="161"/>
      <c r="N2369" s="161"/>
    </row>
    <row r="2370" spans="1:20" x14ac:dyDescent="0.2">
      <c r="A2370" s="175"/>
      <c r="B2370" s="160"/>
      <c r="D2370" s="160"/>
      <c r="F2370" s="160"/>
      <c r="H2370" s="160"/>
      <c r="J2370" s="160"/>
    </row>
    <row r="2371" spans="1:20" x14ac:dyDescent="0.2">
      <c r="A2371" s="175"/>
      <c r="B2371" s="160"/>
      <c r="D2371" s="160"/>
      <c r="F2371" s="160"/>
      <c r="H2371" s="160"/>
      <c r="J2371" s="160"/>
    </row>
    <row r="2372" spans="1:20" x14ac:dyDescent="0.2">
      <c r="A2372" s="175"/>
      <c r="B2372" s="160"/>
      <c r="D2372" s="160"/>
      <c r="F2372" s="160"/>
      <c r="H2372" s="160"/>
      <c r="J2372" s="160"/>
    </row>
    <row r="2373" spans="1:20" x14ac:dyDescent="0.2">
      <c r="A2373" s="175"/>
      <c r="B2373" s="160"/>
      <c r="D2373" s="160"/>
      <c r="F2373" s="160"/>
      <c r="H2373" s="160"/>
      <c r="J2373" s="160"/>
    </row>
    <row r="2374" spans="1:20" x14ac:dyDescent="0.2">
      <c r="A2374" s="175"/>
      <c r="B2374" s="160"/>
      <c r="D2374" s="160"/>
      <c r="F2374" s="160"/>
      <c r="H2374" s="160"/>
      <c r="J2374" s="160"/>
    </row>
    <row r="2375" spans="1:20" x14ac:dyDescent="0.2">
      <c r="A2375" s="175"/>
      <c r="B2375" s="160"/>
      <c r="D2375" s="160"/>
      <c r="F2375" s="160"/>
      <c r="H2375" s="160"/>
      <c r="J2375" s="160"/>
    </row>
    <row r="2376" spans="1:20" x14ac:dyDescent="0.2">
      <c r="A2376" s="175"/>
      <c r="B2376" s="160"/>
      <c r="D2376" s="160"/>
      <c r="F2376" s="160"/>
      <c r="H2376" s="160"/>
      <c r="J2376" s="160"/>
    </row>
    <row r="2377" spans="1:20" x14ac:dyDescent="0.2">
      <c r="A2377" s="175"/>
      <c r="B2377" s="160"/>
      <c r="D2377" s="160"/>
      <c r="F2377" s="160"/>
      <c r="H2377" s="160"/>
      <c r="J2377" s="160"/>
    </row>
    <row r="2378" spans="1:20" x14ac:dyDescent="0.2">
      <c r="A2378" s="175"/>
      <c r="B2378" s="160"/>
      <c r="D2378" s="160"/>
      <c r="F2378" s="160"/>
      <c r="H2378" s="160"/>
      <c r="J2378" s="160"/>
      <c r="L2378" s="161"/>
      <c r="N2378" s="161"/>
      <c r="T2378" s="161"/>
    </row>
    <row r="2379" spans="1:20" x14ac:dyDescent="0.2">
      <c r="A2379" s="175"/>
      <c r="B2379" s="160"/>
      <c r="D2379" s="160"/>
      <c r="F2379" s="160"/>
      <c r="H2379" s="160"/>
      <c r="J2379" s="160"/>
      <c r="L2379" s="161"/>
    </row>
    <row r="2380" spans="1:20" x14ac:dyDescent="0.2">
      <c r="A2380" s="175"/>
      <c r="B2380" s="160"/>
      <c r="D2380" s="160"/>
      <c r="F2380" s="160"/>
      <c r="H2380" s="160"/>
      <c r="J2380" s="160"/>
      <c r="L2380" s="161"/>
      <c r="N2380" s="161"/>
    </row>
    <row r="2381" spans="1:20" x14ac:dyDescent="0.2">
      <c r="A2381" s="175"/>
      <c r="B2381" s="160"/>
      <c r="D2381" s="160"/>
      <c r="F2381" s="160"/>
      <c r="H2381" s="160"/>
      <c r="J2381" s="160"/>
    </row>
    <row r="2382" spans="1:20" x14ac:dyDescent="0.2">
      <c r="A2382" s="175"/>
      <c r="B2382" s="160"/>
      <c r="D2382" s="160"/>
      <c r="F2382" s="160"/>
      <c r="H2382" s="160"/>
      <c r="J2382" s="160"/>
    </row>
    <row r="2383" spans="1:20" x14ac:dyDescent="0.2">
      <c r="A2383" s="175"/>
      <c r="B2383" s="160"/>
      <c r="D2383" s="160"/>
      <c r="F2383" s="160"/>
      <c r="H2383" s="160"/>
      <c r="J2383" s="160"/>
      <c r="L2383" s="161"/>
      <c r="M2383" s="161"/>
      <c r="N2383" s="161"/>
    </row>
    <row r="2384" spans="1:20" x14ac:dyDescent="0.2">
      <c r="A2384" s="175"/>
      <c r="B2384" s="160"/>
      <c r="D2384" s="160"/>
      <c r="F2384" s="160"/>
      <c r="H2384" s="160"/>
      <c r="J2384" s="160"/>
    </row>
    <row r="2385" spans="1:18" x14ac:dyDescent="0.2">
      <c r="A2385" s="175"/>
      <c r="B2385" s="160"/>
      <c r="D2385" s="160"/>
      <c r="F2385" s="160"/>
      <c r="H2385" s="160"/>
      <c r="J2385" s="160"/>
    </row>
    <row r="2386" spans="1:18" x14ac:dyDescent="0.2">
      <c r="A2386" s="175"/>
      <c r="B2386" s="160"/>
      <c r="D2386" s="160"/>
      <c r="F2386" s="160"/>
      <c r="H2386" s="160"/>
      <c r="J2386" s="160"/>
    </row>
    <row r="2387" spans="1:18" x14ac:dyDescent="0.2">
      <c r="A2387" s="175"/>
      <c r="B2387" s="160"/>
      <c r="D2387" s="160"/>
      <c r="F2387" s="160"/>
      <c r="H2387" s="168"/>
      <c r="J2387" s="168"/>
      <c r="L2387" s="161"/>
      <c r="N2387" s="161"/>
      <c r="Q2387" s="161"/>
      <c r="R2387" s="161"/>
    </row>
    <row r="2388" spans="1:18" x14ac:dyDescent="0.2">
      <c r="A2388" s="175"/>
      <c r="B2388" s="160"/>
      <c r="D2388" s="160"/>
      <c r="F2388" s="160"/>
      <c r="H2388" s="160"/>
      <c r="J2388" s="160"/>
      <c r="L2388" s="161"/>
      <c r="N2388" s="161"/>
    </row>
    <row r="2389" spans="1:18" x14ac:dyDescent="0.2">
      <c r="A2389" s="175"/>
      <c r="B2389" s="160"/>
      <c r="D2389" s="160"/>
      <c r="F2389" s="160"/>
      <c r="H2389" s="160"/>
      <c r="J2389" s="160"/>
    </row>
    <row r="2390" spans="1:18" x14ac:dyDescent="0.2">
      <c r="A2390" s="175"/>
      <c r="B2390" s="160"/>
      <c r="D2390" s="160"/>
      <c r="F2390" s="160"/>
      <c r="H2390" s="160"/>
      <c r="J2390" s="160"/>
    </row>
    <row r="2391" spans="1:18" x14ac:dyDescent="0.2">
      <c r="A2391" s="175"/>
      <c r="B2391" s="160"/>
      <c r="D2391" s="160"/>
      <c r="F2391" s="160"/>
      <c r="H2391" s="160"/>
      <c r="J2391" s="160"/>
    </row>
    <row r="2392" spans="1:18" x14ac:dyDescent="0.2">
      <c r="A2392" s="175"/>
      <c r="B2392" s="160"/>
      <c r="D2392" s="160"/>
      <c r="F2392" s="160"/>
      <c r="H2392" s="160"/>
      <c r="J2392" s="160"/>
    </row>
    <row r="2393" spans="1:18" x14ac:dyDescent="0.2">
      <c r="A2393" s="175"/>
      <c r="B2393" s="160"/>
      <c r="D2393" s="160"/>
      <c r="F2393" s="160"/>
      <c r="H2393" s="160"/>
      <c r="J2393" s="160"/>
    </row>
    <row r="2394" spans="1:18" x14ac:dyDescent="0.2">
      <c r="A2394" s="175"/>
      <c r="B2394" s="160"/>
      <c r="D2394" s="160"/>
      <c r="F2394" s="160"/>
      <c r="H2394" s="160"/>
      <c r="J2394" s="160"/>
      <c r="L2394" s="161"/>
    </row>
    <row r="2395" spans="1:18" x14ac:dyDescent="0.2">
      <c r="A2395" s="175"/>
      <c r="B2395" s="160"/>
      <c r="D2395" s="160"/>
      <c r="F2395" s="160"/>
      <c r="H2395" s="160"/>
      <c r="J2395" s="160"/>
    </row>
    <row r="2396" spans="1:18" x14ac:dyDescent="0.2">
      <c r="A2396" s="175"/>
      <c r="B2396" s="160"/>
      <c r="D2396" s="160"/>
      <c r="F2396" s="160"/>
      <c r="H2396" s="160"/>
      <c r="J2396" s="160"/>
    </row>
    <row r="2397" spans="1:18" x14ac:dyDescent="0.2">
      <c r="A2397" s="175"/>
      <c r="B2397" s="160"/>
      <c r="D2397" s="160"/>
      <c r="F2397" s="160"/>
      <c r="H2397" s="160"/>
      <c r="J2397" s="160"/>
      <c r="L2397" s="161"/>
    </row>
    <row r="2398" spans="1:18" x14ac:dyDescent="0.2">
      <c r="A2398" s="175"/>
      <c r="B2398" s="160"/>
      <c r="D2398" s="160"/>
      <c r="F2398" s="160"/>
      <c r="H2398" s="160"/>
      <c r="J2398" s="160"/>
    </row>
    <row r="2399" spans="1:18" x14ac:dyDescent="0.2">
      <c r="A2399" s="175"/>
      <c r="B2399" s="160"/>
      <c r="D2399" s="160"/>
      <c r="F2399" s="160"/>
      <c r="H2399" s="160"/>
      <c r="J2399" s="160"/>
      <c r="L2399" s="161"/>
      <c r="N2399" s="161"/>
    </row>
    <row r="2400" spans="1:18" x14ac:dyDescent="0.2">
      <c r="A2400" s="175"/>
      <c r="B2400" s="160"/>
      <c r="D2400" s="160"/>
      <c r="F2400" s="160"/>
      <c r="H2400" s="160"/>
      <c r="J2400" s="160"/>
      <c r="L2400" s="161"/>
      <c r="N2400" s="161"/>
    </row>
    <row r="2401" spans="1:14" x14ac:dyDescent="0.2">
      <c r="A2401" s="175"/>
      <c r="B2401" s="160"/>
      <c r="D2401" s="160"/>
      <c r="F2401" s="160"/>
      <c r="H2401" s="160"/>
      <c r="J2401" s="160"/>
    </row>
    <row r="2402" spans="1:14" x14ac:dyDescent="0.2">
      <c r="A2402" s="175"/>
      <c r="B2402" s="160"/>
      <c r="D2402" s="160"/>
      <c r="F2402" s="160"/>
      <c r="H2402" s="160"/>
      <c r="J2402" s="160"/>
    </row>
    <row r="2403" spans="1:14" x14ac:dyDescent="0.2">
      <c r="A2403" s="175"/>
      <c r="B2403" s="160"/>
      <c r="D2403" s="160"/>
      <c r="F2403" s="160"/>
      <c r="H2403" s="160"/>
      <c r="J2403" s="160"/>
      <c r="L2403" s="161"/>
      <c r="N2403" s="161"/>
    </row>
    <row r="2404" spans="1:14" x14ac:dyDescent="0.2">
      <c r="A2404" s="175"/>
      <c r="B2404" s="160"/>
      <c r="D2404" s="160"/>
      <c r="F2404" s="160"/>
      <c r="H2404" s="160"/>
      <c r="J2404" s="160"/>
    </row>
    <row r="2405" spans="1:14" x14ac:dyDescent="0.2">
      <c r="A2405" s="175"/>
      <c r="B2405" s="160"/>
      <c r="D2405" s="160"/>
      <c r="F2405" s="160"/>
      <c r="H2405" s="160"/>
      <c r="J2405" s="160"/>
    </row>
    <row r="2406" spans="1:14" x14ac:dyDescent="0.2">
      <c r="A2406" s="175"/>
      <c r="B2406" s="160"/>
      <c r="D2406" s="160"/>
      <c r="F2406" s="160"/>
      <c r="H2406" s="160"/>
      <c r="J2406" s="160"/>
    </row>
    <row r="2407" spans="1:14" x14ac:dyDescent="0.2">
      <c r="A2407" s="175"/>
      <c r="B2407" s="160"/>
      <c r="D2407" s="160"/>
      <c r="F2407" s="160"/>
      <c r="H2407" s="160"/>
      <c r="J2407" s="160"/>
    </row>
    <row r="2408" spans="1:14" x14ac:dyDescent="0.2">
      <c r="A2408" s="175"/>
      <c r="B2408" s="160"/>
      <c r="D2408" s="160"/>
      <c r="F2408" s="160"/>
      <c r="H2408" s="160"/>
      <c r="J2408" s="160"/>
    </row>
    <row r="2409" spans="1:14" x14ac:dyDescent="0.2">
      <c r="A2409" s="175"/>
      <c r="B2409" s="160"/>
      <c r="D2409" s="160"/>
      <c r="F2409" s="160"/>
      <c r="H2409" s="160"/>
      <c r="J2409" s="160"/>
    </row>
    <row r="2410" spans="1:14" x14ac:dyDescent="0.2">
      <c r="A2410" s="175"/>
      <c r="B2410" s="160"/>
      <c r="D2410" s="160"/>
      <c r="F2410" s="160"/>
      <c r="H2410" s="160"/>
      <c r="J2410" s="160"/>
    </row>
    <row r="2411" spans="1:14" x14ac:dyDescent="0.2">
      <c r="A2411" s="175"/>
      <c r="B2411" s="160"/>
      <c r="D2411" s="160"/>
      <c r="F2411" s="160"/>
      <c r="H2411" s="160"/>
      <c r="J2411" s="160"/>
    </row>
    <row r="2412" spans="1:14" x14ac:dyDescent="0.2">
      <c r="A2412" s="175"/>
      <c r="B2412" s="160"/>
      <c r="D2412" s="160"/>
      <c r="F2412" s="160"/>
      <c r="H2412" s="160"/>
      <c r="J2412" s="160"/>
      <c r="L2412" s="161"/>
      <c r="N2412" s="161"/>
    </row>
    <row r="2413" spans="1:14" x14ac:dyDescent="0.2">
      <c r="A2413" s="175"/>
      <c r="B2413" s="160"/>
      <c r="D2413" s="160"/>
      <c r="F2413" s="160"/>
      <c r="H2413" s="160"/>
      <c r="J2413" s="160"/>
    </row>
    <row r="2414" spans="1:14" x14ac:dyDescent="0.2">
      <c r="A2414" s="175"/>
      <c r="B2414" s="160"/>
      <c r="D2414" s="160"/>
      <c r="F2414" s="160"/>
      <c r="H2414" s="160"/>
      <c r="J2414" s="160"/>
    </row>
    <row r="2415" spans="1:14" x14ac:dyDescent="0.2">
      <c r="A2415" s="175"/>
      <c r="B2415" s="160"/>
      <c r="D2415" s="160"/>
      <c r="F2415" s="160"/>
      <c r="H2415" s="160"/>
      <c r="J2415" s="160"/>
      <c r="L2415" s="161"/>
    </row>
    <row r="2416" spans="1:14" x14ac:dyDescent="0.2">
      <c r="A2416" s="175"/>
      <c r="B2416" s="160"/>
      <c r="D2416" s="160"/>
      <c r="F2416" s="160"/>
      <c r="H2416" s="160"/>
      <c r="J2416" s="160"/>
    </row>
    <row r="2417" spans="1:12" x14ac:dyDescent="0.2">
      <c r="A2417" s="175"/>
      <c r="B2417" s="160"/>
      <c r="D2417" s="160"/>
      <c r="F2417" s="160"/>
      <c r="H2417" s="160"/>
      <c r="J2417" s="160"/>
    </row>
    <row r="2418" spans="1:12" x14ac:dyDescent="0.2">
      <c r="A2418" s="175"/>
      <c r="B2418" s="160"/>
      <c r="D2418" s="160"/>
      <c r="F2418" s="160"/>
      <c r="H2418" s="160"/>
      <c r="J2418" s="160"/>
    </row>
    <row r="2419" spans="1:12" x14ac:dyDescent="0.2">
      <c r="A2419" s="175"/>
      <c r="B2419" s="160"/>
      <c r="D2419" s="160"/>
      <c r="F2419" s="160"/>
      <c r="H2419" s="160"/>
      <c r="J2419" s="160"/>
    </row>
    <row r="2420" spans="1:12" x14ac:dyDescent="0.2">
      <c r="A2420" s="175"/>
      <c r="B2420" s="160"/>
      <c r="D2420" s="160"/>
      <c r="F2420" s="160"/>
      <c r="H2420" s="160"/>
      <c r="J2420" s="160"/>
    </row>
    <row r="2421" spans="1:12" x14ac:dyDescent="0.2">
      <c r="A2421" s="175"/>
      <c r="B2421" s="160"/>
      <c r="D2421" s="160"/>
      <c r="F2421" s="160"/>
      <c r="H2421" s="160"/>
      <c r="J2421" s="160"/>
    </row>
    <row r="2422" spans="1:12" x14ac:dyDescent="0.2">
      <c r="A2422" s="175"/>
      <c r="B2422" s="160"/>
      <c r="D2422" s="160"/>
      <c r="F2422" s="160"/>
      <c r="H2422" s="160"/>
      <c r="J2422" s="160"/>
    </row>
    <row r="2423" spans="1:12" x14ac:dyDescent="0.2">
      <c r="A2423" s="175"/>
      <c r="B2423" s="160"/>
      <c r="D2423" s="160"/>
      <c r="F2423" s="160"/>
      <c r="H2423" s="160"/>
      <c r="J2423" s="160"/>
    </row>
    <row r="2424" spans="1:12" x14ac:dyDescent="0.2">
      <c r="A2424" s="175"/>
      <c r="B2424" s="160"/>
      <c r="D2424" s="160"/>
      <c r="F2424" s="160"/>
      <c r="H2424" s="160"/>
      <c r="J2424" s="160"/>
    </row>
    <row r="2425" spans="1:12" x14ac:dyDescent="0.2">
      <c r="A2425" s="175"/>
      <c r="B2425" s="160"/>
      <c r="D2425" s="160"/>
      <c r="F2425" s="160"/>
      <c r="H2425" s="160"/>
      <c r="J2425" s="160"/>
    </row>
    <row r="2426" spans="1:12" x14ac:dyDescent="0.2">
      <c r="A2426" s="175"/>
      <c r="B2426" s="160"/>
      <c r="D2426" s="160"/>
      <c r="F2426" s="160"/>
      <c r="H2426" s="160"/>
      <c r="J2426" s="160"/>
    </row>
    <row r="2427" spans="1:12" x14ac:dyDescent="0.2">
      <c r="A2427" s="175"/>
      <c r="B2427" s="160"/>
      <c r="D2427" s="160"/>
      <c r="F2427" s="160"/>
      <c r="H2427" s="160"/>
      <c r="J2427" s="160"/>
    </row>
    <row r="2428" spans="1:12" x14ac:dyDescent="0.2">
      <c r="A2428" s="175"/>
      <c r="B2428" s="160"/>
      <c r="D2428" s="160"/>
      <c r="F2428" s="160"/>
      <c r="H2428" s="160"/>
      <c r="J2428" s="160"/>
      <c r="L2428" s="161"/>
    </row>
    <row r="2429" spans="1:12" x14ac:dyDescent="0.2">
      <c r="A2429" s="175"/>
      <c r="B2429" s="160"/>
      <c r="D2429" s="160"/>
      <c r="F2429" s="160"/>
      <c r="H2429" s="160"/>
      <c r="J2429" s="160"/>
    </row>
    <row r="2430" spans="1:12" x14ac:dyDescent="0.2">
      <c r="A2430" s="175"/>
      <c r="B2430" s="160"/>
      <c r="D2430" s="160"/>
      <c r="F2430" s="160"/>
      <c r="H2430" s="160"/>
      <c r="J2430" s="160"/>
    </row>
    <row r="2431" spans="1:12" x14ac:dyDescent="0.2">
      <c r="A2431" s="175"/>
      <c r="B2431" s="160"/>
      <c r="D2431" s="160"/>
      <c r="F2431" s="160"/>
      <c r="H2431" s="160"/>
      <c r="J2431" s="160"/>
    </row>
    <row r="2432" spans="1:12" x14ac:dyDescent="0.2">
      <c r="A2432" s="175"/>
      <c r="B2432" s="160"/>
      <c r="D2432" s="160"/>
      <c r="F2432" s="160"/>
      <c r="H2432" s="160"/>
      <c r="J2432" s="160"/>
    </row>
    <row r="2433" spans="1:10" x14ac:dyDescent="0.2">
      <c r="A2433" s="175"/>
      <c r="B2433" s="160"/>
      <c r="D2433" s="160"/>
      <c r="F2433" s="160"/>
      <c r="H2433" s="160"/>
      <c r="J2433" s="160"/>
    </row>
    <row r="2434" spans="1:10" x14ac:dyDescent="0.2">
      <c r="A2434" s="175"/>
      <c r="B2434" s="160"/>
      <c r="D2434" s="160"/>
      <c r="F2434" s="160"/>
      <c r="H2434" s="160"/>
      <c r="J2434" s="160"/>
    </row>
    <row r="2435" spans="1:10" x14ac:dyDescent="0.2">
      <c r="A2435" s="175"/>
      <c r="B2435" s="160"/>
      <c r="D2435" s="160"/>
      <c r="F2435" s="160"/>
      <c r="H2435" s="160"/>
      <c r="J2435" s="160"/>
    </row>
    <row r="2436" spans="1:10" x14ac:dyDescent="0.2">
      <c r="A2436" s="175"/>
      <c r="B2436" s="160"/>
      <c r="D2436" s="160"/>
      <c r="F2436" s="160"/>
      <c r="H2436" s="160"/>
      <c r="J2436" s="160"/>
    </row>
    <row r="2437" spans="1:10" x14ac:dyDescent="0.2">
      <c r="A2437" s="175"/>
      <c r="B2437" s="160"/>
      <c r="D2437" s="160"/>
      <c r="F2437" s="160"/>
      <c r="H2437" s="160"/>
      <c r="J2437" s="160"/>
    </row>
    <row r="2438" spans="1:10" x14ac:dyDescent="0.2">
      <c r="A2438" s="175"/>
      <c r="B2438" s="160"/>
      <c r="D2438" s="160"/>
      <c r="F2438" s="160"/>
      <c r="H2438" s="160"/>
      <c r="J2438" s="160"/>
    </row>
    <row r="2439" spans="1:10" x14ac:dyDescent="0.2">
      <c r="A2439" s="175"/>
      <c r="B2439" s="160"/>
      <c r="D2439" s="160"/>
      <c r="F2439" s="160"/>
      <c r="H2439" s="160"/>
      <c r="J2439" s="160"/>
    </row>
    <row r="2440" spans="1:10" x14ac:dyDescent="0.2">
      <c r="A2440" s="175"/>
      <c r="B2440" s="160"/>
      <c r="D2440" s="160"/>
      <c r="F2440" s="160"/>
      <c r="H2440" s="160"/>
      <c r="J2440" s="160"/>
    </row>
    <row r="2441" spans="1:10" x14ac:dyDescent="0.2">
      <c r="A2441" s="175"/>
      <c r="B2441" s="160"/>
      <c r="D2441" s="160"/>
      <c r="F2441" s="160"/>
      <c r="H2441" s="160"/>
      <c r="J2441" s="160"/>
    </row>
    <row r="2442" spans="1:10" x14ac:dyDescent="0.2">
      <c r="A2442" s="175"/>
      <c r="B2442" s="160"/>
      <c r="D2442" s="160"/>
      <c r="F2442" s="160"/>
      <c r="H2442" s="160"/>
      <c r="J2442" s="160"/>
    </row>
    <row r="2443" spans="1:10" x14ac:dyDescent="0.2">
      <c r="A2443" s="175"/>
      <c r="B2443" s="160"/>
      <c r="D2443" s="160"/>
      <c r="F2443" s="160"/>
      <c r="H2443" s="160"/>
      <c r="J2443" s="160"/>
    </row>
    <row r="2444" spans="1:10" x14ac:dyDescent="0.2">
      <c r="A2444" s="175"/>
      <c r="B2444" s="160"/>
      <c r="D2444" s="160"/>
      <c r="F2444" s="160"/>
      <c r="H2444" s="160"/>
      <c r="J2444" s="160"/>
    </row>
    <row r="2445" spans="1:10" x14ac:dyDescent="0.2">
      <c r="A2445" s="175"/>
      <c r="B2445" s="160"/>
      <c r="D2445" s="160"/>
      <c r="F2445" s="160"/>
      <c r="H2445" s="160"/>
      <c r="J2445" s="160"/>
    </row>
    <row r="2446" spans="1:10" x14ac:dyDescent="0.2">
      <c r="A2446" s="175"/>
      <c r="B2446" s="160"/>
      <c r="D2446" s="160"/>
      <c r="F2446" s="160"/>
      <c r="H2446" s="160"/>
      <c r="J2446" s="160"/>
    </row>
    <row r="2447" spans="1:10" x14ac:dyDescent="0.2">
      <c r="A2447" s="175"/>
      <c r="B2447" s="160"/>
      <c r="D2447" s="160"/>
      <c r="F2447" s="160"/>
      <c r="H2447" s="160"/>
      <c r="J2447" s="160"/>
    </row>
    <row r="2448" spans="1:10" x14ac:dyDescent="0.2">
      <c r="A2448" s="175"/>
      <c r="B2448" s="160"/>
      <c r="D2448" s="160"/>
      <c r="F2448" s="160"/>
      <c r="H2448" s="160"/>
      <c r="J2448" s="160"/>
    </row>
    <row r="2449" spans="1:16" x14ac:dyDescent="0.2">
      <c r="A2449" s="175"/>
      <c r="B2449" s="160"/>
      <c r="D2449" s="160"/>
      <c r="F2449" s="160"/>
      <c r="H2449" s="160"/>
      <c r="J2449" s="160"/>
      <c r="L2449" s="161"/>
      <c r="N2449" s="161"/>
    </row>
    <row r="2450" spans="1:16" x14ac:dyDescent="0.2">
      <c r="A2450" s="175"/>
      <c r="B2450" s="160"/>
      <c r="D2450" s="160"/>
      <c r="F2450" s="160"/>
      <c r="H2450" s="160"/>
      <c r="J2450" s="160"/>
    </row>
    <row r="2451" spans="1:16" x14ac:dyDescent="0.2">
      <c r="A2451" s="175"/>
      <c r="B2451" s="160"/>
      <c r="D2451" s="160"/>
      <c r="F2451" s="160"/>
      <c r="H2451" s="160"/>
      <c r="J2451" s="160"/>
    </row>
    <row r="2452" spans="1:16" x14ac:dyDescent="0.2">
      <c r="A2452" s="175"/>
      <c r="B2452" s="160"/>
      <c r="D2452" s="160"/>
      <c r="F2452" s="160"/>
      <c r="H2452" s="160"/>
      <c r="J2452" s="160"/>
    </row>
    <row r="2453" spans="1:16" x14ac:dyDescent="0.2">
      <c r="A2453" s="175"/>
      <c r="B2453" s="160"/>
      <c r="D2453" s="160"/>
      <c r="F2453" s="160"/>
      <c r="H2453" s="160"/>
      <c r="J2453" s="160"/>
    </row>
    <row r="2454" spans="1:16" x14ac:dyDescent="0.2">
      <c r="A2454" s="175"/>
      <c r="B2454" s="160"/>
      <c r="D2454" s="160"/>
      <c r="F2454" s="160"/>
      <c r="H2454" s="160"/>
      <c r="J2454" s="160"/>
    </row>
    <row r="2455" spans="1:16" x14ac:dyDescent="0.2">
      <c r="A2455" s="175"/>
      <c r="B2455" s="160"/>
      <c r="D2455" s="160"/>
      <c r="F2455" s="160"/>
      <c r="H2455" s="160"/>
      <c r="J2455" s="160"/>
      <c r="L2455" s="161"/>
      <c r="N2455" s="161"/>
    </row>
    <row r="2456" spans="1:16" x14ac:dyDescent="0.2">
      <c r="A2456" s="175"/>
      <c r="B2456" s="160"/>
      <c r="D2456" s="160"/>
      <c r="F2456" s="160"/>
      <c r="H2456" s="160"/>
      <c r="J2456" s="160"/>
    </row>
    <row r="2457" spans="1:16" x14ac:dyDescent="0.2">
      <c r="A2457" s="175"/>
      <c r="B2457" s="160"/>
      <c r="D2457" s="160"/>
      <c r="F2457" s="160"/>
      <c r="H2457" s="160"/>
      <c r="J2457" s="160"/>
    </row>
    <row r="2458" spans="1:16" x14ac:dyDescent="0.2">
      <c r="A2458" s="175"/>
      <c r="B2458" s="160"/>
      <c r="D2458" s="160"/>
      <c r="F2458" s="160"/>
      <c r="H2458" s="160"/>
      <c r="J2458" s="160"/>
      <c r="N2458" s="161"/>
      <c r="P2458" s="161"/>
    </row>
    <row r="2459" spans="1:16" x14ac:dyDescent="0.2">
      <c r="A2459" s="175"/>
      <c r="B2459" s="160"/>
      <c r="D2459" s="160"/>
      <c r="F2459" s="160"/>
      <c r="H2459" s="160"/>
      <c r="J2459" s="160"/>
    </row>
    <row r="2460" spans="1:16" x14ac:dyDescent="0.2">
      <c r="A2460" s="175"/>
      <c r="B2460" s="160"/>
      <c r="D2460" s="160"/>
      <c r="F2460" s="160"/>
      <c r="H2460" s="160"/>
      <c r="J2460" s="160"/>
    </row>
    <row r="2461" spans="1:16" x14ac:dyDescent="0.2">
      <c r="A2461" s="175"/>
      <c r="B2461" s="160"/>
      <c r="D2461" s="160"/>
      <c r="F2461" s="160"/>
      <c r="H2461" s="160"/>
      <c r="J2461" s="160"/>
    </row>
    <row r="2462" spans="1:16" x14ac:dyDescent="0.2">
      <c r="A2462" s="175"/>
      <c r="B2462" s="160"/>
      <c r="D2462" s="160"/>
      <c r="F2462" s="160"/>
      <c r="H2462" s="160"/>
      <c r="J2462" s="160"/>
    </row>
    <row r="2463" spans="1:16" x14ac:dyDescent="0.2">
      <c r="A2463" s="175"/>
      <c r="B2463" s="160"/>
      <c r="D2463" s="160"/>
      <c r="F2463" s="160"/>
      <c r="H2463" s="160"/>
      <c r="J2463" s="160"/>
    </row>
    <row r="2464" spans="1:16" x14ac:dyDescent="0.2">
      <c r="A2464" s="175"/>
      <c r="B2464" s="160"/>
      <c r="D2464" s="160"/>
      <c r="F2464" s="160"/>
      <c r="H2464" s="160"/>
      <c r="J2464" s="160"/>
    </row>
    <row r="2465" spans="1:10" x14ac:dyDescent="0.2">
      <c r="A2465" s="175"/>
      <c r="B2465" s="160"/>
      <c r="D2465" s="160"/>
      <c r="F2465" s="160"/>
      <c r="H2465" s="160"/>
      <c r="J2465" s="160"/>
    </row>
    <row r="2466" spans="1:10" x14ac:dyDescent="0.2">
      <c r="A2466" s="175"/>
      <c r="B2466" s="160"/>
      <c r="D2466" s="160"/>
      <c r="F2466" s="160"/>
      <c r="H2466" s="160"/>
      <c r="J2466" s="160"/>
    </row>
    <row r="2467" spans="1:10" x14ac:dyDescent="0.2">
      <c r="A2467" s="175"/>
      <c r="B2467" s="160"/>
      <c r="D2467" s="160"/>
      <c r="F2467" s="160"/>
      <c r="H2467" s="160"/>
      <c r="J2467" s="160"/>
    </row>
    <row r="2468" spans="1:10" x14ac:dyDescent="0.2">
      <c r="A2468" s="175"/>
      <c r="B2468" s="160"/>
      <c r="D2468" s="160"/>
      <c r="F2468" s="160"/>
      <c r="H2468" s="160"/>
      <c r="J2468" s="160"/>
    </row>
    <row r="2469" spans="1:10" x14ac:dyDescent="0.2">
      <c r="A2469" s="175"/>
      <c r="B2469" s="160"/>
      <c r="D2469" s="160"/>
      <c r="F2469" s="160"/>
      <c r="H2469" s="160"/>
      <c r="J2469" s="160"/>
    </row>
    <row r="2470" spans="1:10" x14ac:dyDescent="0.2">
      <c r="A2470" s="175"/>
      <c r="B2470" s="160"/>
      <c r="D2470" s="160"/>
      <c r="F2470" s="160"/>
      <c r="H2470" s="160"/>
      <c r="J2470" s="160"/>
    </row>
    <row r="2471" spans="1:10" x14ac:dyDescent="0.2">
      <c r="A2471" s="175"/>
      <c r="B2471" s="160"/>
      <c r="D2471" s="160"/>
      <c r="F2471" s="160"/>
      <c r="H2471" s="160"/>
      <c r="J2471" s="160"/>
    </row>
    <row r="2472" spans="1:10" x14ac:dyDescent="0.2">
      <c r="A2472" s="175"/>
      <c r="B2472" s="160"/>
      <c r="D2472" s="160"/>
      <c r="F2472" s="160"/>
      <c r="H2472" s="160"/>
      <c r="J2472" s="160"/>
    </row>
    <row r="2473" spans="1:10" x14ac:dyDescent="0.2">
      <c r="A2473" s="175"/>
      <c r="B2473" s="160"/>
      <c r="D2473" s="160"/>
      <c r="F2473" s="160"/>
      <c r="H2473" s="160"/>
      <c r="J2473" s="160"/>
    </row>
    <row r="2474" spans="1:10" x14ac:dyDescent="0.2">
      <c r="A2474" s="175"/>
      <c r="B2474" s="160"/>
      <c r="D2474" s="160"/>
      <c r="F2474" s="160"/>
      <c r="H2474" s="160"/>
      <c r="J2474" s="160"/>
    </row>
    <row r="2475" spans="1:10" x14ac:dyDescent="0.2">
      <c r="A2475" s="175"/>
      <c r="B2475" s="160"/>
      <c r="D2475" s="160"/>
      <c r="F2475" s="160"/>
      <c r="H2475" s="160"/>
      <c r="J2475" s="160"/>
    </row>
    <row r="2476" spans="1:10" x14ac:dyDescent="0.2">
      <c r="A2476" s="175"/>
      <c r="B2476" s="160"/>
      <c r="D2476" s="160"/>
      <c r="F2476" s="160"/>
      <c r="H2476" s="160"/>
      <c r="J2476" s="160"/>
    </row>
    <row r="2477" spans="1:10" x14ac:dyDescent="0.2">
      <c r="A2477" s="175"/>
      <c r="B2477" s="160"/>
      <c r="D2477" s="160"/>
      <c r="F2477" s="160"/>
      <c r="H2477" s="160"/>
      <c r="J2477" s="160"/>
    </row>
    <row r="2478" spans="1:10" x14ac:dyDescent="0.2">
      <c r="A2478" s="175"/>
      <c r="B2478" s="160"/>
      <c r="D2478" s="160"/>
      <c r="F2478" s="160"/>
      <c r="H2478" s="160"/>
      <c r="J2478" s="160"/>
    </row>
    <row r="2479" spans="1:10" x14ac:dyDescent="0.2">
      <c r="A2479" s="175"/>
      <c r="B2479" s="160"/>
      <c r="D2479" s="160"/>
      <c r="F2479" s="160"/>
      <c r="H2479" s="160"/>
      <c r="J2479" s="160"/>
    </row>
    <row r="2480" spans="1:10" x14ac:dyDescent="0.2">
      <c r="A2480" s="175"/>
      <c r="B2480" s="160"/>
      <c r="D2480" s="160"/>
      <c r="F2480" s="160"/>
      <c r="H2480" s="160"/>
      <c r="J2480" s="160"/>
    </row>
    <row r="2481" spans="1:10" x14ac:dyDescent="0.2">
      <c r="A2481" s="175"/>
      <c r="B2481" s="160"/>
      <c r="D2481" s="160"/>
      <c r="F2481" s="160"/>
      <c r="H2481" s="160"/>
      <c r="J2481" s="160"/>
    </row>
    <row r="2482" spans="1:10" x14ac:dyDescent="0.2">
      <c r="A2482" s="175"/>
      <c r="B2482" s="160"/>
      <c r="D2482" s="160"/>
      <c r="F2482" s="160"/>
      <c r="H2482" s="160"/>
      <c r="J2482" s="160"/>
    </row>
    <row r="2483" spans="1:10" x14ac:dyDescent="0.2">
      <c r="A2483" s="175"/>
      <c r="B2483" s="160"/>
      <c r="D2483" s="160"/>
      <c r="F2483" s="160"/>
      <c r="H2483" s="160"/>
      <c r="J2483" s="160"/>
    </row>
    <row r="2484" spans="1:10" x14ac:dyDescent="0.2">
      <c r="A2484" s="175"/>
      <c r="B2484" s="160"/>
      <c r="D2484" s="160"/>
      <c r="F2484" s="160"/>
      <c r="H2484" s="160"/>
      <c r="J2484" s="160"/>
    </row>
    <row r="2485" spans="1:10" x14ac:dyDescent="0.2">
      <c r="A2485" s="175"/>
      <c r="B2485" s="160"/>
      <c r="D2485" s="160"/>
      <c r="F2485" s="160"/>
      <c r="H2485" s="160"/>
      <c r="J2485" s="160"/>
    </row>
    <row r="2486" spans="1:10" x14ac:dyDescent="0.2">
      <c r="A2486" s="175"/>
      <c r="B2486" s="160"/>
      <c r="D2486" s="160"/>
      <c r="F2486" s="160"/>
      <c r="H2486" s="160"/>
      <c r="J2486" s="160"/>
    </row>
    <row r="2487" spans="1:10" x14ac:dyDescent="0.2">
      <c r="A2487" s="175"/>
      <c r="B2487" s="160"/>
      <c r="D2487" s="160"/>
      <c r="F2487" s="160"/>
      <c r="H2487" s="160"/>
      <c r="J2487" s="160"/>
    </row>
    <row r="2488" spans="1:10" x14ac:dyDescent="0.2">
      <c r="A2488" s="175"/>
      <c r="B2488" s="160"/>
      <c r="D2488" s="160"/>
      <c r="F2488" s="160"/>
      <c r="H2488" s="160"/>
      <c r="J2488" s="160"/>
    </row>
    <row r="2489" spans="1:10" x14ac:dyDescent="0.2">
      <c r="A2489" s="175"/>
      <c r="B2489" s="160"/>
      <c r="D2489" s="160"/>
      <c r="F2489" s="160"/>
      <c r="H2489" s="160"/>
      <c r="J2489" s="160"/>
    </row>
    <row r="2490" spans="1:10" x14ac:dyDescent="0.2">
      <c r="A2490" s="175"/>
      <c r="B2490" s="160"/>
      <c r="D2490" s="160"/>
      <c r="F2490" s="160"/>
      <c r="H2490" s="160"/>
      <c r="J2490" s="160"/>
    </row>
    <row r="2491" spans="1:10" x14ac:dyDescent="0.2">
      <c r="A2491" s="175"/>
      <c r="B2491" s="160"/>
      <c r="D2491" s="160"/>
      <c r="F2491" s="160"/>
      <c r="H2491" s="160"/>
      <c r="J2491" s="160"/>
    </row>
    <row r="2492" spans="1:10" x14ac:dyDescent="0.2">
      <c r="A2492" s="175"/>
      <c r="B2492" s="160"/>
      <c r="D2492" s="160"/>
      <c r="F2492" s="160"/>
      <c r="H2492" s="160"/>
      <c r="J2492" s="160"/>
    </row>
    <row r="2493" spans="1:10" x14ac:dyDescent="0.2">
      <c r="A2493" s="175"/>
      <c r="B2493" s="160"/>
      <c r="D2493" s="160"/>
      <c r="F2493" s="160"/>
      <c r="H2493" s="160"/>
      <c r="J2493" s="160"/>
    </row>
    <row r="2494" spans="1:10" x14ac:dyDescent="0.2">
      <c r="A2494" s="175"/>
      <c r="B2494" s="160"/>
      <c r="D2494" s="160"/>
      <c r="F2494" s="160"/>
      <c r="H2494" s="160"/>
      <c r="J2494" s="160"/>
    </row>
    <row r="2495" spans="1:10" x14ac:dyDescent="0.2">
      <c r="A2495" s="175"/>
      <c r="B2495" s="160"/>
      <c r="D2495" s="160"/>
      <c r="F2495" s="160"/>
      <c r="H2495" s="160"/>
      <c r="J2495" s="160"/>
    </row>
    <row r="2496" spans="1:10" x14ac:dyDescent="0.2">
      <c r="A2496" s="175"/>
      <c r="B2496" s="160"/>
      <c r="D2496" s="160"/>
      <c r="F2496" s="160"/>
      <c r="H2496" s="160"/>
      <c r="J2496" s="160"/>
    </row>
    <row r="2497" spans="1:10" x14ac:dyDescent="0.2">
      <c r="A2497" s="175"/>
      <c r="B2497" s="160"/>
      <c r="D2497" s="160"/>
      <c r="F2497" s="160"/>
      <c r="H2497" s="160"/>
      <c r="J2497" s="160"/>
    </row>
    <row r="2498" spans="1:10" x14ac:dyDescent="0.2">
      <c r="A2498" s="175"/>
      <c r="B2498" s="160"/>
      <c r="D2498" s="160"/>
      <c r="F2498" s="160"/>
      <c r="H2498" s="160"/>
      <c r="J2498" s="160"/>
    </row>
    <row r="2499" spans="1:10" x14ac:dyDescent="0.2">
      <c r="A2499" s="175"/>
      <c r="B2499" s="160"/>
      <c r="D2499" s="160"/>
      <c r="F2499" s="160"/>
      <c r="H2499" s="160"/>
      <c r="J2499" s="160"/>
    </row>
    <row r="2500" spans="1:10" x14ac:dyDescent="0.2">
      <c r="A2500" s="175"/>
      <c r="B2500" s="160"/>
      <c r="D2500" s="160"/>
      <c r="F2500" s="160"/>
      <c r="H2500" s="160"/>
      <c r="J2500" s="160"/>
    </row>
    <row r="2501" spans="1:10" x14ac:dyDescent="0.2">
      <c r="A2501" s="175"/>
      <c r="B2501" s="160"/>
      <c r="D2501" s="160"/>
      <c r="F2501" s="160"/>
      <c r="H2501" s="160"/>
      <c r="J2501" s="160"/>
    </row>
    <row r="2502" spans="1:10" x14ac:dyDescent="0.2">
      <c r="A2502" s="175"/>
      <c r="B2502" s="160"/>
      <c r="D2502" s="160"/>
      <c r="F2502" s="160"/>
      <c r="H2502" s="160"/>
      <c r="J2502" s="160"/>
    </row>
    <row r="2503" spans="1:10" x14ac:dyDescent="0.2">
      <c r="A2503" s="175"/>
      <c r="B2503" s="160"/>
      <c r="D2503" s="160"/>
      <c r="F2503" s="160"/>
      <c r="H2503" s="160"/>
      <c r="J2503" s="160"/>
    </row>
    <row r="2504" spans="1:10" x14ac:dyDescent="0.2">
      <c r="A2504" s="175"/>
      <c r="B2504" s="160"/>
      <c r="D2504" s="160"/>
      <c r="F2504" s="160"/>
      <c r="H2504" s="160"/>
      <c r="J2504" s="160"/>
    </row>
    <row r="2505" spans="1:10" x14ac:dyDescent="0.2">
      <c r="A2505" s="175"/>
      <c r="B2505" s="160"/>
      <c r="D2505" s="160"/>
      <c r="F2505" s="160"/>
      <c r="H2505" s="160"/>
      <c r="J2505" s="160"/>
    </row>
    <row r="2506" spans="1:10" x14ac:dyDescent="0.2">
      <c r="A2506" s="175"/>
      <c r="B2506" s="160"/>
      <c r="D2506" s="160"/>
      <c r="F2506" s="160"/>
      <c r="H2506" s="160"/>
      <c r="J2506" s="160"/>
    </row>
    <row r="2507" spans="1:10" x14ac:dyDescent="0.2">
      <c r="A2507" s="175"/>
      <c r="B2507" s="160"/>
      <c r="D2507" s="160"/>
      <c r="F2507" s="160"/>
      <c r="H2507" s="160"/>
      <c r="J2507" s="160"/>
    </row>
    <row r="2508" spans="1:10" x14ac:dyDescent="0.2">
      <c r="A2508" s="175"/>
      <c r="B2508" s="160"/>
      <c r="D2508" s="160"/>
      <c r="F2508" s="160"/>
      <c r="H2508" s="160"/>
      <c r="J2508" s="160"/>
    </row>
    <row r="2509" spans="1:10" x14ac:dyDescent="0.2">
      <c r="A2509" s="175"/>
      <c r="B2509" s="160"/>
      <c r="D2509" s="160"/>
      <c r="F2509" s="160"/>
      <c r="H2509" s="160"/>
      <c r="J2509" s="160"/>
    </row>
    <row r="2510" spans="1:10" x14ac:dyDescent="0.2">
      <c r="A2510" s="175"/>
      <c r="B2510" s="160"/>
      <c r="D2510" s="160"/>
      <c r="F2510" s="160"/>
      <c r="H2510" s="160"/>
      <c r="J2510" s="160"/>
    </row>
    <row r="2511" spans="1:10" x14ac:dyDescent="0.2">
      <c r="A2511" s="175"/>
      <c r="B2511" s="160"/>
      <c r="D2511" s="160"/>
      <c r="F2511" s="160"/>
      <c r="H2511" s="160"/>
      <c r="J2511" s="160"/>
    </row>
    <row r="2512" spans="1:10" x14ac:dyDescent="0.2">
      <c r="A2512" s="175"/>
      <c r="B2512" s="160"/>
      <c r="D2512" s="160"/>
      <c r="F2512" s="160"/>
      <c r="H2512" s="160"/>
      <c r="J2512" s="160"/>
    </row>
    <row r="2513" spans="1:10" x14ac:dyDescent="0.2">
      <c r="A2513" s="175"/>
      <c r="B2513" s="160"/>
      <c r="D2513" s="160"/>
      <c r="F2513" s="160"/>
      <c r="H2513" s="160"/>
      <c r="J2513" s="160"/>
    </row>
    <row r="2514" spans="1:10" x14ac:dyDescent="0.2">
      <c r="A2514" s="175"/>
      <c r="B2514" s="160"/>
      <c r="D2514" s="160"/>
      <c r="F2514" s="160"/>
      <c r="H2514" s="160"/>
      <c r="J2514" s="160"/>
    </row>
    <row r="2515" spans="1:10" x14ac:dyDescent="0.2">
      <c r="A2515" s="175"/>
      <c r="B2515" s="160"/>
      <c r="D2515" s="160"/>
      <c r="F2515" s="160"/>
      <c r="H2515" s="160"/>
      <c r="J2515" s="160"/>
    </row>
    <row r="2516" spans="1:10" x14ac:dyDescent="0.2">
      <c r="A2516" s="175"/>
      <c r="B2516" s="160"/>
      <c r="D2516" s="160"/>
      <c r="F2516" s="160"/>
      <c r="H2516" s="160"/>
      <c r="J2516" s="160"/>
    </row>
    <row r="2517" spans="1:10" x14ac:dyDescent="0.2">
      <c r="A2517" s="175"/>
      <c r="B2517" s="160"/>
      <c r="D2517" s="160"/>
      <c r="F2517" s="160"/>
      <c r="H2517" s="160"/>
      <c r="J2517" s="160"/>
    </row>
    <row r="2518" spans="1:10" x14ac:dyDescent="0.2">
      <c r="A2518" s="175"/>
      <c r="B2518" s="160"/>
      <c r="D2518" s="160"/>
      <c r="F2518" s="160"/>
      <c r="H2518" s="160"/>
      <c r="J2518" s="160"/>
    </row>
    <row r="2519" spans="1:10" x14ac:dyDescent="0.2">
      <c r="A2519" s="175"/>
      <c r="B2519" s="160"/>
      <c r="D2519" s="160"/>
      <c r="F2519" s="160"/>
      <c r="H2519" s="160"/>
      <c r="J2519" s="160"/>
    </row>
    <row r="2520" spans="1:10" x14ac:dyDescent="0.2">
      <c r="A2520" s="175"/>
      <c r="B2520" s="160"/>
      <c r="D2520" s="160"/>
      <c r="F2520" s="160"/>
      <c r="H2520" s="160"/>
      <c r="J2520" s="160"/>
    </row>
    <row r="2521" spans="1:10" x14ac:dyDescent="0.2">
      <c r="A2521" s="175"/>
      <c r="B2521" s="160"/>
      <c r="D2521" s="160"/>
      <c r="F2521" s="160"/>
      <c r="H2521" s="160"/>
      <c r="J2521" s="160"/>
    </row>
    <row r="2522" spans="1:10" x14ac:dyDescent="0.2">
      <c r="A2522" s="175"/>
      <c r="B2522" s="160"/>
      <c r="D2522" s="160"/>
      <c r="F2522" s="160"/>
      <c r="H2522" s="160"/>
      <c r="J2522" s="160"/>
    </row>
    <row r="2523" spans="1:10" x14ac:dyDescent="0.2">
      <c r="A2523" s="175"/>
      <c r="B2523" s="160"/>
      <c r="D2523" s="160"/>
      <c r="F2523" s="160"/>
      <c r="H2523" s="160"/>
      <c r="J2523" s="160"/>
    </row>
    <row r="2524" spans="1:10" x14ac:dyDescent="0.2">
      <c r="A2524" s="175"/>
      <c r="B2524" s="160"/>
      <c r="D2524" s="160"/>
      <c r="F2524" s="160"/>
      <c r="H2524" s="160"/>
      <c r="J2524" s="160"/>
    </row>
    <row r="2525" spans="1:10" x14ac:dyDescent="0.2">
      <c r="A2525" s="175"/>
      <c r="B2525" s="160"/>
      <c r="D2525" s="160"/>
      <c r="F2525" s="160"/>
      <c r="H2525" s="160"/>
      <c r="J2525" s="160"/>
    </row>
    <row r="2526" spans="1:10" x14ac:dyDescent="0.2">
      <c r="A2526" s="175"/>
      <c r="B2526" s="160"/>
      <c r="D2526" s="160"/>
      <c r="F2526" s="160"/>
      <c r="H2526" s="160"/>
      <c r="J2526" s="160"/>
    </row>
    <row r="2527" spans="1:10" x14ac:dyDescent="0.2">
      <c r="A2527" s="175"/>
      <c r="B2527" s="160"/>
      <c r="D2527" s="160"/>
      <c r="F2527" s="160"/>
      <c r="H2527" s="160"/>
      <c r="J2527" s="160"/>
    </row>
    <row r="2528" spans="1:10" x14ac:dyDescent="0.2">
      <c r="A2528" s="175"/>
      <c r="B2528" s="160"/>
      <c r="D2528" s="160"/>
      <c r="F2528" s="160"/>
      <c r="H2528" s="160"/>
      <c r="J2528" s="160"/>
    </row>
    <row r="2529" spans="1:10" x14ac:dyDescent="0.2">
      <c r="A2529" s="175"/>
      <c r="B2529" s="160"/>
      <c r="D2529" s="160"/>
      <c r="F2529" s="160"/>
      <c r="H2529" s="160"/>
      <c r="J2529" s="160"/>
    </row>
    <row r="2530" spans="1:10" x14ac:dyDescent="0.2">
      <c r="A2530" s="175"/>
      <c r="B2530" s="160"/>
      <c r="D2530" s="160"/>
      <c r="F2530" s="160"/>
      <c r="H2530" s="160"/>
      <c r="J2530" s="160"/>
    </row>
    <row r="2531" spans="1:10" x14ac:dyDescent="0.2">
      <c r="A2531" s="175"/>
      <c r="B2531" s="160"/>
      <c r="D2531" s="160"/>
      <c r="F2531" s="160"/>
      <c r="H2531" s="160"/>
      <c r="J2531" s="160"/>
    </row>
    <row r="2532" spans="1:10" x14ac:dyDescent="0.2">
      <c r="A2532" s="175"/>
      <c r="B2532" s="160"/>
      <c r="D2532" s="160"/>
      <c r="F2532" s="160"/>
      <c r="H2532" s="160"/>
      <c r="J2532" s="160"/>
    </row>
    <row r="2533" spans="1:10" x14ac:dyDescent="0.2">
      <c r="A2533" s="175"/>
      <c r="B2533" s="160"/>
      <c r="D2533" s="160"/>
      <c r="F2533" s="160"/>
      <c r="H2533" s="160"/>
      <c r="J2533" s="160"/>
    </row>
    <row r="2534" spans="1:10" x14ac:dyDescent="0.2">
      <c r="A2534" s="175"/>
      <c r="B2534" s="160"/>
      <c r="D2534" s="160"/>
      <c r="F2534" s="160"/>
      <c r="H2534" s="160"/>
      <c r="J2534" s="160"/>
    </row>
    <row r="2535" spans="1:10" x14ac:dyDescent="0.2">
      <c r="A2535" s="175"/>
      <c r="B2535" s="160"/>
      <c r="D2535" s="160"/>
      <c r="F2535" s="160"/>
      <c r="H2535" s="160"/>
      <c r="J2535" s="160"/>
    </row>
    <row r="2536" spans="1:10" x14ac:dyDescent="0.2">
      <c r="A2536" s="175"/>
      <c r="B2536" s="160"/>
      <c r="D2536" s="160"/>
      <c r="F2536" s="160"/>
      <c r="H2536" s="160"/>
      <c r="J2536" s="160"/>
    </row>
    <row r="2537" spans="1:10" x14ac:dyDescent="0.2">
      <c r="A2537" s="175"/>
      <c r="B2537" s="160"/>
      <c r="D2537" s="160"/>
      <c r="F2537" s="160"/>
      <c r="H2537" s="160"/>
      <c r="J2537" s="160"/>
    </row>
    <row r="2538" spans="1:10" x14ac:dyDescent="0.2">
      <c r="A2538" s="175"/>
      <c r="B2538" s="160"/>
      <c r="D2538" s="160"/>
      <c r="F2538" s="160"/>
      <c r="H2538" s="160"/>
      <c r="J2538" s="160"/>
    </row>
    <row r="2539" spans="1:10" x14ac:dyDescent="0.2">
      <c r="A2539" s="175"/>
      <c r="B2539" s="160"/>
      <c r="D2539" s="160"/>
      <c r="F2539" s="160"/>
      <c r="H2539" s="160"/>
      <c r="J2539" s="160"/>
    </row>
    <row r="2540" spans="1:10" x14ac:dyDescent="0.2">
      <c r="A2540" s="175"/>
      <c r="B2540" s="160"/>
      <c r="D2540" s="160"/>
      <c r="F2540" s="160"/>
      <c r="H2540" s="160"/>
      <c r="J2540" s="160"/>
    </row>
    <row r="2541" spans="1:10" x14ac:dyDescent="0.2">
      <c r="A2541" s="175"/>
      <c r="B2541" s="160"/>
      <c r="D2541" s="160"/>
      <c r="F2541" s="160"/>
      <c r="H2541" s="160"/>
      <c r="J2541" s="160"/>
    </row>
    <row r="2542" spans="1:10" x14ac:dyDescent="0.2">
      <c r="A2542" s="175"/>
      <c r="B2542" s="160"/>
      <c r="D2542" s="160"/>
      <c r="F2542" s="160"/>
      <c r="H2542" s="160"/>
      <c r="J2542" s="160"/>
    </row>
    <row r="2543" spans="1:10" x14ac:dyDescent="0.2">
      <c r="A2543" s="175"/>
      <c r="B2543" s="160"/>
      <c r="D2543" s="160"/>
      <c r="F2543" s="160"/>
      <c r="H2543" s="160"/>
      <c r="J2543" s="160"/>
    </row>
    <row r="2544" spans="1:10" x14ac:dyDescent="0.2">
      <c r="A2544" s="175"/>
      <c r="B2544" s="160"/>
      <c r="D2544" s="160"/>
      <c r="F2544" s="160"/>
      <c r="H2544" s="160"/>
      <c r="J2544" s="160"/>
    </row>
    <row r="2545" spans="1:13" x14ac:dyDescent="0.2">
      <c r="A2545" s="175"/>
      <c r="B2545" s="160"/>
      <c r="D2545" s="160"/>
      <c r="F2545" s="160"/>
      <c r="H2545" s="160"/>
      <c r="J2545" s="160"/>
      <c r="L2545" s="173"/>
      <c r="M2545" s="173"/>
    </row>
    <row r="2546" spans="1:13" x14ac:dyDescent="0.2">
      <c r="A2546" s="175"/>
      <c r="B2546" s="160"/>
      <c r="D2546" s="160"/>
      <c r="F2546" s="160"/>
      <c r="H2546" s="160"/>
      <c r="J2546" s="160"/>
    </row>
    <row r="2547" spans="1:13" x14ac:dyDescent="0.2">
      <c r="A2547" s="175"/>
      <c r="B2547" s="160"/>
      <c r="D2547" s="160"/>
      <c r="F2547" s="160"/>
      <c r="H2547" s="160"/>
      <c r="J2547" s="160"/>
    </row>
    <row r="2548" spans="1:13" x14ac:dyDescent="0.2">
      <c r="A2548" s="175"/>
      <c r="B2548" s="160"/>
      <c r="D2548" s="160"/>
      <c r="F2548" s="160"/>
      <c r="H2548" s="160"/>
      <c r="J2548" s="160"/>
    </row>
    <row r="2549" spans="1:13" x14ac:dyDescent="0.2">
      <c r="A2549" s="175"/>
      <c r="B2549" s="160"/>
      <c r="D2549" s="160"/>
      <c r="F2549" s="160"/>
      <c r="H2549" s="160"/>
      <c r="J2549" s="160"/>
    </row>
    <row r="2550" spans="1:13" x14ac:dyDescent="0.2">
      <c r="A2550" s="175"/>
      <c r="B2550" s="160"/>
      <c r="D2550" s="160"/>
      <c r="F2550" s="160"/>
      <c r="H2550" s="160"/>
      <c r="J2550" s="160"/>
    </row>
    <row r="2551" spans="1:13" x14ac:dyDescent="0.2">
      <c r="A2551" s="175"/>
      <c r="B2551" s="160"/>
      <c r="D2551" s="160"/>
      <c r="F2551" s="160"/>
      <c r="H2551" s="160"/>
      <c r="J2551" s="160"/>
    </row>
    <row r="2552" spans="1:13" x14ac:dyDescent="0.2">
      <c r="A2552" s="175"/>
      <c r="B2552" s="160"/>
      <c r="D2552" s="160"/>
      <c r="F2552" s="160"/>
      <c r="H2552" s="160"/>
      <c r="J2552" s="160"/>
    </row>
    <row r="2553" spans="1:13" x14ac:dyDescent="0.2">
      <c r="A2553" s="175"/>
      <c r="B2553" s="160"/>
      <c r="D2553" s="160"/>
      <c r="F2553" s="160"/>
      <c r="H2553" s="160"/>
      <c r="J2553" s="160"/>
    </row>
    <row r="2554" spans="1:13" x14ac:dyDescent="0.2">
      <c r="A2554" s="175"/>
      <c r="B2554" s="160"/>
      <c r="D2554" s="160"/>
      <c r="F2554" s="160"/>
      <c r="H2554" s="160"/>
      <c r="J2554" s="160"/>
    </row>
    <row r="2555" spans="1:13" x14ac:dyDescent="0.2">
      <c r="A2555" s="175"/>
      <c r="B2555" s="160"/>
      <c r="D2555" s="160"/>
      <c r="F2555" s="160"/>
      <c r="H2555" s="160"/>
      <c r="J2555" s="160"/>
    </row>
    <row r="2556" spans="1:13" x14ac:dyDescent="0.2">
      <c r="A2556" s="175"/>
      <c r="B2556" s="160"/>
      <c r="D2556" s="160"/>
      <c r="F2556" s="160"/>
      <c r="H2556" s="160"/>
      <c r="J2556" s="160"/>
    </row>
    <row r="2557" spans="1:13" x14ac:dyDescent="0.2">
      <c r="A2557" s="175"/>
      <c r="B2557" s="160"/>
      <c r="D2557" s="160"/>
      <c r="F2557" s="160"/>
      <c r="H2557" s="160"/>
      <c r="J2557" s="160"/>
    </row>
    <row r="2558" spans="1:13" x14ac:dyDescent="0.2">
      <c r="A2558" s="175"/>
      <c r="B2558" s="160"/>
      <c r="D2558" s="160"/>
      <c r="F2558" s="160"/>
      <c r="H2558" s="160"/>
      <c r="J2558" s="160"/>
    </row>
    <row r="2559" spans="1:13" x14ac:dyDescent="0.2">
      <c r="A2559" s="175"/>
      <c r="B2559" s="160"/>
      <c r="D2559" s="160"/>
      <c r="F2559" s="160"/>
      <c r="H2559" s="160"/>
      <c r="J2559" s="160"/>
    </row>
    <row r="2560" spans="1:13" x14ac:dyDescent="0.2">
      <c r="A2560" s="175"/>
      <c r="B2560" s="160"/>
      <c r="D2560" s="160"/>
      <c r="F2560" s="160"/>
      <c r="H2560" s="160"/>
      <c r="J2560" s="160"/>
    </row>
    <row r="2561" spans="1:10" x14ac:dyDescent="0.2">
      <c r="A2561" s="175"/>
      <c r="B2561" s="160"/>
      <c r="D2561" s="160"/>
      <c r="F2561" s="160"/>
      <c r="H2561" s="160"/>
      <c r="J2561" s="160"/>
    </row>
    <row r="2562" spans="1:10" x14ac:dyDescent="0.2">
      <c r="A2562" s="175"/>
      <c r="B2562" s="160"/>
      <c r="D2562" s="160"/>
      <c r="F2562" s="160"/>
      <c r="H2562" s="160"/>
      <c r="J2562" s="160"/>
    </row>
    <row r="2563" spans="1:10" x14ac:dyDescent="0.2">
      <c r="A2563" s="175"/>
      <c r="B2563" s="160"/>
      <c r="D2563" s="160"/>
      <c r="F2563" s="160"/>
      <c r="H2563" s="160"/>
      <c r="J2563" s="160"/>
    </row>
    <row r="2564" spans="1:10" x14ac:dyDescent="0.2">
      <c r="A2564" s="175"/>
      <c r="B2564" s="160"/>
      <c r="D2564" s="160"/>
      <c r="F2564" s="160"/>
      <c r="H2564" s="160"/>
      <c r="J2564" s="160"/>
    </row>
    <row r="2565" spans="1:10" x14ac:dyDescent="0.2">
      <c r="A2565" s="175"/>
      <c r="B2565" s="160"/>
      <c r="D2565" s="160"/>
      <c r="F2565" s="160"/>
      <c r="H2565" s="160"/>
      <c r="J2565" s="160"/>
    </row>
    <row r="2566" spans="1:10" x14ac:dyDescent="0.2">
      <c r="A2566" s="175"/>
      <c r="B2566" s="160"/>
      <c r="D2566" s="160"/>
      <c r="F2566" s="160"/>
      <c r="H2566" s="160"/>
      <c r="J2566" s="160"/>
    </row>
    <row r="2567" spans="1:10" x14ac:dyDescent="0.2">
      <c r="A2567" s="175"/>
      <c r="B2567" s="160"/>
      <c r="D2567" s="160"/>
      <c r="F2567" s="160"/>
      <c r="H2567" s="160"/>
      <c r="J2567" s="160"/>
    </row>
    <row r="2568" spans="1:10" x14ac:dyDescent="0.2">
      <c r="A2568" s="175"/>
      <c r="B2568" s="160"/>
      <c r="D2568" s="160"/>
      <c r="F2568" s="160"/>
      <c r="H2568" s="160"/>
      <c r="J2568" s="160"/>
    </row>
    <row r="2569" spans="1:10" x14ac:dyDescent="0.2">
      <c r="A2569" s="175"/>
      <c r="B2569" s="160"/>
      <c r="D2569" s="160"/>
      <c r="F2569" s="160"/>
      <c r="H2569" s="160"/>
      <c r="J2569" s="160"/>
    </row>
    <row r="2570" spans="1:10" x14ac:dyDescent="0.2">
      <c r="A2570" s="175"/>
      <c r="B2570" s="160"/>
      <c r="D2570" s="160"/>
      <c r="F2570" s="160"/>
      <c r="H2570" s="160"/>
      <c r="J2570" s="160"/>
    </row>
    <row r="2571" spans="1:10" x14ac:dyDescent="0.2">
      <c r="A2571" s="175"/>
      <c r="B2571" s="160"/>
      <c r="D2571" s="160"/>
      <c r="F2571" s="160"/>
      <c r="H2571" s="160"/>
      <c r="J2571" s="160"/>
    </row>
    <row r="2572" spans="1:10" x14ac:dyDescent="0.2">
      <c r="A2572" s="175"/>
      <c r="B2572" s="160"/>
      <c r="D2572" s="160"/>
      <c r="F2572" s="160"/>
      <c r="H2572" s="160"/>
      <c r="J2572" s="160"/>
    </row>
    <row r="2573" spans="1:10" x14ac:dyDescent="0.2">
      <c r="A2573" s="175"/>
      <c r="B2573" s="160"/>
      <c r="D2573" s="160"/>
      <c r="F2573" s="160"/>
      <c r="H2573" s="160"/>
      <c r="J2573" s="160"/>
    </row>
    <row r="2574" spans="1:10" x14ac:dyDescent="0.2">
      <c r="A2574" s="175"/>
      <c r="B2574" s="160"/>
      <c r="D2574" s="160"/>
      <c r="F2574" s="160"/>
      <c r="H2574" s="160"/>
      <c r="J2574" s="160"/>
    </row>
    <row r="2575" spans="1:10" x14ac:dyDescent="0.2">
      <c r="A2575" s="175"/>
      <c r="B2575" s="160"/>
      <c r="D2575" s="160"/>
      <c r="F2575" s="160"/>
      <c r="H2575" s="160"/>
      <c r="J2575" s="160"/>
    </row>
    <row r="2576" spans="1:10" x14ac:dyDescent="0.2">
      <c r="A2576" s="175"/>
      <c r="B2576" s="160"/>
      <c r="D2576" s="160"/>
      <c r="F2576" s="160"/>
      <c r="H2576" s="160"/>
      <c r="J2576" s="160"/>
    </row>
    <row r="2577" spans="1:10" x14ac:dyDescent="0.2">
      <c r="A2577" s="175"/>
      <c r="B2577" s="160"/>
      <c r="D2577" s="160"/>
      <c r="F2577" s="160"/>
      <c r="H2577" s="160"/>
      <c r="J2577" s="160"/>
    </row>
    <row r="2578" spans="1:10" x14ac:dyDescent="0.2">
      <c r="A2578" s="175"/>
      <c r="B2578" s="160"/>
      <c r="D2578" s="160"/>
      <c r="F2578" s="160"/>
      <c r="H2578" s="160"/>
      <c r="J2578" s="160"/>
    </row>
    <row r="2579" spans="1:10" x14ac:dyDescent="0.2">
      <c r="A2579" s="175"/>
      <c r="B2579" s="160"/>
      <c r="D2579" s="160"/>
      <c r="F2579" s="160"/>
      <c r="H2579" s="160"/>
      <c r="J2579" s="160"/>
    </row>
    <row r="2580" spans="1:10" x14ac:dyDescent="0.2">
      <c r="A2580" s="175"/>
      <c r="B2580" s="160"/>
      <c r="D2580" s="160"/>
      <c r="F2580" s="160"/>
      <c r="H2580" s="160"/>
      <c r="J2580" s="160"/>
    </row>
    <row r="2581" spans="1:10" x14ac:dyDescent="0.2">
      <c r="A2581" s="175"/>
      <c r="B2581" s="160"/>
      <c r="D2581" s="160"/>
      <c r="F2581" s="160"/>
      <c r="H2581" s="160"/>
      <c r="J2581" s="160"/>
    </row>
    <row r="2582" spans="1:10" x14ac:dyDescent="0.2">
      <c r="A2582" s="175"/>
      <c r="B2582" s="160"/>
      <c r="D2582" s="160"/>
      <c r="F2582" s="160"/>
      <c r="H2582" s="160"/>
      <c r="J2582" s="160"/>
    </row>
    <row r="2583" spans="1:10" x14ac:dyDescent="0.2">
      <c r="A2583" s="175"/>
      <c r="B2583" s="160"/>
      <c r="D2583" s="160"/>
      <c r="F2583" s="160"/>
      <c r="H2583" s="160"/>
      <c r="J2583" s="160"/>
    </row>
    <row r="2584" spans="1:10" x14ac:dyDescent="0.2">
      <c r="A2584" s="175"/>
      <c r="B2584" s="160"/>
      <c r="D2584" s="160"/>
      <c r="F2584" s="160"/>
      <c r="H2584" s="160"/>
      <c r="J2584" s="160"/>
    </row>
    <row r="2585" spans="1:10" x14ac:dyDescent="0.2">
      <c r="A2585" s="175"/>
      <c r="B2585" s="160"/>
      <c r="D2585" s="160"/>
      <c r="F2585" s="160"/>
      <c r="H2585" s="160"/>
      <c r="J2585" s="160"/>
    </row>
    <row r="2586" spans="1:10" x14ac:dyDescent="0.2">
      <c r="A2586" s="175"/>
      <c r="B2586" s="160"/>
      <c r="D2586" s="160"/>
      <c r="F2586" s="160"/>
      <c r="H2586" s="160"/>
      <c r="J2586" s="160"/>
    </row>
    <row r="2587" spans="1:10" x14ac:dyDescent="0.2">
      <c r="A2587" s="175"/>
      <c r="B2587" s="160"/>
      <c r="D2587" s="160"/>
      <c r="F2587" s="160"/>
      <c r="H2587" s="160"/>
      <c r="J2587" s="160"/>
    </row>
    <row r="2588" spans="1:10" x14ac:dyDescent="0.2">
      <c r="A2588" s="175"/>
      <c r="B2588" s="160"/>
      <c r="D2588" s="160"/>
      <c r="F2588" s="160"/>
      <c r="H2588" s="160"/>
      <c r="J2588" s="160"/>
    </row>
    <row r="2589" spans="1:10" x14ac:dyDescent="0.2">
      <c r="A2589" s="175"/>
      <c r="B2589" s="160"/>
      <c r="D2589" s="160"/>
      <c r="F2589" s="160"/>
      <c r="H2589" s="160"/>
      <c r="J2589" s="160"/>
    </row>
    <row r="2590" spans="1:10" x14ac:dyDescent="0.2">
      <c r="A2590" s="175"/>
      <c r="B2590" s="160"/>
      <c r="D2590" s="160"/>
      <c r="F2590" s="160"/>
      <c r="H2590" s="160"/>
      <c r="J2590" s="160"/>
    </row>
    <row r="2591" spans="1:10" x14ac:dyDescent="0.2">
      <c r="A2591" s="175"/>
      <c r="B2591" s="160"/>
      <c r="D2591" s="160"/>
      <c r="F2591" s="160"/>
      <c r="H2591" s="160"/>
      <c r="J2591" s="160"/>
    </row>
    <row r="2592" spans="1:10" x14ac:dyDescent="0.2">
      <c r="A2592" s="175"/>
      <c r="B2592" s="160"/>
      <c r="D2592" s="160"/>
      <c r="F2592" s="160"/>
      <c r="H2592" s="160"/>
      <c r="J2592" s="160"/>
    </row>
    <row r="2593" spans="1:10" x14ac:dyDescent="0.2">
      <c r="A2593" s="175"/>
      <c r="B2593" s="160"/>
      <c r="D2593" s="160"/>
      <c r="F2593" s="160"/>
      <c r="H2593" s="160"/>
      <c r="J2593" s="160"/>
    </row>
    <row r="2594" spans="1:10" x14ac:dyDescent="0.2">
      <c r="A2594" s="175"/>
      <c r="B2594" s="160"/>
      <c r="D2594" s="160"/>
      <c r="F2594" s="160"/>
      <c r="H2594" s="160"/>
      <c r="J2594" s="160"/>
    </row>
    <row r="2595" spans="1:10" x14ac:dyDescent="0.2">
      <c r="A2595" s="175"/>
      <c r="B2595" s="160"/>
      <c r="D2595" s="160"/>
      <c r="F2595" s="160"/>
      <c r="H2595" s="160"/>
      <c r="J2595" s="160"/>
    </row>
    <row r="2596" spans="1:10" x14ac:dyDescent="0.2">
      <c r="A2596" s="175"/>
      <c r="B2596" s="160"/>
      <c r="D2596" s="160"/>
      <c r="F2596" s="160"/>
      <c r="H2596" s="160"/>
      <c r="J2596" s="160"/>
    </row>
    <row r="2597" spans="1:10" x14ac:dyDescent="0.2">
      <c r="A2597" s="175"/>
      <c r="B2597" s="160"/>
      <c r="D2597" s="160"/>
      <c r="F2597" s="160"/>
      <c r="H2597" s="160"/>
      <c r="J2597" s="160"/>
    </row>
    <row r="2598" spans="1:10" x14ac:dyDescent="0.2">
      <c r="A2598" s="175"/>
      <c r="B2598" s="160"/>
      <c r="D2598" s="160"/>
      <c r="F2598" s="160"/>
      <c r="H2598" s="160"/>
      <c r="J2598" s="160"/>
    </row>
    <row r="2599" spans="1:10" x14ac:dyDescent="0.2">
      <c r="A2599" s="175"/>
      <c r="B2599" s="160"/>
      <c r="D2599" s="160"/>
      <c r="F2599" s="160"/>
      <c r="H2599" s="160"/>
      <c r="J2599" s="160"/>
    </row>
    <row r="2600" spans="1:10" x14ac:dyDescent="0.2">
      <c r="A2600" s="175"/>
      <c r="B2600" s="160"/>
      <c r="D2600" s="160"/>
      <c r="F2600" s="160"/>
      <c r="H2600" s="160"/>
      <c r="J2600" s="160"/>
    </row>
    <row r="2601" spans="1:10" x14ac:dyDescent="0.2">
      <c r="A2601" s="175"/>
      <c r="B2601" s="160"/>
      <c r="D2601" s="160"/>
      <c r="F2601" s="160"/>
      <c r="H2601" s="160"/>
      <c r="J2601" s="160"/>
    </row>
    <row r="2602" spans="1:10" x14ac:dyDescent="0.2">
      <c r="A2602" s="175"/>
      <c r="B2602" s="160"/>
      <c r="D2602" s="160"/>
      <c r="F2602" s="160"/>
      <c r="H2602" s="160"/>
      <c r="J2602" s="160"/>
    </row>
    <row r="2603" spans="1:10" x14ac:dyDescent="0.2">
      <c r="A2603" s="175"/>
      <c r="B2603" s="160"/>
      <c r="D2603" s="160"/>
      <c r="F2603" s="160"/>
      <c r="H2603" s="160"/>
      <c r="J2603" s="160"/>
    </row>
    <row r="2604" spans="1:10" x14ac:dyDescent="0.2">
      <c r="A2604" s="175"/>
      <c r="B2604" s="160"/>
      <c r="D2604" s="160"/>
      <c r="F2604" s="160"/>
      <c r="H2604" s="160"/>
      <c r="J2604" s="160"/>
    </row>
    <row r="2605" spans="1:10" x14ac:dyDescent="0.2">
      <c r="A2605" s="175"/>
      <c r="B2605" s="160"/>
      <c r="D2605" s="160"/>
      <c r="F2605" s="160"/>
      <c r="H2605" s="160"/>
      <c r="J2605" s="160"/>
    </row>
    <row r="2606" spans="1:10" x14ac:dyDescent="0.2">
      <c r="A2606" s="175"/>
      <c r="B2606" s="160"/>
      <c r="D2606" s="160"/>
      <c r="F2606" s="160"/>
      <c r="H2606" s="160"/>
      <c r="J2606" s="160"/>
    </row>
    <row r="2607" spans="1:10" x14ac:dyDescent="0.2">
      <c r="A2607" s="175"/>
      <c r="B2607" s="160"/>
      <c r="D2607" s="160"/>
      <c r="F2607" s="160"/>
      <c r="H2607" s="160"/>
      <c r="J2607" s="160"/>
    </row>
    <row r="2608" spans="1:10" x14ac:dyDescent="0.2">
      <c r="A2608" s="175"/>
      <c r="B2608" s="160"/>
      <c r="D2608" s="160"/>
      <c r="F2608" s="160"/>
      <c r="H2608" s="160"/>
      <c r="J2608" s="160"/>
    </row>
    <row r="2609" spans="1:10" x14ac:dyDescent="0.2">
      <c r="A2609" s="175"/>
      <c r="B2609" s="160"/>
      <c r="D2609" s="160"/>
      <c r="F2609" s="160"/>
      <c r="H2609" s="160"/>
      <c r="J2609" s="160"/>
    </row>
    <row r="2610" spans="1:10" x14ac:dyDescent="0.2">
      <c r="A2610" s="175"/>
      <c r="B2610" s="160"/>
      <c r="D2610" s="160"/>
      <c r="F2610" s="160"/>
      <c r="H2610" s="160"/>
      <c r="J2610" s="160"/>
    </row>
    <row r="2611" spans="1:10" x14ac:dyDescent="0.2">
      <c r="A2611" s="175"/>
      <c r="B2611" s="160"/>
      <c r="D2611" s="160"/>
      <c r="F2611" s="160"/>
      <c r="H2611" s="160"/>
      <c r="J2611" s="160"/>
    </row>
    <row r="2612" spans="1:10" x14ac:dyDescent="0.2">
      <c r="A2612" s="175"/>
      <c r="B2612" s="160"/>
      <c r="D2612" s="160"/>
      <c r="F2612" s="160"/>
      <c r="H2612" s="160"/>
      <c r="J2612" s="160"/>
    </row>
    <row r="2613" spans="1:10" x14ac:dyDescent="0.2">
      <c r="A2613" s="175"/>
      <c r="B2613" s="160"/>
      <c r="D2613" s="160"/>
      <c r="F2613" s="160"/>
      <c r="H2613" s="160"/>
      <c r="J2613" s="160"/>
    </row>
    <row r="2614" spans="1:10" x14ac:dyDescent="0.2">
      <c r="A2614" s="175"/>
      <c r="B2614" s="160"/>
      <c r="D2614" s="160"/>
      <c r="F2614" s="160"/>
      <c r="H2614" s="160"/>
      <c r="J2614" s="160"/>
    </row>
    <row r="2615" spans="1:10" x14ac:dyDescent="0.2">
      <c r="A2615" s="175"/>
      <c r="B2615" s="160"/>
      <c r="D2615" s="160"/>
      <c r="F2615" s="160"/>
      <c r="H2615" s="160"/>
      <c r="J2615" s="160"/>
    </row>
    <row r="2616" spans="1:10" x14ac:dyDescent="0.2">
      <c r="A2616" s="175"/>
      <c r="B2616" s="160"/>
      <c r="D2616" s="160"/>
      <c r="F2616" s="160"/>
      <c r="H2616" s="160"/>
      <c r="J2616" s="160"/>
    </row>
    <row r="2617" spans="1:10" x14ac:dyDescent="0.2">
      <c r="A2617" s="175"/>
      <c r="B2617" s="160"/>
      <c r="D2617" s="160"/>
      <c r="F2617" s="160"/>
      <c r="H2617" s="160"/>
      <c r="J2617" s="160"/>
    </row>
    <row r="2618" spans="1:10" x14ac:dyDescent="0.2">
      <c r="A2618" s="175"/>
      <c r="B2618" s="160"/>
      <c r="D2618" s="160"/>
      <c r="F2618" s="160"/>
      <c r="H2618" s="160"/>
      <c r="J2618" s="160"/>
    </row>
    <row r="2619" spans="1:10" x14ac:dyDescent="0.2">
      <c r="A2619" s="175"/>
      <c r="B2619" s="160"/>
      <c r="D2619" s="160"/>
      <c r="F2619" s="160"/>
      <c r="H2619" s="160"/>
      <c r="J2619" s="160"/>
    </row>
    <row r="2620" spans="1:10" x14ac:dyDescent="0.2">
      <c r="A2620" s="175"/>
      <c r="B2620" s="160"/>
      <c r="D2620" s="160"/>
      <c r="F2620" s="160"/>
      <c r="H2620" s="160"/>
      <c r="J2620" s="160"/>
    </row>
    <row r="2621" spans="1:10" x14ac:dyDescent="0.2">
      <c r="A2621" s="175"/>
      <c r="B2621" s="160"/>
      <c r="D2621" s="160"/>
      <c r="F2621" s="160"/>
      <c r="H2621" s="160"/>
      <c r="J2621" s="160"/>
    </row>
    <row r="2622" spans="1:10" x14ac:dyDescent="0.2">
      <c r="A2622" s="175"/>
      <c r="B2622" s="160"/>
      <c r="D2622" s="160"/>
      <c r="F2622" s="160"/>
      <c r="H2622" s="160"/>
      <c r="J2622" s="160"/>
    </row>
    <row r="2623" spans="1:10" x14ac:dyDescent="0.2">
      <c r="A2623" s="175"/>
      <c r="B2623" s="160"/>
      <c r="D2623" s="160"/>
      <c r="F2623" s="160"/>
      <c r="H2623" s="160"/>
      <c r="J2623" s="160"/>
    </row>
    <row r="2624" spans="1:10" x14ac:dyDescent="0.2">
      <c r="A2624" s="175"/>
      <c r="B2624" s="160"/>
      <c r="D2624" s="160"/>
      <c r="F2624" s="160"/>
      <c r="H2624" s="160"/>
      <c r="J2624" s="160"/>
    </row>
    <row r="2625" spans="1:10" x14ac:dyDescent="0.2">
      <c r="A2625" s="175"/>
      <c r="B2625" s="160"/>
      <c r="D2625" s="160"/>
      <c r="F2625" s="160"/>
      <c r="H2625" s="160"/>
      <c r="J2625" s="160"/>
    </row>
    <row r="2626" spans="1:10" x14ac:dyDescent="0.2">
      <c r="A2626" s="175"/>
      <c r="B2626" s="160"/>
      <c r="D2626" s="160"/>
      <c r="F2626" s="160"/>
      <c r="H2626" s="160"/>
      <c r="J2626" s="160"/>
    </row>
    <row r="2627" spans="1:10" x14ac:dyDescent="0.2">
      <c r="A2627" s="175"/>
      <c r="B2627" s="160"/>
      <c r="D2627" s="160"/>
      <c r="F2627" s="160"/>
      <c r="H2627" s="160"/>
      <c r="J2627" s="160"/>
    </row>
    <row r="2628" spans="1:10" x14ac:dyDescent="0.2">
      <c r="A2628" s="175"/>
      <c r="B2628" s="160"/>
      <c r="D2628" s="160"/>
      <c r="F2628" s="160"/>
      <c r="H2628" s="160"/>
      <c r="J2628" s="160"/>
    </row>
    <row r="2629" spans="1:10" x14ac:dyDescent="0.2">
      <c r="A2629" s="175"/>
      <c r="B2629" s="160"/>
      <c r="D2629" s="160"/>
      <c r="F2629" s="160"/>
      <c r="H2629" s="160"/>
      <c r="J2629" s="160"/>
    </row>
    <row r="2630" spans="1:10" x14ac:dyDescent="0.2">
      <c r="A2630" s="175"/>
      <c r="B2630" s="160"/>
      <c r="D2630" s="160"/>
      <c r="F2630" s="160"/>
      <c r="H2630" s="160"/>
      <c r="J2630" s="160"/>
    </row>
    <row r="2631" spans="1:10" x14ac:dyDescent="0.2">
      <c r="A2631" s="175"/>
      <c r="B2631" s="160"/>
      <c r="D2631" s="160"/>
      <c r="F2631" s="160"/>
      <c r="H2631" s="160"/>
      <c r="J2631" s="160"/>
    </row>
    <row r="2632" spans="1:10" x14ac:dyDescent="0.2">
      <c r="A2632" s="175"/>
      <c r="B2632" s="160"/>
      <c r="D2632" s="160"/>
      <c r="F2632" s="160"/>
      <c r="H2632" s="160"/>
      <c r="J2632" s="160"/>
    </row>
    <row r="2633" spans="1:10" x14ac:dyDescent="0.2">
      <c r="A2633" s="175"/>
      <c r="B2633" s="160"/>
      <c r="D2633" s="160"/>
      <c r="F2633" s="160"/>
      <c r="H2633" s="160"/>
      <c r="J2633" s="160"/>
    </row>
    <row r="2634" spans="1:10" x14ac:dyDescent="0.2">
      <c r="A2634" s="175"/>
      <c r="B2634" s="160"/>
      <c r="D2634" s="160"/>
      <c r="F2634" s="160"/>
      <c r="H2634" s="160"/>
      <c r="J2634" s="160"/>
    </row>
    <row r="2635" spans="1:10" x14ac:dyDescent="0.2">
      <c r="A2635" s="175"/>
      <c r="B2635" s="160"/>
      <c r="D2635" s="160"/>
      <c r="F2635" s="160"/>
      <c r="H2635" s="160"/>
      <c r="J2635" s="160"/>
    </row>
    <row r="2636" spans="1:10" x14ac:dyDescent="0.2">
      <c r="A2636" s="175"/>
      <c r="B2636" s="160"/>
      <c r="D2636" s="160"/>
      <c r="F2636" s="160"/>
      <c r="H2636" s="160"/>
      <c r="J2636" s="160"/>
    </row>
    <row r="2637" spans="1:10" x14ac:dyDescent="0.2">
      <c r="A2637" s="175"/>
      <c r="B2637" s="160"/>
      <c r="D2637" s="160"/>
      <c r="F2637" s="160"/>
      <c r="H2637" s="160"/>
      <c r="J2637" s="160"/>
    </row>
    <row r="2638" spans="1:10" x14ac:dyDescent="0.2">
      <c r="A2638" s="175"/>
      <c r="B2638" s="160"/>
      <c r="D2638" s="160"/>
      <c r="F2638" s="160"/>
      <c r="H2638" s="160"/>
      <c r="J2638" s="160"/>
    </row>
    <row r="2639" spans="1:10" x14ac:dyDescent="0.2">
      <c r="A2639" s="175"/>
      <c r="B2639" s="160"/>
      <c r="D2639" s="160"/>
      <c r="F2639" s="160"/>
      <c r="H2639" s="160"/>
      <c r="J2639" s="160"/>
    </row>
    <row r="2640" spans="1:10" x14ac:dyDescent="0.2">
      <c r="A2640" s="175"/>
      <c r="B2640" s="160"/>
      <c r="D2640" s="160"/>
      <c r="F2640" s="160"/>
      <c r="H2640" s="160"/>
      <c r="J2640" s="160"/>
    </row>
    <row r="2641" spans="1:10" x14ac:dyDescent="0.2">
      <c r="A2641" s="175"/>
      <c r="B2641" s="160"/>
      <c r="D2641" s="160"/>
      <c r="F2641" s="160"/>
      <c r="H2641" s="160"/>
      <c r="J2641" s="160"/>
    </row>
    <row r="2642" spans="1:10" x14ac:dyDescent="0.2">
      <c r="A2642" s="175"/>
      <c r="B2642" s="160"/>
      <c r="D2642" s="160"/>
      <c r="F2642" s="160"/>
      <c r="H2642" s="160"/>
      <c r="J2642" s="160"/>
    </row>
    <row r="2643" spans="1:10" x14ac:dyDescent="0.2">
      <c r="A2643" s="175"/>
      <c r="B2643" s="160"/>
      <c r="D2643" s="160"/>
      <c r="F2643" s="160"/>
      <c r="H2643" s="160"/>
      <c r="J2643" s="160"/>
    </row>
    <row r="2644" spans="1:10" x14ac:dyDescent="0.2">
      <c r="A2644" s="175"/>
      <c r="B2644" s="160"/>
      <c r="D2644" s="160"/>
      <c r="F2644" s="160"/>
      <c r="H2644" s="160"/>
      <c r="J2644" s="160"/>
    </row>
    <row r="2645" spans="1:10" x14ac:dyDescent="0.2">
      <c r="A2645" s="175"/>
      <c r="B2645" s="160"/>
      <c r="D2645" s="160"/>
      <c r="F2645" s="160"/>
      <c r="H2645" s="160"/>
      <c r="J2645" s="160"/>
    </row>
    <row r="2646" spans="1:10" x14ac:dyDescent="0.2">
      <c r="A2646" s="175"/>
      <c r="B2646" s="160"/>
      <c r="D2646" s="160"/>
      <c r="F2646" s="160"/>
      <c r="H2646" s="160"/>
      <c r="J2646" s="160"/>
    </row>
    <row r="2647" spans="1:10" x14ac:dyDescent="0.2">
      <c r="A2647" s="175"/>
      <c r="B2647" s="160"/>
      <c r="D2647" s="160"/>
      <c r="F2647" s="160"/>
      <c r="H2647" s="160"/>
      <c r="J2647" s="160"/>
    </row>
    <row r="2648" spans="1:10" x14ac:dyDescent="0.2">
      <c r="A2648" s="175"/>
      <c r="B2648" s="160"/>
      <c r="D2648" s="160"/>
      <c r="F2648" s="160"/>
      <c r="H2648" s="160"/>
      <c r="J2648" s="160"/>
    </row>
    <row r="2649" spans="1:10" x14ac:dyDescent="0.2">
      <c r="A2649" s="175"/>
      <c r="B2649" s="160"/>
      <c r="D2649" s="160"/>
      <c r="F2649" s="160"/>
      <c r="H2649" s="160"/>
      <c r="J2649" s="160"/>
    </row>
    <row r="2650" spans="1:10" x14ac:dyDescent="0.2">
      <c r="A2650" s="175"/>
      <c r="B2650" s="160"/>
      <c r="D2650" s="160"/>
      <c r="F2650" s="160"/>
      <c r="H2650" s="160"/>
      <c r="J2650" s="160"/>
    </row>
    <row r="2651" spans="1:10" x14ac:dyDescent="0.2">
      <c r="A2651" s="175"/>
      <c r="B2651" s="160"/>
      <c r="D2651" s="160"/>
      <c r="F2651" s="160"/>
      <c r="H2651" s="160"/>
      <c r="J2651" s="160"/>
    </row>
    <row r="2652" spans="1:10" x14ac:dyDescent="0.2">
      <c r="A2652" s="175"/>
      <c r="B2652" s="160"/>
      <c r="D2652" s="160"/>
      <c r="F2652" s="160"/>
      <c r="H2652" s="160"/>
      <c r="J2652" s="160"/>
    </row>
    <row r="2653" spans="1:10" x14ac:dyDescent="0.2">
      <c r="A2653" s="175"/>
      <c r="B2653" s="160"/>
      <c r="D2653" s="160"/>
      <c r="F2653" s="160"/>
      <c r="H2653" s="160"/>
      <c r="J2653" s="160"/>
    </row>
    <row r="2654" spans="1:10" x14ac:dyDescent="0.2">
      <c r="A2654" s="175"/>
      <c r="B2654" s="160"/>
      <c r="D2654" s="160"/>
      <c r="F2654" s="160"/>
      <c r="H2654" s="160"/>
      <c r="J2654" s="160"/>
    </row>
    <row r="2655" spans="1:10" x14ac:dyDescent="0.2">
      <c r="A2655" s="175"/>
      <c r="B2655" s="160"/>
      <c r="D2655" s="160"/>
      <c r="F2655" s="160"/>
      <c r="H2655" s="160"/>
      <c r="J2655" s="160"/>
    </row>
    <row r="2656" spans="1:10" x14ac:dyDescent="0.2">
      <c r="A2656" s="175"/>
      <c r="B2656" s="160"/>
      <c r="D2656" s="160"/>
      <c r="F2656" s="160"/>
      <c r="H2656" s="160"/>
      <c r="J2656" s="160"/>
    </row>
    <row r="2657" spans="1:10" x14ac:dyDescent="0.2">
      <c r="A2657" s="175"/>
      <c r="B2657" s="160"/>
      <c r="D2657" s="160"/>
      <c r="F2657" s="160"/>
      <c r="H2657" s="160"/>
      <c r="J2657" s="160"/>
    </row>
    <row r="2658" spans="1:10" x14ac:dyDescent="0.2">
      <c r="A2658" s="175"/>
      <c r="B2658" s="160"/>
      <c r="D2658" s="160"/>
      <c r="F2658" s="160"/>
      <c r="H2658" s="160"/>
      <c r="J2658" s="160"/>
    </row>
    <row r="2659" spans="1:10" x14ac:dyDescent="0.2">
      <c r="A2659" s="175"/>
      <c r="B2659" s="160"/>
      <c r="D2659" s="160"/>
      <c r="F2659" s="160"/>
      <c r="H2659" s="160"/>
      <c r="J2659" s="160"/>
    </row>
    <row r="2660" spans="1:10" x14ac:dyDescent="0.2">
      <c r="A2660" s="175"/>
      <c r="B2660" s="160"/>
      <c r="D2660" s="160"/>
      <c r="F2660" s="160"/>
      <c r="H2660" s="160"/>
      <c r="J2660" s="160"/>
    </row>
    <row r="2661" spans="1:10" x14ac:dyDescent="0.2">
      <c r="A2661" s="175"/>
      <c r="B2661" s="160"/>
      <c r="D2661" s="160"/>
      <c r="F2661" s="160"/>
      <c r="H2661" s="160"/>
      <c r="J2661" s="160"/>
    </row>
    <row r="2662" spans="1:10" x14ac:dyDescent="0.2">
      <c r="A2662" s="175"/>
      <c r="B2662" s="160"/>
      <c r="D2662" s="160"/>
      <c r="F2662" s="160"/>
      <c r="H2662" s="160"/>
      <c r="J2662" s="160"/>
    </row>
    <row r="2663" spans="1:10" x14ac:dyDescent="0.2">
      <c r="A2663" s="175"/>
      <c r="B2663" s="160"/>
      <c r="D2663" s="160"/>
      <c r="F2663" s="160"/>
      <c r="H2663" s="160"/>
      <c r="J2663" s="160"/>
    </row>
    <row r="2664" spans="1:10" x14ac:dyDescent="0.2">
      <c r="A2664" s="175"/>
      <c r="B2664" s="160"/>
      <c r="D2664" s="160"/>
      <c r="F2664" s="160"/>
      <c r="H2664" s="160"/>
      <c r="J2664" s="160"/>
    </row>
    <row r="2665" spans="1:10" x14ac:dyDescent="0.2">
      <c r="A2665" s="175"/>
      <c r="B2665" s="160"/>
      <c r="D2665" s="160"/>
      <c r="F2665" s="160"/>
      <c r="H2665" s="160"/>
      <c r="J2665" s="160"/>
    </row>
    <row r="2666" spans="1:10" x14ac:dyDescent="0.2">
      <c r="A2666" s="175"/>
      <c r="B2666" s="160"/>
      <c r="D2666" s="160"/>
      <c r="F2666" s="160"/>
      <c r="H2666" s="160"/>
      <c r="J2666" s="160"/>
    </row>
    <row r="2667" spans="1:10" x14ac:dyDescent="0.2">
      <c r="A2667" s="175"/>
      <c r="B2667" s="160"/>
      <c r="D2667" s="160"/>
      <c r="F2667" s="160"/>
      <c r="H2667" s="160"/>
      <c r="J2667" s="160"/>
    </row>
    <row r="2668" spans="1:10" x14ac:dyDescent="0.2">
      <c r="A2668" s="175"/>
      <c r="B2668" s="160"/>
      <c r="D2668" s="160"/>
      <c r="F2668" s="160"/>
      <c r="H2668" s="160"/>
      <c r="J2668" s="160"/>
    </row>
    <row r="2669" spans="1:10" x14ac:dyDescent="0.2">
      <c r="A2669" s="175"/>
      <c r="B2669" s="160"/>
      <c r="D2669" s="160"/>
      <c r="F2669" s="160"/>
      <c r="H2669" s="160"/>
      <c r="J2669" s="160"/>
    </row>
    <row r="2670" spans="1:10" x14ac:dyDescent="0.2">
      <c r="A2670" s="175"/>
      <c r="B2670" s="160"/>
      <c r="D2670" s="160"/>
      <c r="F2670" s="160"/>
      <c r="H2670" s="160"/>
      <c r="J2670" s="160"/>
    </row>
    <row r="2671" spans="1:10" x14ac:dyDescent="0.2">
      <c r="A2671" s="175"/>
      <c r="B2671" s="160"/>
      <c r="D2671" s="160"/>
      <c r="F2671" s="160"/>
      <c r="H2671" s="160"/>
      <c r="J2671" s="160"/>
    </row>
    <row r="2672" spans="1:10" x14ac:dyDescent="0.2">
      <c r="A2672" s="175"/>
      <c r="B2672" s="160"/>
      <c r="D2672" s="160"/>
      <c r="F2672" s="160"/>
      <c r="H2672" s="160"/>
      <c r="J2672" s="160"/>
    </row>
    <row r="2673" spans="1:10" x14ac:dyDescent="0.2">
      <c r="A2673" s="175"/>
      <c r="B2673" s="160"/>
      <c r="D2673" s="160"/>
      <c r="F2673" s="160"/>
      <c r="H2673" s="160"/>
      <c r="J2673" s="160"/>
    </row>
    <row r="2674" spans="1:10" x14ac:dyDescent="0.2">
      <c r="A2674" s="175"/>
      <c r="B2674" s="160"/>
      <c r="D2674" s="160"/>
      <c r="F2674" s="160"/>
      <c r="H2674" s="160"/>
      <c r="J2674" s="160"/>
    </row>
    <row r="2675" spans="1:10" x14ac:dyDescent="0.2">
      <c r="A2675" s="175"/>
      <c r="B2675" s="160"/>
      <c r="D2675" s="160"/>
      <c r="F2675" s="160"/>
      <c r="H2675" s="160"/>
      <c r="J2675" s="160"/>
    </row>
    <row r="2676" spans="1:10" x14ac:dyDescent="0.2">
      <c r="A2676" s="175"/>
      <c r="B2676" s="160"/>
      <c r="D2676" s="160"/>
      <c r="F2676" s="160"/>
      <c r="H2676" s="160"/>
      <c r="J2676" s="160"/>
    </row>
    <row r="2677" spans="1:10" x14ac:dyDescent="0.2">
      <c r="A2677" s="175"/>
      <c r="B2677" s="160"/>
      <c r="D2677" s="160"/>
      <c r="F2677" s="160"/>
      <c r="H2677" s="160"/>
      <c r="J2677" s="160"/>
    </row>
    <row r="2678" spans="1:10" x14ac:dyDescent="0.2">
      <c r="A2678" s="175"/>
      <c r="B2678" s="160"/>
      <c r="D2678" s="160"/>
      <c r="F2678" s="160"/>
      <c r="H2678" s="160"/>
      <c r="J2678" s="160"/>
    </row>
    <row r="2679" spans="1:10" x14ac:dyDescent="0.2">
      <c r="A2679" s="175"/>
      <c r="B2679" s="160"/>
      <c r="D2679" s="160"/>
      <c r="F2679" s="160"/>
      <c r="H2679" s="160"/>
      <c r="J2679" s="160"/>
    </row>
    <row r="2680" spans="1:10" x14ac:dyDescent="0.2">
      <c r="A2680" s="175"/>
      <c r="B2680" s="160"/>
      <c r="D2680" s="160"/>
      <c r="F2680" s="160"/>
      <c r="H2680" s="160"/>
      <c r="J2680" s="160"/>
    </row>
    <row r="2681" spans="1:10" x14ac:dyDescent="0.2">
      <c r="A2681" s="175"/>
      <c r="B2681" s="160"/>
      <c r="D2681" s="160"/>
      <c r="F2681" s="160"/>
      <c r="H2681" s="160"/>
      <c r="J2681" s="160"/>
    </row>
    <row r="2682" spans="1:10" x14ac:dyDescent="0.2">
      <c r="A2682" s="175"/>
      <c r="B2682" s="160"/>
      <c r="D2682" s="160"/>
      <c r="F2682" s="160"/>
      <c r="H2682" s="160"/>
      <c r="J2682" s="160"/>
    </row>
    <row r="2683" spans="1:10" x14ac:dyDescent="0.2">
      <c r="A2683" s="175"/>
      <c r="B2683" s="160"/>
      <c r="D2683" s="160"/>
      <c r="F2683" s="160"/>
      <c r="H2683" s="160"/>
      <c r="J2683" s="160"/>
    </row>
    <row r="2684" spans="1:10" x14ac:dyDescent="0.2">
      <c r="A2684" s="175"/>
      <c r="B2684" s="160"/>
      <c r="D2684" s="160"/>
      <c r="F2684" s="160"/>
      <c r="H2684" s="160"/>
      <c r="J2684" s="160"/>
    </row>
    <row r="2685" spans="1:10" x14ac:dyDescent="0.2">
      <c r="A2685" s="175"/>
      <c r="B2685" s="160"/>
      <c r="D2685" s="160"/>
      <c r="F2685" s="160"/>
      <c r="H2685" s="160"/>
      <c r="J2685" s="160"/>
    </row>
    <row r="2686" spans="1:10" x14ac:dyDescent="0.2">
      <c r="A2686" s="175"/>
      <c r="B2686" s="160"/>
      <c r="D2686" s="160"/>
      <c r="F2686" s="160"/>
      <c r="H2686" s="160"/>
      <c r="J2686" s="160"/>
    </row>
    <row r="2687" spans="1:10" x14ac:dyDescent="0.2">
      <c r="A2687" s="175"/>
      <c r="B2687" s="160"/>
      <c r="D2687" s="160"/>
      <c r="F2687" s="160"/>
      <c r="H2687" s="160"/>
      <c r="J2687" s="160"/>
    </row>
    <row r="2688" spans="1:10" x14ac:dyDescent="0.2">
      <c r="A2688" s="175"/>
      <c r="B2688" s="160"/>
      <c r="D2688" s="160"/>
      <c r="F2688" s="160"/>
      <c r="H2688" s="160"/>
      <c r="J2688" s="160"/>
    </row>
    <row r="2689" spans="1:10" x14ac:dyDescent="0.2">
      <c r="A2689" s="175"/>
      <c r="B2689" s="160"/>
      <c r="D2689" s="160"/>
      <c r="F2689" s="160"/>
      <c r="H2689" s="160"/>
      <c r="J2689" s="160"/>
    </row>
    <row r="2690" spans="1:10" x14ac:dyDescent="0.2">
      <c r="A2690" s="175"/>
      <c r="B2690" s="160"/>
      <c r="D2690" s="160"/>
      <c r="F2690" s="160"/>
      <c r="H2690" s="160"/>
      <c r="J2690" s="160"/>
    </row>
    <row r="2691" spans="1:10" x14ac:dyDescent="0.2">
      <c r="A2691" s="175"/>
      <c r="B2691" s="160"/>
      <c r="D2691" s="160"/>
      <c r="F2691" s="160"/>
      <c r="H2691" s="160"/>
      <c r="J2691" s="160"/>
    </row>
    <row r="2692" spans="1:10" x14ac:dyDescent="0.2">
      <c r="A2692" s="175"/>
      <c r="B2692" s="160"/>
      <c r="D2692" s="160"/>
      <c r="F2692" s="160"/>
      <c r="H2692" s="160"/>
      <c r="J2692" s="160"/>
    </row>
    <row r="2693" spans="1:10" x14ac:dyDescent="0.2">
      <c r="A2693" s="175"/>
      <c r="B2693" s="160"/>
      <c r="D2693" s="160"/>
      <c r="F2693" s="160"/>
      <c r="H2693" s="160"/>
      <c r="J2693" s="160"/>
    </row>
    <row r="2694" spans="1:10" x14ac:dyDescent="0.2">
      <c r="A2694" s="175"/>
      <c r="B2694" s="160"/>
      <c r="D2694" s="160"/>
      <c r="F2694" s="160"/>
      <c r="H2694" s="160"/>
      <c r="J2694" s="160"/>
    </row>
    <row r="2695" spans="1:10" x14ac:dyDescent="0.2">
      <c r="A2695" s="175"/>
      <c r="B2695" s="160"/>
      <c r="D2695" s="160"/>
      <c r="F2695" s="160"/>
      <c r="H2695" s="160"/>
      <c r="J2695" s="160"/>
    </row>
    <row r="2696" spans="1:10" x14ac:dyDescent="0.2">
      <c r="A2696" s="175"/>
      <c r="B2696" s="160"/>
      <c r="D2696" s="160"/>
      <c r="F2696" s="160"/>
      <c r="H2696" s="160"/>
      <c r="J2696" s="160"/>
    </row>
    <row r="2697" spans="1:10" x14ac:dyDescent="0.2">
      <c r="A2697" s="175"/>
      <c r="B2697" s="160"/>
      <c r="D2697" s="160"/>
      <c r="F2697" s="160"/>
      <c r="H2697" s="160"/>
      <c r="J2697" s="160"/>
    </row>
    <row r="2698" spans="1:10" x14ac:dyDescent="0.2">
      <c r="A2698" s="175"/>
      <c r="B2698" s="160"/>
      <c r="D2698" s="160"/>
      <c r="F2698" s="160"/>
      <c r="H2698" s="160"/>
      <c r="J2698" s="160"/>
    </row>
    <row r="2699" spans="1:10" x14ac:dyDescent="0.2">
      <c r="A2699" s="175"/>
      <c r="B2699" s="160"/>
      <c r="D2699" s="160"/>
      <c r="F2699" s="160"/>
      <c r="H2699" s="160"/>
      <c r="J2699" s="160"/>
    </row>
    <row r="2700" spans="1:10" x14ac:dyDescent="0.2">
      <c r="A2700" s="175"/>
      <c r="B2700" s="160"/>
      <c r="D2700" s="160"/>
      <c r="F2700" s="160"/>
      <c r="H2700" s="160"/>
      <c r="J2700" s="160"/>
    </row>
    <row r="2701" spans="1:10" x14ac:dyDescent="0.2">
      <c r="A2701" s="175"/>
      <c r="B2701" s="160"/>
      <c r="D2701" s="160"/>
      <c r="F2701" s="160"/>
      <c r="H2701" s="160"/>
      <c r="J2701" s="160"/>
    </row>
    <row r="2702" spans="1:10" x14ac:dyDescent="0.2">
      <c r="A2702" s="175"/>
      <c r="B2702" s="160"/>
      <c r="D2702" s="160"/>
      <c r="F2702" s="160"/>
      <c r="H2702" s="160"/>
      <c r="J2702" s="160"/>
    </row>
    <row r="2703" spans="1:10" x14ac:dyDescent="0.2">
      <c r="A2703" s="175"/>
      <c r="B2703" s="160"/>
      <c r="D2703" s="160"/>
      <c r="F2703" s="160"/>
      <c r="H2703" s="160"/>
      <c r="J2703" s="160"/>
    </row>
    <row r="2704" spans="1:10" x14ac:dyDescent="0.2">
      <c r="A2704" s="175"/>
      <c r="B2704" s="160"/>
      <c r="D2704" s="160"/>
      <c r="F2704" s="160"/>
      <c r="H2704" s="160"/>
      <c r="J2704" s="160"/>
    </row>
    <row r="2705" spans="1:10" x14ac:dyDescent="0.2">
      <c r="A2705" s="175"/>
      <c r="B2705" s="160"/>
      <c r="D2705" s="160"/>
      <c r="F2705" s="160"/>
      <c r="H2705" s="160"/>
      <c r="J2705" s="160"/>
    </row>
    <row r="2706" spans="1:10" x14ac:dyDescent="0.2">
      <c r="A2706" s="175"/>
      <c r="B2706" s="160"/>
      <c r="D2706" s="160"/>
      <c r="F2706" s="160"/>
      <c r="H2706" s="160"/>
      <c r="J2706" s="160"/>
    </row>
    <row r="2707" spans="1:10" x14ac:dyDescent="0.2">
      <c r="A2707" s="175"/>
      <c r="B2707" s="160"/>
      <c r="D2707" s="160"/>
      <c r="F2707" s="160"/>
      <c r="H2707" s="160"/>
      <c r="J2707" s="160"/>
    </row>
    <row r="2708" spans="1:10" x14ac:dyDescent="0.2">
      <c r="A2708" s="175"/>
      <c r="B2708" s="160"/>
      <c r="D2708" s="160"/>
      <c r="F2708" s="160"/>
      <c r="H2708" s="160"/>
      <c r="J2708" s="160"/>
    </row>
    <row r="2709" spans="1:10" x14ac:dyDescent="0.2">
      <c r="A2709" s="175"/>
      <c r="B2709" s="160"/>
      <c r="D2709" s="160"/>
      <c r="F2709" s="160"/>
      <c r="H2709" s="160"/>
      <c r="J2709" s="160"/>
    </row>
    <row r="2710" spans="1:10" x14ac:dyDescent="0.2">
      <c r="A2710" s="175"/>
      <c r="B2710" s="160"/>
      <c r="D2710" s="160"/>
      <c r="F2710" s="160"/>
      <c r="H2710" s="160"/>
      <c r="J2710" s="160"/>
    </row>
    <row r="2711" spans="1:10" x14ac:dyDescent="0.2">
      <c r="A2711" s="175"/>
      <c r="B2711" s="160"/>
      <c r="D2711" s="160"/>
      <c r="F2711" s="160"/>
      <c r="H2711" s="160"/>
      <c r="J2711" s="160"/>
    </row>
    <row r="2712" spans="1:10" x14ac:dyDescent="0.2">
      <c r="A2712" s="175"/>
      <c r="B2712" s="160"/>
      <c r="D2712" s="160"/>
      <c r="F2712" s="160"/>
      <c r="H2712" s="160"/>
      <c r="J2712" s="160"/>
    </row>
    <row r="2713" spans="1:10" x14ac:dyDescent="0.2">
      <c r="A2713" s="175"/>
      <c r="B2713" s="160"/>
      <c r="D2713" s="160"/>
      <c r="F2713" s="160"/>
      <c r="H2713" s="160"/>
      <c r="J2713" s="160"/>
    </row>
    <row r="2714" spans="1:10" x14ac:dyDescent="0.2">
      <c r="A2714" s="175"/>
      <c r="B2714" s="160"/>
      <c r="D2714" s="160"/>
      <c r="F2714" s="160"/>
      <c r="H2714" s="160"/>
      <c r="J2714" s="160"/>
    </row>
    <row r="2715" spans="1:10" x14ac:dyDescent="0.2">
      <c r="A2715" s="175"/>
      <c r="B2715" s="160"/>
      <c r="D2715" s="160"/>
      <c r="F2715" s="160"/>
      <c r="H2715" s="160"/>
      <c r="J2715" s="160"/>
    </row>
    <row r="2716" spans="1:10" x14ac:dyDescent="0.2">
      <c r="A2716" s="175"/>
      <c r="B2716" s="160"/>
      <c r="D2716" s="160"/>
      <c r="F2716" s="160"/>
      <c r="H2716" s="160"/>
      <c r="J2716" s="160"/>
    </row>
    <row r="2717" spans="1:10" x14ac:dyDescent="0.2">
      <c r="A2717" s="175"/>
      <c r="B2717" s="160"/>
      <c r="D2717" s="160"/>
      <c r="F2717" s="160"/>
      <c r="H2717" s="160"/>
      <c r="J2717" s="160"/>
    </row>
    <row r="2718" spans="1:10" x14ac:dyDescent="0.2">
      <c r="A2718" s="175"/>
      <c r="B2718" s="160"/>
      <c r="D2718" s="160"/>
      <c r="F2718" s="160"/>
      <c r="H2718" s="160"/>
      <c r="J2718" s="160"/>
    </row>
    <row r="2719" spans="1:10" x14ac:dyDescent="0.2">
      <c r="A2719" s="175"/>
      <c r="B2719" s="160"/>
      <c r="D2719" s="160"/>
      <c r="F2719" s="160"/>
      <c r="H2719" s="160"/>
      <c r="J2719" s="160"/>
    </row>
    <row r="2720" spans="1:10" x14ac:dyDescent="0.2">
      <c r="A2720" s="175"/>
      <c r="B2720" s="160"/>
      <c r="D2720" s="160"/>
      <c r="F2720" s="160"/>
      <c r="H2720" s="160"/>
      <c r="J2720" s="160"/>
    </row>
    <row r="2721" spans="1:10" x14ac:dyDescent="0.2">
      <c r="A2721" s="175"/>
      <c r="B2721" s="160"/>
      <c r="D2721" s="160"/>
      <c r="F2721" s="160"/>
      <c r="H2721" s="160"/>
      <c r="J2721" s="160"/>
    </row>
    <row r="2722" spans="1:10" x14ac:dyDescent="0.2">
      <c r="A2722" s="175"/>
      <c r="B2722" s="160"/>
      <c r="D2722" s="160"/>
      <c r="F2722" s="160"/>
      <c r="H2722" s="160"/>
      <c r="J2722" s="160"/>
    </row>
    <row r="2723" spans="1:10" x14ac:dyDescent="0.2">
      <c r="A2723" s="175"/>
      <c r="B2723" s="160"/>
      <c r="D2723" s="160"/>
      <c r="F2723" s="160"/>
      <c r="H2723" s="160"/>
      <c r="J2723" s="160"/>
    </row>
    <row r="2724" spans="1:10" x14ac:dyDescent="0.2">
      <c r="A2724" s="175"/>
      <c r="B2724" s="160"/>
      <c r="D2724" s="160"/>
      <c r="F2724" s="160"/>
      <c r="H2724" s="160"/>
      <c r="J2724" s="160"/>
    </row>
    <row r="2725" spans="1:10" x14ac:dyDescent="0.2">
      <c r="A2725" s="175"/>
      <c r="B2725" s="160"/>
      <c r="D2725" s="160"/>
      <c r="F2725" s="160"/>
      <c r="H2725" s="160"/>
      <c r="J2725" s="160"/>
    </row>
    <row r="2726" spans="1:10" x14ac:dyDescent="0.2">
      <c r="A2726" s="175"/>
      <c r="B2726" s="160"/>
      <c r="D2726" s="160"/>
      <c r="F2726" s="160"/>
      <c r="H2726" s="160"/>
      <c r="J2726" s="160"/>
    </row>
    <row r="2727" spans="1:10" x14ac:dyDescent="0.2">
      <c r="A2727" s="175"/>
      <c r="B2727" s="160"/>
      <c r="D2727" s="160"/>
      <c r="F2727" s="160"/>
      <c r="H2727" s="160"/>
      <c r="J2727" s="160"/>
    </row>
    <row r="2728" spans="1:10" x14ac:dyDescent="0.2">
      <c r="A2728" s="175"/>
      <c r="B2728" s="160"/>
      <c r="D2728" s="160"/>
      <c r="F2728" s="160"/>
      <c r="H2728" s="160"/>
      <c r="J2728" s="160"/>
    </row>
    <row r="2729" spans="1:10" x14ac:dyDescent="0.2">
      <c r="A2729" s="175"/>
      <c r="B2729" s="160"/>
      <c r="D2729" s="160"/>
      <c r="F2729" s="160"/>
      <c r="H2729" s="160"/>
      <c r="J2729" s="160"/>
    </row>
    <row r="2730" spans="1:10" x14ac:dyDescent="0.2">
      <c r="A2730" s="175"/>
      <c r="B2730" s="160"/>
      <c r="D2730" s="160"/>
      <c r="F2730" s="160"/>
      <c r="H2730" s="160"/>
      <c r="J2730" s="160"/>
    </row>
    <row r="2731" spans="1:10" x14ac:dyDescent="0.2">
      <c r="A2731" s="175"/>
      <c r="B2731" s="160"/>
      <c r="D2731" s="160"/>
      <c r="F2731" s="160"/>
      <c r="H2731" s="160"/>
      <c r="J2731" s="160"/>
    </row>
    <row r="2732" spans="1:10" x14ac:dyDescent="0.2">
      <c r="A2732" s="175"/>
      <c r="B2732" s="160"/>
      <c r="D2732" s="160"/>
      <c r="F2732" s="160"/>
      <c r="H2732" s="160"/>
      <c r="J2732" s="160"/>
    </row>
    <row r="2733" spans="1:10" x14ac:dyDescent="0.2">
      <c r="A2733" s="175"/>
      <c r="B2733" s="160"/>
      <c r="D2733" s="160"/>
      <c r="F2733" s="160"/>
      <c r="H2733" s="160"/>
      <c r="J2733" s="160"/>
    </row>
    <row r="2734" spans="1:10" x14ac:dyDescent="0.2">
      <c r="A2734" s="175"/>
      <c r="B2734" s="160"/>
      <c r="D2734" s="160"/>
      <c r="F2734" s="160"/>
      <c r="H2734" s="160"/>
      <c r="J2734" s="160"/>
    </row>
    <row r="2735" spans="1:10" x14ac:dyDescent="0.2">
      <c r="A2735" s="175"/>
      <c r="B2735" s="160"/>
      <c r="D2735" s="160"/>
      <c r="F2735" s="160"/>
      <c r="H2735" s="160"/>
      <c r="J2735" s="160"/>
    </row>
    <row r="2736" spans="1:10" x14ac:dyDescent="0.2">
      <c r="A2736" s="175"/>
      <c r="B2736" s="160"/>
      <c r="D2736" s="160"/>
      <c r="F2736" s="160"/>
      <c r="H2736" s="160"/>
      <c r="J2736" s="160"/>
    </row>
    <row r="2737" spans="1:10" x14ac:dyDescent="0.2">
      <c r="A2737" s="175"/>
      <c r="B2737" s="160"/>
      <c r="D2737" s="160"/>
      <c r="F2737" s="160"/>
      <c r="H2737" s="160"/>
      <c r="J2737" s="160"/>
    </row>
    <row r="2738" spans="1:10" x14ac:dyDescent="0.2">
      <c r="A2738" s="175"/>
      <c r="B2738" s="160"/>
      <c r="D2738" s="160"/>
      <c r="F2738" s="160"/>
      <c r="H2738" s="160"/>
      <c r="J2738" s="160"/>
    </row>
    <row r="2739" spans="1:10" x14ac:dyDescent="0.2">
      <c r="A2739" s="175"/>
      <c r="B2739" s="160"/>
      <c r="D2739" s="160"/>
      <c r="F2739" s="160"/>
      <c r="H2739" s="160"/>
      <c r="J2739" s="160"/>
    </row>
    <row r="2740" spans="1:10" x14ac:dyDescent="0.2">
      <c r="A2740" s="175"/>
      <c r="B2740" s="160"/>
      <c r="D2740" s="160"/>
      <c r="F2740" s="160"/>
      <c r="H2740" s="160"/>
      <c r="J2740" s="160"/>
    </row>
    <row r="2741" spans="1:10" x14ac:dyDescent="0.2">
      <c r="A2741" s="175"/>
      <c r="B2741" s="160"/>
      <c r="D2741" s="160"/>
      <c r="F2741" s="160"/>
      <c r="H2741" s="160"/>
      <c r="J2741" s="160"/>
    </row>
    <row r="2742" spans="1:10" x14ac:dyDescent="0.2">
      <c r="A2742" s="175"/>
      <c r="B2742" s="160"/>
      <c r="D2742" s="160"/>
      <c r="F2742" s="160"/>
      <c r="H2742" s="160"/>
      <c r="J2742" s="160"/>
    </row>
    <row r="2743" spans="1:10" x14ac:dyDescent="0.2">
      <c r="A2743" s="175"/>
      <c r="B2743" s="160"/>
      <c r="D2743" s="160"/>
      <c r="F2743" s="160"/>
      <c r="H2743" s="160"/>
      <c r="J2743" s="160"/>
    </row>
    <row r="2744" spans="1:10" x14ac:dyDescent="0.2">
      <c r="A2744" s="175"/>
      <c r="B2744" s="160"/>
      <c r="D2744" s="160"/>
      <c r="F2744" s="160"/>
      <c r="H2744" s="160"/>
      <c r="J2744" s="160"/>
    </row>
    <row r="2745" spans="1:10" x14ac:dyDescent="0.2">
      <c r="A2745" s="175"/>
      <c r="B2745" s="160"/>
      <c r="D2745" s="160"/>
      <c r="F2745" s="160"/>
      <c r="H2745" s="160"/>
      <c r="J2745" s="160"/>
    </row>
    <row r="2746" spans="1:10" x14ac:dyDescent="0.2">
      <c r="A2746" s="175"/>
      <c r="B2746" s="160"/>
      <c r="D2746" s="160"/>
      <c r="F2746" s="160"/>
      <c r="H2746" s="160"/>
      <c r="J2746" s="160"/>
    </row>
    <row r="2747" spans="1:10" x14ac:dyDescent="0.2">
      <c r="A2747" s="175"/>
      <c r="B2747" s="160"/>
      <c r="D2747" s="160"/>
      <c r="F2747" s="160"/>
      <c r="H2747" s="160"/>
      <c r="J2747" s="160"/>
    </row>
    <row r="2748" spans="1:10" x14ac:dyDescent="0.2">
      <c r="A2748" s="175"/>
      <c r="B2748" s="160"/>
      <c r="D2748" s="160"/>
      <c r="F2748" s="160"/>
      <c r="H2748" s="160"/>
      <c r="J2748" s="160"/>
    </row>
    <row r="2749" spans="1:10" x14ac:dyDescent="0.2">
      <c r="A2749" s="175"/>
      <c r="B2749" s="160"/>
      <c r="D2749" s="160"/>
      <c r="F2749" s="160"/>
      <c r="H2749" s="160"/>
      <c r="J2749" s="160"/>
    </row>
    <row r="2750" spans="1:10" x14ac:dyDescent="0.2">
      <c r="A2750" s="175"/>
      <c r="B2750" s="160"/>
      <c r="D2750" s="160"/>
      <c r="F2750" s="160"/>
      <c r="H2750" s="160"/>
      <c r="J2750" s="160"/>
    </row>
    <row r="2751" spans="1:10" x14ac:dyDescent="0.2">
      <c r="A2751" s="175"/>
      <c r="B2751" s="160"/>
      <c r="D2751" s="160"/>
      <c r="F2751" s="160"/>
      <c r="H2751" s="160"/>
      <c r="J2751" s="160"/>
    </row>
    <row r="2752" spans="1:10" x14ac:dyDescent="0.2">
      <c r="A2752" s="175"/>
      <c r="B2752" s="160"/>
      <c r="D2752" s="160"/>
      <c r="F2752" s="160"/>
      <c r="H2752" s="160"/>
      <c r="J2752" s="160"/>
    </row>
    <row r="2753" spans="1:10" x14ac:dyDescent="0.2">
      <c r="A2753" s="175"/>
      <c r="B2753" s="160"/>
      <c r="D2753" s="160"/>
      <c r="F2753" s="160"/>
      <c r="H2753" s="160"/>
      <c r="J2753" s="160"/>
    </row>
    <row r="2754" spans="1:10" x14ac:dyDescent="0.2">
      <c r="A2754" s="175"/>
      <c r="B2754" s="160"/>
      <c r="D2754" s="160"/>
      <c r="F2754" s="160"/>
      <c r="H2754" s="160"/>
      <c r="J2754" s="160"/>
    </row>
    <row r="2755" spans="1:10" x14ac:dyDescent="0.2">
      <c r="A2755" s="175"/>
      <c r="B2755" s="160"/>
      <c r="D2755" s="160"/>
      <c r="F2755" s="160"/>
      <c r="H2755" s="160"/>
      <c r="J2755" s="160"/>
    </row>
    <row r="2756" spans="1:10" x14ac:dyDescent="0.2">
      <c r="A2756" s="175"/>
      <c r="B2756" s="160"/>
      <c r="D2756" s="160"/>
      <c r="F2756" s="160"/>
      <c r="H2756" s="160"/>
      <c r="J2756" s="160"/>
    </row>
    <row r="2757" spans="1:10" x14ac:dyDescent="0.2">
      <c r="A2757" s="175"/>
      <c r="B2757" s="160"/>
      <c r="D2757" s="160"/>
      <c r="F2757" s="160"/>
      <c r="H2757" s="160"/>
      <c r="J2757" s="160"/>
    </row>
    <row r="2758" spans="1:10" x14ac:dyDescent="0.2">
      <c r="A2758" s="175"/>
      <c r="B2758" s="160"/>
      <c r="D2758" s="160"/>
      <c r="F2758" s="160"/>
      <c r="H2758" s="160"/>
      <c r="J2758" s="160"/>
    </row>
    <row r="2759" spans="1:10" x14ac:dyDescent="0.2">
      <c r="A2759" s="175"/>
      <c r="B2759" s="160"/>
      <c r="D2759" s="160"/>
      <c r="F2759" s="160"/>
      <c r="H2759" s="160"/>
      <c r="J2759" s="160"/>
    </row>
    <row r="2760" spans="1:10" x14ac:dyDescent="0.2">
      <c r="A2760" s="175"/>
      <c r="B2760" s="160"/>
      <c r="D2760" s="160"/>
      <c r="F2760" s="160"/>
      <c r="H2760" s="160"/>
      <c r="J2760" s="160"/>
    </row>
    <row r="2761" spans="1:10" x14ac:dyDescent="0.2">
      <c r="A2761" s="175"/>
      <c r="B2761" s="160"/>
      <c r="D2761" s="160"/>
      <c r="F2761" s="160"/>
      <c r="H2761" s="160"/>
      <c r="J2761" s="160"/>
    </row>
    <row r="2762" spans="1:10" x14ac:dyDescent="0.2">
      <c r="A2762" s="175"/>
      <c r="B2762" s="160"/>
      <c r="D2762" s="160"/>
      <c r="F2762" s="160"/>
      <c r="H2762" s="160"/>
      <c r="J2762" s="160"/>
    </row>
    <row r="2763" spans="1:10" x14ac:dyDescent="0.2">
      <c r="A2763" s="175"/>
      <c r="B2763" s="160"/>
      <c r="D2763" s="160"/>
      <c r="F2763" s="160"/>
      <c r="H2763" s="160"/>
      <c r="J2763" s="160"/>
    </row>
    <row r="2764" spans="1:10" x14ac:dyDescent="0.2">
      <c r="A2764" s="175"/>
      <c r="B2764" s="160"/>
      <c r="D2764" s="160"/>
      <c r="F2764" s="160"/>
      <c r="H2764" s="160"/>
      <c r="J2764" s="160"/>
    </row>
    <row r="2765" spans="1:10" x14ac:dyDescent="0.2">
      <c r="A2765" s="175"/>
      <c r="B2765" s="160"/>
      <c r="D2765" s="160"/>
      <c r="F2765" s="160"/>
      <c r="H2765" s="160"/>
      <c r="J2765" s="160"/>
    </row>
    <row r="2766" spans="1:10" x14ac:dyDescent="0.2">
      <c r="A2766" s="175"/>
      <c r="B2766" s="160"/>
      <c r="D2766" s="160"/>
      <c r="F2766" s="160"/>
      <c r="H2766" s="160"/>
      <c r="J2766" s="160"/>
    </row>
    <row r="2767" spans="1:10" x14ac:dyDescent="0.2">
      <c r="A2767" s="175"/>
      <c r="B2767" s="160"/>
      <c r="D2767" s="160"/>
      <c r="F2767" s="160"/>
      <c r="H2767" s="160"/>
      <c r="J2767" s="160"/>
    </row>
    <row r="2768" spans="1:10" x14ac:dyDescent="0.2">
      <c r="A2768" s="175"/>
      <c r="B2768" s="160"/>
      <c r="D2768" s="160"/>
      <c r="F2768" s="160"/>
      <c r="H2768" s="160"/>
      <c r="J2768" s="160"/>
    </row>
    <row r="2769" spans="1:10" x14ac:dyDescent="0.2">
      <c r="A2769" s="175"/>
      <c r="B2769" s="160"/>
      <c r="D2769" s="160"/>
      <c r="F2769" s="160"/>
      <c r="H2769" s="160"/>
      <c r="J2769" s="160"/>
    </row>
    <row r="2770" spans="1:10" x14ac:dyDescent="0.2">
      <c r="A2770" s="175"/>
      <c r="B2770" s="160"/>
      <c r="D2770" s="160"/>
      <c r="F2770" s="160"/>
      <c r="H2770" s="160"/>
      <c r="J2770" s="160"/>
    </row>
    <row r="2771" spans="1:10" x14ac:dyDescent="0.2">
      <c r="A2771" s="175"/>
      <c r="B2771" s="160"/>
      <c r="D2771" s="160"/>
      <c r="F2771" s="160"/>
      <c r="H2771" s="160"/>
      <c r="J2771" s="160"/>
    </row>
    <row r="2772" spans="1:10" x14ac:dyDescent="0.2">
      <c r="A2772" s="175"/>
      <c r="B2772" s="160"/>
      <c r="D2772" s="160"/>
      <c r="F2772" s="160"/>
      <c r="H2772" s="160"/>
      <c r="J2772" s="160"/>
    </row>
    <row r="2773" spans="1:10" x14ac:dyDescent="0.2">
      <c r="A2773" s="175"/>
      <c r="B2773" s="160"/>
      <c r="D2773" s="160"/>
      <c r="F2773" s="160"/>
      <c r="H2773" s="160"/>
      <c r="J2773" s="160"/>
    </row>
    <row r="2774" spans="1:10" x14ac:dyDescent="0.2">
      <c r="A2774" s="175"/>
      <c r="B2774" s="160"/>
      <c r="D2774" s="160"/>
      <c r="F2774" s="160"/>
      <c r="H2774" s="160"/>
      <c r="J2774" s="160"/>
    </row>
    <row r="2775" spans="1:10" x14ac:dyDescent="0.2">
      <c r="A2775" s="175"/>
      <c r="B2775" s="160"/>
      <c r="D2775" s="160"/>
      <c r="F2775" s="160"/>
      <c r="H2775" s="160"/>
      <c r="J2775" s="160"/>
    </row>
    <row r="2776" spans="1:10" x14ac:dyDescent="0.2">
      <c r="A2776" s="175"/>
      <c r="B2776" s="160"/>
      <c r="D2776" s="160"/>
      <c r="F2776" s="160"/>
      <c r="H2776" s="160"/>
      <c r="J2776" s="160"/>
    </row>
    <row r="2777" spans="1:10" x14ac:dyDescent="0.2">
      <c r="A2777" s="175"/>
      <c r="B2777" s="160"/>
      <c r="D2777" s="160"/>
      <c r="F2777" s="160"/>
      <c r="H2777" s="160"/>
      <c r="J2777" s="160"/>
    </row>
    <row r="2778" spans="1:10" x14ac:dyDescent="0.2">
      <c r="A2778" s="175"/>
      <c r="B2778" s="160"/>
      <c r="D2778" s="160"/>
      <c r="F2778" s="160"/>
      <c r="H2778" s="160"/>
      <c r="J2778" s="160"/>
    </row>
    <row r="2779" spans="1:10" x14ac:dyDescent="0.2">
      <c r="A2779" s="175"/>
      <c r="B2779" s="160"/>
      <c r="D2779" s="160"/>
      <c r="F2779" s="160"/>
      <c r="H2779" s="160"/>
      <c r="J2779" s="160"/>
    </row>
    <row r="2780" spans="1:10" x14ac:dyDescent="0.2">
      <c r="A2780" s="175"/>
      <c r="B2780" s="160"/>
      <c r="D2780" s="160"/>
      <c r="F2780" s="160"/>
      <c r="H2780" s="160"/>
      <c r="J2780" s="160"/>
    </row>
    <row r="2781" spans="1:10" x14ac:dyDescent="0.2">
      <c r="A2781" s="175"/>
      <c r="B2781" s="160"/>
      <c r="D2781" s="160"/>
      <c r="F2781" s="160"/>
      <c r="H2781" s="160"/>
      <c r="J2781" s="160"/>
    </row>
    <row r="2782" spans="1:10" x14ac:dyDescent="0.2">
      <c r="A2782" s="175"/>
      <c r="B2782" s="160"/>
      <c r="D2782" s="160"/>
      <c r="F2782" s="160"/>
      <c r="H2782" s="160"/>
      <c r="J2782" s="160"/>
    </row>
    <row r="2783" spans="1:10" x14ac:dyDescent="0.2">
      <c r="A2783" s="175"/>
      <c r="B2783" s="160"/>
      <c r="D2783" s="160"/>
      <c r="F2783" s="160"/>
      <c r="H2783" s="160"/>
      <c r="J2783" s="160"/>
    </row>
    <row r="2784" spans="1:10" x14ac:dyDescent="0.2">
      <c r="A2784" s="175"/>
      <c r="B2784" s="160"/>
      <c r="D2784" s="160"/>
      <c r="F2784" s="160"/>
      <c r="H2784" s="160"/>
      <c r="J2784" s="160"/>
    </row>
    <row r="2785" spans="1:10" x14ac:dyDescent="0.2">
      <c r="A2785" s="175"/>
      <c r="B2785" s="160"/>
      <c r="D2785" s="160"/>
      <c r="F2785" s="160"/>
      <c r="H2785" s="160"/>
      <c r="J2785" s="160"/>
    </row>
    <row r="2786" spans="1:10" x14ac:dyDescent="0.2">
      <c r="A2786" s="175"/>
      <c r="B2786" s="160"/>
      <c r="D2786" s="160"/>
      <c r="F2786" s="160"/>
      <c r="H2786" s="160"/>
      <c r="J2786" s="160"/>
    </row>
    <row r="2787" spans="1:10" x14ac:dyDescent="0.2">
      <c r="A2787" s="175"/>
      <c r="B2787" s="160"/>
      <c r="D2787" s="160"/>
      <c r="F2787" s="160"/>
      <c r="H2787" s="160"/>
      <c r="J2787" s="160"/>
    </row>
    <row r="2788" spans="1:10" x14ac:dyDescent="0.2">
      <c r="A2788" s="175"/>
      <c r="B2788" s="160"/>
      <c r="D2788" s="160"/>
      <c r="F2788" s="160"/>
      <c r="H2788" s="160"/>
      <c r="J2788" s="160"/>
    </row>
    <row r="2789" spans="1:10" x14ac:dyDescent="0.2">
      <c r="A2789" s="175"/>
      <c r="B2789" s="160"/>
      <c r="D2789" s="160"/>
      <c r="F2789" s="160"/>
      <c r="H2789" s="160"/>
      <c r="J2789" s="160"/>
    </row>
    <row r="2790" spans="1:10" x14ac:dyDescent="0.2">
      <c r="A2790" s="175"/>
      <c r="B2790" s="160"/>
      <c r="D2790" s="160"/>
      <c r="F2790" s="160"/>
      <c r="H2790" s="160"/>
      <c r="J2790" s="160"/>
    </row>
    <row r="2791" spans="1:10" x14ac:dyDescent="0.2">
      <c r="A2791" s="175"/>
      <c r="B2791" s="160"/>
      <c r="D2791" s="160"/>
      <c r="F2791" s="160"/>
      <c r="H2791" s="160"/>
      <c r="J2791" s="160"/>
    </row>
    <row r="2792" spans="1:10" x14ac:dyDescent="0.2">
      <c r="A2792" s="175"/>
      <c r="B2792" s="160"/>
      <c r="D2792" s="160"/>
      <c r="F2792" s="160"/>
      <c r="H2792" s="160"/>
      <c r="J2792" s="160"/>
    </row>
    <row r="2793" spans="1:10" x14ac:dyDescent="0.2">
      <c r="A2793" s="175"/>
      <c r="B2793" s="160"/>
      <c r="D2793" s="160"/>
      <c r="F2793" s="160"/>
      <c r="H2793" s="160"/>
      <c r="J2793" s="160"/>
    </row>
    <row r="2794" spans="1:10" x14ac:dyDescent="0.2">
      <c r="A2794" s="175"/>
      <c r="B2794" s="160"/>
      <c r="D2794" s="160"/>
      <c r="F2794" s="160"/>
      <c r="H2794" s="160"/>
      <c r="J2794" s="160"/>
    </row>
    <row r="2795" spans="1:10" x14ac:dyDescent="0.2">
      <c r="A2795" s="175"/>
      <c r="B2795" s="160"/>
      <c r="D2795" s="160"/>
      <c r="F2795" s="160"/>
      <c r="H2795" s="160"/>
      <c r="J2795" s="160"/>
    </row>
    <row r="2796" spans="1:10" x14ac:dyDescent="0.2">
      <c r="A2796" s="175"/>
      <c r="B2796" s="160"/>
      <c r="D2796" s="160"/>
      <c r="F2796" s="160"/>
      <c r="H2796" s="160"/>
      <c r="J2796" s="160"/>
    </row>
    <row r="2797" spans="1:10" x14ac:dyDescent="0.2">
      <c r="A2797" s="175"/>
      <c r="B2797" s="160"/>
      <c r="D2797" s="160"/>
      <c r="F2797" s="160"/>
      <c r="H2797" s="160"/>
      <c r="J2797" s="160"/>
    </row>
    <row r="2798" spans="1:10" x14ac:dyDescent="0.2">
      <c r="A2798" s="175"/>
      <c r="B2798" s="160"/>
      <c r="D2798" s="160"/>
      <c r="F2798" s="160"/>
      <c r="H2798" s="160"/>
      <c r="J2798" s="160"/>
    </row>
    <row r="2799" spans="1:10" x14ac:dyDescent="0.2">
      <c r="A2799" s="175"/>
      <c r="B2799" s="160"/>
      <c r="D2799" s="160"/>
      <c r="F2799" s="160"/>
      <c r="H2799" s="160"/>
      <c r="J2799" s="160"/>
    </row>
    <row r="2800" spans="1:10" x14ac:dyDescent="0.2">
      <c r="A2800" s="175"/>
      <c r="B2800" s="160"/>
      <c r="D2800" s="160"/>
      <c r="F2800" s="160"/>
      <c r="H2800" s="160"/>
      <c r="J2800" s="160"/>
    </row>
    <row r="2801" spans="1:10" x14ac:dyDescent="0.2">
      <c r="A2801" s="175"/>
      <c r="B2801" s="160"/>
      <c r="D2801" s="160"/>
      <c r="F2801" s="160"/>
      <c r="H2801" s="160"/>
      <c r="J2801" s="160"/>
    </row>
    <row r="2802" spans="1:10" x14ac:dyDescent="0.2">
      <c r="A2802" s="175"/>
      <c r="B2802" s="160"/>
      <c r="D2802" s="160"/>
      <c r="F2802" s="160"/>
      <c r="H2802" s="160"/>
      <c r="J2802" s="160"/>
    </row>
    <row r="2803" spans="1:10" x14ac:dyDescent="0.2">
      <c r="A2803" s="175"/>
      <c r="B2803" s="160"/>
      <c r="D2803" s="160"/>
      <c r="F2803" s="160"/>
      <c r="H2803" s="160"/>
      <c r="J2803" s="160"/>
    </row>
    <row r="2804" spans="1:10" x14ac:dyDescent="0.2">
      <c r="A2804" s="175"/>
      <c r="B2804" s="160"/>
      <c r="D2804" s="160"/>
      <c r="F2804" s="160"/>
      <c r="H2804" s="160"/>
      <c r="J2804" s="160"/>
    </row>
    <row r="2805" spans="1:10" x14ac:dyDescent="0.2">
      <c r="A2805" s="175"/>
      <c r="B2805" s="160"/>
      <c r="D2805" s="160"/>
      <c r="F2805" s="160"/>
      <c r="H2805" s="160"/>
      <c r="J2805" s="160"/>
    </row>
    <row r="2806" spans="1:10" x14ac:dyDescent="0.2">
      <c r="A2806" s="175"/>
      <c r="B2806" s="160"/>
      <c r="D2806" s="160"/>
      <c r="F2806" s="160"/>
      <c r="H2806" s="160"/>
      <c r="J2806" s="160"/>
    </row>
    <row r="2807" spans="1:10" x14ac:dyDescent="0.2">
      <c r="A2807" s="175"/>
      <c r="B2807" s="160"/>
      <c r="D2807" s="160"/>
      <c r="F2807" s="160"/>
      <c r="H2807" s="160"/>
      <c r="J2807" s="160"/>
    </row>
    <row r="2808" spans="1:10" x14ac:dyDescent="0.2">
      <c r="A2808" s="175"/>
      <c r="B2808" s="160"/>
      <c r="D2808" s="160"/>
      <c r="F2808" s="160"/>
      <c r="H2808" s="160"/>
      <c r="J2808" s="160"/>
    </row>
    <row r="2809" spans="1:10" x14ac:dyDescent="0.2">
      <c r="A2809" s="175"/>
      <c r="B2809" s="160"/>
      <c r="D2809" s="160"/>
      <c r="F2809" s="160"/>
      <c r="H2809" s="160"/>
      <c r="J2809" s="160"/>
    </row>
    <row r="2810" spans="1:10" x14ac:dyDescent="0.2">
      <c r="A2810" s="175"/>
      <c r="B2810" s="160"/>
      <c r="D2810" s="160"/>
      <c r="F2810" s="160"/>
      <c r="H2810" s="160"/>
      <c r="J2810" s="160"/>
    </row>
    <row r="2811" spans="1:10" x14ac:dyDescent="0.2">
      <c r="A2811" s="175"/>
      <c r="B2811" s="160"/>
      <c r="D2811" s="160"/>
      <c r="F2811" s="160"/>
      <c r="H2811" s="160"/>
      <c r="J2811" s="160"/>
    </row>
    <row r="2812" spans="1:10" x14ac:dyDescent="0.2">
      <c r="A2812" s="175"/>
      <c r="B2812" s="160"/>
      <c r="D2812" s="160"/>
      <c r="F2812" s="160"/>
      <c r="H2812" s="160"/>
      <c r="J2812" s="160"/>
    </row>
    <row r="2813" spans="1:10" x14ac:dyDescent="0.2">
      <c r="A2813" s="175"/>
      <c r="B2813" s="160"/>
      <c r="D2813" s="160"/>
      <c r="F2813" s="160"/>
      <c r="H2813" s="160"/>
      <c r="J2813" s="160"/>
    </row>
    <row r="2814" spans="1:10" x14ac:dyDescent="0.2">
      <c r="A2814" s="175"/>
      <c r="B2814" s="160"/>
      <c r="D2814" s="160"/>
      <c r="F2814" s="160"/>
      <c r="H2814" s="160"/>
      <c r="J2814" s="160"/>
    </row>
    <row r="2815" spans="1:10" x14ac:dyDescent="0.2">
      <c r="A2815" s="175"/>
      <c r="B2815" s="160"/>
      <c r="D2815" s="160"/>
      <c r="F2815" s="160"/>
      <c r="H2815" s="160"/>
      <c r="J2815" s="160"/>
    </row>
    <row r="2816" spans="1:10" x14ac:dyDescent="0.2">
      <c r="A2816" s="175"/>
      <c r="B2816" s="160"/>
      <c r="D2816" s="160"/>
      <c r="F2816" s="160"/>
      <c r="H2816" s="160"/>
      <c r="J2816" s="160"/>
    </row>
    <row r="2817" spans="1:10" x14ac:dyDescent="0.2">
      <c r="A2817" s="175"/>
      <c r="B2817" s="160"/>
      <c r="D2817" s="160"/>
      <c r="F2817" s="160"/>
      <c r="H2817" s="160"/>
      <c r="J2817" s="160"/>
    </row>
    <row r="2818" spans="1:10" x14ac:dyDescent="0.2">
      <c r="A2818" s="175"/>
      <c r="B2818" s="160"/>
      <c r="D2818" s="160"/>
      <c r="F2818" s="160"/>
      <c r="H2818" s="160"/>
      <c r="J2818" s="160"/>
    </row>
    <row r="2819" spans="1:10" x14ac:dyDescent="0.2">
      <c r="A2819" s="175"/>
      <c r="B2819" s="160"/>
      <c r="D2819" s="160"/>
      <c r="F2819" s="160"/>
      <c r="H2819" s="160"/>
      <c r="J2819" s="160"/>
    </row>
    <row r="2820" spans="1:10" x14ac:dyDescent="0.2">
      <c r="A2820" s="175"/>
      <c r="B2820" s="160"/>
      <c r="D2820" s="160"/>
      <c r="F2820" s="160"/>
      <c r="H2820" s="160"/>
      <c r="J2820" s="160"/>
    </row>
    <row r="2821" spans="1:10" x14ac:dyDescent="0.2">
      <c r="A2821" s="175"/>
      <c r="B2821" s="160"/>
      <c r="D2821" s="160"/>
      <c r="F2821" s="160"/>
      <c r="H2821" s="160"/>
      <c r="J2821" s="160"/>
    </row>
    <row r="2822" spans="1:10" x14ac:dyDescent="0.2">
      <c r="A2822" s="175"/>
      <c r="B2822" s="160"/>
      <c r="D2822" s="160"/>
      <c r="F2822" s="160"/>
      <c r="H2822" s="160"/>
      <c r="J2822" s="160"/>
    </row>
    <row r="2823" spans="1:10" x14ac:dyDescent="0.2">
      <c r="A2823" s="175"/>
      <c r="B2823" s="160"/>
      <c r="D2823" s="160"/>
      <c r="F2823" s="160"/>
      <c r="H2823" s="160"/>
      <c r="J2823" s="160"/>
    </row>
    <row r="2824" spans="1:10" x14ac:dyDescent="0.2">
      <c r="A2824" s="175"/>
      <c r="B2824" s="160"/>
      <c r="D2824" s="160"/>
      <c r="F2824" s="160"/>
      <c r="H2824" s="160"/>
      <c r="J2824" s="160"/>
    </row>
    <row r="2825" spans="1:10" x14ac:dyDescent="0.2">
      <c r="A2825" s="175"/>
      <c r="B2825" s="160"/>
      <c r="D2825" s="160"/>
      <c r="F2825" s="160"/>
      <c r="H2825" s="160"/>
      <c r="J2825" s="160"/>
    </row>
    <row r="2826" spans="1:10" x14ac:dyDescent="0.2">
      <c r="A2826" s="175"/>
      <c r="B2826" s="160"/>
      <c r="D2826" s="160"/>
      <c r="F2826" s="160"/>
      <c r="H2826" s="160"/>
      <c r="J2826" s="160"/>
    </row>
    <row r="2827" spans="1:10" x14ac:dyDescent="0.2">
      <c r="A2827" s="175"/>
      <c r="B2827" s="160"/>
      <c r="D2827" s="160"/>
      <c r="F2827" s="160"/>
      <c r="H2827" s="160"/>
      <c r="J2827" s="160"/>
    </row>
    <row r="2828" spans="1:10" x14ac:dyDescent="0.2">
      <c r="A2828" s="175"/>
      <c r="B2828" s="160"/>
      <c r="D2828" s="160"/>
      <c r="F2828" s="160"/>
      <c r="H2828" s="160"/>
      <c r="J2828" s="160"/>
    </row>
    <row r="2829" spans="1:10" x14ac:dyDescent="0.2">
      <c r="A2829" s="175"/>
      <c r="B2829" s="160"/>
      <c r="D2829" s="160"/>
      <c r="F2829" s="160"/>
      <c r="H2829" s="160"/>
      <c r="J2829" s="160"/>
    </row>
    <row r="2830" spans="1:10" x14ac:dyDescent="0.2">
      <c r="A2830" s="175"/>
      <c r="B2830" s="160"/>
      <c r="D2830" s="160"/>
      <c r="F2830" s="160"/>
      <c r="H2830" s="160"/>
      <c r="J2830" s="160"/>
    </row>
    <row r="2831" spans="1:10" x14ac:dyDescent="0.2">
      <c r="A2831" s="175"/>
      <c r="B2831" s="160"/>
      <c r="D2831" s="160"/>
      <c r="F2831" s="160"/>
      <c r="H2831" s="160"/>
      <c r="J2831" s="160"/>
    </row>
    <row r="2832" spans="1:10" x14ac:dyDescent="0.2">
      <c r="A2832" s="175"/>
      <c r="B2832" s="160"/>
      <c r="D2832" s="160"/>
      <c r="F2832" s="160"/>
      <c r="H2832" s="160"/>
      <c r="J2832" s="160"/>
    </row>
    <row r="2833" spans="1:10" x14ac:dyDescent="0.2">
      <c r="A2833" s="175"/>
      <c r="B2833" s="160"/>
      <c r="D2833" s="160"/>
      <c r="F2833" s="160"/>
      <c r="H2833" s="160"/>
      <c r="J2833" s="160"/>
    </row>
    <row r="2834" spans="1:10" x14ac:dyDescent="0.2">
      <c r="A2834" s="175"/>
      <c r="B2834" s="160"/>
      <c r="D2834" s="160"/>
      <c r="F2834" s="160"/>
      <c r="H2834" s="160"/>
      <c r="J2834" s="160"/>
    </row>
    <row r="2835" spans="1:10" x14ac:dyDescent="0.2">
      <c r="A2835" s="175"/>
      <c r="B2835" s="160"/>
      <c r="D2835" s="160"/>
      <c r="F2835" s="160"/>
      <c r="H2835" s="160"/>
      <c r="J2835" s="160"/>
    </row>
    <row r="2836" spans="1:10" x14ac:dyDescent="0.2">
      <c r="A2836" s="175"/>
      <c r="B2836" s="160"/>
      <c r="D2836" s="160"/>
      <c r="F2836" s="160"/>
      <c r="H2836" s="160"/>
      <c r="J2836" s="160"/>
    </row>
    <row r="2837" spans="1:10" x14ac:dyDescent="0.2">
      <c r="A2837" s="175"/>
      <c r="B2837" s="160"/>
      <c r="D2837" s="160"/>
      <c r="F2837" s="160"/>
      <c r="H2837" s="160"/>
      <c r="J2837" s="160"/>
    </row>
    <row r="2838" spans="1:10" x14ac:dyDescent="0.2">
      <c r="A2838" s="175"/>
      <c r="B2838" s="160"/>
      <c r="D2838" s="160"/>
      <c r="F2838" s="160"/>
      <c r="H2838" s="160"/>
      <c r="J2838" s="160"/>
    </row>
    <row r="2839" spans="1:10" x14ac:dyDescent="0.2">
      <c r="A2839" s="175"/>
      <c r="B2839" s="160"/>
      <c r="D2839" s="160"/>
      <c r="F2839" s="160"/>
      <c r="H2839" s="160"/>
      <c r="J2839" s="160"/>
    </row>
    <row r="2840" spans="1:10" x14ac:dyDescent="0.2">
      <c r="A2840" s="175"/>
      <c r="B2840" s="160"/>
      <c r="D2840" s="160"/>
      <c r="F2840" s="160"/>
      <c r="H2840" s="160"/>
      <c r="J2840" s="160"/>
    </row>
    <row r="2841" spans="1:10" x14ac:dyDescent="0.2">
      <c r="A2841" s="175"/>
      <c r="B2841" s="160"/>
      <c r="D2841" s="160"/>
      <c r="F2841" s="160"/>
      <c r="H2841" s="160"/>
      <c r="J2841" s="160"/>
    </row>
    <row r="2842" spans="1:10" x14ac:dyDescent="0.2">
      <c r="A2842" s="175"/>
      <c r="B2842" s="160"/>
      <c r="D2842" s="160"/>
      <c r="F2842" s="160"/>
      <c r="H2842" s="160"/>
      <c r="J2842" s="160"/>
    </row>
    <row r="2843" spans="1:10" x14ac:dyDescent="0.2">
      <c r="A2843" s="175"/>
      <c r="B2843" s="160"/>
      <c r="D2843" s="160"/>
      <c r="F2843" s="160"/>
      <c r="H2843" s="160"/>
      <c r="J2843" s="160"/>
    </row>
    <row r="2844" spans="1:10" x14ac:dyDescent="0.2">
      <c r="A2844" s="175"/>
      <c r="B2844" s="160"/>
      <c r="D2844" s="160"/>
      <c r="F2844" s="160"/>
      <c r="H2844" s="160"/>
      <c r="J2844" s="160"/>
    </row>
    <row r="2845" spans="1:10" x14ac:dyDescent="0.2">
      <c r="A2845" s="175"/>
      <c r="B2845" s="160"/>
      <c r="D2845" s="160"/>
      <c r="F2845" s="160"/>
      <c r="H2845" s="160"/>
      <c r="J2845" s="160"/>
    </row>
    <row r="2846" spans="1:10" x14ac:dyDescent="0.2">
      <c r="A2846" s="175"/>
      <c r="B2846" s="160"/>
      <c r="D2846" s="160"/>
      <c r="F2846" s="160"/>
      <c r="H2846" s="160"/>
      <c r="J2846" s="160"/>
    </row>
    <row r="2847" spans="1:10" x14ac:dyDescent="0.2">
      <c r="A2847" s="175"/>
      <c r="B2847" s="160"/>
      <c r="D2847" s="160"/>
      <c r="F2847" s="160"/>
      <c r="H2847" s="160"/>
      <c r="J2847" s="160"/>
    </row>
    <row r="2848" spans="1:10" x14ac:dyDescent="0.2">
      <c r="A2848" s="175"/>
      <c r="B2848" s="160"/>
      <c r="D2848" s="160"/>
      <c r="F2848" s="160"/>
      <c r="H2848" s="160"/>
      <c r="J2848" s="160"/>
    </row>
    <row r="2849" spans="1:10" x14ac:dyDescent="0.2">
      <c r="A2849" s="175"/>
      <c r="B2849" s="160"/>
      <c r="D2849" s="160"/>
      <c r="F2849" s="160"/>
      <c r="H2849" s="160"/>
      <c r="J2849" s="160"/>
    </row>
    <row r="2850" spans="1:10" x14ac:dyDescent="0.2">
      <c r="A2850" s="175"/>
      <c r="B2850" s="160"/>
      <c r="D2850" s="160"/>
      <c r="F2850" s="160"/>
      <c r="H2850" s="160"/>
      <c r="J2850" s="160"/>
    </row>
    <row r="2851" spans="1:10" x14ac:dyDescent="0.2">
      <c r="A2851" s="175"/>
      <c r="B2851" s="160"/>
      <c r="D2851" s="160"/>
      <c r="F2851" s="160"/>
      <c r="H2851" s="160"/>
      <c r="J2851" s="160"/>
    </row>
    <row r="2852" spans="1:10" x14ac:dyDescent="0.2">
      <c r="A2852" s="175"/>
      <c r="B2852" s="160"/>
      <c r="D2852" s="160"/>
      <c r="F2852" s="160"/>
      <c r="H2852" s="160"/>
      <c r="J2852" s="160"/>
    </row>
    <row r="2853" spans="1:10" x14ac:dyDescent="0.2">
      <c r="A2853" s="175"/>
      <c r="B2853" s="160"/>
      <c r="D2853" s="160"/>
      <c r="F2853" s="160"/>
      <c r="H2853" s="160"/>
      <c r="J2853" s="160"/>
    </row>
    <row r="2854" spans="1:10" x14ac:dyDescent="0.2">
      <c r="A2854" s="175"/>
      <c r="B2854" s="160"/>
      <c r="D2854" s="160"/>
      <c r="F2854" s="160"/>
      <c r="H2854" s="160"/>
      <c r="J2854" s="160"/>
    </row>
    <row r="2855" spans="1:10" x14ac:dyDescent="0.2">
      <c r="A2855" s="175"/>
      <c r="B2855" s="160"/>
      <c r="D2855" s="160"/>
      <c r="F2855" s="160"/>
      <c r="H2855" s="160"/>
      <c r="J2855" s="160"/>
    </row>
    <row r="2856" spans="1:10" x14ac:dyDescent="0.2">
      <c r="A2856" s="175"/>
      <c r="B2856" s="160"/>
      <c r="D2856" s="160"/>
      <c r="F2856" s="160"/>
      <c r="H2856" s="160"/>
      <c r="J2856" s="160"/>
    </row>
    <row r="2857" spans="1:10" x14ac:dyDescent="0.2">
      <c r="A2857" s="175"/>
      <c r="B2857" s="160"/>
      <c r="D2857" s="160"/>
      <c r="F2857" s="160"/>
      <c r="H2857" s="160"/>
      <c r="J2857" s="160"/>
    </row>
    <row r="2858" spans="1:10" x14ac:dyDescent="0.2">
      <c r="A2858" s="175"/>
      <c r="B2858" s="160"/>
      <c r="D2858" s="160"/>
      <c r="F2858" s="160"/>
      <c r="H2858" s="160"/>
      <c r="J2858" s="160"/>
    </row>
    <row r="2859" spans="1:10" x14ac:dyDescent="0.2">
      <c r="A2859" s="175"/>
      <c r="B2859" s="160"/>
      <c r="D2859" s="160"/>
      <c r="F2859" s="160"/>
      <c r="H2859" s="160"/>
      <c r="J2859" s="160"/>
    </row>
    <row r="2860" spans="1:10" x14ac:dyDescent="0.2">
      <c r="A2860" s="175"/>
      <c r="B2860" s="160"/>
      <c r="D2860" s="160"/>
      <c r="F2860" s="160"/>
      <c r="H2860" s="160"/>
      <c r="J2860" s="160"/>
    </row>
    <row r="2861" spans="1:10" x14ac:dyDescent="0.2">
      <c r="A2861" s="175"/>
      <c r="B2861" s="160"/>
      <c r="D2861" s="160"/>
      <c r="F2861" s="160"/>
      <c r="H2861" s="160"/>
      <c r="J2861" s="160"/>
    </row>
    <row r="2862" spans="1:10" x14ac:dyDescent="0.2">
      <c r="A2862" s="175"/>
      <c r="B2862" s="160"/>
      <c r="D2862" s="160"/>
      <c r="F2862" s="160"/>
      <c r="H2862" s="160"/>
      <c r="J2862" s="160"/>
    </row>
    <row r="2863" spans="1:10" x14ac:dyDescent="0.2">
      <c r="A2863" s="175"/>
      <c r="B2863" s="160"/>
      <c r="D2863" s="160"/>
      <c r="F2863" s="160"/>
      <c r="H2863" s="160"/>
      <c r="J2863" s="160"/>
    </row>
    <row r="2864" spans="1:10" x14ac:dyDescent="0.2">
      <c r="A2864" s="175"/>
      <c r="B2864" s="160"/>
      <c r="D2864" s="160"/>
      <c r="F2864" s="160"/>
      <c r="H2864" s="160"/>
      <c r="J2864" s="160"/>
    </row>
    <row r="2865" spans="1:12" x14ac:dyDescent="0.2">
      <c r="A2865" s="175"/>
      <c r="B2865" s="160"/>
      <c r="D2865" s="160"/>
      <c r="F2865" s="160"/>
      <c r="H2865" s="160"/>
      <c r="J2865" s="160"/>
    </row>
    <row r="2866" spans="1:12" x14ac:dyDescent="0.2">
      <c r="A2866" s="175"/>
      <c r="B2866" s="160"/>
      <c r="D2866" s="160"/>
      <c r="F2866" s="160"/>
      <c r="H2866" s="160"/>
      <c r="J2866" s="160"/>
    </row>
    <row r="2867" spans="1:12" x14ac:dyDescent="0.2">
      <c r="A2867" s="175"/>
      <c r="B2867" s="160"/>
      <c r="D2867" s="160"/>
      <c r="F2867" s="160"/>
      <c r="H2867" s="160"/>
      <c r="J2867" s="160"/>
    </row>
    <row r="2868" spans="1:12" x14ac:dyDescent="0.2">
      <c r="A2868" s="175"/>
      <c r="B2868" s="160"/>
      <c r="D2868" s="160"/>
      <c r="F2868" s="160"/>
      <c r="H2868" s="160"/>
      <c r="J2868" s="160"/>
    </row>
    <row r="2869" spans="1:12" x14ac:dyDescent="0.2">
      <c r="A2869" s="175"/>
      <c r="B2869" s="160"/>
      <c r="D2869" s="160"/>
      <c r="F2869" s="160"/>
      <c r="H2869" s="160"/>
      <c r="J2869" s="160"/>
    </row>
    <row r="2870" spans="1:12" x14ac:dyDescent="0.2">
      <c r="A2870" s="175"/>
      <c r="B2870" s="160"/>
      <c r="D2870" s="160"/>
      <c r="F2870" s="160"/>
      <c r="H2870" s="160"/>
      <c r="J2870" s="160"/>
    </row>
    <row r="2871" spans="1:12" x14ac:dyDescent="0.2">
      <c r="A2871" s="175"/>
      <c r="B2871" s="160"/>
      <c r="D2871" s="160"/>
      <c r="F2871" s="160"/>
      <c r="H2871" s="160"/>
      <c r="J2871" s="160"/>
    </row>
    <row r="2872" spans="1:12" x14ac:dyDescent="0.2">
      <c r="A2872" s="175"/>
      <c r="B2872" s="160"/>
      <c r="D2872" s="160"/>
      <c r="F2872" s="160"/>
      <c r="H2872" s="160"/>
      <c r="J2872" s="160"/>
    </row>
    <row r="2873" spans="1:12" x14ac:dyDescent="0.2">
      <c r="A2873" s="175"/>
      <c r="B2873" s="160"/>
      <c r="D2873" s="160"/>
      <c r="F2873" s="160"/>
      <c r="H2873" s="160"/>
      <c r="J2873" s="160"/>
    </row>
    <row r="2874" spans="1:12" x14ac:dyDescent="0.2">
      <c r="A2874" s="175"/>
      <c r="B2874" s="160"/>
      <c r="D2874" s="160"/>
      <c r="F2874" s="160"/>
      <c r="H2874" s="160"/>
      <c r="J2874" s="160"/>
    </row>
    <row r="2875" spans="1:12" x14ac:dyDescent="0.2">
      <c r="A2875" s="175"/>
      <c r="B2875" s="160"/>
      <c r="D2875" s="160"/>
      <c r="F2875" s="160"/>
      <c r="H2875" s="160"/>
      <c r="J2875" s="160"/>
    </row>
    <row r="2876" spans="1:12" x14ac:dyDescent="0.2">
      <c r="A2876" s="175"/>
      <c r="B2876" s="160"/>
      <c r="D2876" s="160"/>
      <c r="F2876" s="160"/>
      <c r="H2876" s="160"/>
      <c r="J2876" s="160"/>
    </row>
    <row r="2877" spans="1:12" x14ac:dyDescent="0.2">
      <c r="A2877" s="175"/>
      <c r="B2877" s="160"/>
      <c r="D2877" s="160"/>
      <c r="F2877" s="160"/>
      <c r="H2877" s="160"/>
      <c r="J2877" s="160"/>
    </row>
    <row r="2878" spans="1:12" x14ac:dyDescent="0.2">
      <c r="A2878" s="175"/>
      <c r="B2878" s="160"/>
      <c r="D2878" s="160"/>
      <c r="F2878" s="160"/>
      <c r="H2878" s="160"/>
      <c r="J2878" s="160"/>
      <c r="L2878" s="161"/>
    </row>
    <row r="2879" spans="1:12" x14ac:dyDescent="0.2">
      <c r="A2879" s="175"/>
      <c r="B2879" s="160"/>
      <c r="D2879" s="160"/>
      <c r="F2879" s="160"/>
      <c r="H2879" s="160"/>
      <c r="J2879" s="160"/>
    </row>
    <row r="2880" spans="1:12" x14ac:dyDescent="0.2">
      <c r="A2880" s="175"/>
      <c r="B2880" s="160"/>
      <c r="D2880" s="160"/>
      <c r="F2880" s="160"/>
      <c r="H2880" s="160"/>
      <c r="J2880" s="160"/>
    </row>
    <row r="2881" spans="1:10" x14ac:dyDescent="0.2">
      <c r="A2881" s="175"/>
      <c r="B2881" s="160"/>
      <c r="D2881" s="160"/>
      <c r="F2881" s="160"/>
      <c r="H2881" s="160"/>
      <c r="J2881" s="160"/>
    </row>
    <row r="2882" spans="1:10" x14ac:dyDescent="0.2">
      <c r="A2882" s="175"/>
      <c r="B2882" s="160"/>
      <c r="D2882" s="160"/>
      <c r="F2882" s="160"/>
      <c r="H2882" s="160"/>
      <c r="J2882" s="160"/>
    </row>
    <row r="2883" spans="1:10" x14ac:dyDescent="0.2">
      <c r="A2883" s="175"/>
      <c r="B2883" s="160"/>
      <c r="D2883" s="160"/>
      <c r="F2883" s="160"/>
      <c r="H2883" s="160"/>
      <c r="J2883" s="160"/>
    </row>
    <row r="2884" spans="1:10" x14ac:dyDescent="0.2">
      <c r="A2884" s="175"/>
      <c r="B2884" s="160"/>
      <c r="D2884" s="160"/>
      <c r="F2884" s="160"/>
      <c r="H2884" s="160"/>
      <c r="J2884" s="160"/>
    </row>
    <row r="2885" spans="1:10" x14ac:dyDescent="0.2">
      <c r="A2885" s="175"/>
      <c r="B2885" s="160"/>
      <c r="D2885" s="160"/>
      <c r="F2885" s="160"/>
      <c r="H2885" s="160"/>
      <c r="J2885" s="160"/>
    </row>
    <row r="2886" spans="1:10" x14ac:dyDescent="0.2">
      <c r="A2886" s="175"/>
      <c r="B2886" s="160"/>
      <c r="D2886" s="160"/>
      <c r="F2886" s="160"/>
      <c r="H2886" s="160"/>
      <c r="J2886" s="160"/>
    </row>
    <row r="2887" spans="1:10" x14ac:dyDescent="0.2">
      <c r="A2887" s="175"/>
      <c r="B2887" s="160"/>
      <c r="D2887" s="160"/>
      <c r="F2887" s="160"/>
      <c r="H2887" s="160"/>
      <c r="J2887" s="160"/>
    </row>
    <row r="2888" spans="1:10" x14ac:dyDescent="0.2">
      <c r="A2888" s="175"/>
      <c r="B2888" s="160"/>
      <c r="D2888" s="160"/>
      <c r="F2888" s="160"/>
      <c r="H2888" s="160"/>
      <c r="J2888" s="160"/>
    </row>
    <row r="2889" spans="1:10" x14ac:dyDescent="0.2">
      <c r="A2889" s="175"/>
      <c r="B2889" s="160"/>
      <c r="D2889" s="160"/>
      <c r="F2889" s="160"/>
      <c r="H2889" s="160"/>
      <c r="J2889" s="160"/>
    </row>
    <row r="2890" spans="1:10" x14ac:dyDescent="0.2">
      <c r="A2890" s="175"/>
      <c r="B2890" s="160"/>
      <c r="D2890" s="160"/>
      <c r="F2890" s="160"/>
      <c r="H2890" s="160"/>
      <c r="J2890" s="160"/>
    </row>
    <row r="2891" spans="1:10" x14ac:dyDescent="0.2">
      <c r="A2891" s="175"/>
      <c r="B2891" s="160"/>
      <c r="D2891" s="160"/>
      <c r="F2891" s="160"/>
      <c r="H2891" s="160"/>
      <c r="J2891" s="160"/>
    </row>
    <row r="2892" spans="1:10" x14ac:dyDescent="0.2">
      <c r="A2892" s="175"/>
      <c r="B2892" s="160"/>
      <c r="D2892" s="160"/>
      <c r="F2892" s="160"/>
      <c r="H2892" s="160"/>
      <c r="J2892" s="160"/>
    </row>
    <row r="2893" spans="1:10" x14ac:dyDescent="0.2">
      <c r="A2893" s="175"/>
      <c r="B2893" s="160"/>
      <c r="D2893" s="160"/>
      <c r="F2893" s="160"/>
      <c r="H2893" s="160"/>
      <c r="J2893" s="160"/>
    </row>
    <row r="2894" spans="1:10" x14ac:dyDescent="0.2">
      <c r="A2894" s="175"/>
      <c r="B2894" s="160"/>
      <c r="D2894" s="160"/>
      <c r="F2894" s="160"/>
      <c r="H2894" s="160"/>
      <c r="J2894" s="160"/>
    </row>
    <row r="2895" spans="1:10" x14ac:dyDescent="0.2">
      <c r="A2895" s="175"/>
      <c r="B2895" s="160"/>
      <c r="D2895" s="160"/>
      <c r="F2895" s="160"/>
      <c r="H2895" s="160"/>
      <c r="J2895" s="160"/>
    </row>
    <row r="2896" spans="1:10" x14ac:dyDescent="0.2">
      <c r="A2896" s="175"/>
      <c r="B2896" s="160"/>
      <c r="D2896" s="160"/>
      <c r="F2896" s="160"/>
      <c r="H2896" s="160"/>
      <c r="J2896" s="160"/>
    </row>
    <row r="2897" spans="1:16" x14ac:dyDescent="0.2">
      <c r="A2897" s="175"/>
      <c r="B2897" s="160"/>
      <c r="D2897" s="160"/>
      <c r="F2897" s="160"/>
      <c r="H2897" s="160"/>
      <c r="J2897" s="160"/>
    </row>
    <row r="2898" spans="1:16" x14ac:dyDescent="0.2">
      <c r="A2898" s="175"/>
      <c r="B2898" s="160"/>
      <c r="D2898" s="160"/>
      <c r="F2898" s="160"/>
      <c r="H2898" s="160"/>
      <c r="J2898" s="160"/>
    </row>
    <row r="2899" spans="1:16" x14ac:dyDescent="0.2">
      <c r="A2899" s="175"/>
      <c r="B2899" s="160"/>
      <c r="D2899" s="160"/>
      <c r="F2899" s="160"/>
      <c r="H2899" s="160"/>
      <c r="J2899" s="160"/>
    </row>
    <row r="2900" spans="1:16" x14ac:dyDescent="0.2">
      <c r="A2900" s="175"/>
      <c r="B2900" s="160"/>
      <c r="D2900" s="160"/>
      <c r="F2900" s="160"/>
      <c r="H2900" s="160"/>
      <c r="J2900" s="160"/>
    </row>
    <row r="2901" spans="1:16" x14ac:dyDescent="0.2">
      <c r="A2901" s="175"/>
      <c r="B2901" s="160"/>
      <c r="D2901" s="160"/>
      <c r="F2901" s="160"/>
      <c r="H2901" s="160"/>
      <c r="J2901" s="160"/>
    </row>
    <row r="2902" spans="1:16" x14ac:dyDescent="0.2">
      <c r="A2902" s="175"/>
      <c r="B2902" s="160"/>
      <c r="D2902" s="160"/>
      <c r="F2902" s="160"/>
      <c r="H2902" s="160"/>
      <c r="J2902" s="160"/>
    </row>
    <row r="2903" spans="1:16" x14ac:dyDescent="0.2">
      <c r="A2903" s="175"/>
      <c r="B2903" s="160"/>
      <c r="D2903" s="160"/>
      <c r="F2903" s="160"/>
      <c r="H2903" s="160"/>
      <c r="J2903" s="160"/>
    </row>
    <row r="2904" spans="1:16" x14ac:dyDescent="0.2">
      <c r="A2904" s="175"/>
      <c r="B2904" s="160"/>
      <c r="D2904" s="160"/>
      <c r="F2904" s="160"/>
      <c r="H2904" s="160"/>
      <c r="J2904" s="160"/>
    </row>
    <row r="2905" spans="1:16" x14ac:dyDescent="0.2">
      <c r="A2905" s="175"/>
      <c r="B2905" s="160"/>
      <c r="D2905" s="160"/>
      <c r="F2905" s="160"/>
      <c r="H2905" s="160"/>
      <c r="J2905" s="160"/>
    </row>
    <row r="2906" spans="1:16" x14ac:dyDescent="0.2">
      <c r="A2906" s="176"/>
      <c r="B2906" s="160"/>
      <c r="D2906" s="160"/>
      <c r="F2906" s="160"/>
      <c r="H2906" s="160"/>
      <c r="J2906" s="160"/>
    </row>
    <row r="2907" spans="1:16" x14ac:dyDescent="0.2">
      <c r="A2907" s="176"/>
      <c r="B2907" s="160"/>
      <c r="D2907" s="160"/>
      <c r="F2907" s="160"/>
      <c r="H2907" s="160"/>
      <c r="J2907" s="160"/>
    </row>
    <row r="2908" spans="1:16" x14ac:dyDescent="0.2">
      <c r="A2908" s="176"/>
      <c r="B2908" s="160"/>
      <c r="D2908" s="160"/>
      <c r="F2908" s="160"/>
      <c r="H2908" s="160"/>
      <c r="J2908" s="160"/>
    </row>
    <row r="2909" spans="1:16" x14ac:dyDescent="0.2">
      <c r="A2909" s="176"/>
      <c r="B2909" s="160"/>
      <c r="D2909" s="160"/>
      <c r="F2909" s="160"/>
      <c r="H2909" s="160"/>
      <c r="J2909" s="160"/>
    </row>
    <row r="2910" spans="1:16" x14ac:dyDescent="0.2">
      <c r="A2910" s="176"/>
      <c r="B2910" s="160"/>
      <c r="D2910" s="160"/>
      <c r="F2910" s="160"/>
      <c r="H2910" s="160"/>
      <c r="J2910" s="160"/>
    </row>
    <row r="2911" spans="1:16" x14ac:dyDescent="0.2">
      <c r="A2911" s="176"/>
      <c r="B2911" s="160"/>
      <c r="D2911" s="160"/>
      <c r="F2911" s="160"/>
      <c r="H2911" s="160"/>
      <c r="J2911" s="160"/>
    </row>
    <row r="2912" spans="1:16" x14ac:dyDescent="0.2">
      <c r="A2912" s="176"/>
      <c r="B2912" s="160"/>
      <c r="D2912" s="160"/>
      <c r="F2912" s="160"/>
      <c r="H2912" s="160"/>
      <c r="J2912" s="160"/>
      <c r="L2912" s="161"/>
      <c r="N2912" s="161"/>
      <c r="P2912" s="161"/>
    </row>
    <row r="2913" spans="1:20" x14ac:dyDescent="0.2">
      <c r="A2913" s="176"/>
      <c r="B2913" s="160"/>
      <c r="D2913" s="160"/>
      <c r="F2913" s="160"/>
      <c r="H2913" s="160"/>
      <c r="J2913" s="160"/>
    </row>
    <row r="2914" spans="1:20" x14ac:dyDescent="0.2">
      <c r="A2914" s="176"/>
      <c r="B2914" s="160"/>
      <c r="D2914" s="160"/>
      <c r="F2914" s="160"/>
      <c r="H2914" s="160"/>
      <c r="J2914" s="160"/>
    </row>
    <row r="2915" spans="1:20" x14ac:dyDescent="0.2">
      <c r="A2915" s="176"/>
      <c r="B2915" s="160"/>
      <c r="D2915" s="160"/>
      <c r="F2915" s="160"/>
      <c r="H2915" s="160"/>
      <c r="J2915" s="160"/>
      <c r="L2915" s="161"/>
      <c r="N2915" s="161"/>
      <c r="P2915" s="161"/>
    </row>
    <row r="2916" spans="1:20" x14ac:dyDescent="0.2">
      <c r="A2916" s="176"/>
      <c r="B2916" s="160"/>
      <c r="D2916" s="160"/>
      <c r="F2916" s="160"/>
      <c r="H2916" s="160"/>
      <c r="J2916" s="160"/>
      <c r="N2916" s="161"/>
      <c r="R2916" s="161"/>
    </row>
    <row r="2917" spans="1:20" x14ac:dyDescent="0.2">
      <c r="A2917" s="176"/>
      <c r="B2917" s="160"/>
      <c r="D2917" s="160"/>
      <c r="F2917" s="160"/>
      <c r="H2917" s="160"/>
      <c r="J2917" s="160"/>
      <c r="R2917" s="161"/>
      <c r="T2917" s="161"/>
    </row>
    <row r="2918" spans="1:20" x14ac:dyDescent="0.2">
      <c r="A2918" s="176"/>
      <c r="B2918" s="160"/>
      <c r="D2918" s="160"/>
      <c r="F2918" s="160"/>
      <c r="H2918" s="160"/>
      <c r="J2918" s="160"/>
    </row>
    <row r="2919" spans="1:20" x14ac:dyDescent="0.2">
      <c r="A2919" s="176"/>
      <c r="B2919" s="160"/>
      <c r="D2919" s="160"/>
      <c r="F2919" s="160"/>
      <c r="H2919" s="160"/>
      <c r="J2919" s="160"/>
      <c r="N2919" s="161"/>
    </row>
    <row r="2920" spans="1:20" x14ac:dyDescent="0.2">
      <c r="A2920" s="176"/>
      <c r="B2920" s="160"/>
      <c r="D2920" s="160"/>
      <c r="F2920" s="160"/>
      <c r="H2920" s="160"/>
      <c r="J2920" s="160"/>
      <c r="N2920" s="161"/>
    </row>
    <row r="2921" spans="1:20" x14ac:dyDescent="0.2">
      <c r="A2921" s="176"/>
      <c r="B2921" s="160"/>
      <c r="D2921" s="160"/>
      <c r="F2921" s="160"/>
      <c r="H2921" s="160"/>
      <c r="J2921" s="160"/>
      <c r="N2921" s="161"/>
    </row>
    <row r="2922" spans="1:20" x14ac:dyDescent="0.2">
      <c r="A2922" s="176"/>
      <c r="B2922" s="160"/>
      <c r="D2922" s="160"/>
      <c r="F2922" s="160"/>
      <c r="H2922" s="160"/>
      <c r="J2922" s="160"/>
      <c r="N2922" s="161"/>
    </row>
    <row r="2923" spans="1:20" x14ac:dyDescent="0.2">
      <c r="A2923" s="176"/>
      <c r="B2923" s="160"/>
      <c r="D2923" s="160"/>
      <c r="F2923" s="160"/>
      <c r="H2923" s="160"/>
      <c r="J2923" s="160"/>
    </row>
    <row r="2924" spans="1:20" x14ac:dyDescent="0.2">
      <c r="A2924" s="176"/>
      <c r="B2924" s="160"/>
      <c r="D2924" s="160"/>
      <c r="F2924" s="160"/>
      <c r="H2924" s="160"/>
      <c r="J2924" s="160"/>
      <c r="N2924" s="161"/>
    </row>
    <row r="2925" spans="1:20" x14ac:dyDescent="0.2">
      <c r="A2925" s="176"/>
      <c r="B2925" s="160"/>
      <c r="D2925" s="160"/>
      <c r="F2925" s="160"/>
      <c r="H2925" s="160"/>
      <c r="J2925" s="160"/>
      <c r="L2925" s="161"/>
    </row>
    <row r="2926" spans="1:20" x14ac:dyDescent="0.2">
      <c r="A2926" s="176"/>
      <c r="B2926" s="160"/>
      <c r="D2926" s="160"/>
      <c r="F2926" s="160"/>
      <c r="H2926" s="160"/>
      <c r="J2926" s="160"/>
    </row>
    <row r="2927" spans="1:20" x14ac:dyDescent="0.2">
      <c r="A2927" s="176"/>
      <c r="B2927" s="160"/>
      <c r="D2927" s="160"/>
      <c r="F2927" s="160"/>
      <c r="H2927" s="160"/>
      <c r="J2927" s="160"/>
    </row>
    <row r="2928" spans="1:20" x14ac:dyDescent="0.2">
      <c r="A2928" s="176"/>
      <c r="B2928" s="160"/>
      <c r="D2928" s="160"/>
      <c r="F2928" s="160"/>
      <c r="H2928" s="160"/>
      <c r="J2928" s="160"/>
      <c r="L2928" s="161"/>
      <c r="N2928" s="161"/>
    </row>
    <row r="2929" spans="1:18" x14ac:dyDescent="0.2">
      <c r="A2929" s="176"/>
      <c r="B2929" s="170"/>
      <c r="C2929" s="177"/>
      <c r="D2929" s="170"/>
      <c r="F2929" s="162"/>
      <c r="H2929" s="64"/>
      <c r="J2929" s="64"/>
      <c r="N2929" s="161"/>
      <c r="P2929" s="161"/>
    </row>
    <row r="2930" spans="1:18" x14ac:dyDescent="0.2">
      <c r="A2930" s="176"/>
      <c r="B2930" s="160"/>
      <c r="D2930" s="160"/>
      <c r="F2930" s="160"/>
      <c r="H2930" s="160"/>
      <c r="J2930" s="160"/>
    </row>
    <row r="2931" spans="1:18" x14ac:dyDescent="0.2">
      <c r="A2931" s="176"/>
      <c r="B2931" s="160"/>
      <c r="D2931" s="160"/>
      <c r="F2931" s="160"/>
      <c r="H2931" s="160"/>
      <c r="J2931" s="160"/>
    </row>
    <row r="2932" spans="1:18" x14ac:dyDescent="0.2">
      <c r="A2932" s="176"/>
      <c r="B2932" s="160"/>
      <c r="D2932" s="160"/>
      <c r="F2932" s="160"/>
      <c r="H2932" s="160"/>
      <c r="J2932" s="160"/>
      <c r="N2932" s="161"/>
    </row>
    <row r="2933" spans="1:18" x14ac:dyDescent="0.2">
      <c r="A2933" s="176"/>
      <c r="B2933" s="160"/>
      <c r="D2933" s="160"/>
      <c r="F2933" s="160"/>
      <c r="H2933" s="160"/>
      <c r="J2933" s="160"/>
    </row>
    <row r="2934" spans="1:18" x14ac:dyDescent="0.2">
      <c r="A2934" s="176"/>
      <c r="B2934" s="160"/>
      <c r="D2934" s="160"/>
      <c r="F2934" s="160"/>
      <c r="H2934" s="160"/>
      <c r="J2934" s="160"/>
    </row>
    <row r="2935" spans="1:18" x14ac:dyDescent="0.2">
      <c r="A2935" s="176"/>
      <c r="B2935" s="160"/>
      <c r="D2935" s="160"/>
      <c r="F2935" s="160"/>
      <c r="H2935" s="160"/>
      <c r="J2935" s="160"/>
    </row>
    <row r="2936" spans="1:18" x14ac:dyDescent="0.2">
      <c r="A2936" s="176"/>
      <c r="B2936" s="160"/>
      <c r="D2936" s="160"/>
      <c r="F2936" s="160"/>
      <c r="H2936" s="160"/>
      <c r="J2936" s="160"/>
      <c r="N2936" s="161"/>
    </row>
    <row r="2937" spans="1:18" x14ac:dyDescent="0.2">
      <c r="A2937" s="176"/>
      <c r="B2937" s="160"/>
      <c r="D2937" s="160"/>
      <c r="F2937" s="160"/>
      <c r="H2937" s="160"/>
      <c r="J2937" s="160"/>
      <c r="L2937" s="161"/>
      <c r="R2937" s="161"/>
    </row>
    <row r="2938" spans="1:18" x14ac:dyDescent="0.2">
      <c r="A2938" s="176"/>
      <c r="B2938" s="160"/>
      <c r="D2938" s="160"/>
      <c r="F2938" s="160"/>
      <c r="H2938" s="160"/>
      <c r="J2938" s="160"/>
    </row>
    <row r="2939" spans="1:18" x14ac:dyDescent="0.2">
      <c r="A2939" s="176"/>
      <c r="B2939" s="160"/>
      <c r="D2939" s="160"/>
      <c r="F2939" s="160"/>
      <c r="H2939" s="160"/>
      <c r="J2939" s="160"/>
    </row>
    <row r="2940" spans="1:18" x14ac:dyDescent="0.2">
      <c r="A2940" s="176"/>
      <c r="B2940" s="168"/>
      <c r="C2940" s="161"/>
      <c r="D2940" s="178"/>
      <c r="E2940" s="161"/>
      <c r="F2940" s="168"/>
      <c r="G2940" s="161"/>
      <c r="H2940" s="168"/>
      <c r="I2940" s="161"/>
      <c r="J2940" s="168"/>
      <c r="K2940" s="161"/>
    </row>
    <row r="2941" spans="1:18" x14ac:dyDescent="0.2">
      <c r="A2941" s="176"/>
      <c r="B2941" s="160"/>
      <c r="D2941" s="160"/>
      <c r="F2941" s="160"/>
      <c r="H2941" s="160"/>
      <c r="J2941" s="160"/>
      <c r="N2941" s="179"/>
    </row>
    <row r="2942" spans="1:18" x14ac:dyDescent="0.2">
      <c r="A2942" s="176"/>
      <c r="B2942" s="160"/>
      <c r="D2942" s="160"/>
      <c r="F2942" s="160"/>
      <c r="H2942" s="160"/>
      <c r="J2942" s="160"/>
    </row>
    <row r="2943" spans="1:18" x14ac:dyDescent="0.2">
      <c r="A2943" s="176"/>
      <c r="B2943" s="160"/>
      <c r="D2943" s="160"/>
      <c r="F2943" s="160"/>
      <c r="H2943" s="160"/>
      <c r="J2943" s="160"/>
      <c r="L2943" s="161"/>
    </row>
    <row r="2944" spans="1:18" x14ac:dyDescent="0.2">
      <c r="A2944" s="176"/>
      <c r="B2944" s="160"/>
      <c r="D2944" s="160"/>
      <c r="F2944" s="160"/>
      <c r="H2944" s="160"/>
      <c r="J2944" s="160"/>
    </row>
    <row r="2945" spans="1:18" x14ac:dyDescent="0.2">
      <c r="A2945" s="176"/>
      <c r="B2945" s="160"/>
      <c r="D2945" s="160"/>
      <c r="F2945" s="160"/>
      <c r="H2945" s="160"/>
      <c r="J2945" s="160"/>
    </row>
    <row r="2946" spans="1:18" x14ac:dyDescent="0.2">
      <c r="A2946" s="176"/>
      <c r="B2946" s="160"/>
      <c r="D2946" s="160"/>
      <c r="F2946" s="160"/>
      <c r="H2946" s="160"/>
      <c r="J2946" s="160"/>
      <c r="L2946" s="161"/>
      <c r="N2946" s="161"/>
    </row>
    <row r="2947" spans="1:18" x14ac:dyDescent="0.2">
      <c r="A2947" s="176"/>
      <c r="B2947" s="160"/>
      <c r="D2947" s="160"/>
      <c r="F2947" s="160"/>
      <c r="H2947" s="160"/>
      <c r="J2947" s="160"/>
      <c r="L2947" s="161"/>
      <c r="R2947" s="161"/>
    </row>
    <row r="2948" spans="1:18" x14ac:dyDescent="0.2">
      <c r="A2948" s="176"/>
      <c r="B2948" s="160"/>
      <c r="D2948" s="160"/>
      <c r="F2948" s="160"/>
      <c r="H2948" s="160"/>
      <c r="J2948" s="160"/>
      <c r="L2948" s="161"/>
      <c r="N2948" s="161"/>
      <c r="P2948" s="161"/>
    </row>
    <row r="2949" spans="1:18" x14ac:dyDescent="0.2">
      <c r="A2949" s="176"/>
      <c r="B2949" s="160"/>
      <c r="D2949" s="160"/>
      <c r="F2949" s="160"/>
      <c r="H2949" s="160"/>
      <c r="J2949" s="160"/>
    </row>
    <row r="2950" spans="1:18" x14ac:dyDescent="0.2">
      <c r="A2950" s="176"/>
      <c r="B2950" s="160"/>
      <c r="D2950" s="160"/>
      <c r="F2950" s="160"/>
      <c r="H2950" s="160"/>
      <c r="J2950" s="160"/>
    </row>
    <row r="2951" spans="1:18" x14ac:dyDescent="0.2">
      <c r="A2951" s="176"/>
      <c r="B2951" s="160"/>
      <c r="D2951" s="160"/>
      <c r="F2951" s="160"/>
      <c r="H2951" s="160"/>
      <c r="J2951" s="160"/>
      <c r="N2951" s="161"/>
      <c r="P2951" s="161"/>
    </row>
    <row r="2952" spans="1:18" x14ac:dyDescent="0.2">
      <c r="A2952" s="176"/>
      <c r="B2952" s="160"/>
      <c r="D2952" s="160"/>
      <c r="F2952" s="160"/>
      <c r="H2952" s="160"/>
      <c r="J2952" s="160"/>
    </row>
    <row r="2953" spans="1:18" x14ac:dyDescent="0.2">
      <c r="A2953" s="176"/>
      <c r="B2953" s="160"/>
      <c r="D2953" s="160"/>
      <c r="F2953" s="160"/>
      <c r="H2953" s="160"/>
      <c r="J2953" s="160"/>
    </row>
    <row r="2954" spans="1:18" x14ac:dyDescent="0.2">
      <c r="A2954" s="176"/>
      <c r="B2954" s="160"/>
      <c r="D2954" s="160"/>
      <c r="F2954" s="160"/>
      <c r="H2954" s="160"/>
      <c r="J2954" s="160"/>
    </row>
    <row r="2955" spans="1:18" x14ac:dyDescent="0.2">
      <c r="A2955" s="176"/>
      <c r="B2955" s="160"/>
      <c r="D2955" s="160"/>
      <c r="F2955" s="160"/>
      <c r="H2955" s="160"/>
      <c r="J2955" s="160"/>
    </row>
    <row r="2956" spans="1:18" x14ac:dyDescent="0.2">
      <c r="A2956" s="176"/>
      <c r="B2956" s="160"/>
      <c r="D2956" s="160"/>
      <c r="F2956" s="160"/>
      <c r="H2956" s="160"/>
      <c r="J2956" s="160"/>
    </row>
    <row r="2957" spans="1:18" x14ac:dyDescent="0.2">
      <c r="A2957" s="176"/>
      <c r="B2957" s="160"/>
      <c r="D2957" s="160"/>
      <c r="F2957" s="160"/>
      <c r="H2957" s="160"/>
      <c r="J2957" s="160"/>
    </row>
    <row r="2958" spans="1:18" x14ac:dyDescent="0.2">
      <c r="A2958" s="176"/>
      <c r="B2958" s="160"/>
      <c r="D2958" s="160"/>
      <c r="F2958" s="160"/>
      <c r="H2958" s="160"/>
      <c r="J2958" s="160"/>
    </row>
    <row r="2959" spans="1:18" x14ac:dyDescent="0.2">
      <c r="A2959" s="176"/>
      <c r="B2959" s="160"/>
      <c r="D2959" s="160"/>
      <c r="F2959" s="160"/>
      <c r="H2959" s="160"/>
      <c r="J2959" s="160"/>
    </row>
    <row r="2960" spans="1:18" x14ac:dyDescent="0.2">
      <c r="A2960" s="176"/>
      <c r="B2960" s="160"/>
      <c r="D2960" s="160"/>
      <c r="F2960" s="160"/>
      <c r="H2960" s="160"/>
      <c r="J2960" s="160"/>
      <c r="N2960" s="161"/>
    </row>
    <row r="2961" spans="1:14" x14ac:dyDescent="0.2">
      <c r="A2961" s="176"/>
      <c r="B2961" s="160"/>
      <c r="D2961" s="160"/>
      <c r="F2961" s="160"/>
      <c r="H2961" s="160"/>
      <c r="J2961" s="160"/>
    </row>
    <row r="2962" spans="1:14" x14ac:dyDescent="0.2">
      <c r="A2962" s="176"/>
      <c r="B2962" s="160"/>
      <c r="D2962" s="160"/>
      <c r="F2962" s="160"/>
      <c r="H2962" s="160"/>
      <c r="J2962" s="160"/>
    </row>
    <row r="2963" spans="1:14" x14ac:dyDescent="0.2">
      <c r="A2963" s="176"/>
      <c r="B2963" s="160"/>
      <c r="D2963" s="160"/>
      <c r="F2963" s="160"/>
      <c r="H2963" s="160"/>
      <c r="J2963" s="160"/>
      <c r="L2963" s="161"/>
      <c r="N2963" s="161"/>
    </row>
    <row r="2964" spans="1:14" x14ac:dyDescent="0.2">
      <c r="A2964" s="176"/>
      <c r="B2964" s="160"/>
      <c r="D2964" s="160"/>
      <c r="F2964" s="160"/>
      <c r="H2964" s="160"/>
      <c r="J2964" s="160"/>
      <c r="L2964" s="161"/>
    </row>
    <row r="2965" spans="1:14" x14ac:dyDescent="0.2">
      <c r="A2965" s="176"/>
      <c r="B2965" s="160"/>
      <c r="D2965" s="162"/>
      <c r="F2965" s="160"/>
      <c r="H2965" s="160"/>
      <c r="J2965" s="160"/>
      <c r="L2965" s="161"/>
      <c r="M2965" s="161"/>
      <c r="N2965" s="161"/>
    </row>
    <row r="2966" spans="1:14" x14ac:dyDescent="0.2">
      <c r="A2966" s="176"/>
      <c r="B2966" s="160"/>
      <c r="D2966" s="160"/>
      <c r="F2966" s="160"/>
      <c r="H2966" s="160"/>
      <c r="J2966" s="160"/>
    </row>
    <row r="2967" spans="1:14" x14ac:dyDescent="0.2">
      <c r="A2967" s="176"/>
      <c r="B2967" s="160"/>
      <c r="D2967" s="160"/>
      <c r="F2967" s="160"/>
      <c r="H2967" s="160"/>
      <c r="J2967" s="160"/>
    </row>
    <row r="2968" spans="1:14" x14ac:dyDescent="0.2">
      <c r="A2968" s="176"/>
      <c r="B2968" s="162"/>
      <c r="D2968" s="162"/>
      <c r="F2968" s="162"/>
      <c r="H2968" s="160"/>
      <c r="J2968" s="160"/>
    </row>
    <row r="2969" spans="1:14" x14ac:dyDescent="0.2">
      <c r="A2969" s="176"/>
      <c r="B2969" s="160"/>
      <c r="D2969" s="160"/>
      <c r="F2969" s="160"/>
      <c r="H2969" s="160"/>
      <c r="J2969" s="160"/>
      <c r="L2969" s="161"/>
    </row>
    <row r="2970" spans="1:14" x14ac:dyDescent="0.2">
      <c r="A2970" s="176"/>
      <c r="B2970" s="160"/>
      <c r="D2970" s="160"/>
      <c r="F2970" s="160"/>
      <c r="H2970" s="160"/>
      <c r="J2970" s="160"/>
    </row>
    <row r="2971" spans="1:14" x14ac:dyDescent="0.2">
      <c r="A2971" s="176"/>
      <c r="B2971" s="160"/>
      <c r="D2971" s="160"/>
      <c r="F2971" s="160"/>
      <c r="H2971" s="160"/>
      <c r="J2971" s="160"/>
    </row>
    <row r="2972" spans="1:14" x14ac:dyDescent="0.2">
      <c r="A2972" s="176"/>
      <c r="B2972" s="168"/>
      <c r="D2972" s="160"/>
      <c r="F2972" s="160"/>
      <c r="H2972" s="160"/>
      <c r="J2972" s="160"/>
    </row>
    <row r="2973" spans="1:14" x14ac:dyDescent="0.2">
      <c r="A2973" s="176"/>
      <c r="B2973" s="160"/>
      <c r="D2973" s="160"/>
      <c r="F2973" s="160"/>
      <c r="H2973" s="160"/>
      <c r="J2973" s="160"/>
    </row>
    <row r="2974" spans="1:14" x14ac:dyDescent="0.2">
      <c r="A2974" s="176"/>
      <c r="B2974" s="160"/>
      <c r="D2974" s="160"/>
      <c r="F2974" s="160"/>
      <c r="H2974" s="160"/>
      <c r="J2974" s="160"/>
    </row>
    <row r="2975" spans="1:14" x14ac:dyDescent="0.2">
      <c r="A2975" s="176"/>
      <c r="B2975" s="160"/>
      <c r="D2975" s="160"/>
      <c r="F2975" s="160"/>
      <c r="H2975" s="160"/>
      <c r="J2975" s="160"/>
      <c r="L2975" s="161"/>
    </row>
    <row r="2976" spans="1:14" x14ac:dyDescent="0.2">
      <c r="A2976" s="176"/>
      <c r="B2976" s="160"/>
      <c r="D2976" s="160"/>
      <c r="F2976" s="160"/>
      <c r="H2976" s="160"/>
      <c r="J2976" s="160"/>
    </row>
    <row r="2977" spans="1:21" x14ac:dyDescent="0.2">
      <c r="A2977" s="176"/>
      <c r="B2977" s="160"/>
      <c r="D2977" s="160"/>
      <c r="F2977" s="160"/>
      <c r="H2977" s="160"/>
      <c r="J2977" s="160"/>
    </row>
    <row r="2978" spans="1:21" x14ac:dyDescent="0.2">
      <c r="A2978" s="176"/>
      <c r="B2978" s="160"/>
      <c r="D2978" s="160"/>
      <c r="F2978" s="160"/>
      <c r="H2978" s="160"/>
      <c r="J2978" s="160"/>
      <c r="L2978" s="161"/>
      <c r="S2978" s="161"/>
      <c r="U2978" s="161"/>
    </row>
    <row r="2979" spans="1:21" x14ac:dyDescent="0.2">
      <c r="A2979" s="176"/>
      <c r="B2979" s="160"/>
      <c r="D2979" s="170"/>
      <c r="F2979" s="160"/>
      <c r="H2979" s="160"/>
      <c r="J2979" s="160"/>
    </row>
    <row r="2980" spans="1:21" x14ac:dyDescent="0.2">
      <c r="A2980" s="176"/>
      <c r="B2980" s="160"/>
      <c r="D2980" s="170"/>
      <c r="F2980" s="160"/>
      <c r="H2980" s="160"/>
      <c r="J2980" s="160"/>
    </row>
    <row r="2981" spans="1:21" x14ac:dyDescent="0.2">
      <c r="A2981" s="176"/>
      <c r="B2981" s="160"/>
      <c r="D2981" s="160"/>
      <c r="F2981" s="160"/>
      <c r="H2981" s="160"/>
      <c r="J2981" s="160"/>
    </row>
    <row r="2982" spans="1:21" x14ac:dyDescent="0.2">
      <c r="A2982" s="176"/>
      <c r="B2982" s="160"/>
      <c r="D2982" s="162"/>
      <c r="F2982" s="160"/>
      <c r="H2982" s="160"/>
      <c r="J2982" s="160"/>
      <c r="L2982" s="161"/>
    </row>
    <row r="2983" spans="1:21" x14ac:dyDescent="0.2">
      <c r="A2983" s="176"/>
      <c r="B2983" s="160"/>
      <c r="D2983" s="160"/>
      <c r="F2983" s="160"/>
      <c r="H2983" s="160"/>
      <c r="J2983" s="160"/>
    </row>
    <row r="2984" spans="1:21" x14ac:dyDescent="0.2">
      <c r="A2984" s="176"/>
      <c r="B2984" s="160"/>
      <c r="D2984" s="160"/>
      <c r="F2984" s="160"/>
      <c r="H2984" s="160"/>
      <c r="J2984" s="160"/>
    </row>
    <row r="2985" spans="1:21" x14ac:dyDescent="0.2">
      <c r="A2985" s="176"/>
      <c r="B2985" s="160"/>
      <c r="D2985" s="160"/>
      <c r="F2985" s="160"/>
      <c r="H2985" s="160"/>
      <c r="J2985" s="160"/>
      <c r="L2985" s="161"/>
      <c r="N2985" s="161"/>
      <c r="P2985" s="161"/>
    </row>
    <row r="2986" spans="1:21" x14ac:dyDescent="0.2">
      <c r="A2986" s="176"/>
      <c r="B2986" s="160"/>
      <c r="D2986" s="160"/>
      <c r="F2986" s="160"/>
      <c r="H2986" s="160"/>
      <c r="J2986" s="160"/>
    </row>
    <row r="2987" spans="1:21" x14ac:dyDescent="0.2">
      <c r="A2987" s="176"/>
      <c r="B2987" s="160"/>
      <c r="D2987" s="160"/>
      <c r="F2987" s="160"/>
      <c r="H2987" s="160"/>
      <c r="J2987" s="160"/>
    </row>
    <row r="2988" spans="1:21" x14ac:dyDescent="0.2">
      <c r="A2988" s="176"/>
      <c r="B2988" s="160"/>
      <c r="D2988" s="160"/>
      <c r="F2988" s="160"/>
      <c r="H2988" s="160"/>
      <c r="J2988" s="160"/>
    </row>
    <row r="2989" spans="1:21" x14ac:dyDescent="0.2">
      <c r="A2989" s="176"/>
      <c r="B2989" s="160"/>
      <c r="D2989" s="160"/>
      <c r="F2989" s="160"/>
      <c r="H2989" s="160"/>
      <c r="J2989" s="160"/>
    </row>
    <row r="2990" spans="1:21" x14ac:dyDescent="0.2">
      <c r="A2990" s="176"/>
      <c r="B2990" s="160"/>
      <c r="D2990" s="160"/>
      <c r="F2990" s="160"/>
      <c r="H2990" s="160"/>
      <c r="J2990" s="160"/>
    </row>
    <row r="2991" spans="1:21" x14ac:dyDescent="0.2">
      <c r="A2991" s="176"/>
      <c r="B2991" s="160"/>
      <c r="D2991" s="160"/>
      <c r="F2991" s="160"/>
      <c r="H2991" s="160"/>
      <c r="J2991" s="160"/>
    </row>
    <row r="2992" spans="1:21" x14ac:dyDescent="0.2">
      <c r="A2992" s="176"/>
      <c r="B2992" s="160"/>
      <c r="D2992" s="160"/>
      <c r="F2992" s="160"/>
      <c r="H2992" s="160"/>
      <c r="J2992" s="160"/>
      <c r="L2992" s="161"/>
    </row>
    <row r="2993" spans="1:18" x14ac:dyDescent="0.2">
      <c r="A2993" s="176"/>
      <c r="B2993" s="160"/>
      <c r="D2993" s="162"/>
      <c r="F2993" s="162"/>
      <c r="H2993" s="160"/>
      <c r="J2993" s="160"/>
      <c r="N2993" s="161"/>
    </row>
    <row r="2994" spans="1:18" x14ac:dyDescent="0.2">
      <c r="A2994" s="176"/>
      <c r="B2994" s="160"/>
      <c r="D2994" s="160"/>
      <c r="F2994" s="160"/>
      <c r="H2994" s="160"/>
      <c r="J2994" s="160"/>
      <c r="R2994" s="161"/>
    </row>
    <row r="2995" spans="1:18" x14ac:dyDescent="0.2">
      <c r="A2995" s="176"/>
      <c r="B2995" s="160"/>
      <c r="D2995" s="160"/>
      <c r="F2995" s="160"/>
      <c r="H2995" s="160"/>
      <c r="J2995" s="160"/>
    </row>
    <row r="2996" spans="1:18" x14ac:dyDescent="0.2">
      <c r="A2996" s="176"/>
      <c r="B2996" s="160"/>
      <c r="D2996" s="160"/>
      <c r="F2996" s="160"/>
      <c r="H2996" s="160"/>
      <c r="J2996" s="160"/>
    </row>
    <row r="2997" spans="1:18" x14ac:dyDescent="0.2">
      <c r="A2997" s="176"/>
      <c r="B2997" s="160"/>
      <c r="D2997" s="160"/>
      <c r="F2997" s="160"/>
      <c r="H2997" s="160"/>
      <c r="J2997" s="160"/>
    </row>
    <row r="2998" spans="1:18" x14ac:dyDescent="0.2">
      <c r="A2998" s="176"/>
      <c r="B2998" s="160"/>
      <c r="D2998" s="160"/>
      <c r="F2998" s="160"/>
      <c r="H2998" s="160"/>
      <c r="J2998" s="160"/>
    </row>
    <row r="2999" spans="1:18" x14ac:dyDescent="0.2">
      <c r="A2999" s="176"/>
      <c r="B2999" s="160"/>
      <c r="D2999" s="160"/>
      <c r="F2999" s="160"/>
      <c r="H2999" s="160"/>
      <c r="J2999" s="160"/>
    </row>
    <row r="3000" spans="1:18" x14ac:dyDescent="0.2">
      <c r="A3000" s="176"/>
      <c r="B3000" s="160"/>
      <c r="D3000" s="160"/>
      <c r="F3000" s="160"/>
      <c r="H3000" s="160"/>
      <c r="J3000" s="160"/>
      <c r="L3000" s="161"/>
      <c r="N3000" s="161"/>
    </row>
    <row r="3001" spans="1:18" x14ac:dyDescent="0.2">
      <c r="A3001" s="176"/>
      <c r="B3001" s="160"/>
      <c r="D3001" s="160"/>
      <c r="F3001" s="160"/>
      <c r="H3001" s="160"/>
      <c r="J3001" s="160"/>
    </row>
    <row r="3002" spans="1:18" x14ac:dyDescent="0.2">
      <c r="A3002" s="176"/>
      <c r="B3002" s="160"/>
      <c r="D3002" s="160"/>
      <c r="F3002" s="160"/>
      <c r="H3002" s="160"/>
      <c r="J3002" s="160"/>
      <c r="P3002" s="161"/>
    </row>
    <row r="3003" spans="1:18" x14ac:dyDescent="0.2">
      <c r="A3003" s="176"/>
      <c r="B3003" s="160"/>
      <c r="D3003" s="160"/>
      <c r="F3003" s="160"/>
      <c r="H3003" s="160"/>
      <c r="J3003" s="160"/>
    </row>
    <row r="3004" spans="1:18" x14ac:dyDescent="0.2">
      <c r="A3004" s="176"/>
      <c r="B3004" s="160"/>
      <c r="D3004" s="160"/>
      <c r="F3004" s="160"/>
      <c r="H3004" s="160"/>
      <c r="J3004" s="160"/>
    </row>
    <row r="3005" spans="1:18" x14ac:dyDescent="0.2">
      <c r="A3005" s="176"/>
      <c r="B3005" s="160"/>
      <c r="D3005" s="160"/>
      <c r="F3005" s="160"/>
      <c r="H3005" s="160"/>
      <c r="J3005" s="160"/>
    </row>
    <row r="3006" spans="1:18" x14ac:dyDescent="0.2">
      <c r="A3006" s="176"/>
      <c r="B3006" s="160"/>
      <c r="D3006" s="160"/>
      <c r="F3006" s="160"/>
      <c r="H3006" s="160"/>
      <c r="J3006" s="160"/>
    </row>
    <row r="3007" spans="1:18" x14ac:dyDescent="0.2">
      <c r="A3007" s="176"/>
      <c r="B3007" s="160"/>
      <c r="D3007" s="160"/>
      <c r="F3007" s="160"/>
      <c r="H3007" s="160"/>
      <c r="J3007" s="160"/>
      <c r="Q3007" s="161"/>
    </row>
    <row r="3008" spans="1:18" x14ac:dyDescent="0.2">
      <c r="A3008" s="176"/>
      <c r="B3008" s="160"/>
      <c r="D3008" s="160"/>
      <c r="F3008" s="160"/>
      <c r="H3008" s="160"/>
      <c r="J3008" s="160"/>
    </row>
    <row r="3009" spans="1:16" x14ac:dyDescent="0.2">
      <c r="A3009" s="176"/>
      <c r="B3009" s="160"/>
      <c r="D3009" s="160"/>
      <c r="F3009" s="160"/>
      <c r="H3009" s="160"/>
      <c r="J3009" s="160"/>
    </row>
    <row r="3010" spans="1:16" x14ac:dyDescent="0.2">
      <c r="A3010" s="176"/>
      <c r="B3010" s="160"/>
      <c r="D3010" s="162"/>
      <c r="F3010" s="160"/>
      <c r="H3010" s="160"/>
      <c r="J3010" s="160"/>
    </row>
    <row r="3011" spans="1:16" x14ac:dyDescent="0.2">
      <c r="A3011" s="176"/>
      <c r="B3011" s="160"/>
      <c r="D3011" s="160"/>
      <c r="F3011" s="160"/>
      <c r="H3011" s="160"/>
      <c r="J3011" s="160"/>
    </row>
    <row r="3012" spans="1:16" x14ac:dyDescent="0.2">
      <c r="A3012" s="176"/>
      <c r="B3012" s="160"/>
      <c r="D3012" s="160"/>
      <c r="F3012" s="160"/>
      <c r="H3012" s="160"/>
      <c r="J3012" s="160"/>
    </row>
    <row r="3013" spans="1:16" x14ac:dyDescent="0.2">
      <c r="A3013" s="176"/>
      <c r="B3013" s="160"/>
      <c r="D3013" s="160"/>
      <c r="F3013" s="160"/>
      <c r="H3013" s="160"/>
      <c r="J3013" s="160"/>
    </row>
    <row r="3014" spans="1:16" x14ac:dyDescent="0.2">
      <c r="A3014" s="176"/>
      <c r="B3014" s="160"/>
      <c r="D3014" s="160"/>
      <c r="F3014" s="160"/>
      <c r="H3014" s="160"/>
      <c r="J3014" s="160"/>
    </row>
    <row r="3015" spans="1:16" x14ac:dyDescent="0.2">
      <c r="A3015" s="176"/>
      <c r="B3015" s="160"/>
      <c r="D3015" s="160"/>
      <c r="F3015" s="160"/>
      <c r="H3015" s="160"/>
      <c r="J3015" s="160"/>
    </row>
    <row r="3016" spans="1:16" x14ac:dyDescent="0.2">
      <c r="A3016" s="176"/>
      <c r="B3016" s="160"/>
      <c r="D3016" s="160"/>
      <c r="F3016" s="160"/>
      <c r="H3016" s="160"/>
      <c r="J3016" s="160"/>
    </row>
    <row r="3017" spans="1:16" x14ac:dyDescent="0.2">
      <c r="A3017" s="176"/>
      <c r="B3017" s="160"/>
      <c r="D3017" s="160"/>
      <c r="F3017" s="160"/>
      <c r="H3017" s="160"/>
      <c r="J3017" s="160"/>
    </row>
    <row r="3018" spans="1:16" x14ac:dyDescent="0.2">
      <c r="A3018" s="176"/>
      <c r="B3018" s="160"/>
      <c r="D3018" s="160"/>
      <c r="F3018" s="160"/>
      <c r="H3018" s="160"/>
      <c r="J3018" s="160"/>
    </row>
    <row r="3019" spans="1:16" x14ac:dyDescent="0.2">
      <c r="A3019" s="176"/>
      <c r="B3019" s="160"/>
      <c r="D3019" s="160"/>
      <c r="F3019" s="160"/>
      <c r="H3019" s="160"/>
      <c r="J3019" s="160"/>
      <c r="L3019" s="161"/>
      <c r="M3019" s="161"/>
      <c r="N3019" s="161"/>
      <c r="P3019" s="161"/>
    </row>
    <row r="3020" spans="1:16" x14ac:dyDescent="0.2">
      <c r="A3020" s="176"/>
      <c r="B3020" s="160"/>
      <c r="D3020" s="160"/>
      <c r="F3020" s="160"/>
      <c r="H3020" s="160"/>
      <c r="J3020" s="160"/>
    </row>
    <row r="3021" spans="1:16" x14ac:dyDescent="0.2">
      <c r="A3021" s="176"/>
      <c r="B3021" s="160"/>
      <c r="D3021" s="160"/>
      <c r="F3021" s="160"/>
      <c r="H3021" s="160"/>
      <c r="J3021" s="160"/>
    </row>
    <row r="3022" spans="1:16" x14ac:dyDescent="0.2">
      <c r="A3022" s="176"/>
      <c r="B3022" s="160"/>
      <c r="D3022" s="160"/>
      <c r="F3022" s="160"/>
      <c r="H3022" s="160"/>
      <c r="J3022" s="160"/>
      <c r="L3022" s="161"/>
    </row>
    <row r="3023" spans="1:16" x14ac:dyDescent="0.2">
      <c r="A3023" s="176"/>
      <c r="B3023" s="160"/>
      <c r="D3023" s="160"/>
      <c r="F3023" s="160"/>
      <c r="H3023" s="160"/>
      <c r="J3023" s="160"/>
      <c r="L3023" s="161"/>
    </row>
    <row r="3024" spans="1:16" x14ac:dyDescent="0.2">
      <c r="A3024" s="176"/>
      <c r="B3024" s="160"/>
      <c r="D3024" s="160"/>
      <c r="F3024" s="160"/>
      <c r="H3024" s="160"/>
      <c r="J3024" s="160"/>
    </row>
    <row r="3025" spans="1:14" x14ac:dyDescent="0.2">
      <c r="A3025" s="176"/>
      <c r="B3025" s="160"/>
      <c r="D3025" s="160"/>
      <c r="F3025" s="160"/>
      <c r="H3025" s="160"/>
      <c r="J3025" s="160"/>
    </row>
    <row r="3026" spans="1:14" x14ac:dyDescent="0.2">
      <c r="A3026" s="176"/>
      <c r="B3026" s="160"/>
      <c r="D3026" s="160"/>
      <c r="F3026" s="160"/>
      <c r="H3026" s="160"/>
      <c r="J3026" s="160"/>
    </row>
    <row r="3027" spans="1:14" x14ac:dyDescent="0.2">
      <c r="A3027" s="176"/>
      <c r="B3027" s="160"/>
      <c r="D3027" s="160"/>
      <c r="F3027" s="160"/>
      <c r="H3027" s="160"/>
      <c r="J3027" s="160"/>
    </row>
    <row r="3028" spans="1:14" x14ac:dyDescent="0.2">
      <c r="A3028" s="176"/>
      <c r="B3028" s="160"/>
      <c r="D3028" s="160"/>
      <c r="F3028" s="160"/>
      <c r="H3028" s="160"/>
      <c r="J3028" s="160"/>
    </row>
    <row r="3029" spans="1:14" x14ac:dyDescent="0.2">
      <c r="A3029" s="176"/>
      <c r="B3029" s="160"/>
      <c r="D3029" s="160"/>
      <c r="F3029" s="160"/>
      <c r="H3029" s="160"/>
      <c r="J3029" s="160"/>
    </row>
    <row r="3030" spans="1:14" x14ac:dyDescent="0.2">
      <c r="A3030" s="176"/>
      <c r="B3030" s="160"/>
      <c r="D3030" s="160"/>
      <c r="F3030" s="160"/>
      <c r="H3030" s="160"/>
      <c r="J3030" s="160"/>
    </row>
    <row r="3031" spans="1:14" x14ac:dyDescent="0.2">
      <c r="A3031" s="176"/>
      <c r="B3031" s="160"/>
      <c r="D3031" s="160"/>
      <c r="F3031" s="160"/>
      <c r="H3031" s="160"/>
      <c r="J3031" s="160"/>
    </row>
    <row r="3032" spans="1:14" x14ac:dyDescent="0.2">
      <c r="A3032" s="176"/>
      <c r="B3032" s="160"/>
      <c r="D3032" s="160"/>
      <c r="F3032" s="160"/>
      <c r="H3032" s="160"/>
      <c r="J3032" s="160"/>
      <c r="L3032" s="161"/>
    </row>
    <row r="3033" spans="1:14" x14ac:dyDescent="0.2">
      <c r="A3033" s="176"/>
      <c r="B3033" s="160"/>
      <c r="D3033" s="160"/>
      <c r="F3033" s="160"/>
      <c r="H3033" s="160"/>
      <c r="J3033" s="160"/>
    </row>
    <row r="3034" spans="1:14" x14ac:dyDescent="0.2">
      <c r="A3034" s="176"/>
      <c r="B3034" s="160"/>
      <c r="D3034" s="160"/>
      <c r="F3034" s="160"/>
      <c r="H3034" s="160"/>
      <c r="J3034" s="160"/>
      <c r="L3034" s="161"/>
      <c r="N3034" s="179"/>
    </row>
    <row r="3035" spans="1:14" x14ac:dyDescent="0.2">
      <c r="A3035" s="176"/>
      <c r="B3035" s="160"/>
      <c r="D3035" s="160"/>
      <c r="F3035" s="160"/>
      <c r="H3035" s="160"/>
      <c r="J3035" s="160"/>
      <c r="L3035" s="161"/>
    </row>
    <row r="3036" spans="1:14" x14ac:dyDescent="0.2">
      <c r="A3036" s="176"/>
      <c r="B3036" s="160"/>
      <c r="D3036" s="160"/>
      <c r="F3036" s="160"/>
      <c r="H3036" s="160"/>
      <c r="J3036" s="160"/>
      <c r="L3036" s="161"/>
    </row>
    <row r="3037" spans="1:14" x14ac:dyDescent="0.2">
      <c r="A3037" s="176"/>
      <c r="B3037" s="160"/>
      <c r="D3037" s="160"/>
      <c r="F3037" s="160"/>
      <c r="H3037" s="160"/>
      <c r="J3037" s="160"/>
      <c r="M3037" s="161"/>
    </row>
    <row r="3038" spans="1:14" x14ac:dyDescent="0.2">
      <c r="A3038" s="176"/>
      <c r="B3038" s="160"/>
      <c r="D3038" s="160"/>
      <c r="F3038" s="160"/>
      <c r="H3038" s="160"/>
      <c r="J3038" s="160"/>
    </row>
    <row r="3039" spans="1:14" x14ac:dyDescent="0.2">
      <c r="A3039" s="176"/>
      <c r="B3039" s="160"/>
      <c r="D3039" s="160"/>
      <c r="F3039" s="160"/>
      <c r="H3039" s="160"/>
      <c r="J3039" s="160"/>
    </row>
    <row r="3040" spans="1:14" x14ac:dyDescent="0.2">
      <c r="A3040" s="176"/>
      <c r="B3040" s="160"/>
      <c r="D3040" s="160"/>
      <c r="F3040" s="160"/>
      <c r="H3040" s="160"/>
      <c r="J3040" s="160"/>
    </row>
    <row r="3041" spans="1:20" x14ac:dyDescent="0.2">
      <c r="A3041" s="176"/>
      <c r="B3041" s="160"/>
      <c r="D3041" s="160"/>
      <c r="F3041" s="160"/>
      <c r="H3041" s="160"/>
      <c r="J3041" s="160"/>
    </row>
    <row r="3042" spans="1:20" x14ac:dyDescent="0.2">
      <c r="A3042" s="176"/>
      <c r="B3042" s="160"/>
      <c r="D3042" s="160"/>
      <c r="F3042" s="160"/>
      <c r="H3042" s="160"/>
      <c r="J3042" s="160"/>
    </row>
    <row r="3043" spans="1:20" x14ac:dyDescent="0.2">
      <c r="A3043" s="176"/>
      <c r="B3043" s="160"/>
      <c r="D3043" s="160"/>
      <c r="F3043" s="160"/>
      <c r="H3043" s="160"/>
      <c r="J3043" s="160"/>
      <c r="N3043" s="161"/>
      <c r="P3043" s="161"/>
    </row>
    <row r="3044" spans="1:20" x14ac:dyDescent="0.2">
      <c r="A3044" s="176"/>
      <c r="B3044" s="160"/>
      <c r="D3044" s="160"/>
      <c r="F3044" s="160"/>
      <c r="H3044" s="160"/>
      <c r="J3044" s="160"/>
    </row>
    <row r="3045" spans="1:20" x14ac:dyDescent="0.2">
      <c r="A3045" s="176"/>
      <c r="B3045" s="160"/>
      <c r="D3045" s="160"/>
      <c r="F3045" s="160"/>
      <c r="H3045" s="160"/>
      <c r="J3045" s="160"/>
    </row>
    <row r="3046" spans="1:20" x14ac:dyDescent="0.2">
      <c r="A3046" s="176"/>
      <c r="B3046" s="160"/>
      <c r="D3046" s="160"/>
      <c r="F3046" s="160"/>
      <c r="H3046" s="160"/>
      <c r="J3046" s="160"/>
      <c r="L3046" s="161"/>
      <c r="N3046" s="161"/>
    </row>
    <row r="3047" spans="1:20" x14ac:dyDescent="0.2">
      <c r="A3047" s="176"/>
      <c r="B3047" s="160"/>
      <c r="D3047" s="160"/>
      <c r="F3047" s="160"/>
      <c r="H3047" s="160"/>
      <c r="J3047" s="160"/>
      <c r="L3047" s="161"/>
      <c r="M3047" s="161"/>
      <c r="N3047" s="161"/>
    </row>
    <row r="3048" spans="1:20" x14ac:dyDescent="0.2">
      <c r="A3048" s="176"/>
      <c r="B3048" s="160"/>
      <c r="D3048" s="160"/>
      <c r="F3048" s="160"/>
      <c r="H3048" s="160"/>
      <c r="J3048" s="160"/>
      <c r="L3048" s="161"/>
      <c r="N3048" s="161"/>
    </row>
    <row r="3049" spans="1:20" x14ac:dyDescent="0.2">
      <c r="A3049" s="176"/>
      <c r="B3049" s="160"/>
      <c r="D3049" s="160"/>
      <c r="F3049" s="160"/>
      <c r="H3049" s="160"/>
      <c r="J3049" s="160"/>
    </row>
    <row r="3050" spans="1:20" x14ac:dyDescent="0.2">
      <c r="A3050" s="176"/>
      <c r="B3050" s="160"/>
      <c r="D3050" s="160"/>
      <c r="F3050" s="160"/>
      <c r="H3050" s="160"/>
      <c r="J3050" s="160"/>
      <c r="L3050" s="161"/>
      <c r="N3050" s="161"/>
    </row>
    <row r="3051" spans="1:20" x14ac:dyDescent="0.2">
      <c r="A3051" s="176"/>
      <c r="B3051" s="160"/>
      <c r="D3051" s="160"/>
      <c r="F3051" s="160"/>
      <c r="H3051" s="160"/>
      <c r="J3051" s="160"/>
      <c r="L3051" s="161"/>
    </row>
    <row r="3052" spans="1:20" x14ac:dyDescent="0.2">
      <c r="A3052" s="176"/>
      <c r="B3052" s="160"/>
      <c r="D3052" s="160"/>
      <c r="F3052" s="160"/>
      <c r="H3052" s="160"/>
      <c r="J3052" s="160"/>
    </row>
    <row r="3053" spans="1:20" ht="12" customHeight="1" x14ac:dyDescent="0.2">
      <c r="A3053" s="176"/>
      <c r="B3053" s="160"/>
      <c r="D3053" s="162"/>
      <c r="F3053" s="160"/>
      <c r="H3053" s="160"/>
      <c r="J3053" s="160"/>
    </row>
    <row r="3054" spans="1:20" x14ac:dyDescent="0.2">
      <c r="A3054" s="176"/>
      <c r="B3054" s="160"/>
      <c r="D3054" s="160"/>
      <c r="F3054" s="160"/>
      <c r="H3054" s="160"/>
      <c r="J3054" s="160"/>
    </row>
    <row r="3055" spans="1:20" x14ac:dyDescent="0.2">
      <c r="A3055" s="176"/>
      <c r="B3055" s="160"/>
      <c r="D3055" s="160"/>
      <c r="F3055" s="160"/>
      <c r="H3055" s="160"/>
      <c r="J3055" s="160"/>
      <c r="N3055" s="161"/>
    </row>
    <row r="3056" spans="1:20" x14ac:dyDescent="0.2">
      <c r="A3056" s="176"/>
      <c r="B3056" s="160"/>
      <c r="D3056" s="160"/>
      <c r="F3056" s="160"/>
      <c r="H3056" s="160"/>
      <c r="J3056" s="160"/>
      <c r="L3056" s="161"/>
      <c r="T3056" s="161"/>
    </row>
    <row r="3057" spans="1:18" x14ac:dyDescent="0.2">
      <c r="A3057" s="176"/>
      <c r="B3057" s="160"/>
      <c r="D3057" s="160"/>
      <c r="F3057" s="160"/>
      <c r="H3057" s="160"/>
      <c r="J3057" s="160"/>
      <c r="L3057" s="161"/>
      <c r="N3057" s="161"/>
      <c r="P3057" s="161"/>
    </row>
    <row r="3058" spans="1:18" x14ac:dyDescent="0.2">
      <c r="A3058" s="176"/>
      <c r="B3058" s="160"/>
      <c r="D3058" s="160"/>
      <c r="F3058" s="160"/>
      <c r="H3058" s="160"/>
      <c r="J3058" s="160"/>
    </row>
    <row r="3059" spans="1:18" x14ac:dyDescent="0.2">
      <c r="A3059" s="176"/>
      <c r="B3059" s="160"/>
      <c r="D3059" s="160"/>
      <c r="F3059" s="160"/>
      <c r="H3059" s="160"/>
      <c r="J3059" s="160"/>
      <c r="L3059" s="161"/>
      <c r="N3059" s="161"/>
    </row>
    <row r="3060" spans="1:18" x14ac:dyDescent="0.2">
      <c r="A3060" s="176"/>
      <c r="B3060" s="160"/>
      <c r="D3060" s="160"/>
      <c r="F3060" s="160"/>
      <c r="H3060" s="160"/>
      <c r="J3060" s="160"/>
      <c r="L3060" s="161"/>
    </row>
    <row r="3061" spans="1:18" x14ac:dyDescent="0.2">
      <c r="A3061" s="176"/>
      <c r="B3061" s="160"/>
      <c r="D3061" s="160"/>
      <c r="F3061" s="160"/>
      <c r="H3061" s="160"/>
      <c r="J3061" s="160"/>
    </row>
    <row r="3062" spans="1:18" x14ac:dyDescent="0.2">
      <c r="A3062" s="176"/>
      <c r="B3062" s="160"/>
      <c r="D3062" s="162"/>
      <c r="F3062" s="162"/>
      <c r="H3062" s="160"/>
      <c r="J3062" s="160"/>
      <c r="L3062" s="161"/>
    </row>
    <row r="3063" spans="1:18" x14ac:dyDescent="0.2">
      <c r="A3063" s="176"/>
      <c r="B3063" s="160"/>
      <c r="D3063" s="162"/>
      <c r="F3063" s="162"/>
      <c r="H3063" s="160"/>
      <c r="J3063" s="160"/>
      <c r="L3063" s="161"/>
    </row>
    <row r="3064" spans="1:18" x14ac:dyDescent="0.2">
      <c r="A3064" s="176"/>
      <c r="B3064" s="160"/>
      <c r="D3064" s="162"/>
      <c r="F3064" s="162"/>
      <c r="H3064" s="160"/>
      <c r="J3064" s="160"/>
      <c r="L3064" s="161"/>
      <c r="R3064" s="161"/>
    </row>
    <row r="3065" spans="1:18" x14ac:dyDescent="0.2">
      <c r="A3065" s="176"/>
      <c r="B3065" s="160"/>
      <c r="D3065" s="162"/>
      <c r="F3065" s="162"/>
      <c r="H3065" s="160"/>
      <c r="J3065" s="160"/>
    </row>
    <row r="3066" spans="1:18" x14ac:dyDescent="0.2">
      <c r="A3066" s="176"/>
      <c r="B3066" s="160"/>
      <c r="D3066" s="162"/>
      <c r="F3066" s="160"/>
      <c r="H3066" s="160"/>
      <c r="J3066" s="160"/>
    </row>
    <row r="3067" spans="1:18" x14ac:dyDescent="0.2">
      <c r="A3067" s="176"/>
      <c r="B3067" s="160"/>
      <c r="D3067" s="162"/>
      <c r="F3067" s="160"/>
      <c r="H3067" s="160"/>
      <c r="J3067" s="160"/>
      <c r="L3067" s="161"/>
    </row>
    <row r="3068" spans="1:18" x14ac:dyDescent="0.2">
      <c r="A3068" s="176"/>
      <c r="B3068" s="160"/>
      <c r="D3068" s="162"/>
      <c r="F3068" s="160"/>
      <c r="H3068" s="160"/>
      <c r="J3068" s="160"/>
      <c r="L3068" s="161"/>
    </row>
    <row r="3069" spans="1:18" x14ac:dyDescent="0.2">
      <c r="A3069" s="176"/>
      <c r="B3069" s="160"/>
      <c r="D3069" s="160"/>
      <c r="F3069" s="160"/>
      <c r="H3069" s="160"/>
      <c r="J3069" s="160"/>
    </row>
    <row r="3070" spans="1:18" x14ac:dyDescent="0.2">
      <c r="A3070" s="176"/>
      <c r="B3070" s="160"/>
      <c r="D3070" s="160"/>
      <c r="F3070" s="160"/>
      <c r="H3070" s="160"/>
      <c r="J3070" s="160"/>
      <c r="L3070" s="161"/>
    </row>
    <row r="3071" spans="1:18" x14ac:dyDescent="0.2">
      <c r="A3071" s="176"/>
      <c r="B3071" s="160"/>
      <c r="D3071" s="160"/>
      <c r="F3071" s="160"/>
      <c r="H3071" s="160"/>
      <c r="J3071" s="160"/>
    </row>
    <row r="3072" spans="1:18" x14ac:dyDescent="0.2">
      <c r="A3072" s="176"/>
      <c r="B3072" s="160"/>
      <c r="D3072" s="160"/>
      <c r="F3072" s="160"/>
      <c r="H3072" s="160"/>
      <c r="J3072" s="160"/>
    </row>
    <row r="3073" spans="1:16" x14ac:dyDescent="0.2">
      <c r="A3073" s="176"/>
      <c r="B3073" s="160"/>
      <c r="D3073" s="160"/>
      <c r="F3073" s="160"/>
      <c r="H3073" s="160"/>
      <c r="J3073" s="160"/>
      <c r="L3073" s="161"/>
    </row>
    <row r="3074" spans="1:16" x14ac:dyDescent="0.2">
      <c r="A3074" s="176"/>
      <c r="B3074" s="160"/>
      <c r="D3074" s="160"/>
      <c r="F3074" s="160"/>
      <c r="H3074" s="160"/>
      <c r="J3074" s="160"/>
      <c r="L3074" s="161"/>
    </row>
    <row r="3075" spans="1:16" x14ac:dyDescent="0.2">
      <c r="A3075" s="176"/>
      <c r="B3075" s="160"/>
      <c r="D3075" s="160"/>
      <c r="F3075" s="160"/>
      <c r="H3075" s="160"/>
      <c r="J3075" s="160"/>
      <c r="L3075" s="161"/>
    </row>
    <row r="3076" spans="1:16" x14ac:dyDescent="0.2">
      <c r="A3076" s="176"/>
      <c r="B3076" s="160"/>
      <c r="D3076" s="160"/>
      <c r="F3076" s="160"/>
      <c r="H3076" s="160"/>
      <c r="J3076" s="160"/>
      <c r="L3076" s="161"/>
    </row>
    <row r="3077" spans="1:16" x14ac:dyDescent="0.2">
      <c r="A3077" s="176"/>
      <c r="B3077" s="160"/>
      <c r="D3077" s="160"/>
      <c r="F3077" s="160"/>
      <c r="H3077" s="160"/>
      <c r="J3077" s="160"/>
    </row>
    <row r="3078" spans="1:16" x14ac:dyDescent="0.2">
      <c r="A3078" s="176"/>
      <c r="B3078" s="160"/>
      <c r="D3078" s="160"/>
      <c r="F3078" s="160"/>
      <c r="H3078" s="160"/>
      <c r="J3078" s="160"/>
    </row>
    <row r="3079" spans="1:16" x14ac:dyDescent="0.2">
      <c r="A3079" s="176"/>
      <c r="B3079" s="160"/>
      <c r="D3079" s="160"/>
      <c r="F3079" s="160"/>
      <c r="H3079" s="160"/>
      <c r="J3079" s="160"/>
    </row>
    <row r="3080" spans="1:16" x14ac:dyDescent="0.2">
      <c r="A3080" s="176"/>
      <c r="B3080" s="160"/>
      <c r="D3080" s="160"/>
      <c r="F3080" s="160"/>
      <c r="H3080" s="160"/>
      <c r="J3080" s="160"/>
    </row>
    <row r="3081" spans="1:16" x14ac:dyDescent="0.2">
      <c r="A3081" s="176"/>
      <c r="B3081" s="160"/>
      <c r="D3081" s="160"/>
      <c r="F3081" s="160"/>
      <c r="H3081" s="160"/>
      <c r="J3081" s="160"/>
      <c r="L3081" s="161"/>
      <c r="N3081" s="161"/>
      <c r="P3081" s="161"/>
    </row>
    <row r="3082" spans="1:16" x14ac:dyDescent="0.2">
      <c r="A3082" s="176"/>
      <c r="B3082" s="160"/>
      <c r="D3082" s="160"/>
      <c r="F3082" s="160"/>
      <c r="H3082" s="160"/>
      <c r="J3082" s="160"/>
    </row>
    <row r="3083" spans="1:16" x14ac:dyDescent="0.2">
      <c r="A3083" s="176"/>
      <c r="B3083" s="160"/>
      <c r="D3083" s="160"/>
      <c r="F3083" s="160"/>
      <c r="H3083" s="160"/>
      <c r="J3083" s="160"/>
    </row>
    <row r="3084" spans="1:16" x14ac:dyDescent="0.2">
      <c r="A3084" s="176"/>
      <c r="B3084" s="160"/>
      <c r="D3084" s="160"/>
      <c r="F3084" s="160"/>
      <c r="H3084" s="160"/>
      <c r="J3084" s="160"/>
    </row>
    <row r="3085" spans="1:16" x14ac:dyDescent="0.2">
      <c r="A3085" s="176"/>
      <c r="B3085" s="160"/>
      <c r="D3085" s="160"/>
      <c r="F3085" s="160"/>
      <c r="H3085" s="160"/>
      <c r="J3085" s="160"/>
    </row>
    <row r="3086" spans="1:16" x14ac:dyDescent="0.2">
      <c r="A3086" s="176"/>
      <c r="B3086" s="160"/>
      <c r="D3086" s="160"/>
      <c r="F3086" s="160"/>
      <c r="H3086" s="160"/>
      <c r="J3086" s="160"/>
    </row>
    <row r="3087" spans="1:16" x14ac:dyDescent="0.2">
      <c r="A3087" s="176"/>
      <c r="B3087" s="160"/>
      <c r="D3087" s="160"/>
      <c r="F3087" s="160"/>
      <c r="H3087" s="160"/>
      <c r="J3087" s="160"/>
    </row>
    <row r="3088" spans="1:16" x14ac:dyDescent="0.2">
      <c r="A3088" s="176"/>
      <c r="B3088" s="160"/>
      <c r="D3088" s="160"/>
      <c r="F3088" s="160"/>
      <c r="H3088" s="160"/>
      <c r="J3088" s="160"/>
    </row>
    <row r="3089" spans="1:12" x14ac:dyDescent="0.2">
      <c r="A3089" s="176"/>
      <c r="B3089" s="160"/>
      <c r="D3089" s="160"/>
      <c r="F3089" s="160"/>
      <c r="H3089" s="160"/>
      <c r="J3089" s="160"/>
    </row>
    <row r="3090" spans="1:12" x14ac:dyDescent="0.2">
      <c r="A3090" s="176"/>
      <c r="B3090" s="160"/>
      <c r="D3090" s="160"/>
      <c r="F3090" s="160"/>
      <c r="H3090" s="160"/>
      <c r="J3090" s="160"/>
    </row>
    <row r="3091" spans="1:12" x14ac:dyDescent="0.2">
      <c r="A3091" s="176"/>
      <c r="B3091" s="160"/>
      <c r="D3091" s="160"/>
      <c r="F3091" s="160"/>
      <c r="H3091" s="160"/>
      <c r="J3091" s="160"/>
    </row>
    <row r="3092" spans="1:12" x14ac:dyDescent="0.2">
      <c r="A3092" s="176"/>
      <c r="B3092" s="160"/>
      <c r="D3092" s="160"/>
      <c r="F3092" s="160"/>
      <c r="H3092" s="160"/>
      <c r="J3092" s="160"/>
    </row>
    <row r="3093" spans="1:12" x14ac:dyDescent="0.2">
      <c r="A3093" s="176"/>
      <c r="B3093" s="160"/>
      <c r="D3093" s="160"/>
      <c r="F3093" s="160"/>
      <c r="H3093" s="160"/>
      <c r="J3093" s="160"/>
    </row>
    <row r="3094" spans="1:12" x14ac:dyDescent="0.2">
      <c r="A3094" s="176"/>
      <c r="B3094" s="160"/>
      <c r="D3094" s="160"/>
      <c r="F3094" s="160"/>
      <c r="H3094" s="160"/>
      <c r="J3094" s="160"/>
    </row>
    <row r="3095" spans="1:12" x14ac:dyDescent="0.2">
      <c r="A3095" s="176"/>
      <c r="B3095" s="160"/>
      <c r="D3095" s="160"/>
      <c r="F3095" s="160"/>
      <c r="H3095" s="160"/>
      <c r="J3095" s="160"/>
      <c r="L3095" s="161"/>
    </row>
    <row r="3096" spans="1:12" x14ac:dyDescent="0.2">
      <c r="A3096" s="176"/>
      <c r="B3096" s="160"/>
      <c r="D3096" s="160"/>
      <c r="F3096" s="160"/>
      <c r="H3096" s="160"/>
      <c r="J3096" s="160"/>
    </row>
    <row r="3097" spans="1:12" x14ac:dyDescent="0.2">
      <c r="A3097" s="176"/>
      <c r="B3097" s="160"/>
      <c r="D3097" s="160"/>
      <c r="F3097" s="160"/>
      <c r="H3097" s="160"/>
      <c r="J3097" s="160"/>
    </row>
    <row r="3098" spans="1:12" x14ac:dyDescent="0.2">
      <c r="A3098" s="176"/>
      <c r="B3098" s="160"/>
      <c r="D3098" s="160"/>
      <c r="F3098" s="160"/>
      <c r="H3098" s="160"/>
      <c r="J3098" s="160"/>
    </row>
    <row r="3099" spans="1:12" x14ac:dyDescent="0.2">
      <c r="A3099" s="176"/>
      <c r="B3099" s="160"/>
      <c r="D3099" s="160"/>
      <c r="F3099" s="160"/>
      <c r="H3099" s="160"/>
      <c r="J3099" s="160"/>
    </row>
    <row r="3100" spans="1:12" x14ac:dyDescent="0.2">
      <c r="A3100" s="176"/>
      <c r="B3100" s="160"/>
      <c r="D3100" s="160"/>
      <c r="F3100" s="160"/>
      <c r="H3100" s="160"/>
      <c r="J3100" s="160"/>
    </row>
    <row r="3101" spans="1:12" x14ac:dyDescent="0.2">
      <c r="A3101" s="176"/>
      <c r="B3101" s="160"/>
      <c r="D3101" s="160"/>
      <c r="F3101" s="160"/>
      <c r="H3101" s="160"/>
      <c r="J3101" s="160"/>
      <c r="L3101" s="161"/>
    </row>
    <row r="3102" spans="1:12" x14ac:dyDescent="0.2">
      <c r="A3102" s="176"/>
      <c r="B3102" s="160"/>
      <c r="D3102" s="160"/>
      <c r="F3102" s="170"/>
      <c r="H3102" s="160"/>
      <c r="J3102" s="160"/>
    </row>
    <row r="3103" spans="1:12" x14ac:dyDescent="0.2">
      <c r="A3103" s="176"/>
      <c r="B3103" s="160"/>
      <c r="D3103" s="160"/>
      <c r="F3103" s="160"/>
      <c r="H3103" s="160"/>
      <c r="J3103" s="160"/>
    </row>
    <row r="3104" spans="1:12" x14ac:dyDescent="0.2">
      <c r="A3104" s="176"/>
      <c r="B3104" s="160"/>
      <c r="D3104" s="160"/>
      <c r="F3104" s="160"/>
      <c r="H3104" s="160"/>
      <c r="J3104" s="160"/>
    </row>
    <row r="3105" spans="1:21" x14ac:dyDescent="0.2">
      <c r="A3105" s="176"/>
      <c r="B3105" s="160"/>
      <c r="D3105" s="160"/>
      <c r="F3105" s="160"/>
      <c r="H3105" s="160"/>
      <c r="J3105" s="160"/>
      <c r="R3105" s="161"/>
      <c r="T3105" s="161"/>
      <c r="U3105" s="161"/>
    </row>
    <row r="3106" spans="1:21" x14ac:dyDescent="0.2">
      <c r="A3106" s="176"/>
      <c r="B3106" s="160"/>
      <c r="D3106" s="160"/>
      <c r="F3106" s="160"/>
      <c r="H3106" s="160"/>
      <c r="J3106" s="160"/>
      <c r="L3106" s="161"/>
    </row>
    <row r="3107" spans="1:21" x14ac:dyDescent="0.2">
      <c r="A3107" s="176"/>
      <c r="B3107" s="160"/>
      <c r="D3107" s="160"/>
      <c r="F3107" s="160"/>
      <c r="H3107" s="160"/>
      <c r="J3107" s="160"/>
    </row>
    <row r="3108" spans="1:21" x14ac:dyDescent="0.2">
      <c r="A3108" s="176"/>
      <c r="B3108" s="160"/>
      <c r="D3108" s="160"/>
      <c r="F3108" s="160"/>
      <c r="H3108" s="160"/>
      <c r="J3108" s="160"/>
    </row>
    <row r="3109" spans="1:21" x14ac:dyDescent="0.2">
      <c r="A3109" s="176"/>
      <c r="B3109" s="160"/>
      <c r="D3109" s="160"/>
      <c r="F3109" s="160"/>
      <c r="H3109" s="160"/>
      <c r="J3109" s="160"/>
    </row>
    <row r="3110" spans="1:21" x14ac:dyDescent="0.2">
      <c r="A3110" s="176"/>
      <c r="B3110" s="160"/>
      <c r="D3110" s="160"/>
      <c r="F3110" s="160"/>
      <c r="H3110" s="160"/>
      <c r="J3110" s="160"/>
    </row>
    <row r="3111" spans="1:21" x14ac:dyDescent="0.2">
      <c r="A3111" s="176"/>
      <c r="B3111" s="160"/>
      <c r="D3111" s="160"/>
      <c r="F3111" s="160"/>
      <c r="H3111" s="160"/>
      <c r="J3111" s="160"/>
    </row>
    <row r="3112" spans="1:21" x14ac:dyDescent="0.2">
      <c r="A3112" s="176"/>
      <c r="B3112" s="160"/>
      <c r="D3112" s="160"/>
      <c r="F3112" s="160"/>
      <c r="H3112" s="160"/>
      <c r="J3112" s="160"/>
    </row>
    <row r="3113" spans="1:21" x14ac:dyDescent="0.2">
      <c r="A3113" s="176"/>
      <c r="B3113" s="160"/>
      <c r="D3113" s="160"/>
      <c r="F3113" s="160"/>
      <c r="H3113" s="160"/>
      <c r="J3113" s="170"/>
    </row>
    <row r="3114" spans="1:21" x14ac:dyDescent="0.2">
      <c r="A3114" s="176"/>
      <c r="B3114" s="160"/>
      <c r="D3114" s="160"/>
      <c r="F3114" s="160"/>
      <c r="H3114" s="160"/>
      <c r="J3114" s="160"/>
      <c r="L3114" s="161"/>
      <c r="N3114" s="161"/>
    </row>
    <row r="3115" spans="1:21" x14ac:dyDescent="0.2">
      <c r="A3115" s="176"/>
      <c r="B3115" s="160"/>
      <c r="D3115" s="160"/>
      <c r="F3115" s="160"/>
      <c r="H3115" s="160"/>
      <c r="J3115" s="160"/>
    </row>
    <row r="3116" spans="1:21" x14ac:dyDescent="0.2">
      <c r="A3116" s="176"/>
      <c r="B3116" s="160"/>
      <c r="D3116" s="160"/>
      <c r="F3116" s="160"/>
      <c r="H3116" s="160"/>
      <c r="J3116" s="160"/>
    </row>
    <row r="3117" spans="1:21" x14ac:dyDescent="0.2">
      <c r="A3117" s="176"/>
      <c r="B3117" s="162"/>
      <c r="D3117" s="160"/>
      <c r="F3117" s="160"/>
      <c r="H3117" s="160"/>
      <c r="J3117" s="160"/>
    </row>
    <row r="3118" spans="1:21" x14ac:dyDescent="0.2">
      <c r="A3118" s="176"/>
      <c r="B3118" s="160"/>
      <c r="D3118" s="160"/>
      <c r="F3118" s="160"/>
      <c r="H3118" s="160"/>
      <c r="J3118" s="160"/>
    </row>
    <row r="3119" spans="1:21" x14ac:dyDescent="0.2">
      <c r="A3119" s="176"/>
      <c r="B3119" s="160"/>
      <c r="D3119" s="160"/>
      <c r="F3119" s="160"/>
      <c r="H3119" s="160"/>
      <c r="J3119" s="160"/>
    </row>
    <row r="3120" spans="1:21" x14ac:dyDescent="0.2">
      <c r="A3120" s="176"/>
      <c r="B3120" s="160"/>
      <c r="D3120" s="160"/>
      <c r="F3120" s="160"/>
      <c r="H3120" s="160"/>
      <c r="J3120" s="160"/>
    </row>
    <row r="3121" spans="1:14" x14ac:dyDescent="0.2">
      <c r="A3121" s="176"/>
      <c r="B3121" s="160"/>
      <c r="D3121" s="160"/>
      <c r="F3121" s="160"/>
      <c r="H3121" s="160"/>
      <c r="J3121" s="160"/>
    </row>
    <row r="3122" spans="1:14" x14ac:dyDescent="0.2">
      <c r="A3122" s="176"/>
      <c r="B3122" s="160"/>
      <c r="D3122" s="170"/>
      <c r="F3122" s="160"/>
      <c r="H3122" s="160"/>
      <c r="J3122" s="160"/>
      <c r="L3122" s="161"/>
    </row>
    <row r="3123" spans="1:14" ht="14.25" customHeight="1" x14ac:dyDescent="0.2">
      <c r="A3123" s="176"/>
      <c r="B3123" s="160"/>
      <c r="D3123" s="160"/>
      <c r="F3123" s="170"/>
      <c r="H3123" s="160"/>
      <c r="J3123" s="160"/>
    </row>
    <row r="3124" spans="1:14" x14ac:dyDescent="0.2">
      <c r="A3124" s="176"/>
      <c r="B3124" s="160"/>
      <c r="D3124" s="160"/>
      <c r="F3124" s="170"/>
      <c r="H3124" s="160"/>
      <c r="J3124" s="160"/>
    </row>
    <row r="3125" spans="1:14" x14ac:dyDescent="0.2">
      <c r="A3125" s="176"/>
      <c r="B3125" s="160"/>
      <c r="D3125" s="170"/>
      <c r="F3125" s="160"/>
      <c r="H3125" s="160"/>
      <c r="J3125" s="160"/>
      <c r="L3125" s="161"/>
    </row>
    <row r="3126" spans="1:14" x14ac:dyDescent="0.2">
      <c r="A3126" s="176"/>
      <c r="B3126" s="163"/>
      <c r="D3126" s="163"/>
      <c r="F3126" s="163"/>
      <c r="H3126" s="163"/>
      <c r="J3126" s="163"/>
      <c r="L3126" s="161"/>
      <c r="N3126" s="161"/>
    </row>
    <row r="3127" spans="1:14" x14ac:dyDescent="0.2">
      <c r="A3127" s="176"/>
      <c r="B3127" s="163"/>
      <c r="D3127" s="163"/>
      <c r="F3127" s="163"/>
      <c r="H3127" s="163"/>
      <c r="J3127" s="163"/>
    </row>
    <row r="3128" spans="1:14" x14ac:dyDescent="0.2">
      <c r="A3128" s="176"/>
      <c r="B3128" s="163"/>
      <c r="D3128" s="163"/>
      <c r="F3128" s="163"/>
      <c r="H3128" s="163"/>
      <c r="J3128" s="163"/>
      <c r="L3128" s="161"/>
    </row>
    <row r="3129" spans="1:14" x14ac:dyDescent="0.2">
      <c r="A3129" s="176"/>
      <c r="B3129" s="163"/>
      <c r="D3129" s="163"/>
      <c r="F3129" s="163"/>
      <c r="H3129" s="163"/>
      <c r="J3129" s="163"/>
    </row>
    <row r="3130" spans="1:14" x14ac:dyDescent="0.2">
      <c r="A3130" s="176"/>
      <c r="B3130" s="163"/>
      <c r="D3130" s="162"/>
      <c r="F3130" s="163"/>
      <c r="H3130" s="163"/>
      <c r="J3130" s="163"/>
    </row>
    <row r="3131" spans="1:14" x14ac:dyDescent="0.2">
      <c r="A3131" s="176"/>
      <c r="B3131" s="163"/>
      <c r="D3131" s="163"/>
      <c r="F3131" s="163"/>
      <c r="H3131" s="163"/>
      <c r="J3131" s="163"/>
    </row>
    <row r="3132" spans="1:14" x14ac:dyDescent="0.2">
      <c r="A3132" s="176"/>
      <c r="B3132" s="163"/>
      <c r="D3132" s="163"/>
      <c r="F3132" s="163"/>
      <c r="H3132" s="163"/>
      <c r="J3132" s="163"/>
    </row>
    <row r="3133" spans="1:14" x14ac:dyDescent="0.2">
      <c r="A3133" s="176"/>
      <c r="B3133" s="163"/>
      <c r="D3133" s="163"/>
      <c r="F3133" s="163"/>
      <c r="H3133" s="163"/>
      <c r="J3133" s="163"/>
      <c r="L3133" s="161"/>
    </row>
    <row r="3134" spans="1:14" x14ac:dyDescent="0.2">
      <c r="A3134" s="176"/>
      <c r="B3134" s="163"/>
      <c r="D3134" s="163"/>
      <c r="F3134" s="163"/>
      <c r="H3134" s="163"/>
      <c r="J3134" s="163"/>
      <c r="L3134" s="161"/>
    </row>
    <row r="3135" spans="1:14" x14ac:dyDescent="0.2">
      <c r="A3135" s="176"/>
      <c r="B3135" s="163"/>
      <c r="D3135" s="163"/>
      <c r="F3135" s="163"/>
      <c r="H3135" s="163"/>
      <c r="J3135" s="163"/>
    </row>
    <row r="3136" spans="1:14" x14ac:dyDescent="0.2">
      <c r="A3136" s="176"/>
      <c r="B3136" s="163"/>
      <c r="D3136" s="163"/>
      <c r="F3136" s="163"/>
      <c r="H3136" s="163"/>
      <c r="J3136" s="163"/>
      <c r="L3136" s="161"/>
    </row>
    <row r="3137" spans="1:22" x14ac:dyDescent="0.2">
      <c r="A3137" s="176"/>
      <c r="B3137" s="163"/>
      <c r="D3137" s="163"/>
      <c r="F3137" s="163"/>
      <c r="H3137" s="163"/>
      <c r="J3137" s="163"/>
    </row>
    <row r="3138" spans="1:22" x14ac:dyDescent="0.2">
      <c r="A3138" s="176"/>
      <c r="B3138" s="163"/>
      <c r="D3138" s="163"/>
      <c r="F3138" s="163"/>
      <c r="H3138" s="163"/>
      <c r="J3138" s="163"/>
    </row>
    <row r="3139" spans="1:22" x14ac:dyDescent="0.2">
      <c r="A3139" s="176"/>
      <c r="B3139" s="163"/>
      <c r="D3139" s="163"/>
      <c r="F3139" s="163"/>
      <c r="H3139" s="163"/>
      <c r="J3139" s="163"/>
    </row>
    <row r="3140" spans="1:22" x14ac:dyDescent="0.2">
      <c r="A3140" s="176"/>
      <c r="B3140" s="163"/>
      <c r="D3140" s="163"/>
      <c r="F3140" s="163"/>
      <c r="H3140" s="163"/>
      <c r="J3140" s="163"/>
      <c r="L3140" s="161"/>
    </row>
    <row r="3141" spans="1:22" x14ac:dyDescent="0.2">
      <c r="A3141" s="176"/>
      <c r="B3141" s="163"/>
      <c r="D3141" s="163"/>
      <c r="F3141" s="163"/>
      <c r="H3141" s="163"/>
      <c r="J3141" s="163"/>
    </row>
    <row r="3142" spans="1:22" x14ac:dyDescent="0.2">
      <c r="A3142" s="176"/>
      <c r="B3142" s="163"/>
      <c r="D3142" s="163"/>
      <c r="F3142" s="163"/>
      <c r="H3142" s="163"/>
      <c r="J3142" s="163"/>
      <c r="L3142" s="161"/>
    </row>
    <row r="3143" spans="1:22" x14ac:dyDescent="0.2">
      <c r="A3143" s="176"/>
      <c r="B3143" s="163"/>
      <c r="D3143" s="163"/>
      <c r="F3143" s="163"/>
      <c r="H3143" s="163"/>
      <c r="J3143" s="163"/>
      <c r="N3143" s="179"/>
    </row>
    <row r="3144" spans="1:22" x14ac:dyDescent="0.2">
      <c r="A3144" s="176"/>
      <c r="B3144" s="163"/>
      <c r="D3144" s="163"/>
      <c r="F3144" s="163"/>
      <c r="H3144" s="163"/>
      <c r="J3144" s="163"/>
    </row>
    <row r="3145" spans="1:22" x14ac:dyDescent="0.2">
      <c r="A3145" s="176"/>
      <c r="B3145" s="163"/>
      <c r="D3145" s="163"/>
      <c r="F3145" s="163"/>
      <c r="H3145" s="163"/>
      <c r="J3145" s="163"/>
      <c r="L3145" s="161"/>
    </row>
    <row r="3146" spans="1:22" x14ac:dyDescent="0.2">
      <c r="A3146" s="176"/>
      <c r="B3146" s="163"/>
      <c r="D3146" s="163"/>
      <c r="F3146" s="163"/>
      <c r="H3146" s="163"/>
      <c r="J3146" s="163"/>
      <c r="V3146" s="180"/>
    </row>
    <row r="3147" spans="1:22" x14ac:dyDescent="0.2">
      <c r="A3147" s="176"/>
      <c r="B3147" s="163"/>
      <c r="D3147" s="163"/>
      <c r="F3147" s="163"/>
      <c r="H3147" s="163"/>
      <c r="J3147" s="163"/>
    </row>
    <row r="3148" spans="1:22" x14ac:dyDescent="0.2">
      <c r="A3148" s="176"/>
      <c r="B3148" s="163"/>
      <c r="D3148" s="163"/>
      <c r="F3148" s="163"/>
      <c r="H3148" s="163"/>
      <c r="J3148" s="163"/>
    </row>
    <row r="3149" spans="1:22" x14ac:dyDescent="0.2">
      <c r="A3149" s="176"/>
      <c r="B3149" s="163"/>
      <c r="D3149" s="163"/>
      <c r="F3149" s="163"/>
      <c r="H3149" s="163"/>
      <c r="J3149" s="163"/>
      <c r="L3149" s="161"/>
    </row>
    <row r="3150" spans="1:22" x14ac:dyDescent="0.2">
      <c r="A3150" s="176"/>
      <c r="B3150" s="163"/>
      <c r="D3150" s="163"/>
      <c r="F3150" s="163"/>
      <c r="H3150" s="163"/>
      <c r="J3150" s="163"/>
    </row>
    <row r="3151" spans="1:22" x14ac:dyDescent="0.2">
      <c r="A3151" s="176"/>
      <c r="B3151" s="163"/>
      <c r="D3151" s="163"/>
      <c r="F3151" s="163"/>
      <c r="H3151" s="163"/>
      <c r="J3151" s="163"/>
    </row>
    <row r="3152" spans="1:22" x14ac:dyDescent="0.2">
      <c r="A3152" s="176"/>
      <c r="B3152" s="163"/>
      <c r="D3152" s="163"/>
      <c r="F3152" s="163"/>
      <c r="H3152" s="163"/>
      <c r="J3152" s="163"/>
    </row>
    <row r="3153" spans="1:22" x14ac:dyDescent="0.2">
      <c r="A3153" s="176"/>
      <c r="B3153" s="163"/>
      <c r="D3153" s="163"/>
      <c r="F3153" s="163"/>
      <c r="H3153" s="163"/>
      <c r="J3153" s="163"/>
      <c r="L3153" s="161"/>
    </row>
    <row r="3154" spans="1:22" x14ac:dyDescent="0.2">
      <c r="A3154" s="176"/>
      <c r="B3154" s="163"/>
      <c r="D3154" s="163"/>
      <c r="F3154" s="163"/>
      <c r="H3154" s="163"/>
      <c r="J3154" s="163"/>
    </row>
    <row r="3155" spans="1:22" x14ac:dyDescent="0.2">
      <c r="A3155" s="176"/>
      <c r="B3155" s="163"/>
      <c r="D3155" s="163"/>
      <c r="F3155" s="163"/>
      <c r="H3155" s="163"/>
      <c r="J3155" s="163"/>
      <c r="L3155" s="161"/>
      <c r="N3155" s="161"/>
    </row>
    <row r="3156" spans="1:22" x14ac:dyDescent="0.2">
      <c r="A3156" s="176"/>
      <c r="B3156" s="163"/>
      <c r="D3156" s="163"/>
      <c r="F3156" s="163"/>
      <c r="H3156" s="163"/>
      <c r="J3156" s="163"/>
    </row>
    <row r="3157" spans="1:22" x14ac:dyDescent="0.2">
      <c r="A3157" s="176"/>
      <c r="B3157" s="163"/>
      <c r="D3157" s="163"/>
      <c r="F3157" s="163"/>
      <c r="H3157" s="163"/>
      <c r="J3157" s="163"/>
      <c r="V3157" s="64"/>
    </row>
    <row r="3158" spans="1:22" x14ac:dyDescent="0.2">
      <c r="A3158" s="176"/>
      <c r="B3158" s="163"/>
      <c r="D3158" s="163"/>
      <c r="F3158" s="163"/>
      <c r="H3158" s="163"/>
      <c r="J3158" s="163"/>
    </row>
    <row r="3159" spans="1:22" x14ac:dyDescent="0.2">
      <c r="A3159" s="176"/>
      <c r="B3159" s="163"/>
      <c r="D3159" s="163"/>
      <c r="F3159" s="163"/>
      <c r="H3159" s="163"/>
      <c r="J3159" s="163"/>
    </row>
    <row r="3160" spans="1:22" x14ac:dyDescent="0.2">
      <c r="A3160" s="176"/>
      <c r="B3160" s="163"/>
      <c r="D3160" s="163"/>
      <c r="F3160" s="163"/>
      <c r="H3160" s="163"/>
      <c r="J3160" s="163"/>
      <c r="T3160" s="161"/>
    </row>
    <row r="3161" spans="1:22" x14ac:dyDescent="0.2">
      <c r="A3161" s="176"/>
      <c r="B3161" s="163"/>
      <c r="D3161" s="163"/>
      <c r="F3161" s="163"/>
      <c r="H3161" s="163"/>
      <c r="J3161" s="163"/>
    </row>
    <row r="3162" spans="1:22" x14ac:dyDescent="0.2">
      <c r="A3162" s="176"/>
      <c r="B3162" s="163"/>
      <c r="D3162" s="163"/>
      <c r="F3162" s="163"/>
      <c r="H3162" s="163"/>
      <c r="J3162" s="163"/>
    </row>
    <row r="3163" spans="1:22" x14ac:dyDescent="0.2">
      <c r="A3163" s="176"/>
      <c r="B3163" s="163"/>
      <c r="D3163" s="163"/>
      <c r="F3163" s="163"/>
      <c r="H3163" s="163"/>
      <c r="J3163" s="163"/>
      <c r="L3163" s="161"/>
    </row>
    <row r="3164" spans="1:22" x14ac:dyDescent="0.2">
      <c r="A3164" s="176"/>
      <c r="B3164" s="163"/>
      <c r="D3164" s="163"/>
      <c r="F3164" s="163"/>
      <c r="H3164" s="163"/>
      <c r="J3164" s="163"/>
      <c r="R3164" s="161"/>
    </row>
    <row r="3165" spans="1:22" x14ac:dyDescent="0.2">
      <c r="A3165" s="176"/>
      <c r="B3165" s="163"/>
      <c r="D3165" s="163"/>
      <c r="F3165" s="163"/>
      <c r="H3165" s="163"/>
      <c r="J3165" s="163"/>
    </row>
    <row r="3166" spans="1:22" x14ac:dyDescent="0.2">
      <c r="A3166" s="176"/>
      <c r="B3166" s="163"/>
      <c r="D3166" s="163"/>
      <c r="F3166" s="163"/>
      <c r="H3166" s="163"/>
      <c r="J3166" s="163"/>
    </row>
    <row r="3167" spans="1:22" x14ac:dyDescent="0.2">
      <c r="A3167" s="176"/>
      <c r="B3167" s="163"/>
      <c r="D3167" s="163"/>
      <c r="F3167" s="163"/>
      <c r="H3167" s="163"/>
      <c r="J3167" s="163"/>
    </row>
    <row r="3168" spans="1:22" x14ac:dyDescent="0.2">
      <c r="A3168" s="176"/>
      <c r="B3168" s="163"/>
      <c r="D3168" s="163"/>
      <c r="F3168" s="163"/>
      <c r="H3168" s="163"/>
      <c r="J3168" s="163"/>
    </row>
    <row r="3169" spans="1:18" x14ac:dyDescent="0.2">
      <c r="A3169" s="176"/>
      <c r="B3169" s="163"/>
      <c r="D3169" s="163"/>
      <c r="F3169" s="163"/>
      <c r="H3169" s="64"/>
      <c r="I3169" s="160"/>
      <c r="J3169" s="163"/>
    </row>
    <row r="3170" spans="1:18" x14ac:dyDescent="0.2">
      <c r="A3170" s="176"/>
      <c r="B3170" s="163"/>
      <c r="D3170" s="163"/>
      <c r="F3170" s="163"/>
      <c r="H3170" s="163"/>
      <c r="J3170" s="163"/>
    </row>
    <row r="3171" spans="1:18" x14ac:dyDescent="0.2">
      <c r="A3171" s="176"/>
      <c r="B3171" s="163"/>
      <c r="D3171" s="163"/>
      <c r="F3171" s="163"/>
      <c r="H3171" s="163"/>
      <c r="J3171" s="163"/>
    </row>
    <row r="3172" spans="1:18" x14ac:dyDescent="0.2">
      <c r="A3172" s="176"/>
      <c r="B3172" s="163"/>
      <c r="D3172" s="163"/>
      <c r="F3172" s="163"/>
      <c r="H3172" s="163"/>
      <c r="J3172" s="163"/>
      <c r="L3172" s="161"/>
    </row>
    <row r="3173" spans="1:18" x14ac:dyDescent="0.2">
      <c r="A3173" s="176"/>
      <c r="B3173" s="163"/>
      <c r="D3173" s="163"/>
      <c r="F3173" s="163"/>
      <c r="H3173" s="163"/>
      <c r="J3173" s="163"/>
      <c r="R3173" s="161"/>
    </row>
    <row r="3174" spans="1:18" x14ac:dyDescent="0.2">
      <c r="A3174" s="176"/>
      <c r="B3174" s="163"/>
      <c r="D3174" s="163"/>
      <c r="F3174" s="163"/>
      <c r="H3174" s="163"/>
      <c r="J3174" s="163"/>
    </row>
    <row r="3175" spans="1:18" x14ac:dyDescent="0.2">
      <c r="A3175" s="176"/>
      <c r="B3175" s="163"/>
      <c r="D3175" s="163"/>
      <c r="F3175" s="163"/>
      <c r="H3175" s="163"/>
      <c r="J3175" s="163"/>
    </row>
    <row r="3176" spans="1:18" x14ac:dyDescent="0.2">
      <c r="A3176" s="176"/>
      <c r="B3176" s="163"/>
      <c r="D3176" s="163"/>
      <c r="F3176" s="163"/>
      <c r="H3176" s="163"/>
      <c r="J3176" s="163"/>
      <c r="L3176" s="161"/>
    </row>
    <row r="3177" spans="1:18" x14ac:dyDescent="0.2">
      <c r="A3177" s="176"/>
      <c r="B3177" s="163"/>
      <c r="D3177" s="163"/>
      <c r="F3177" s="163"/>
      <c r="H3177" s="163"/>
      <c r="J3177" s="163"/>
      <c r="L3177" s="161"/>
    </row>
    <row r="3178" spans="1:18" x14ac:dyDescent="0.2">
      <c r="A3178" s="176"/>
      <c r="B3178" s="163"/>
      <c r="D3178" s="163"/>
      <c r="F3178" s="163"/>
      <c r="H3178" s="163"/>
      <c r="J3178" s="163"/>
    </row>
    <row r="3179" spans="1:18" x14ac:dyDescent="0.2">
      <c r="A3179" s="176"/>
      <c r="B3179" s="163"/>
      <c r="D3179" s="163"/>
      <c r="F3179" s="163"/>
      <c r="H3179" s="163"/>
      <c r="J3179" s="163"/>
    </row>
    <row r="3180" spans="1:18" x14ac:dyDescent="0.2">
      <c r="A3180" s="176"/>
      <c r="B3180" s="163"/>
      <c r="D3180" s="163"/>
      <c r="F3180" s="163"/>
      <c r="H3180" s="163"/>
      <c r="J3180" s="163"/>
    </row>
    <row r="3181" spans="1:18" x14ac:dyDescent="0.2">
      <c r="A3181" s="176"/>
      <c r="B3181" s="163"/>
      <c r="D3181" s="163"/>
      <c r="F3181" s="163"/>
      <c r="H3181" s="163"/>
      <c r="J3181" s="163"/>
    </row>
    <row r="3182" spans="1:18" x14ac:dyDescent="0.2">
      <c r="A3182" s="176"/>
      <c r="B3182" s="163"/>
      <c r="D3182" s="163"/>
      <c r="F3182" s="163"/>
      <c r="H3182" s="163"/>
      <c r="J3182" s="163"/>
    </row>
    <row r="3183" spans="1:18" x14ac:dyDescent="0.2">
      <c r="A3183" s="176"/>
      <c r="B3183" s="163"/>
      <c r="D3183" s="163"/>
      <c r="F3183" s="163"/>
      <c r="H3183" s="163"/>
      <c r="J3183" s="163"/>
    </row>
    <row r="3184" spans="1:18" x14ac:dyDescent="0.2">
      <c r="A3184" s="176"/>
      <c r="B3184" s="163"/>
      <c r="D3184" s="163"/>
      <c r="F3184" s="163"/>
      <c r="H3184" s="163"/>
      <c r="J3184" s="163"/>
    </row>
    <row r="3185" spans="1:16" x14ac:dyDescent="0.2">
      <c r="A3185" s="176"/>
      <c r="B3185" s="163"/>
      <c r="D3185" s="163"/>
      <c r="F3185" s="163"/>
      <c r="H3185" s="163"/>
      <c r="J3185" s="163"/>
    </row>
    <row r="3186" spans="1:16" x14ac:dyDescent="0.2">
      <c r="A3186" s="176"/>
      <c r="B3186" s="163"/>
      <c r="D3186" s="163"/>
      <c r="F3186" s="163"/>
      <c r="H3186" s="163"/>
      <c r="J3186" s="163"/>
    </row>
    <row r="3187" spans="1:16" x14ac:dyDescent="0.2">
      <c r="A3187" s="176"/>
      <c r="B3187" s="163"/>
      <c r="D3187" s="163"/>
      <c r="F3187" s="163"/>
      <c r="H3187" s="163"/>
      <c r="J3187" s="163"/>
    </row>
    <row r="3188" spans="1:16" x14ac:dyDescent="0.2">
      <c r="A3188" s="176"/>
      <c r="B3188" s="163"/>
      <c r="D3188" s="163"/>
      <c r="F3188" s="163"/>
      <c r="H3188" s="163"/>
      <c r="J3188" s="163"/>
    </row>
    <row r="3189" spans="1:16" x14ac:dyDescent="0.2">
      <c r="A3189" s="176"/>
      <c r="B3189" s="163"/>
      <c r="D3189" s="163"/>
      <c r="F3189" s="163"/>
      <c r="H3189" s="163"/>
      <c r="J3189" s="163"/>
    </row>
    <row r="3190" spans="1:16" x14ac:dyDescent="0.2">
      <c r="A3190" s="176"/>
      <c r="B3190" s="163"/>
      <c r="D3190" s="163"/>
      <c r="F3190" s="163"/>
      <c r="H3190" s="163"/>
      <c r="J3190" s="163"/>
    </row>
    <row r="3191" spans="1:16" x14ac:dyDescent="0.2">
      <c r="A3191" s="176"/>
      <c r="B3191" s="163"/>
      <c r="D3191" s="163"/>
      <c r="F3191" s="163"/>
      <c r="H3191" s="163"/>
      <c r="J3191" s="163"/>
    </row>
    <row r="3192" spans="1:16" x14ac:dyDescent="0.2">
      <c r="A3192" s="176"/>
      <c r="B3192" s="163"/>
      <c r="D3192" s="163"/>
      <c r="F3192" s="163"/>
      <c r="H3192" s="163"/>
      <c r="J3192" s="163"/>
      <c r="L3192" s="161"/>
    </row>
    <row r="3193" spans="1:16" x14ac:dyDescent="0.2">
      <c r="A3193" s="176"/>
      <c r="B3193" s="163"/>
      <c r="D3193" s="163"/>
      <c r="F3193" s="163"/>
      <c r="H3193" s="163"/>
      <c r="J3193" s="163"/>
    </row>
    <row r="3194" spans="1:16" x14ac:dyDescent="0.2">
      <c r="A3194" s="176"/>
      <c r="B3194" s="163"/>
      <c r="D3194" s="163"/>
      <c r="F3194" s="163"/>
      <c r="H3194" s="163"/>
      <c r="J3194" s="163"/>
    </row>
    <row r="3195" spans="1:16" x14ac:dyDescent="0.2">
      <c r="A3195" s="176"/>
      <c r="B3195" s="163"/>
      <c r="D3195" s="163"/>
      <c r="F3195" s="163"/>
      <c r="H3195" s="163"/>
      <c r="J3195" s="163"/>
    </row>
    <row r="3196" spans="1:16" x14ac:dyDescent="0.2">
      <c r="A3196" s="176"/>
      <c r="B3196" s="163"/>
      <c r="D3196" s="163"/>
      <c r="F3196" s="163"/>
      <c r="H3196" s="163"/>
      <c r="J3196" s="163"/>
      <c r="L3196" s="161"/>
      <c r="N3196" s="161"/>
      <c r="P3196" s="161"/>
    </row>
    <row r="3197" spans="1:16" x14ac:dyDescent="0.2">
      <c r="A3197" s="176"/>
      <c r="B3197" s="163"/>
      <c r="D3197" s="163"/>
      <c r="F3197" s="163"/>
      <c r="H3197" s="163"/>
      <c r="J3197" s="163"/>
      <c r="L3197" s="161"/>
    </row>
    <row r="3198" spans="1:16" x14ac:dyDescent="0.2">
      <c r="A3198" s="176"/>
      <c r="B3198" s="163"/>
      <c r="D3198" s="162"/>
      <c r="F3198" s="163"/>
      <c r="H3198" s="163"/>
      <c r="J3198" s="163"/>
    </row>
    <row r="3199" spans="1:16" x14ac:dyDescent="0.2">
      <c r="A3199" s="176"/>
      <c r="B3199" s="163"/>
      <c r="D3199" s="163"/>
      <c r="F3199" s="163"/>
      <c r="H3199" s="163"/>
      <c r="J3199" s="163"/>
    </row>
    <row r="3200" spans="1:16" x14ac:dyDescent="0.2">
      <c r="A3200" s="176"/>
      <c r="B3200" s="163"/>
      <c r="D3200" s="163"/>
      <c r="F3200" s="163"/>
      <c r="H3200" s="163"/>
      <c r="J3200" s="163"/>
    </row>
    <row r="3201" spans="1:16" x14ac:dyDescent="0.2">
      <c r="A3201" s="176"/>
      <c r="B3201" s="163"/>
      <c r="D3201" s="163"/>
      <c r="F3201" s="163"/>
      <c r="H3201" s="163"/>
      <c r="J3201" s="163"/>
    </row>
    <row r="3202" spans="1:16" x14ac:dyDescent="0.2">
      <c r="A3202" s="176"/>
      <c r="B3202" s="163"/>
      <c r="D3202" s="163"/>
      <c r="F3202" s="163"/>
      <c r="H3202" s="163"/>
      <c r="J3202" s="163"/>
      <c r="N3202" s="161"/>
    </row>
    <row r="3203" spans="1:16" x14ac:dyDescent="0.2">
      <c r="A3203" s="176"/>
      <c r="B3203" s="163"/>
      <c r="D3203" s="163"/>
      <c r="F3203" s="163"/>
      <c r="H3203" s="163"/>
      <c r="J3203" s="163"/>
    </row>
    <row r="3204" spans="1:16" x14ac:dyDescent="0.2">
      <c r="A3204" s="176"/>
      <c r="B3204" s="163"/>
      <c r="D3204" s="163"/>
      <c r="F3204" s="163"/>
      <c r="H3204" s="163"/>
      <c r="J3204" s="163"/>
    </row>
    <row r="3205" spans="1:16" x14ac:dyDescent="0.2">
      <c r="A3205" s="176"/>
      <c r="B3205" s="163"/>
      <c r="D3205" s="163"/>
      <c r="F3205" s="163"/>
      <c r="H3205" s="163"/>
      <c r="J3205" s="163"/>
    </row>
    <row r="3206" spans="1:16" x14ac:dyDescent="0.2">
      <c r="A3206" s="176"/>
      <c r="B3206" s="163"/>
      <c r="D3206" s="163"/>
      <c r="F3206" s="163"/>
      <c r="H3206" s="163"/>
      <c r="J3206" s="163"/>
    </row>
    <row r="3207" spans="1:16" x14ac:dyDescent="0.2">
      <c r="A3207" s="176"/>
      <c r="B3207" s="163"/>
      <c r="D3207" s="163"/>
      <c r="F3207" s="163"/>
      <c r="H3207" s="163"/>
      <c r="J3207" s="163"/>
    </row>
    <row r="3208" spans="1:16" x14ac:dyDescent="0.2">
      <c r="A3208" s="176"/>
      <c r="B3208" s="163"/>
      <c r="D3208" s="163"/>
      <c r="F3208" s="163"/>
      <c r="H3208" s="163"/>
      <c r="J3208" s="163"/>
    </row>
    <row r="3209" spans="1:16" x14ac:dyDescent="0.2">
      <c r="A3209" s="176"/>
      <c r="B3209" s="163"/>
      <c r="D3209" s="163"/>
      <c r="F3209" s="163"/>
      <c r="H3209" s="163"/>
      <c r="J3209" s="163"/>
      <c r="P3209" s="161"/>
    </row>
    <row r="3210" spans="1:16" x14ac:dyDescent="0.2">
      <c r="A3210" s="176"/>
      <c r="B3210" s="163"/>
      <c r="D3210" s="163"/>
      <c r="F3210" s="163"/>
      <c r="H3210" s="163"/>
      <c r="J3210" s="163"/>
    </row>
    <row r="3211" spans="1:16" x14ac:dyDescent="0.2">
      <c r="A3211" s="176"/>
      <c r="B3211" s="163"/>
      <c r="D3211" s="163"/>
      <c r="F3211" s="163"/>
      <c r="H3211" s="163"/>
      <c r="J3211" s="163"/>
    </row>
    <row r="3212" spans="1:16" x14ac:dyDescent="0.2">
      <c r="A3212" s="176"/>
      <c r="B3212" s="163"/>
      <c r="D3212" s="163"/>
      <c r="F3212" s="163"/>
      <c r="H3212" s="163"/>
      <c r="J3212" s="163"/>
    </row>
    <row r="3213" spans="1:16" x14ac:dyDescent="0.2">
      <c r="A3213" s="176"/>
      <c r="B3213" s="163"/>
      <c r="D3213" s="163"/>
      <c r="F3213" s="163"/>
      <c r="H3213" s="163"/>
      <c r="J3213" s="163"/>
      <c r="N3213" s="161"/>
    </row>
    <row r="3214" spans="1:16" x14ac:dyDescent="0.2">
      <c r="A3214" s="176"/>
      <c r="B3214" s="163"/>
      <c r="D3214" s="163"/>
      <c r="F3214" s="163"/>
      <c r="H3214" s="163"/>
      <c r="J3214" s="163"/>
    </row>
    <row r="3215" spans="1:16" x14ac:dyDescent="0.2">
      <c r="A3215" s="176"/>
      <c r="B3215" s="163"/>
      <c r="D3215" s="163"/>
      <c r="F3215" s="163"/>
      <c r="H3215" s="163"/>
      <c r="J3215" s="163"/>
    </row>
    <row r="3216" spans="1:16" x14ac:dyDescent="0.2">
      <c r="A3216" s="176"/>
      <c r="B3216" s="163"/>
      <c r="D3216" s="163"/>
      <c r="F3216" s="163"/>
      <c r="H3216" s="163"/>
      <c r="J3216" s="163"/>
      <c r="L3216" s="161"/>
    </row>
    <row r="3217" spans="1:14" x14ac:dyDescent="0.2">
      <c r="A3217" s="176"/>
      <c r="B3217" s="163"/>
      <c r="D3217" s="163"/>
      <c r="F3217" s="163"/>
      <c r="H3217" s="163"/>
      <c r="J3217" s="163"/>
    </row>
    <row r="3218" spans="1:14" x14ac:dyDescent="0.2">
      <c r="A3218" s="176"/>
      <c r="B3218" s="163"/>
      <c r="D3218" s="163"/>
      <c r="F3218" s="163"/>
      <c r="H3218" s="163"/>
      <c r="J3218" s="163"/>
    </row>
    <row r="3219" spans="1:14" x14ac:dyDescent="0.2">
      <c r="A3219" s="176"/>
      <c r="B3219" s="163"/>
      <c r="D3219" s="163"/>
      <c r="F3219" s="163"/>
      <c r="H3219" s="163"/>
      <c r="J3219" s="163"/>
      <c r="N3219" s="161"/>
    </row>
    <row r="3220" spans="1:14" x14ac:dyDescent="0.2">
      <c r="A3220" s="176"/>
      <c r="B3220" s="163"/>
      <c r="D3220" s="163"/>
      <c r="F3220" s="163"/>
      <c r="H3220" s="163"/>
      <c r="J3220" s="163"/>
    </row>
    <row r="3221" spans="1:14" x14ac:dyDescent="0.2">
      <c r="A3221" s="176"/>
      <c r="B3221" s="163"/>
      <c r="D3221" s="163"/>
      <c r="F3221" s="163"/>
      <c r="H3221" s="163"/>
      <c r="J3221" s="163"/>
    </row>
    <row r="3222" spans="1:14" x14ac:dyDescent="0.2">
      <c r="A3222" s="176"/>
      <c r="B3222" s="163"/>
      <c r="D3222" s="163"/>
      <c r="F3222" s="163"/>
      <c r="H3222" s="163"/>
      <c r="J3222" s="163"/>
    </row>
    <row r="3223" spans="1:14" x14ac:dyDescent="0.2">
      <c r="A3223" s="176"/>
      <c r="B3223" s="163"/>
      <c r="D3223" s="163"/>
      <c r="F3223" s="163"/>
      <c r="H3223" s="163"/>
      <c r="J3223" s="163"/>
    </row>
    <row r="3224" spans="1:14" x14ac:dyDescent="0.2">
      <c r="A3224" s="176"/>
      <c r="B3224" s="163"/>
      <c r="D3224" s="163"/>
      <c r="F3224" s="163"/>
      <c r="H3224" s="163"/>
      <c r="J3224" s="163"/>
    </row>
    <row r="3225" spans="1:14" x14ac:dyDescent="0.2">
      <c r="A3225" s="176"/>
      <c r="B3225" s="163"/>
      <c r="D3225" s="163"/>
      <c r="F3225" s="163"/>
      <c r="H3225" s="163"/>
      <c r="J3225" s="163"/>
    </row>
    <row r="3226" spans="1:14" x14ac:dyDescent="0.2">
      <c r="A3226" s="176"/>
      <c r="B3226" s="163"/>
      <c r="D3226" s="163"/>
      <c r="F3226" s="163"/>
      <c r="H3226" s="163"/>
      <c r="J3226" s="163"/>
    </row>
    <row r="3227" spans="1:14" x14ac:dyDescent="0.2">
      <c r="A3227" s="176"/>
      <c r="B3227" s="163"/>
      <c r="D3227" s="163"/>
      <c r="F3227" s="163"/>
      <c r="H3227" s="163"/>
      <c r="J3227" s="163"/>
    </row>
    <row r="3228" spans="1:14" x14ac:dyDescent="0.2">
      <c r="A3228" s="176"/>
      <c r="B3228" s="163"/>
      <c r="D3228" s="163"/>
      <c r="F3228" s="163"/>
      <c r="H3228" s="163"/>
      <c r="J3228" s="163"/>
    </row>
    <row r="3229" spans="1:14" x14ac:dyDescent="0.2">
      <c r="A3229" s="176"/>
      <c r="B3229" s="163"/>
      <c r="D3229" s="163"/>
      <c r="F3229" s="163"/>
      <c r="H3229" s="163"/>
      <c r="J3229" s="163"/>
      <c r="L3229" s="161"/>
    </row>
    <row r="3230" spans="1:14" x14ac:dyDescent="0.2">
      <c r="A3230" s="176"/>
      <c r="B3230" s="163"/>
      <c r="D3230" s="163"/>
      <c r="F3230" s="163"/>
      <c r="H3230" s="163"/>
      <c r="J3230" s="163"/>
      <c r="L3230" s="161"/>
    </row>
    <row r="3231" spans="1:14" x14ac:dyDescent="0.2">
      <c r="A3231" s="176"/>
      <c r="B3231" s="163"/>
      <c r="D3231" s="163"/>
      <c r="F3231" s="163"/>
      <c r="H3231" s="163"/>
      <c r="J3231" s="163"/>
    </row>
    <row r="3232" spans="1:14" x14ac:dyDescent="0.2">
      <c r="A3232" s="176"/>
      <c r="B3232" s="163"/>
      <c r="D3232" s="163"/>
      <c r="F3232" s="163"/>
      <c r="H3232" s="163"/>
      <c r="J3232" s="163"/>
    </row>
    <row r="3233" spans="1:16" x14ac:dyDescent="0.2">
      <c r="A3233" s="176"/>
      <c r="B3233" s="163"/>
      <c r="D3233" s="163"/>
      <c r="F3233" s="163"/>
      <c r="H3233" s="163"/>
      <c r="J3233" s="163"/>
      <c r="L3233" s="161"/>
    </row>
    <row r="3234" spans="1:16" x14ac:dyDescent="0.2">
      <c r="A3234" s="176"/>
      <c r="B3234" s="163"/>
      <c r="D3234" s="163"/>
      <c r="F3234" s="163"/>
      <c r="H3234" s="163"/>
      <c r="J3234" s="163"/>
    </row>
    <row r="3235" spans="1:16" x14ac:dyDescent="0.2">
      <c r="A3235" s="176"/>
      <c r="B3235" s="163"/>
      <c r="D3235" s="163"/>
      <c r="F3235" s="163"/>
      <c r="H3235" s="163"/>
      <c r="J3235" s="163"/>
      <c r="L3235" s="161"/>
    </row>
    <row r="3236" spans="1:16" x14ac:dyDescent="0.2">
      <c r="A3236" s="176"/>
      <c r="B3236" s="163"/>
      <c r="D3236" s="163"/>
      <c r="F3236" s="163"/>
      <c r="H3236" s="163"/>
      <c r="J3236" s="163"/>
    </row>
    <row r="3237" spans="1:16" x14ac:dyDescent="0.2">
      <c r="A3237" s="176"/>
      <c r="B3237" s="163"/>
      <c r="D3237" s="163"/>
      <c r="F3237" s="163"/>
      <c r="H3237" s="163"/>
      <c r="J3237" s="163"/>
    </row>
    <row r="3238" spans="1:16" x14ac:dyDescent="0.2">
      <c r="A3238" s="176"/>
      <c r="B3238" s="163"/>
      <c r="D3238" s="163"/>
      <c r="F3238" s="163"/>
      <c r="H3238" s="163"/>
      <c r="J3238" s="163"/>
    </row>
    <row r="3239" spans="1:16" x14ac:dyDescent="0.2">
      <c r="A3239" s="176"/>
      <c r="B3239" s="163"/>
      <c r="D3239" s="163"/>
      <c r="F3239" s="163"/>
      <c r="H3239" s="163"/>
      <c r="J3239" s="163"/>
      <c r="L3239" s="161"/>
    </row>
    <row r="3240" spans="1:16" x14ac:dyDescent="0.2">
      <c r="A3240" s="176"/>
      <c r="B3240" s="163"/>
      <c r="D3240" s="163"/>
      <c r="F3240" s="163"/>
      <c r="H3240" s="163"/>
      <c r="J3240" s="163"/>
      <c r="P3240" s="161"/>
    </row>
    <row r="3241" spans="1:16" x14ac:dyDescent="0.2">
      <c r="A3241" s="176"/>
      <c r="B3241" s="163"/>
      <c r="D3241" s="163"/>
      <c r="F3241" s="163"/>
      <c r="H3241" s="163"/>
      <c r="J3241" s="163"/>
    </row>
    <row r="3242" spans="1:16" x14ac:dyDescent="0.2">
      <c r="A3242" s="176"/>
      <c r="B3242" s="163"/>
      <c r="D3242" s="163"/>
      <c r="F3242" s="163"/>
      <c r="H3242" s="163"/>
      <c r="J3242" s="163"/>
    </row>
    <row r="3243" spans="1:16" x14ac:dyDescent="0.2">
      <c r="A3243" s="176"/>
      <c r="B3243" s="163"/>
      <c r="D3243" s="163"/>
      <c r="F3243" s="163"/>
      <c r="H3243" s="163"/>
      <c r="J3243" s="163"/>
    </row>
    <row r="3244" spans="1:16" x14ac:dyDescent="0.2">
      <c r="A3244" s="176"/>
      <c r="B3244" s="163"/>
      <c r="D3244" s="163"/>
      <c r="F3244" s="163"/>
      <c r="H3244" s="163"/>
      <c r="J3244" s="163"/>
    </row>
    <row r="3245" spans="1:16" x14ac:dyDescent="0.2">
      <c r="A3245" s="176"/>
      <c r="B3245" s="163"/>
      <c r="D3245" s="163"/>
      <c r="F3245" s="163"/>
      <c r="H3245" s="163"/>
      <c r="J3245" s="163"/>
    </row>
    <row r="3246" spans="1:16" x14ac:dyDescent="0.2">
      <c r="A3246" s="176"/>
      <c r="B3246" s="163"/>
      <c r="D3246" s="163"/>
      <c r="F3246" s="163"/>
      <c r="H3246" s="163"/>
      <c r="J3246" s="163"/>
    </row>
    <row r="3247" spans="1:16" x14ac:dyDescent="0.2">
      <c r="A3247" s="176"/>
      <c r="B3247" s="163"/>
      <c r="D3247" s="163"/>
      <c r="F3247" s="163"/>
      <c r="H3247" s="163"/>
      <c r="J3247" s="163"/>
      <c r="L3247" s="161"/>
    </row>
    <row r="3248" spans="1:16" x14ac:dyDescent="0.2">
      <c r="A3248" s="176"/>
      <c r="B3248" s="163"/>
      <c r="D3248" s="163"/>
      <c r="F3248" s="163"/>
      <c r="H3248" s="163"/>
      <c r="J3248" s="163"/>
    </row>
    <row r="3249" spans="1:14" x14ac:dyDescent="0.2">
      <c r="A3249" s="176"/>
      <c r="B3249" s="163"/>
      <c r="D3249" s="163"/>
      <c r="F3249" s="163"/>
      <c r="H3249" s="163"/>
      <c r="J3249" s="163"/>
    </row>
    <row r="3250" spans="1:14" x14ac:dyDescent="0.2">
      <c r="A3250" s="176"/>
      <c r="B3250" s="163"/>
      <c r="D3250" s="163"/>
      <c r="F3250" s="163"/>
      <c r="H3250" s="163"/>
      <c r="J3250" s="163"/>
    </row>
    <row r="3251" spans="1:14" x14ac:dyDescent="0.2">
      <c r="A3251" s="176"/>
      <c r="B3251" s="163"/>
      <c r="D3251" s="163"/>
      <c r="F3251" s="163"/>
      <c r="H3251" s="163"/>
      <c r="J3251" s="163"/>
    </row>
    <row r="3252" spans="1:14" x14ac:dyDescent="0.2">
      <c r="A3252" s="176"/>
      <c r="B3252" s="163"/>
      <c r="D3252" s="163"/>
      <c r="F3252" s="163"/>
      <c r="H3252" s="163"/>
      <c r="J3252" s="163"/>
    </row>
    <row r="3253" spans="1:14" x14ac:dyDescent="0.2">
      <c r="A3253" s="176"/>
      <c r="B3253" s="163"/>
      <c r="D3253" s="163"/>
      <c r="F3253" s="163"/>
      <c r="H3253" s="163"/>
      <c r="J3253" s="163"/>
      <c r="L3253" s="161"/>
    </row>
    <row r="3254" spans="1:14" x14ac:dyDescent="0.2">
      <c r="A3254" s="176"/>
      <c r="B3254" s="163"/>
      <c r="D3254" s="163"/>
      <c r="F3254" s="163"/>
      <c r="H3254" s="163"/>
      <c r="J3254" s="163"/>
    </row>
    <row r="3255" spans="1:14" x14ac:dyDescent="0.2">
      <c r="A3255" s="176"/>
      <c r="B3255" s="163"/>
      <c r="D3255" s="163"/>
      <c r="F3255" s="163"/>
      <c r="H3255" s="163"/>
      <c r="J3255" s="163"/>
    </row>
    <row r="3256" spans="1:14" x14ac:dyDescent="0.2">
      <c r="A3256" s="176"/>
      <c r="B3256" s="163"/>
      <c r="D3256" s="163"/>
      <c r="F3256" s="163"/>
      <c r="H3256" s="163"/>
      <c r="J3256" s="163"/>
    </row>
    <row r="3257" spans="1:14" x14ac:dyDescent="0.2">
      <c r="A3257" s="176"/>
      <c r="B3257" s="163"/>
      <c r="D3257" s="163"/>
      <c r="F3257" s="163"/>
      <c r="H3257" s="163"/>
      <c r="J3257" s="163"/>
    </row>
    <row r="3258" spans="1:14" x14ac:dyDescent="0.2">
      <c r="A3258" s="176"/>
      <c r="B3258" s="163"/>
      <c r="D3258" s="163"/>
      <c r="F3258" s="163"/>
      <c r="H3258" s="163"/>
      <c r="J3258" s="163"/>
      <c r="N3258" s="161"/>
    </row>
    <row r="3259" spans="1:14" x14ac:dyDescent="0.2">
      <c r="A3259" s="176"/>
      <c r="B3259" s="163"/>
      <c r="D3259" s="163"/>
      <c r="F3259" s="163"/>
      <c r="H3259" s="163"/>
      <c r="J3259" s="163"/>
    </row>
    <row r="3260" spans="1:14" x14ac:dyDescent="0.2">
      <c r="A3260" s="176"/>
      <c r="B3260" s="163"/>
      <c r="D3260" s="163"/>
      <c r="F3260" s="163"/>
      <c r="H3260" s="163"/>
      <c r="J3260" s="163"/>
    </row>
    <row r="3261" spans="1:14" ht="15.75" customHeight="1" x14ac:dyDescent="0.2">
      <c r="A3261" s="176"/>
      <c r="B3261" s="163"/>
      <c r="D3261" s="163"/>
      <c r="F3261" s="163"/>
      <c r="H3261" s="163"/>
      <c r="J3261" s="163"/>
    </row>
    <row r="3262" spans="1:14" x14ac:dyDescent="0.2">
      <c r="A3262" s="176"/>
      <c r="B3262" s="163"/>
      <c r="D3262" s="163"/>
      <c r="F3262" s="163"/>
      <c r="H3262" s="163"/>
      <c r="J3262" s="163"/>
    </row>
    <row r="3263" spans="1:14" x14ac:dyDescent="0.2">
      <c r="A3263" s="176"/>
      <c r="B3263" s="163"/>
      <c r="D3263" s="163"/>
      <c r="F3263" s="163"/>
      <c r="H3263" s="163"/>
      <c r="J3263" s="163"/>
    </row>
    <row r="3264" spans="1:14" x14ac:dyDescent="0.2">
      <c r="A3264" s="176"/>
      <c r="B3264" s="163"/>
      <c r="D3264" s="163"/>
      <c r="F3264" s="163"/>
      <c r="H3264" s="163"/>
      <c r="J3264" s="163"/>
    </row>
    <row r="3265" spans="1:12" x14ac:dyDescent="0.2">
      <c r="A3265" s="176"/>
      <c r="B3265" s="163"/>
      <c r="D3265" s="163"/>
      <c r="F3265" s="163"/>
      <c r="H3265" s="163"/>
      <c r="J3265" s="163"/>
    </row>
    <row r="3266" spans="1:12" x14ac:dyDescent="0.2">
      <c r="A3266" s="176"/>
      <c r="B3266" s="163"/>
      <c r="D3266" s="163"/>
      <c r="F3266" s="163"/>
      <c r="H3266" s="163"/>
      <c r="J3266" s="163"/>
    </row>
    <row r="3267" spans="1:12" x14ac:dyDescent="0.2">
      <c r="A3267" s="176"/>
      <c r="B3267" s="163"/>
      <c r="D3267" s="163"/>
      <c r="F3267" s="163"/>
      <c r="H3267" s="163"/>
      <c r="J3267" s="163"/>
    </row>
    <row r="3268" spans="1:12" x14ac:dyDescent="0.2">
      <c r="A3268" s="176"/>
      <c r="B3268" s="163"/>
      <c r="D3268" s="163"/>
      <c r="F3268" s="163"/>
      <c r="H3268" s="163"/>
      <c r="J3268" s="163"/>
    </row>
    <row r="3269" spans="1:12" x14ac:dyDescent="0.2">
      <c r="A3269" s="176"/>
      <c r="B3269" s="163"/>
      <c r="D3269" s="163"/>
      <c r="F3269" s="163"/>
      <c r="H3269" s="163"/>
      <c r="J3269" s="163"/>
    </row>
    <row r="3270" spans="1:12" x14ac:dyDescent="0.2">
      <c r="A3270" s="176"/>
      <c r="B3270" s="163"/>
      <c r="D3270" s="163"/>
      <c r="F3270" s="163"/>
      <c r="H3270" s="163"/>
      <c r="J3270" s="163"/>
      <c r="L3270" s="161"/>
    </row>
    <row r="3271" spans="1:12" x14ac:dyDescent="0.2">
      <c r="A3271" s="176"/>
      <c r="B3271" s="163"/>
      <c r="D3271" s="163"/>
      <c r="F3271" s="163"/>
      <c r="H3271" s="163"/>
      <c r="J3271" s="163"/>
    </row>
    <row r="3272" spans="1:12" x14ac:dyDescent="0.2">
      <c r="A3272" s="176"/>
      <c r="B3272" s="163"/>
      <c r="D3272" s="163"/>
      <c r="F3272" s="163"/>
      <c r="H3272" s="163"/>
      <c r="J3272" s="163"/>
    </row>
    <row r="3273" spans="1:12" x14ac:dyDescent="0.2">
      <c r="A3273" s="176"/>
      <c r="B3273" s="163"/>
      <c r="D3273" s="163"/>
      <c r="F3273" s="163"/>
      <c r="H3273" s="163"/>
      <c r="J3273" s="163"/>
    </row>
    <row r="3274" spans="1:12" x14ac:dyDescent="0.2">
      <c r="A3274" s="176"/>
      <c r="B3274" s="163"/>
      <c r="D3274" s="163"/>
      <c r="F3274" s="163"/>
      <c r="H3274" s="163"/>
      <c r="J3274" s="163"/>
    </row>
    <row r="3275" spans="1:12" x14ac:dyDescent="0.2">
      <c r="A3275" s="176"/>
      <c r="B3275" s="163"/>
      <c r="D3275" s="163"/>
      <c r="F3275" s="163"/>
      <c r="H3275" s="163"/>
      <c r="J3275" s="163"/>
    </row>
    <row r="3276" spans="1:12" x14ac:dyDescent="0.2">
      <c r="A3276" s="176"/>
      <c r="B3276" s="163"/>
      <c r="D3276" s="163"/>
      <c r="F3276" s="163"/>
      <c r="H3276" s="163"/>
      <c r="J3276" s="163"/>
    </row>
    <row r="3277" spans="1:12" x14ac:dyDescent="0.2">
      <c r="A3277" s="176"/>
      <c r="B3277" s="163"/>
      <c r="D3277" s="163"/>
      <c r="F3277" s="163"/>
      <c r="H3277" s="163"/>
      <c r="J3277" s="163"/>
    </row>
    <row r="3278" spans="1:12" x14ac:dyDescent="0.2">
      <c r="A3278" s="176"/>
      <c r="B3278" s="163"/>
      <c r="D3278" s="163"/>
      <c r="F3278" s="163"/>
      <c r="H3278" s="163"/>
      <c r="J3278" s="163"/>
    </row>
    <row r="3279" spans="1:12" x14ac:dyDescent="0.2">
      <c r="A3279" s="176"/>
      <c r="B3279" s="163"/>
      <c r="D3279" s="163"/>
      <c r="F3279" s="163"/>
      <c r="H3279" s="163"/>
      <c r="J3279" s="163"/>
    </row>
    <row r="3280" spans="1:12" x14ac:dyDescent="0.2">
      <c r="A3280" s="176"/>
      <c r="B3280" s="163"/>
      <c r="D3280" s="163"/>
      <c r="F3280" s="163"/>
      <c r="H3280" s="163"/>
      <c r="J3280" s="163"/>
    </row>
    <row r="3281" spans="1:20" x14ac:dyDescent="0.2">
      <c r="A3281" s="176"/>
      <c r="B3281" s="163"/>
      <c r="D3281" s="163"/>
      <c r="F3281" s="163"/>
      <c r="H3281" s="163"/>
      <c r="J3281" s="163"/>
    </row>
    <row r="3282" spans="1:20" x14ac:dyDescent="0.2">
      <c r="A3282" s="176"/>
      <c r="B3282" s="163"/>
      <c r="D3282" s="163"/>
      <c r="F3282" s="163"/>
      <c r="H3282" s="163"/>
      <c r="J3282" s="163"/>
    </row>
    <row r="3283" spans="1:20" x14ac:dyDescent="0.2">
      <c r="A3283" s="176"/>
      <c r="B3283" s="163"/>
      <c r="D3283" s="163"/>
      <c r="F3283" s="163"/>
      <c r="H3283" s="163"/>
      <c r="J3283" s="163"/>
    </row>
    <row r="3284" spans="1:20" x14ac:dyDescent="0.2">
      <c r="A3284" s="176"/>
      <c r="B3284" s="163"/>
      <c r="D3284" s="163"/>
      <c r="F3284" s="163"/>
      <c r="H3284" s="163"/>
      <c r="J3284" s="163"/>
    </row>
    <row r="3285" spans="1:20" x14ac:dyDescent="0.2">
      <c r="A3285" s="176"/>
      <c r="B3285" s="163"/>
      <c r="D3285" s="163"/>
      <c r="F3285" s="163"/>
      <c r="H3285" s="163"/>
      <c r="J3285" s="163"/>
    </row>
    <row r="3286" spans="1:20" x14ac:dyDescent="0.2">
      <c r="A3286" s="176"/>
      <c r="B3286" s="163"/>
      <c r="D3286" s="163"/>
      <c r="F3286" s="163"/>
      <c r="H3286" s="163"/>
      <c r="J3286" s="163"/>
    </row>
    <row r="3287" spans="1:20" x14ac:dyDescent="0.2">
      <c r="A3287" s="176"/>
      <c r="B3287" s="163"/>
      <c r="D3287" s="163"/>
      <c r="F3287" s="163"/>
      <c r="H3287" s="163"/>
      <c r="J3287" s="163"/>
      <c r="L3287" s="161"/>
    </row>
    <row r="3288" spans="1:20" x14ac:dyDescent="0.2">
      <c r="A3288" s="176"/>
      <c r="B3288" s="163"/>
      <c r="D3288" s="163"/>
      <c r="F3288" s="163"/>
      <c r="H3288" s="163"/>
      <c r="J3288" s="163"/>
    </row>
    <row r="3289" spans="1:20" x14ac:dyDescent="0.2">
      <c r="A3289" s="176"/>
      <c r="B3289" s="163"/>
      <c r="D3289" s="163"/>
      <c r="F3289" s="163"/>
      <c r="H3289" s="163"/>
      <c r="J3289" s="163"/>
    </row>
    <row r="3290" spans="1:20" x14ac:dyDescent="0.2">
      <c r="A3290" s="176"/>
      <c r="B3290" s="163"/>
      <c r="D3290" s="163"/>
      <c r="F3290" s="163"/>
      <c r="H3290" s="163"/>
      <c r="J3290" s="163"/>
    </row>
    <row r="3291" spans="1:20" x14ac:dyDescent="0.2">
      <c r="A3291" s="176"/>
      <c r="B3291" s="163"/>
      <c r="D3291" s="163"/>
      <c r="F3291" s="163"/>
      <c r="H3291" s="163"/>
      <c r="J3291" s="163"/>
    </row>
    <row r="3292" spans="1:20" x14ac:dyDescent="0.2">
      <c r="A3292" s="176"/>
      <c r="B3292" s="163"/>
      <c r="D3292" s="163"/>
      <c r="F3292" s="163"/>
      <c r="H3292" s="163"/>
      <c r="J3292" s="163"/>
    </row>
    <row r="3293" spans="1:20" x14ac:dyDescent="0.2">
      <c r="A3293" s="176"/>
      <c r="B3293" s="163"/>
      <c r="D3293" s="163"/>
      <c r="F3293" s="163"/>
      <c r="H3293" s="163"/>
      <c r="J3293" s="163"/>
    </row>
    <row r="3294" spans="1:20" x14ac:dyDescent="0.2">
      <c r="A3294" s="176"/>
      <c r="B3294" s="163"/>
      <c r="D3294" s="163"/>
      <c r="F3294" s="163"/>
      <c r="H3294" s="163"/>
      <c r="J3294" s="163"/>
      <c r="L3294" s="161"/>
      <c r="N3294" s="161"/>
    </row>
    <row r="3295" spans="1:20" x14ac:dyDescent="0.2">
      <c r="A3295" s="176"/>
      <c r="B3295" s="163"/>
      <c r="D3295" s="163"/>
      <c r="F3295" s="163"/>
      <c r="H3295" s="163"/>
      <c r="J3295" s="163"/>
    </row>
    <row r="3296" spans="1:20" x14ac:dyDescent="0.2">
      <c r="A3296" s="176"/>
      <c r="B3296" s="163"/>
      <c r="D3296" s="163"/>
      <c r="F3296" s="163"/>
      <c r="H3296" s="163"/>
      <c r="J3296" s="163"/>
      <c r="L3296" s="161"/>
      <c r="N3296" s="161"/>
      <c r="P3296" s="161"/>
      <c r="R3296" s="161"/>
      <c r="T3296" s="161"/>
    </row>
    <row r="3297" spans="1:14" x14ac:dyDescent="0.2">
      <c r="A3297" s="176"/>
      <c r="B3297" s="163"/>
      <c r="D3297" s="163"/>
      <c r="F3297" s="163"/>
      <c r="H3297" s="163"/>
      <c r="J3297" s="163"/>
    </row>
    <row r="3298" spans="1:14" x14ac:dyDescent="0.2">
      <c r="A3298" s="176"/>
      <c r="B3298" s="163"/>
      <c r="D3298" s="163"/>
      <c r="F3298" s="163"/>
      <c r="H3298" s="163"/>
      <c r="J3298" s="163"/>
    </row>
    <row r="3299" spans="1:14" x14ac:dyDescent="0.2">
      <c r="A3299" s="176"/>
      <c r="B3299" s="163"/>
      <c r="D3299" s="163"/>
      <c r="F3299" s="163"/>
      <c r="H3299" s="163"/>
      <c r="J3299" s="163"/>
    </row>
    <row r="3300" spans="1:14" x14ac:dyDescent="0.2">
      <c r="A3300" s="176"/>
      <c r="B3300" s="163"/>
      <c r="D3300" s="163"/>
      <c r="F3300" s="163"/>
      <c r="H3300" s="163"/>
      <c r="J3300" s="163"/>
    </row>
    <row r="3301" spans="1:14" x14ac:dyDescent="0.2">
      <c r="A3301" s="176"/>
      <c r="B3301" s="163"/>
      <c r="D3301" s="163"/>
      <c r="F3301" s="163"/>
      <c r="H3301" s="163"/>
      <c r="J3301" s="163"/>
    </row>
    <row r="3302" spans="1:14" x14ac:dyDescent="0.2">
      <c r="A3302" s="176"/>
      <c r="B3302" s="163"/>
      <c r="D3302" s="163"/>
      <c r="F3302" s="163"/>
      <c r="H3302" s="163"/>
      <c r="J3302" s="163"/>
      <c r="N3302" s="161"/>
    </row>
    <row r="3303" spans="1:14" x14ac:dyDescent="0.2">
      <c r="A3303" s="176"/>
      <c r="B3303" s="163"/>
      <c r="D3303" s="163"/>
      <c r="F3303" s="163"/>
      <c r="H3303" s="163"/>
      <c r="J3303" s="163"/>
    </row>
    <row r="3304" spans="1:14" x14ac:dyDescent="0.2">
      <c r="A3304" s="176"/>
      <c r="B3304" s="163"/>
      <c r="D3304" s="163"/>
      <c r="F3304" s="163"/>
      <c r="H3304" s="163"/>
      <c r="J3304" s="163"/>
      <c r="L3304" s="161"/>
      <c r="N3304" s="161"/>
    </row>
    <row r="3305" spans="1:14" x14ac:dyDescent="0.2">
      <c r="A3305" s="176"/>
      <c r="B3305" s="163"/>
      <c r="D3305" s="163"/>
      <c r="F3305" s="163"/>
      <c r="H3305" s="163"/>
      <c r="J3305" s="163"/>
    </row>
    <row r="3306" spans="1:14" x14ac:dyDescent="0.2">
      <c r="A3306" s="176"/>
      <c r="B3306" s="163"/>
      <c r="D3306" s="163"/>
      <c r="F3306" s="163"/>
      <c r="H3306" s="163"/>
      <c r="J3306" s="163"/>
    </row>
    <row r="3307" spans="1:14" x14ac:dyDescent="0.2">
      <c r="A3307" s="176"/>
      <c r="B3307" s="163"/>
      <c r="D3307" s="163"/>
      <c r="F3307" s="163"/>
      <c r="H3307" s="163"/>
      <c r="J3307" s="163"/>
    </row>
    <row r="3308" spans="1:14" x14ac:dyDescent="0.2">
      <c r="A3308" s="176"/>
      <c r="B3308" s="163"/>
      <c r="D3308" s="163"/>
      <c r="F3308" s="163"/>
      <c r="H3308" s="163"/>
      <c r="J3308" s="163"/>
    </row>
    <row r="3309" spans="1:14" x14ac:dyDescent="0.2">
      <c r="A3309" s="176"/>
      <c r="B3309" s="163"/>
      <c r="D3309" s="163"/>
      <c r="F3309" s="163"/>
      <c r="H3309" s="163"/>
      <c r="J3309" s="163"/>
    </row>
    <row r="3310" spans="1:14" x14ac:dyDescent="0.2">
      <c r="A3310" s="176"/>
      <c r="B3310" s="163"/>
      <c r="D3310" s="163"/>
      <c r="F3310" s="163"/>
      <c r="H3310" s="163"/>
      <c r="J3310" s="163"/>
    </row>
    <row r="3311" spans="1:14" x14ac:dyDescent="0.2">
      <c r="A3311" s="176"/>
      <c r="B3311" s="163"/>
      <c r="D3311" s="163"/>
      <c r="F3311" s="163"/>
      <c r="H3311" s="163"/>
      <c r="J3311" s="163"/>
    </row>
    <row r="3312" spans="1:14" x14ac:dyDescent="0.2">
      <c r="A3312" s="176"/>
      <c r="B3312" s="163"/>
      <c r="D3312" s="163"/>
      <c r="F3312" s="163"/>
      <c r="H3312" s="163"/>
      <c r="J3312" s="163"/>
    </row>
    <row r="3313" spans="1:14" x14ac:dyDescent="0.2">
      <c r="A3313" s="176"/>
      <c r="B3313" s="163"/>
      <c r="D3313" s="163"/>
      <c r="F3313" s="163"/>
      <c r="H3313" s="163"/>
      <c r="J3313" s="163"/>
    </row>
    <row r="3314" spans="1:14" x14ac:dyDescent="0.2">
      <c r="A3314" s="176"/>
      <c r="B3314" s="163"/>
      <c r="D3314" s="163"/>
      <c r="F3314" s="163"/>
      <c r="H3314" s="163"/>
      <c r="J3314" s="163"/>
    </row>
    <row r="3315" spans="1:14" x14ac:dyDescent="0.2">
      <c r="A3315" s="176"/>
      <c r="B3315" s="163"/>
      <c r="D3315" s="163"/>
      <c r="F3315" s="163"/>
      <c r="H3315" s="163"/>
      <c r="J3315" s="163"/>
    </row>
    <row r="3316" spans="1:14" x14ac:dyDescent="0.2">
      <c r="A3316" s="176"/>
      <c r="B3316" s="163"/>
      <c r="D3316" s="163"/>
      <c r="F3316" s="163"/>
      <c r="H3316" s="163"/>
      <c r="J3316" s="163"/>
    </row>
    <row r="3317" spans="1:14" x14ac:dyDescent="0.2">
      <c r="A3317" s="176"/>
      <c r="B3317" s="163"/>
      <c r="D3317" s="163"/>
      <c r="F3317" s="163"/>
      <c r="H3317" s="163"/>
      <c r="J3317" s="163"/>
    </row>
    <row r="3318" spans="1:14" x14ac:dyDescent="0.2">
      <c r="A3318" s="176"/>
      <c r="B3318" s="163"/>
      <c r="D3318" s="163"/>
      <c r="F3318" s="163"/>
      <c r="H3318" s="163"/>
      <c r="J3318" s="163"/>
    </row>
    <row r="3319" spans="1:14" x14ac:dyDescent="0.2">
      <c r="A3319" s="176"/>
      <c r="B3319" s="163"/>
      <c r="D3319" s="163"/>
      <c r="F3319" s="163"/>
      <c r="H3319" s="163"/>
      <c r="J3319" s="163"/>
    </row>
    <row r="3320" spans="1:14" x14ac:dyDescent="0.2">
      <c r="A3320" s="176"/>
      <c r="B3320" s="163"/>
      <c r="D3320" s="163"/>
      <c r="F3320" s="163"/>
      <c r="H3320" s="163"/>
      <c r="J3320" s="163"/>
    </row>
    <row r="3321" spans="1:14" x14ac:dyDescent="0.2">
      <c r="A3321" s="176"/>
      <c r="B3321" s="163"/>
      <c r="D3321" s="163"/>
      <c r="F3321" s="163"/>
      <c r="H3321" s="163"/>
      <c r="J3321" s="163"/>
      <c r="N3321" s="161"/>
    </row>
    <row r="3322" spans="1:14" x14ac:dyDescent="0.2">
      <c r="A3322" s="176"/>
      <c r="B3322" s="163"/>
      <c r="D3322" s="163"/>
      <c r="F3322" s="163"/>
      <c r="H3322" s="163"/>
      <c r="J3322" s="163"/>
    </row>
    <row r="3323" spans="1:14" x14ac:dyDescent="0.2">
      <c r="A3323" s="176"/>
      <c r="B3323" s="163"/>
      <c r="D3323" s="163"/>
      <c r="F3323" s="163"/>
      <c r="H3323" s="163"/>
      <c r="J3323" s="163"/>
    </row>
    <row r="3324" spans="1:14" x14ac:dyDescent="0.2">
      <c r="A3324" s="176"/>
      <c r="B3324" s="163"/>
      <c r="D3324" s="163"/>
      <c r="F3324" s="163"/>
      <c r="H3324" s="163"/>
      <c r="J3324" s="163"/>
      <c r="N3324" s="161"/>
    </row>
    <row r="3325" spans="1:14" x14ac:dyDescent="0.2">
      <c r="A3325" s="176"/>
      <c r="B3325" s="163"/>
      <c r="D3325" s="163"/>
      <c r="F3325" s="163"/>
      <c r="H3325" s="163"/>
      <c r="J3325" s="163"/>
    </row>
    <row r="3326" spans="1:14" x14ac:dyDescent="0.2">
      <c r="A3326" s="176"/>
      <c r="B3326" s="163"/>
      <c r="D3326" s="163"/>
      <c r="F3326" s="163"/>
      <c r="H3326" s="163"/>
      <c r="J3326" s="163"/>
    </row>
    <row r="3327" spans="1:14" x14ac:dyDescent="0.2">
      <c r="A3327" s="176"/>
      <c r="B3327" s="163"/>
      <c r="D3327" s="163"/>
      <c r="F3327" s="163"/>
      <c r="H3327" s="163"/>
      <c r="J3327" s="163"/>
    </row>
    <row r="3328" spans="1:14" x14ac:dyDescent="0.2">
      <c r="A3328" s="176"/>
      <c r="B3328" s="163"/>
      <c r="D3328" s="163"/>
      <c r="F3328" s="163"/>
      <c r="H3328" s="163"/>
      <c r="J3328" s="163"/>
    </row>
    <row r="3329" spans="1:10" x14ac:dyDescent="0.2">
      <c r="A3329" s="176"/>
      <c r="B3329" s="163"/>
      <c r="D3329" s="163"/>
      <c r="F3329" s="163"/>
      <c r="H3329" s="163"/>
      <c r="J3329" s="163"/>
    </row>
    <row r="3330" spans="1:10" x14ac:dyDescent="0.2">
      <c r="A3330" s="176"/>
      <c r="B3330" s="163"/>
      <c r="D3330" s="163"/>
      <c r="F3330" s="163"/>
      <c r="H3330" s="163"/>
      <c r="J3330" s="163"/>
    </row>
    <row r="3331" spans="1:10" x14ac:dyDescent="0.2">
      <c r="A3331" s="176"/>
      <c r="B3331" s="163"/>
      <c r="D3331" s="163"/>
      <c r="F3331" s="163"/>
      <c r="H3331" s="163"/>
      <c r="J3331" s="163"/>
    </row>
    <row r="3332" spans="1:10" x14ac:dyDescent="0.2">
      <c r="A3332" s="176"/>
      <c r="B3332" s="163"/>
      <c r="D3332" s="163"/>
      <c r="F3332" s="163"/>
      <c r="H3332" s="163"/>
      <c r="J3332" s="163"/>
    </row>
    <row r="3333" spans="1:10" x14ac:dyDescent="0.2">
      <c r="A3333" s="176"/>
      <c r="B3333" s="163"/>
      <c r="D3333" s="163"/>
      <c r="F3333" s="163"/>
      <c r="H3333" s="163"/>
      <c r="J3333" s="163"/>
    </row>
    <row r="3334" spans="1:10" x14ac:dyDescent="0.2">
      <c r="A3334" s="176"/>
      <c r="B3334" s="163"/>
      <c r="D3334" s="163"/>
      <c r="F3334" s="163"/>
      <c r="H3334" s="163"/>
      <c r="J3334" s="163"/>
    </row>
    <row r="3335" spans="1:10" x14ac:dyDescent="0.2">
      <c r="A3335" s="176"/>
      <c r="B3335" s="163"/>
      <c r="D3335" s="163"/>
      <c r="F3335" s="163"/>
      <c r="H3335" s="163"/>
      <c r="J3335" s="163"/>
    </row>
    <row r="3336" spans="1:10" x14ac:dyDescent="0.2">
      <c r="A3336" s="176"/>
      <c r="B3336" s="163"/>
      <c r="D3336" s="163"/>
      <c r="F3336" s="163"/>
      <c r="H3336" s="163"/>
      <c r="J3336" s="163"/>
    </row>
    <row r="3337" spans="1:10" x14ac:dyDescent="0.2">
      <c r="A3337" s="176"/>
      <c r="B3337" s="163"/>
      <c r="D3337" s="163"/>
      <c r="F3337" s="163"/>
      <c r="H3337" s="163"/>
      <c r="J3337" s="163"/>
    </row>
    <row r="3338" spans="1:10" x14ac:dyDescent="0.2">
      <c r="A3338" s="176"/>
      <c r="B3338" s="163"/>
      <c r="D3338" s="163"/>
      <c r="F3338" s="163"/>
      <c r="H3338" s="163"/>
      <c r="J3338" s="163"/>
    </row>
    <row r="3339" spans="1:10" x14ac:dyDescent="0.2">
      <c r="A3339" s="176"/>
      <c r="B3339" s="163"/>
      <c r="D3339" s="163"/>
      <c r="F3339" s="163"/>
      <c r="H3339" s="163"/>
      <c r="J3339" s="163"/>
    </row>
    <row r="3340" spans="1:10" x14ac:dyDescent="0.2">
      <c r="A3340" s="176"/>
      <c r="B3340" s="163"/>
      <c r="D3340" s="163"/>
      <c r="F3340" s="163"/>
      <c r="H3340" s="163"/>
      <c r="J3340" s="163"/>
    </row>
    <row r="3341" spans="1:10" x14ac:dyDescent="0.2">
      <c r="A3341" s="176"/>
      <c r="B3341" s="163"/>
      <c r="D3341" s="163"/>
      <c r="F3341" s="163"/>
      <c r="H3341" s="163"/>
      <c r="J3341" s="163"/>
    </row>
    <row r="3342" spans="1:10" x14ac:dyDescent="0.2">
      <c r="A3342" s="176"/>
      <c r="B3342" s="163"/>
      <c r="D3342" s="163"/>
      <c r="F3342" s="163"/>
      <c r="H3342" s="163"/>
      <c r="J3342" s="163"/>
    </row>
    <row r="3343" spans="1:10" x14ac:dyDescent="0.2">
      <c r="A3343" s="176"/>
      <c r="B3343" s="163"/>
      <c r="D3343" s="163"/>
      <c r="F3343" s="163"/>
      <c r="H3343" s="163"/>
      <c r="J3343" s="163"/>
    </row>
    <row r="3344" spans="1:10" x14ac:dyDescent="0.2">
      <c r="A3344" s="176"/>
      <c r="B3344" s="163"/>
      <c r="D3344" s="163"/>
      <c r="F3344" s="163"/>
      <c r="H3344" s="163"/>
      <c r="J3344" s="163"/>
    </row>
    <row r="3345" spans="1:10" x14ac:dyDescent="0.2">
      <c r="A3345" s="176"/>
      <c r="B3345" s="163"/>
      <c r="D3345" s="163"/>
      <c r="F3345" s="163"/>
      <c r="H3345" s="163"/>
      <c r="J3345" s="163"/>
    </row>
    <row r="3346" spans="1:10" x14ac:dyDescent="0.2">
      <c r="A3346" s="176"/>
      <c r="B3346" s="163"/>
      <c r="D3346" s="163"/>
      <c r="F3346" s="163"/>
      <c r="H3346" s="163"/>
      <c r="J3346" s="163"/>
    </row>
    <row r="3347" spans="1:10" x14ac:dyDescent="0.2">
      <c r="A3347" s="176"/>
      <c r="B3347" s="163"/>
      <c r="D3347" s="163"/>
      <c r="F3347" s="163"/>
      <c r="H3347" s="163"/>
      <c r="J3347" s="163"/>
    </row>
    <row r="3348" spans="1:10" x14ac:dyDescent="0.2">
      <c r="A3348" s="176"/>
      <c r="B3348" s="163"/>
      <c r="D3348" s="163"/>
      <c r="F3348" s="163"/>
      <c r="H3348" s="163"/>
      <c r="J3348" s="163"/>
    </row>
    <row r="3349" spans="1:10" x14ac:dyDescent="0.2">
      <c r="A3349" s="176"/>
      <c r="B3349" s="163"/>
      <c r="D3349" s="163"/>
      <c r="F3349" s="163"/>
      <c r="H3349" s="163"/>
      <c r="J3349" s="163"/>
    </row>
    <row r="3350" spans="1:10" x14ac:dyDescent="0.2">
      <c r="A3350" s="176"/>
      <c r="B3350" s="163"/>
      <c r="D3350" s="163"/>
      <c r="F3350" s="163"/>
      <c r="H3350" s="163"/>
      <c r="J3350" s="163"/>
    </row>
    <row r="3351" spans="1:10" x14ac:dyDescent="0.2">
      <c r="A3351" s="176"/>
      <c r="B3351" s="163"/>
      <c r="D3351" s="163"/>
      <c r="F3351" s="163"/>
      <c r="H3351" s="163"/>
      <c r="J3351" s="163"/>
    </row>
    <row r="3352" spans="1:10" x14ac:dyDescent="0.2">
      <c r="A3352" s="176"/>
      <c r="B3352" s="163"/>
      <c r="D3352" s="163"/>
      <c r="F3352" s="163"/>
      <c r="H3352" s="163"/>
      <c r="J3352" s="163"/>
    </row>
    <row r="3353" spans="1:10" x14ac:dyDescent="0.2">
      <c r="A3353" s="176"/>
      <c r="B3353" s="163"/>
      <c r="D3353" s="163"/>
      <c r="F3353" s="163"/>
      <c r="H3353" s="163"/>
      <c r="J3353" s="163"/>
    </row>
    <row r="3354" spans="1:10" x14ac:dyDescent="0.2">
      <c r="A3354" s="176"/>
      <c r="B3354" s="163"/>
      <c r="D3354" s="163"/>
      <c r="F3354" s="163"/>
      <c r="H3354" s="163"/>
      <c r="J3354" s="163"/>
    </row>
    <row r="3355" spans="1:10" x14ac:dyDescent="0.2">
      <c r="A3355" s="176"/>
      <c r="B3355" s="163"/>
      <c r="D3355" s="163"/>
      <c r="F3355" s="163"/>
      <c r="H3355" s="163"/>
      <c r="J3355" s="163"/>
    </row>
    <row r="3356" spans="1:10" x14ac:dyDescent="0.2">
      <c r="A3356" s="176"/>
      <c r="B3356" s="163"/>
      <c r="D3356" s="163"/>
      <c r="F3356" s="163"/>
      <c r="H3356" s="163"/>
      <c r="J3356" s="163"/>
    </row>
    <row r="3357" spans="1:10" x14ac:dyDescent="0.2">
      <c r="A3357" s="176"/>
      <c r="B3357" s="163"/>
      <c r="D3357" s="163"/>
      <c r="F3357" s="163"/>
      <c r="H3357" s="163"/>
      <c r="J3357" s="163"/>
    </row>
    <row r="3358" spans="1:10" x14ac:dyDescent="0.2">
      <c r="A3358" s="176"/>
      <c r="B3358" s="163"/>
      <c r="D3358" s="163"/>
      <c r="F3358" s="163"/>
      <c r="H3358" s="163"/>
      <c r="J3358" s="163"/>
    </row>
    <row r="3359" spans="1:10" x14ac:dyDescent="0.2">
      <c r="A3359" s="176"/>
      <c r="B3359" s="163"/>
      <c r="D3359" s="163"/>
      <c r="F3359" s="163"/>
      <c r="H3359" s="163"/>
      <c r="J3359" s="163"/>
    </row>
    <row r="3360" spans="1:10" x14ac:dyDescent="0.2">
      <c r="A3360" s="176"/>
      <c r="B3360" s="163"/>
      <c r="D3360" s="163"/>
      <c r="F3360" s="163"/>
      <c r="H3360" s="163"/>
      <c r="J3360" s="163"/>
    </row>
    <row r="3361" spans="1:12" x14ac:dyDescent="0.2">
      <c r="A3361" s="176"/>
      <c r="B3361" s="163"/>
      <c r="D3361" s="163"/>
      <c r="F3361" s="163"/>
      <c r="H3361" s="163"/>
      <c r="J3361" s="163"/>
      <c r="L3361" s="161"/>
    </row>
    <row r="3362" spans="1:12" x14ac:dyDescent="0.2">
      <c r="A3362" s="176"/>
      <c r="B3362" s="163"/>
      <c r="D3362" s="163"/>
      <c r="F3362" s="163"/>
      <c r="H3362" s="163"/>
      <c r="J3362" s="163"/>
    </row>
    <row r="3363" spans="1:12" x14ac:dyDescent="0.2">
      <c r="A3363" s="176"/>
      <c r="B3363" s="163"/>
      <c r="D3363" s="163"/>
      <c r="F3363" s="163"/>
      <c r="H3363" s="163"/>
      <c r="J3363" s="163"/>
    </row>
    <row r="3364" spans="1:12" x14ac:dyDescent="0.2">
      <c r="A3364" s="176"/>
      <c r="B3364" s="163"/>
      <c r="D3364" s="163"/>
      <c r="F3364" s="163"/>
      <c r="H3364" s="163"/>
      <c r="J3364" s="163"/>
    </row>
    <row r="3365" spans="1:12" x14ac:dyDescent="0.2">
      <c r="A3365" s="176"/>
      <c r="B3365" s="163"/>
      <c r="D3365" s="163"/>
      <c r="F3365" s="163"/>
      <c r="H3365" s="163"/>
      <c r="J3365" s="163"/>
    </row>
    <row r="3366" spans="1:12" x14ac:dyDescent="0.2">
      <c r="A3366" s="176"/>
      <c r="B3366" s="163"/>
      <c r="D3366" s="163"/>
      <c r="F3366" s="163"/>
      <c r="H3366" s="163"/>
      <c r="J3366" s="163"/>
    </row>
    <row r="3367" spans="1:12" x14ac:dyDescent="0.2">
      <c r="A3367" s="176"/>
      <c r="B3367" s="163"/>
      <c r="D3367" s="163"/>
      <c r="F3367" s="163"/>
      <c r="H3367" s="163"/>
      <c r="J3367" s="163"/>
    </row>
    <row r="3368" spans="1:12" x14ac:dyDescent="0.2">
      <c r="A3368" s="176"/>
      <c r="B3368" s="163"/>
      <c r="D3368" s="163"/>
      <c r="F3368" s="163"/>
      <c r="H3368" s="163"/>
      <c r="J3368" s="163"/>
    </row>
    <row r="3369" spans="1:12" x14ac:dyDescent="0.2">
      <c r="A3369" s="176"/>
      <c r="B3369" s="163"/>
      <c r="D3369" s="163"/>
      <c r="F3369" s="163"/>
      <c r="H3369" s="163"/>
      <c r="J3369" s="163"/>
    </row>
    <row r="3370" spans="1:12" x14ac:dyDescent="0.2">
      <c r="A3370" s="176"/>
      <c r="B3370" s="163"/>
      <c r="D3370" s="163"/>
      <c r="F3370" s="163"/>
      <c r="H3370" s="163"/>
      <c r="J3370" s="163"/>
      <c r="L3370" s="161"/>
    </row>
    <row r="3371" spans="1:12" x14ac:dyDescent="0.2">
      <c r="A3371" s="176"/>
      <c r="B3371" s="163"/>
      <c r="D3371" s="163"/>
      <c r="F3371" s="163"/>
      <c r="H3371" s="163"/>
      <c r="J3371" s="163"/>
      <c r="L3371" s="161"/>
    </row>
    <row r="3372" spans="1:12" x14ac:dyDescent="0.2">
      <c r="A3372" s="176"/>
      <c r="B3372" s="163"/>
      <c r="D3372" s="163"/>
      <c r="F3372" s="163"/>
      <c r="H3372" s="163"/>
      <c r="J3372" s="163"/>
    </row>
    <row r="3373" spans="1:12" x14ac:dyDescent="0.2">
      <c r="A3373" s="176"/>
      <c r="B3373" s="163"/>
      <c r="D3373" s="163"/>
      <c r="F3373" s="163"/>
      <c r="H3373" s="163"/>
      <c r="J3373" s="163"/>
    </row>
    <row r="3374" spans="1:12" x14ac:dyDescent="0.2">
      <c r="A3374" s="176"/>
      <c r="B3374" s="163"/>
      <c r="D3374" s="163"/>
      <c r="F3374" s="163"/>
      <c r="H3374" s="163"/>
      <c r="J3374" s="163"/>
    </row>
    <row r="3375" spans="1:12" x14ac:dyDescent="0.2">
      <c r="A3375" s="176"/>
      <c r="B3375" s="163"/>
      <c r="D3375" s="163"/>
      <c r="F3375" s="163"/>
      <c r="H3375" s="163"/>
      <c r="J3375" s="163"/>
    </row>
    <row r="3376" spans="1:12" x14ac:dyDescent="0.2">
      <c r="A3376" s="176"/>
      <c r="B3376" s="163"/>
      <c r="D3376" s="163"/>
      <c r="F3376" s="163"/>
      <c r="H3376" s="163"/>
      <c r="J3376" s="163"/>
    </row>
    <row r="3377" spans="1:14" x14ac:dyDescent="0.2">
      <c r="A3377" s="176"/>
      <c r="B3377" s="163"/>
      <c r="D3377" s="163"/>
      <c r="F3377" s="163"/>
      <c r="H3377" s="163"/>
      <c r="J3377" s="163"/>
    </row>
    <row r="3378" spans="1:14" x14ac:dyDescent="0.2">
      <c r="A3378" s="176"/>
      <c r="B3378" s="163"/>
      <c r="D3378" s="163"/>
      <c r="F3378" s="163"/>
      <c r="H3378" s="163"/>
      <c r="J3378" s="163"/>
    </row>
    <row r="3379" spans="1:14" x14ac:dyDescent="0.2">
      <c r="A3379" s="176"/>
      <c r="B3379" s="163"/>
      <c r="D3379" s="163"/>
      <c r="F3379" s="163"/>
      <c r="H3379" s="163"/>
      <c r="J3379" s="163"/>
      <c r="L3379" s="161"/>
      <c r="N3379" s="161"/>
    </row>
    <row r="3380" spans="1:14" x14ac:dyDescent="0.2">
      <c r="A3380" s="176"/>
      <c r="B3380" s="163"/>
      <c r="D3380" s="163"/>
      <c r="F3380" s="163"/>
      <c r="H3380" s="163"/>
      <c r="J3380" s="163"/>
    </row>
    <row r="3381" spans="1:14" x14ac:dyDescent="0.2">
      <c r="A3381" s="176"/>
      <c r="B3381" s="163"/>
      <c r="D3381" s="163"/>
      <c r="F3381" s="163"/>
      <c r="H3381" s="163"/>
      <c r="J3381" s="163"/>
    </row>
    <row r="3382" spans="1:14" x14ac:dyDescent="0.2">
      <c r="A3382" s="176"/>
      <c r="B3382" s="163"/>
      <c r="D3382" s="163"/>
      <c r="F3382" s="163"/>
      <c r="H3382" s="163"/>
      <c r="J3382" s="163"/>
      <c r="L3382" s="161"/>
    </row>
    <row r="3383" spans="1:14" x14ac:dyDescent="0.2">
      <c r="A3383" s="176"/>
      <c r="B3383" s="163"/>
      <c r="D3383" s="163"/>
      <c r="F3383" s="163"/>
      <c r="H3383" s="163"/>
      <c r="J3383" s="163"/>
    </row>
    <row r="3384" spans="1:14" x14ac:dyDescent="0.2">
      <c r="A3384" s="176"/>
      <c r="B3384" s="163"/>
      <c r="D3384" s="163"/>
      <c r="F3384" s="163"/>
      <c r="H3384" s="163"/>
      <c r="J3384" s="163"/>
    </row>
    <row r="3385" spans="1:14" x14ac:dyDescent="0.2">
      <c r="A3385" s="176"/>
      <c r="B3385" s="163"/>
      <c r="D3385" s="163"/>
      <c r="F3385" s="163"/>
      <c r="H3385" s="163"/>
      <c r="J3385" s="163"/>
    </row>
    <row r="3386" spans="1:14" x14ac:dyDescent="0.2">
      <c r="A3386" s="176"/>
      <c r="B3386" s="163"/>
      <c r="D3386" s="163"/>
      <c r="F3386" s="163"/>
      <c r="H3386" s="163"/>
      <c r="J3386" s="163"/>
    </row>
    <row r="3387" spans="1:14" x14ac:dyDescent="0.2">
      <c r="A3387" s="176"/>
      <c r="B3387" s="163"/>
      <c r="D3387" s="163"/>
      <c r="F3387" s="163"/>
      <c r="H3387" s="163"/>
      <c r="J3387" s="163"/>
    </row>
    <row r="3388" spans="1:14" x14ac:dyDescent="0.2">
      <c r="A3388" s="176"/>
      <c r="B3388" s="163"/>
      <c r="D3388" s="163"/>
      <c r="F3388" s="163"/>
      <c r="H3388" s="163"/>
      <c r="J3388" s="163"/>
    </row>
    <row r="3389" spans="1:14" x14ac:dyDescent="0.2">
      <c r="A3389" s="176"/>
      <c r="B3389" s="163"/>
      <c r="D3389" s="163"/>
      <c r="F3389" s="163"/>
      <c r="H3389" s="163"/>
      <c r="J3389" s="163"/>
    </row>
    <row r="3390" spans="1:14" x14ac:dyDescent="0.2">
      <c r="A3390" s="176"/>
      <c r="B3390" s="163"/>
      <c r="D3390" s="163"/>
      <c r="F3390" s="163"/>
      <c r="H3390" s="163"/>
      <c r="J3390" s="163"/>
    </row>
    <row r="3391" spans="1:14" x14ac:dyDescent="0.2">
      <c r="A3391" s="176"/>
      <c r="B3391" s="163"/>
      <c r="D3391" s="163"/>
      <c r="F3391" s="163"/>
      <c r="H3391" s="163"/>
      <c r="J3391" s="163"/>
    </row>
    <row r="3392" spans="1:14" x14ac:dyDescent="0.2">
      <c r="A3392" s="176"/>
      <c r="B3392" s="163"/>
      <c r="D3392" s="163"/>
      <c r="F3392" s="163"/>
      <c r="H3392" s="163"/>
      <c r="J3392" s="163"/>
    </row>
    <row r="3393" spans="1:14" x14ac:dyDescent="0.2">
      <c r="A3393" s="176"/>
      <c r="B3393" s="163"/>
      <c r="D3393" s="163"/>
      <c r="F3393" s="163"/>
      <c r="H3393" s="163"/>
      <c r="J3393" s="163"/>
    </row>
    <row r="3394" spans="1:14" x14ac:dyDescent="0.2">
      <c r="A3394" s="176"/>
      <c r="B3394" s="163"/>
      <c r="D3394" s="163"/>
      <c r="F3394" s="163"/>
      <c r="H3394" s="163"/>
      <c r="J3394" s="163"/>
    </row>
    <row r="3395" spans="1:14" x14ac:dyDescent="0.2">
      <c r="A3395" s="176"/>
      <c r="B3395" s="163"/>
      <c r="D3395" s="163"/>
      <c r="F3395" s="163"/>
      <c r="H3395" s="163"/>
      <c r="J3395" s="163"/>
    </row>
    <row r="3396" spans="1:14" x14ac:dyDescent="0.2">
      <c r="A3396" s="176"/>
      <c r="B3396" s="163"/>
      <c r="D3396" s="163"/>
      <c r="F3396" s="163"/>
      <c r="H3396" s="163"/>
      <c r="J3396" s="163"/>
    </row>
    <row r="3397" spans="1:14" x14ac:dyDescent="0.2">
      <c r="A3397" s="176"/>
      <c r="B3397" s="163"/>
      <c r="D3397" s="163"/>
      <c r="F3397" s="163"/>
      <c r="H3397" s="163"/>
      <c r="J3397" s="163"/>
    </row>
    <row r="3398" spans="1:14" x14ac:dyDescent="0.2">
      <c r="A3398" s="176"/>
      <c r="B3398" s="163"/>
      <c r="D3398" s="163"/>
      <c r="F3398" s="163"/>
      <c r="H3398" s="163"/>
      <c r="J3398" s="163"/>
      <c r="L3398" s="161"/>
      <c r="N3398" s="161"/>
    </row>
    <row r="3399" spans="1:14" x14ac:dyDescent="0.2">
      <c r="A3399" s="176"/>
      <c r="B3399" s="163"/>
      <c r="D3399" s="163"/>
      <c r="F3399" s="163"/>
      <c r="H3399" s="163"/>
      <c r="J3399" s="163"/>
      <c r="L3399" s="161"/>
    </row>
    <row r="3400" spans="1:14" x14ac:dyDescent="0.2">
      <c r="A3400" s="176"/>
      <c r="B3400" s="163"/>
      <c r="D3400" s="163"/>
      <c r="F3400" s="163"/>
      <c r="H3400" s="163"/>
      <c r="J3400" s="163"/>
    </row>
    <row r="3401" spans="1:14" x14ac:dyDescent="0.2">
      <c r="A3401" s="176"/>
      <c r="B3401" s="163"/>
      <c r="D3401" s="163"/>
      <c r="F3401" s="163"/>
      <c r="H3401" s="163"/>
      <c r="J3401" s="163"/>
    </row>
    <row r="3402" spans="1:14" x14ac:dyDescent="0.2">
      <c r="A3402" s="176"/>
      <c r="B3402" s="163"/>
      <c r="D3402" s="163"/>
      <c r="F3402" s="163"/>
      <c r="H3402" s="163"/>
      <c r="J3402" s="163"/>
    </row>
    <row r="3403" spans="1:14" x14ac:dyDescent="0.2">
      <c r="A3403" s="176"/>
      <c r="B3403" s="163"/>
      <c r="D3403" s="163"/>
      <c r="F3403" s="163"/>
      <c r="H3403" s="163"/>
      <c r="J3403" s="163"/>
      <c r="N3403" s="161"/>
    </row>
    <row r="3404" spans="1:14" x14ac:dyDescent="0.2">
      <c r="A3404" s="176"/>
      <c r="B3404" s="163"/>
      <c r="D3404" s="163"/>
      <c r="F3404" s="163"/>
      <c r="H3404" s="163"/>
      <c r="J3404" s="163"/>
    </row>
    <row r="3405" spans="1:14" x14ac:dyDescent="0.2">
      <c r="A3405" s="176"/>
      <c r="B3405" s="163"/>
      <c r="D3405" s="163"/>
      <c r="F3405" s="163"/>
      <c r="H3405" s="163"/>
      <c r="J3405" s="163"/>
    </row>
    <row r="3406" spans="1:14" x14ac:dyDescent="0.2">
      <c r="A3406" s="176"/>
      <c r="B3406" s="163"/>
      <c r="D3406" s="163"/>
      <c r="F3406" s="163"/>
      <c r="H3406" s="163"/>
      <c r="J3406" s="163"/>
      <c r="N3406" s="161"/>
    </row>
    <row r="3407" spans="1:14" x14ac:dyDescent="0.2">
      <c r="A3407" s="176"/>
      <c r="B3407" s="163"/>
      <c r="D3407" s="163"/>
      <c r="F3407" s="163"/>
      <c r="H3407" s="163"/>
      <c r="J3407" s="163"/>
    </row>
    <row r="3408" spans="1:14" x14ac:dyDescent="0.2">
      <c r="A3408" s="176"/>
      <c r="B3408" s="163"/>
      <c r="D3408" s="163"/>
      <c r="F3408" s="163"/>
      <c r="H3408" s="163"/>
      <c r="J3408" s="163"/>
    </row>
    <row r="3409" spans="1:14" x14ac:dyDescent="0.2">
      <c r="A3409" s="176"/>
      <c r="B3409" s="163"/>
      <c r="D3409" s="163"/>
      <c r="F3409" s="163"/>
      <c r="H3409" s="163"/>
      <c r="J3409" s="163"/>
      <c r="N3409" s="161"/>
    </row>
    <row r="3410" spans="1:14" x14ac:dyDescent="0.2">
      <c r="A3410" s="176"/>
      <c r="B3410" s="163"/>
      <c r="D3410" s="163"/>
      <c r="F3410" s="163"/>
      <c r="H3410" s="163"/>
      <c r="J3410" s="163"/>
    </row>
    <row r="3411" spans="1:14" x14ac:dyDescent="0.2">
      <c r="A3411" s="176"/>
      <c r="B3411" s="163"/>
      <c r="D3411" s="163"/>
      <c r="F3411" s="163"/>
      <c r="H3411" s="163"/>
      <c r="J3411" s="163"/>
    </row>
    <row r="3412" spans="1:14" x14ac:dyDescent="0.2">
      <c r="A3412" s="176"/>
      <c r="B3412" s="163"/>
      <c r="D3412" s="163"/>
      <c r="F3412" s="163"/>
      <c r="H3412" s="163"/>
      <c r="J3412" s="163"/>
    </row>
    <row r="3413" spans="1:14" x14ac:dyDescent="0.2">
      <c r="A3413" s="176"/>
      <c r="B3413" s="163"/>
      <c r="D3413" s="163"/>
      <c r="F3413" s="163"/>
      <c r="H3413" s="163"/>
      <c r="J3413" s="163"/>
    </row>
    <row r="3414" spans="1:14" x14ac:dyDescent="0.2">
      <c r="A3414" s="176"/>
      <c r="B3414" s="163"/>
      <c r="D3414" s="163"/>
      <c r="F3414" s="163"/>
      <c r="H3414" s="163"/>
      <c r="J3414" s="163"/>
    </row>
    <row r="3415" spans="1:14" x14ac:dyDescent="0.2">
      <c r="A3415" s="176"/>
      <c r="B3415" s="163"/>
      <c r="D3415" s="163"/>
      <c r="F3415" s="163"/>
      <c r="H3415" s="163"/>
      <c r="J3415" s="163"/>
    </row>
    <row r="3416" spans="1:14" x14ac:dyDescent="0.2">
      <c r="A3416" s="176"/>
      <c r="B3416" s="163"/>
      <c r="D3416" s="163"/>
      <c r="F3416" s="163"/>
      <c r="H3416" s="163"/>
      <c r="J3416" s="163"/>
    </row>
    <row r="3417" spans="1:14" x14ac:dyDescent="0.2">
      <c r="A3417" s="176"/>
      <c r="B3417" s="163"/>
      <c r="D3417" s="163"/>
      <c r="F3417" s="163"/>
      <c r="H3417" s="163"/>
      <c r="J3417" s="163"/>
    </row>
    <row r="3418" spans="1:14" x14ac:dyDescent="0.2">
      <c r="A3418" s="176"/>
      <c r="B3418" s="163"/>
      <c r="D3418" s="163"/>
      <c r="F3418" s="163"/>
      <c r="H3418" s="163"/>
      <c r="J3418" s="163"/>
    </row>
    <row r="3419" spans="1:14" x14ac:dyDescent="0.2">
      <c r="A3419" s="176"/>
      <c r="B3419" s="163"/>
      <c r="D3419" s="163"/>
      <c r="F3419" s="163"/>
      <c r="H3419" s="163"/>
      <c r="J3419" s="163"/>
    </row>
    <row r="3420" spans="1:14" x14ac:dyDescent="0.2">
      <c r="A3420" s="176"/>
      <c r="B3420" s="163"/>
      <c r="D3420" s="163"/>
      <c r="F3420" s="163"/>
      <c r="H3420" s="163"/>
      <c r="J3420" s="163"/>
    </row>
    <row r="3421" spans="1:14" x14ac:dyDescent="0.2">
      <c r="A3421" s="176"/>
      <c r="B3421" s="163"/>
      <c r="D3421" s="163"/>
      <c r="F3421" s="163"/>
      <c r="H3421" s="163"/>
      <c r="J3421" s="163"/>
    </row>
    <row r="3422" spans="1:14" x14ac:dyDescent="0.2">
      <c r="A3422" s="176"/>
      <c r="B3422" s="163"/>
      <c r="D3422" s="163"/>
      <c r="F3422" s="163"/>
      <c r="H3422" s="163"/>
      <c r="J3422" s="163"/>
    </row>
    <row r="3423" spans="1:14" x14ac:dyDescent="0.2">
      <c r="A3423" s="176"/>
      <c r="B3423" s="163"/>
      <c r="D3423" s="163"/>
      <c r="F3423" s="163"/>
      <c r="H3423" s="163"/>
      <c r="J3423" s="163"/>
    </row>
    <row r="3424" spans="1:14" x14ac:dyDescent="0.2">
      <c r="A3424" s="176"/>
      <c r="B3424" s="163"/>
      <c r="D3424" s="163"/>
      <c r="F3424" s="163"/>
      <c r="H3424" s="163"/>
      <c r="J3424" s="163"/>
    </row>
    <row r="3425" spans="1:14" x14ac:dyDescent="0.2">
      <c r="A3425" s="176"/>
      <c r="B3425" s="163"/>
      <c r="D3425" s="163"/>
      <c r="F3425" s="163"/>
      <c r="H3425" s="163"/>
      <c r="J3425" s="163"/>
    </row>
    <row r="3426" spans="1:14" x14ac:dyDescent="0.2">
      <c r="A3426" s="176"/>
      <c r="B3426" s="163"/>
      <c r="D3426" s="163"/>
      <c r="F3426" s="163"/>
      <c r="H3426" s="163"/>
      <c r="J3426" s="163"/>
    </row>
    <row r="3427" spans="1:14" x14ac:dyDescent="0.2">
      <c r="A3427" s="176"/>
      <c r="B3427" s="163"/>
      <c r="D3427" s="163"/>
      <c r="F3427" s="163"/>
      <c r="H3427" s="163"/>
      <c r="J3427" s="163"/>
    </row>
    <row r="3428" spans="1:14" x14ac:dyDescent="0.2">
      <c r="A3428" s="176"/>
      <c r="B3428" s="163"/>
      <c r="D3428" s="163"/>
      <c r="F3428" s="163"/>
      <c r="H3428" s="163"/>
      <c r="J3428" s="163"/>
      <c r="N3428" s="161"/>
    </row>
    <row r="3429" spans="1:14" x14ac:dyDescent="0.2">
      <c r="A3429" s="176"/>
      <c r="B3429" s="163"/>
      <c r="D3429" s="163"/>
      <c r="F3429" s="163"/>
      <c r="H3429" s="163"/>
      <c r="J3429" s="163"/>
    </row>
    <row r="3430" spans="1:14" x14ac:dyDescent="0.2">
      <c r="A3430" s="176"/>
      <c r="B3430" s="163"/>
      <c r="D3430" s="163"/>
      <c r="F3430" s="163"/>
      <c r="H3430" s="163"/>
      <c r="J3430" s="163"/>
    </row>
    <row r="3431" spans="1:14" x14ac:dyDescent="0.2">
      <c r="A3431" s="176"/>
      <c r="B3431" s="163"/>
      <c r="D3431" s="163"/>
      <c r="F3431" s="163"/>
      <c r="H3431" s="163"/>
      <c r="J3431" s="163"/>
    </row>
    <row r="3432" spans="1:14" x14ac:dyDescent="0.2">
      <c r="A3432" s="176"/>
      <c r="B3432" s="163"/>
      <c r="D3432" s="163"/>
      <c r="F3432" s="163"/>
      <c r="H3432" s="163"/>
      <c r="J3432" s="163"/>
    </row>
    <row r="3433" spans="1:14" x14ac:dyDescent="0.2">
      <c r="A3433" s="176"/>
      <c r="B3433" s="163"/>
      <c r="D3433" s="163"/>
      <c r="F3433" s="163"/>
      <c r="H3433" s="163"/>
      <c r="J3433" s="163"/>
    </row>
    <row r="3434" spans="1:14" x14ac:dyDescent="0.2">
      <c r="A3434" s="176"/>
      <c r="B3434" s="163"/>
      <c r="D3434" s="163"/>
      <c r="F3434" s="163"/>
      <c r="H3434" s="163"/>
      <c r="J3434" s="163"/>
    </row>
    <row r="3435" spans="1:14" x14ac:dyDescent="0.2">
      <c r="A3435" s="176"/>
      <c r="B3435" s="163"/>
      <c r="D3435" s="163"/>
      <c r="F3435" s="163"/>
      <c r="H3435" s="163"/>
      <c r="J3435" s="163"/>
    </row>
    <row r="3436" spans="1:14" x14ac:dyDescent="0.2">
      <c r="A3436" s="176"/>
      <c r="B3436" s="163"/>
      <c r="D3436" s="163"/>
      <c r="F3436" s="163"/>
      <c r="H3436" s="163"/>
      <c r="J3436" s="163"/>
    </row>
    <row r="3437" spans="1:14" x14ac:dyDescent="0.2">
      <c r="A3437" s="176"/>
      <c r="B3437" s="163"/>
      <c r="D3437" s="163"/>
      <c r="F3437" s="163"/>
      <c r="H3437" s="163"/>
      <c r="J3437" s="163"/>
    </row>
    <row r="3438" spans="1:14" x14ac:dyDescent="0.2">
      <c r="A3438" s="176"/>
      <c r="B3438" s="163"/>
      <c r="D3438" s="163"/>
      <c r="F3438" s="163"/>
      <c r="H3438" s="163"/>
      <c r="J3438" s="163"/>
      <c r="L3438" s="161"/>
    </row>
    <row r="3439" spans="1:14" x14ac:dyDescent="0.2">
      <c r="A3439" s="176"/>
      <c r="B3439" s="163"/>
      <c r="D3439" s="163"/>
      <c r="F3439" s="163"/>
      <c r="H3439" s="163"/>
      <c r="J3439" s="163"/>
    </row>
    <row r="3440" spans="1:14" x14ac:dyDescent="0.2">
      <c r="A3440" s="176"/>
      <c r="B3440" s="163"/>
      <c r="D3440" s="163"/>
      <c r="F3440" s="163"/>
      <c r="H3440" s="163"/>
      <c r="J3440" s="163"/>
    </row>
    <row r="3441" spans="1:20" x14ac:dyDescent="0.2">
      <c r="A3441" s="176"/>
      <c r="B3441" s="163"/>
      <c r="D3441" s="163"/>
      <c r="F3441" s="163"/>
      <c r="H3441" s="163"/>
      <c r="J3441" s="163"/>
    </row>
    <row r="3442" spans="1:20" x14ac:dyDescent="0.2">
      <c r="A3442" s="176"/>
      <c r="B3442" s="163"/>
      <c r="D3442" s="163"/>
      <c r="F3442" s="163"/>
      <c r="H3442" s="163"/>
      <c r="J3442" s="163"/>
    </row>
    <row r="3443" spans="1:20" x14ac:dyDescent="0.2">
      <c r="A3443" s="176"/>
      <c r="B3443" s="163"/>
      <c r="D3443" s="163"/>
      <c r="F3443" s="163"/>
      <c r="H3443" s="163"/>
      <c r="J3443" s="163"/>
    </row>
    <row r="3444" spans="1:20" x14ac:dyDescent="0.2">
      <c r="A3444" s="176"/>
      <c r="B3444" s="163"/>
      <c r="D3444" s="163"/>
      <c r="F3444" s="163"/>
      <c r="H3444" s="163"/>
      <c r="J3444" s="163"/>
    </row>
    <row r="3445" spans="1:20" x14ac:dyDescent="0.2">
      <c r="A3445" s="176"/>
      <c r="B3445" s="163"/>
      <c r="D3445" s="163"/>
      <c r="F3445" s="163"/>
      <c r="H3445" s="163"/>
      <c r="J3445" s="163"/>
      <c r="R3445" s="161"/>
      <c r="T3445" s="161"/>
    </row>
    <row r="3446" spans="1:20" x14ac:dyDescent="0.2">
      <c r="A3446" s="176"/>
      <c r="B3446" s="163"/>
      <c r="D3446" s="163"/>
      <c r="F3446" s="163"/>
      <c r="H3446" s="163"/>
      <c r="J3446" s="163"/>
      <c r="L3446" s="161"/>
      <c r="N3446" s="161"/>
    </row>
    <row r="3447" spans="1:20" x14ac:dyDescent="0.2">
      <c r="A3447" s="176"/>
      <c r="B3447" s="163"/>
      <c r="D3447" s="163"/>
      <c r="F3447" s="163"/>
      <c r="H3447" s="163"/>
      <c r="J3447" s="163"/>
    </row>
    <row r="3448" spans="1:20" x14ac:dyDescent="0.2">
      <c r="A3448" s="176"/>
      <c r="B3448" s="163"/>
      <c r="D3448" s="163"/>
      <c r="F3448" s="163"/>
      <c r="H3448" s="163"/>
      <c r="J3448" s="163"/>
    </row>
    <row r="3449" spans="1:20" x14ac:dyDescent="0.2">
      <c r="A3449" s="176"/>
      <c r="B3449" s="163"/>
      <c r="D3449" s="163"/>
      <c r="F3449" s="163"/>
      <c r="H3449" s="163"/>
      <c r="J3449" s="163"/>
    </row>
    <row r="3450" spans="1:20" x14ac:dyDescent="0.2">
      <c r="A3450" s="176"/>
      <c r="B3450" s="163"/>
      <c r="D3450" s="163"/>
      <c r="F3450" s="163"/>
      <c r="H3450" s="163"/>
      <c r="J3450" s="163"/>
    </row>
    <row r="3451" spans="1:20" x14ac:dyDescent="0.2">
      <c r="A3451" s="176"/>
      <c r="B3451" s="163"/>
      <c r="D3451" s="163"/>
      <c r="F3451" s="163"/>
      <c r="H3451" s="163"/>
      <c r="J3451" s="163"/>
    </row>
    <row r="3452" spans="1:20" x14ac:dyDescent="0.2">
      <c r="A3452" s="176"/>
      <c r="B3452" s="163"/>
      <c r="D3452" s="163"/>
      <c r="F3452" s="163"/>
      <c r="H3452" s="163"/>
      <c r="J3452" s="163"/>
      <c r="L3452" s="161"/>
    </row>
    <row r="3453" spans="1:20" x14ac:dyDescent="0.2">
      <c r="A3453" s="176"/>
      <c r="B3453" s="163"/>
      <c r="D3453" s="163"/>
      <c r="F3453" s="163"/>
      <c r="H3453" s="163"/>
      <c r="J3453" s="163"/>
      <c r="L3453" s="161"/>
      <c r="N3453" s="161"/>
    </row>
    <row r="3454" spans="1:20" x14ac:dyDescent="0.2">
      <c r="A3454" s="176"/>
      <c r="B3454" s="163"/>
      <c r="D3454" s="163"/>
      <c r="F3454" s="163"/>
      <c r="H3454" s="163"/>
      <c r="J3454" s="163"/>
    </row>
    <row r="3455" spans="1:20" x14ac:dyDescent="0.2">
      <c r="A3455" s="176"/>
      <c r="B3455" s="163"/>
      <c r="D3455" s="163"/>
      <c r="F3455" s="163"/>
      <c r="H3455" s="163"/>
      <c r="J3455" s="163"/>
      <c r="L3455" s="161"/>
      <c r="N3455" s="161"/>
    </row>
    <row r="3456" spans="1:20" x14ac:dyDescent="0.2">
      <c r="A3456" s="176"/>
      <c r="B3456" s="163"/>
      <c r="D3456" s="163"/>
      <c r="F3456" s="163"/>
      <c r="H3456" s="163"/>
      <c r="J3456" s="163"/>
      <c r="L3456" s="161"/>
    </row>
    <row r="3457" spans="1:14" x14ac:dyDescent="0.2">
      <c r="A3457" s="176"/>
      <c r="B3457" s="163"/>
      <c r="D3457" s="163"/>
      <c r="F3457" s="163"/>
      <c r="H3457" s="163"/>
      <c r="J3457" s="163"/>
    </row>
    <row r="3458" spans="1:14" x14ac:dyDescent="0.2">
      <c r="A3458" s="176"/>
      <c r="B3458" s="163"/>
      <c r="D3458" s="163"/>
      <c r="F3458" s="163"/>
      <c r="H3458" s="163"/>
      <c r="J3458" s="163"/>
      <c r="L3458" s="161"/>
      <c r="N3458" s="161"/>
    </row>
    <row r="3459" spans="1:14" x14ac:dyDescent="0.2">
      <c r="A3459" s="176"/>
      <c r="B3459" s="163"/>
      <c r="D3459" s="163"/>
      <c r="F3459" s="163"/>
      <c r="H3459" s="163"/>
      <c r="J3459" s="163"/>
    </row>
    <row r="3460" spans="1:14" x14ac:dyDescent="0.2">
      <c r="A3460" s="176"/>
      <c r="B3460" s="163"/>
      <c r="D3460" s="163"/>
      <c r="F3460" s="163"/>
      <c r="H3460" s="163"/>
      <c r="J3460" s="163"/>
    </row>
    <row r="3461" spans="1:14" x14ac:dyDescent="0.2">
      <c r="A3461" s="176"/>
      <c r="B3461" s="163"/>
      <c r="D3461" s="163"/>
      <c r="F3461" s="163"/>
      <c r="H3461" s="163"/>
      <c r="J3461" s="163"/>
    </row>
    <row r="3462" spans="1:14" x14ac:dyDescent="0.2">
      <c r="A3462" s="176"/>
      <c r="B3462" s="163"/>
      <c r="D3462" s="163"/>
      <c r="F3462" s="163"/>
      <c r="H3462" s="163"/>
      <c r="J3462" s="163"/>
    </row>
    <row r="3463" spans="1:14" x14ac:dyDescent="0.2">
      <c r="A3463" s="176"/>
      <c r="B3463" s="163"/>
      <c r="D3463" s="163"/>
      <c r="F3463" s="163"/>
      <c r="H3463" s="163"/>
      <c r="J3463" s="163"/>
    </row>
    <row r="3464" spans="1:14" x14ac:dyDescent="0.2">
      <c r="A3464" s="176"/>
      <c r="B3464" s="163"/>
      <c r="D3464" s="163"/>
      <c r="F3464" s="163"/>
      <c r="H3464" s="163"/>
      <c r="J3464" s="163"/>
    </row>
    <row r="3465" spans="1:14" x14ac:dyDescent="0.2">
      <c r="A3465" s="176"/>
      <c r="B3465" s="163"/>
      <c r="D3465" s="163"/>
      <c r="F3465" s="163"/>
      <c r="H3465" s="163"/>
      <c r="J3465" s="163"/>
    </row>
    <row r="3466" spans="1:14" x14ac:dyDescent="0.2">
      <c r="A3466" s="176"/>
      <c r="B3466" s="163"/>
      <c r="D3466" s="163"/>
      <c r="F3466" s="163"/>
      <c r="H3466" s="163"/>
      <c r="J3466" s="163"/>
      <c r="N3466" s="161"/>
    </row>
    <row r="3467" spans="1:14" x14ac:dyDescent="0.2">
      <c r="A3467" s="176"/>
      <c r="B3467" s="163"/>
      <c r="D3467" s="163"/>
      <c r="F3467" s="163"/>
      <c r="H3467" s="163"/>
      <c r="J3467" s="163"/>
    </row>
    <row r="3468" spans="1:14" x14ac:dyDescent="0.2">
      <c r="A3468" s="176"/>
      <c r="B3468" s="163"/>
      <c r="D3468" s="163"/>
      <c r="F3468" s="163"/>
      <c r="H3468" s="163"/>
      <c r="J3468" s="163"/>
    </row>
    <row r="3469" spans="1:14" x14ac:dyDescent="0.2">
      <c r="A3469" s="176"/>
      <c r="B3469" s="163"/>
      <c r="D3469" s="163"/>
      <c r="F3469" s="163"/>
      <c r="H3469" s="163"/>
      <c r="J3469" s="163"/>
    </row>
    <row r="3470" spans="1:14" x14ac:dyDescent="0.2">
      <c r="A3470" s="176"/>
      <c r="B3470" s="163"/>
      <c r="D3470" s="163"/>
      <c r="F3470" s="163"/>
      <c r="H3470" s="163"/>
      <c r="J3470" s="163"/>
    </row>
    <row r="3471" spans="1:14" x14ac:dyDescent="0.2">
      <c r="A3471" s="176"/>
      <c r="B3471" s="163"/>
      <c r="D3471" s="163"/>
      <c r="F3471" s="163"/>
      <c r="H3471" s="163"/>
      <c r="J3471" s="163"/>
      <c r="L3471" s="161"/>
    </row>
    <row r="3472" spans="1:14" x14ac:dyDescent="0.2">
      <c r="A3472" s="176"/>
      <c r="B3472" s="163"/>
      <c r="D3472" s="163"/>
      <c r="F3472" s="163"/>
      <c r="H3472" s="163"/>
      <c r="J3472" s="163"/>
    </row>
    <row r="3473" spans="1:16" x14ac:dyDescent="0.2">
      <c r="A3473" s="176"/>
      <c r="B3473" s="163"/>
      <c r="D3473" s="163"/>
      <c r="F3473" s="163"/>
      <c r="H3473" s="163"/>
      <c r="J3473" s="163"/>
    </row>
    <row r="3474" spans="1:16" x14ac:dyDescent="0.2">
      <c r="A3474" s="176"/>
      <c r="B3474" s="163"/>
      <c r="D3474" s="163"/>
      <c r="F3474" s="163"/>
      <c r="H3474" s="163"/>
      <c r="J3474" s="163"/>
      <c r="L3474" s="161"/>
      <c r="N3474" s="161"/>
      <c r="P3474" s="161"/>
    </row>
    <row r="3475" spans="1:16" x14ac:dyDescent="0.2">
      <c r="A3475" s="176"/>
      <c r="B3475" s="163"/>
      <c r="D3475" s="163"/>
      <c r="F3475" s="163"/>
      <c r="H3475" s="163"/>
      <c r="J3475" s="163"/>
    </row>
    <row r="3476" spans="1:16" x14ac:dyDescent="0.2">
      <c r="A3476" s="176"/>
      <c r="B3476" s="163"/>
      <c r="D3476" s="163"/>
      <c r="F3476" s="163"/>
      <c r="H3476" s="163"/>
      <c r="J3476" s="163"/>
      <c r="L3476" s="161"/>
      <c r="N3476" s="161"/>
    </row>
    <row r="3477" spans="1:16" x14ac:dyDescent="0.2">
      <c r="A3477" s="176"/>
      <c r="B3477" s="163"/>
      <c r="D3477" s="163"/>
      <c r="F3477" s="163"/>
      <c r="H3477" s="163"/>
      <c r="J3477" s="163"/>
      <c r="L3477" s="161"/>
      <c r="N3477" s="161"/>
    </row>
    <row r="3478" spans="1:16" x14ac:dyDescent="0.2">
      <c r="A3478" s="176"/>
      <c r="B3478" s="163"/>
      <c r="D3478" s="163"/>
      <c r="F3478" s="163"/>
      <c r="H3478" s="163"/>
      <c r="J3478" s="163"/>
      <c r="L3478" s="161"/>
    </row>
    <row r="3479" spans="1:16" x14ac:dyDescent="0.2">
      <c r="A3479" s="176"/>
      <c r="B3479" s="163"/>
      <c r="D3479" s="163"/>
      <c r="F3479" s="163"/>
      <c r="H3479" s="163"/>
      <c r="J3479" s="163"/>
      <c r="L3479" s="161"/>
    </row>
    <row r="3480" spans="1:16" x14ac:dyDescent="0.2">
      <c r="A3480" s="176"/>
      <c r="B3480" s="163"/>
      <c r="D3480" s="163"/>
      <c r="F3480" s="163"/>
      <c r="H3480" s="163"/>
      <c r="J3480" s="163"/>
    </row>
    <row r="3481" spans="1:16" x14ac:dyDescent="0.2">
      <c r="A3481" s="176"/>
      <c r="B3481" s="163"/>
      <c r="D3481" s="163"/>
      <c r="F3481" s="163"/>
      <c r="H3481" s="163"/>
      <c r="J3481" s="163"/>
    </row>
    <row r="3482" spans="1:16" x14ac:dyDescent="0.2">
      <c r="A3482" s="176"/>
      <c r="B3482" s="163"/>
      <c r="D3482" s="163"/>
      <c r="F3482" s="163"/>
      <c r="H3482" s="163"/>
      <c r="J3482" s="163"/>
    </row>
    <row r="3483" spans="1:16" x14ac:dyDescent="0.2">
      <c r="A3483" s="176"/>
      <c r="B3483" s="163"/>
      <c r="D3483" s="163"/>
      <c r="F3483" s="163"/>
      <c r="H3483" s="163"/>
      <c r="J3483" s="163"/>
    </row>
    <row r="3484" spans="1:16" x14ac:dyDescent="0.2">
      <c r="A3484" s="176"/>
      <c r="B3484" s="163"/>
      <c r="D3484" s="163"/>
      <c r="F3484" s="163"/>
      <c r="H3484" s="163"/>
      <c r="J3484" s="163"/>
      <c r="L3484" s="161"/>
    </row>
    <row r="3485" spans="1:16" x14ac:dyDescent="0.2">
      <c r="A3485" s="176"/>
      <c r="B3485" s="163"/>
      <c r="D3485" s="163"/>
      <c r="F3485" s="163"/>
      <c r="H3485" s="163"/>
      <c r="J3485" s="163"/>
      <c r="N3485" s="161"/>
    </row>
    <row r="3486" spans="1:16" x14ac:dyDescent="0.2">
      <c r="A3486" s="176"/>
      <c r="B3486" s="163"/>
      <c r="D3486" s="163"/>
      <c r="F3486" s="163"/>
      <c r="H3486" s="163"/>
      <c r="J3486" s="163"/>
    </row>
    <row r="3487" spans="1:16" x14ac:dyDescent="0.2">
      <c r="A3487" s="176"/>
      <c r="B3487" s="163"/>
      <c r="D3487" s="163"/>
      <c r="F3487" s="163"/>
      <c r="H3487" s="163"/>
      <c r="J3487" s="163"/>
      <c r="L3487" s="161"/>
    </row>
    <row r="3488" spans="1:16" x14ac:dyDescent="0.2">
      <c r="A3488" s="176"/>
      <c r="B3488" s="163"/>
      <c r="D3488" s="163"/>
      <c r="F3488" s="163"/>
      <c r="H3488" s="163"/>
      <c r="J3488" s="163"/>
    </row>
    <row r="3489" spans="1:14" x14ac:dyDescent="0.2">
      <c r="A3489" s="176"/>
      <c r="B3489" s="163"/>
      <c r="D3489" s="163"/>
      <c r="F3489" s="163"/>
      <c r="H3489" s="163"/>
      <c r="J3489" s="163"/>
    </row>
    <row r="3490" spans="1:14" x14ac:dyDescent="0.2">
      <c r="A3490" s="176"/>
      <c r="B3490" s="163"/>
      <c r="D3490" s="163"/>
      <c r="F3490" s="163"/>
      <c r="H3490" s="163"/>
      <c r="J3490" s="163"/>
      <c r="L3490" s="161"/>
      <c r="N3490" s="161"/>
    </row>
    <row r="3491" spans="1:14" x14ac:dyDescent="0.2">
      <c r="A3491" s="176"/>
      <c r="B3491" s="163"/>
      <c r="D3491" s="163"/>
      <c r="F3491" s="163"/>
      <c r="H3491" s="163"/>
      <c r="J3491" s="163"/>
    </row>
    <row r="3492" spans="1:14" x14ac:dyDescent="0.2">
      <c r="A3492" s="176"/>
      <c r="B3492" s="163"/>
      <c r="D3492" s="163"/>
      <c r="F3492" s="163"/>
      <c r="H3492" s="163"/>
      <c r="J3492" s="163"/>
    </row>
    <row r="3493" spans="1:14" x14ac:dyDescent="0.2">
      <c r="A3493" s="176"/>
      <c r="B3493" s="163"/>
      <c r="D3493" s="163"/>
      <c r="F3493" s="163"/>
      <c r="H3493" s="163"/>
      <c r="J3493" s="163"/>
    </row>
    <row r="3494" spans="1:14" x14ac:dyDescent="0.2">
      <c r="A3494" s="176"/>
      <c r="B3494" s="163"/>
      <c r="D3494" s="163"/>
      <c r="F3494" s="163"/>
      <c r="H3494" s="163"/>
      <c r="J3494" s="163"/>
      <c r="L3494" s="161"/>
    </row>
    <row r="3495" spans="1:14" x14ac:dyDescent="0.2">
      <c r="A3495" s="176"/>
      <c r="B3495" s="163"/>
      <c r="D3495" s="163"/>
      <c r="F3495" s="163"/>
      <c r="H3495" s="163"/>
      <c r="J3495" s="163"/>
    </row>
    <row r="3496" spans="1:14" x14ac:dyDescent="0.2">
      <c r="A3496" s="176"/>
      <c r="B3496" s="163"/>
      <c r="D3496" s="163"/>
      <c r="F3496" s="163"/>
      <c r="H3496" s="163"/>
      <c r="J3496" s="163"/>
    </row>
    <row r="3497" spans="1:14" x14ac:dyDescent="0.2">
      <c r="A3497" s="176"/>
      <c r="B3497" s="163"/>
      <c r="D3497" s="163"/>
      <c r="F3497" s="163"/>
      <c r="H3497" s="163"/>
      <c r="J3497" s="163"/>
      <c r="L3497" s="161"/>
    </row>
    <row r="3498" spans="1:14" x14ac:dyDescent="0.2">
      <c r="A3498" s="176"/>
      <c r="B3498" s="163"/>
      <c r="D3498" s="163"/>
      <c r="F3498" s="163"/>
      <c r="H3498" s="163"/>
      <c r="J3498" s="163"/>
    </row>
    <row r="3499" spans="1:14" x14ac:dyDescent="0.2">
      <c r="A3499" s="176"/>
      <c r="B3499" s="163"/>
      <c r="D3499" s="163"/>
      <c r="F3499" s="163"/>
      <c r="H3499" s="163"/>
      <c r="J3499" s="163"/>
    </row>
    <row r="3500" spans="1:14" x14ac:dyDescent="0.2">
      <c r="A3500" s="176"/>
      <c r="B3500" s="163"/>
      <c r="D3500" s="163"/>
      <c r="F3500" s="163"/>
      <c r="H3500" s="163"/>
      <c r="J3500" s="163"/>
      <c r="L3500" s="161"/>
    </row>
    <row r="3501" spans="1:14" x14ac:dyDescent="0.2">
      <c r="A3501" s="176"/>
      <c r="B3501" s="163"/>
      <c r="D3501" s="163"/>
      <c r="F3501" s="163"/>
      <c r="H3501" s="163"/>
      <c r="J3501" s="163"/>
      <c r="L3501" s="161"/>
    </row>
    <row r="3502" spans="1:14" x14ac:dyDescent="0.2">
      <c r="A3502" s="176"/>
      <c r="B3502" s="163"/>
      <c r="D3502" s="163"/>
      <c r="F3502" s="163"/>
      <c r="H3502" s="163"/>
      <c r="J3502" s="163"/>
    </row>
    <row r="3503" spans="1:14" x14ac:dyDescent="0.2">
      <c r="A3503" s="176"/>
      <c r="B3503" s="163"/>
      <c r="D3503" s="163"/>
      <c r="F3503" s="163"/>
      <c r="H3503" s="163"/>
      <c r="J3503" s="163"/>
    </row>
    <row r="3504" spans="1:14" x14ac:dyDescent="0.2">
      <c r="A3504" s="176"/>
      <c r="B3504" s="163"/>
      <c r="D3504" s="163"/>
      <c r="F3504" s="163"/>
      <c r="H3504" s="163"/>
      <c r="J3504" s="163"/>
      <c r="L3504" s="161"/>
    </row>
    <row r="3505" spans="1:14" x14ac:dyDescent="0.2">
      <c r="A3505" s="176"/>
      <c r="B3505" s="163"/>
      <c r="D3505" s="163"/>
      <c r="F3505" s="163"/>
      <c r="H3505" s="163"/>
      <c r="J3505" s="163"/>
    </row>
    <row r="3506" spans="1:14" x14ac:dyDescent="0.2">
      <c r="A3506" s="176"/>
      <c r="B3506" s="163"/>
      <c r="D3506" s="163"/>
      <c r="F3506" s="163"/>
      <c r="H3506" s="163"/>
      <c r="J3506" s="163"/>
    </row>
    <row r="3507" spans="1:14" x14ac:dyDescent="0.2">
      <c r="A3507" s="176"/>
      <c r="B3507" s="163"/>
      <c r="D3507" s="163"/>
      <c r="F3507" s="163"/>
      <c r="H3507" s="163"/>
      <c r="J3507" s="163"/>
    </row>
    <row r="3508" spans="1:14" x14ac:dyDescent="0.2">
      <c r="A3508" s="176"/>
      <c r="B3508" s="163"/>
      <c r="D3508" s="163"/>
      <c r="F3508" s="163"/>
      <c r="H3508" s="163"/>
      <c r="J3508" s="163"/>
      <c r="L3508" s="161"/>
    </row>
    <row r="3509" spans="1:14" x14ac:dyDescent="0.2">
      <c r="A3509" s="176"/>
      <c r="B3509" s="163"/>
      <c r="D3509" s="163"/>
      <c r="F3509" s="163"/>
      <c r="H3509" s="163"/>
      <c r="J3509" s="163"/>
    </row>
    <row r="3510" spans="1:14" x14ac:dyDescent="0.2">
      <c r="A3510" s="176"/>
      <c r="B3510" s="163"/>
      <c r="D3510" s="163"/>
      <c r="F3510" s="163"/>
      <c r="H3510" s="163"/>
      <c r="J3510" s="163"/>
    </row>
    <row r="3511" spans="1:14" x14ac:dyDescent="0.2">
      <c r="A3511" s="176"/>
      <c r="B3511" s="163"/>
      <c r="D3511" s="163"/>
      <c r="F3511" s="163"/>
      <c r="H3511" s="163"/>
      <c r="J3511" s="163"/>
    </row>
    <row r="3512" spans="1:14" x14ac:dyDescent="0.2">
      <c r="A3512" s="176"/>
      <c r="B3512" s="163"/>
      <c r="D3512" s="163"/>
      <c r="F3512" s="163"/>
      <c r="H3512" s="163"/>
      <c r="J3512" s="163"/>
    </row>
    <row r="3513" spans="1:14" x14ac:dyDescent="0.2">
      <c r="A3513" s="176"/>
      <c r="B3513" s="163"/>
      <c r="D3513" s="163"/>
      <c r="F3513" s="163"/>
      <c r="H3513" s="163"/>
      <c r="J3513" s="163"/>
      <c r="L3513" s="161"/>
    </row>
    <row r="3514" spans="1:14" x14ac:dyDescent="0.2">
      <c r="A3514" s="176"/>
      <c r="B3514" s="163"/>
      <c r="D3514" s="163"/>
      <c r="F3514" s="163"/>
      <c r="H3514" s="163"/>
      <c r="J3514" s="163"/>
    </row>
    <row r="3515" spans="1:14" x14ac:dyDescent="0.2">
      <c r="A3515" s="176"/>
      <c r="B3515" s="163"/>
      <c r="D3515" s="163"/>
      <c r="F3515" s="163"/>
      <c r="H3515" s="163"/>
      <c r="J3515" s="163"/>
    </row>
    <row r="3516" spans="1:14" x14ac:dyDescent="0.2">
      <c r="A3516" s="176"/>
      <c r="B3516" s="163"/>
      <c r="D3516" s="163"/>
      <c r="F3516" s="163"/>
      <c r="H3516" s="163"/>
      <c r="J3516" s="163"/>
      <c r="L3516" s="161"/>
      <c r="N3516" s="161"/>
    </row>
    <row r="3517" spans="1:14" x14ac:dyDescent="0.2">
      <c r="A3517" s="176"/>
      <c r="B3517" s="163"/>
      <c r="D3517" s="163"/>
      <c r="F3517" s="163"/>
      <c r="H3517" s="163"/>
      <c r="J3517" s="163"/>
    </row>
    <row r="3518" spans="1:14" x14ac:dyDescent="0.2">
      <c r="A3518" s="176"/>
      <c r="B3518" s="163"/>
      <c r="D3518" s="163"/>
      <c r="F3518" s="163"/>
      <c r="H3518" s="163"/>
      <c r="J3518" s="163"/>
    </row>
    <row r="3519" spans="1:14" x14ac:dyDescent="0.2">
      <c r="A3519" s="176"/>
      <c r="B3519" s="163"/>
      <c r="D3519" s="163"/>
      <c r="F3519" s="163"/>
      <c r="H3519" s="163"/>
      <c r="J3519" s="163"/>
    </row>
    <row r="3520" spans="1:14" x14ac:dyDescent="0.2">
      <c r="A3520" s="176"/>
      <c r="B3520" s="163"/>
      <c r="D3520" s="163"/>
      <c r="F3520" s="163"/>
      <c r="H3520" s="163"/>
      <c r="J3520" s="163"/>
    </row>
    <row r="3521" spans="1:14" x14ac:dyDescent="0.2">
      <c r="A3521" s="176"/>
      <c r="B3521" s="163"/>
      <c r="D3521" s="163"/>
      <c r="F3521" s="163"/>
      <c r="H3521" s="163"/>
      <c r="J3521" s="163"/>
    </row>
    <row r="3522" spans="1:14" x14ac:dyDescent="0.2">
      <c r="A3522" s="176"/>
      <c r="B3522" s="163"/>
      <c r="D3522" s="163"/>
      <c r="F3522" s="163"/>
      <c r="H3522" s="163"/>
      <c r="J3522" s="163"/>
    </row>
    <row r="3523" spans="1:14" x14ac:dyDescent="0.2">
      <c r="A3523" s="176"/>
      <c r="B3523" s="163"/>
      <c r="D3523" s="163"/>
      <c r="F3523" s="163"/>
      <c r="H3523" s="163"/>
      <c r="J3523" s="163"/>
    </row>
    <row r="3524" spans="1:14" x14ac:dyDescent="0.2">
      <c r="A3524" s="176"/>
      <c r="B3524" s="163"/>
      <c r="D3524" s="163"/>
      <c r="F3524" s="163"/>
      <c r="H3524" s="163"/>
      <c r="J3524" s="163"/>
    </row>
    <row r="3525" spans="1:14" x14ac:dyDescent="0.2">
      <c r="A3525" s="176"/>
      <c r="B3525" s="163"/>
      <c r="D3525" s="163"/>
      <c r="F3525" s="163"/>
      <c r="H3525" s="163"/>
      <c r="J3525" s="163"/>
    </row>
    <row r="3526" spans="1:14" x14ac:dyDescent="0.2">
      <c r="A3526" s="176"/>
      <c r="B3526" s="163"/>
      <c r="D3526" s="163"/>
      <c r="F3526" s="163"/>
      <c r="H3526" s="163"/>
      <c r="J3526" s="163"/>
    </row>
    <row r="3527" spans="1:14" x14ac:dyDescent="0.2">
      <c r="A3527" s="176"/>
      <c r="B3527" s="163"/>
      <c r="D3527" s="163"/>
      <c r="F3527" s="163"/>
      <c r="H3527" s="163"/>
      <c r="J3527" s="163"/>
    </row>
    <row r="3528" spans="1:14" x14ac:dyDescent="0.2">
      <c r="A3528" s="176"/>
      <c r="B3528" s="163"/>
      <c r="D3528" s="163"/>
      <c r="F3528" s="163"/>
      <c r="H3528" s="163"/>
      <c r="J3528" s="163"/>
    </row>
    <row r="3529" spans="1:14" x14ac:dyDescent="0.2">
      <c r="A3529" s="176"/>
      <c r="B3529" s="163"/>
      <c r="D3529" s="163"/>
      <c r="F3529" s="163"/>
      <c r="H3529" s="163"/>
      <c r="J3529" s="163"/>
    </row>
    <row r="3530" spans="1:14" x14ac:dyDescent="0.2">
      <c r="A3530" s="176"/>
      <c r="B3530" s="163"/>
      <c r="D3530" s="163"/>
      <c r="F3530" s="163"/>
      <c r="H3530" s="163"/>
      <c r="J3530" s="163"/>
    </row>
    <row r="3531" spans="1:14" x14ac:dyDescent="0.2">
      <c r="A3531" s="176"/>
      <c r="B3531" s="163"/>
      <c r="D3531" s="163"/>
      <c r="F3531" s="163"/>
      <c r="H3531" s="163"/>
      <c r="J3531" s="163"/>
    </row>
    <row r="3532" spans="1:14" x14ac:dyDescent="0.2">
      <c r="A3532" s="176"/>
      <c r="B3532" s="163"/>
      <c r="D3532" s="163"/>
      <c r="F3532" s="163"/>
      <c r="H3532" s="163"/>
      <c r="J3532" s="163"/>
      <c r="L3532" s="161"/>
      <c r="N3532" s="161"/>
    </row>
    <row r="3533" spans="1:14" x14ac:dyDescent="0.2">
      <c r="A3533" s="176"/>
      <c r="B3533" s="163"/>
      <c r="D3533" s="163"/>
      <c r="F3533" s="163"/>
      <c r="H3533" s="163"/>
      <c r="J3533" s="163"/>
      <c r="L3533" s="161"/>
    </row>
    <row r="3534" spans="1:14" x14ac:dyDescent="0.2">
      <c r="A3534" s="176"/>
      <c r="B3534" s="163"/>
      <c r="D3534" s="163"/>
      <c r="F3534" s="163"/>
      <c r="H3534" s="163"/>
      <c r="J3534" s="163"/>
      <c r="L3534" s="161"/>
    </row>
    <row r="3535" spans="1:14" x14ac:dyDescent="0.2">
      <c r="A3535" s="176"/>
      <c r="B3535" s="163"/>
      <c r="D3535" s="163"/>
      <c r="F3535" s="163"/>
      <c r="H3535" s="163"/>
      <c r="J3535" s="163"/>
    </row>
    <row r="3536" spans="1:14" x14ac:dyDescent="0.2">
      <c r="A3536" s="176"/>
      <c r="B3536" s="163"/>
      <c r="D3536" s="163"/>
      <c r="F3536" s="163"/>
      <c r="H3536" s="163"/>
      <c r="J3536" s="163"/>
    </row>
    <row r="3537" spans="1:14" x14ac:dyDescent="0.2">
      <c r="A3537" s="176"/>
      <c r="B3537" s="163"/>
      <c r="D3537" s="163"/>
      <c r="F3537" s="163"/>
      <c r="H3537" s="163"/>
      <c r="J3537" s="163"/>
    </row>
    <row r="3538" spans="1:14" x14ac:dyDescent="0.2">
      <c r="A3538" s="176"/>
      <c r="B3538" s="163"/>
      <c r="D3538" s="163"/>
      <c r="F3538" s="163"/>
      <c r="H3538" s="163"/>
      <c r="J3538" s="163"/>
    </row>
    <row r="3539" spans="1:14" x14ac:dyDescent="0.2">
      <c r="A3539" s="176"/>
      <c r="B3539" s="163"/>
      <c r="D3539" s="163"/>
      <c r="F3539" s="163"/>
      <c r="H3539" s="163"/>
      <c r="J3539" s="163"/>
      <c r="L3539" s="161"/>
      <c r="N3539" s="161"/>
    </row>
    <row r="3540" spans="1:14" x14ac:dyDescent="0.2">
      <c r="A3540" s="176"/>
      <c r="B3540" s="163"/>
      <c r="D3540" s="163"/>
      <c r="F3540" s="163"/>
      <c r="H3540" s="163"/>
      <c r="J3540" s="163"/>
    </row>
    <row r="3541" spans="1:14" x14ac:dyDescent="0.2">
      <c r="A3541" s="176"/>
      <c r="B3541" s="163"/>
      <c r="D3541" s="163"/>
      <c r="F3541" s="163"/>
      <c r="H3541" s="163"/>
      <c r="J3541" s="163"/>
    </row>
    <row r="3542" spans="1:14" x14ac:dyDescent="0.2">
      <c r="A3542" s="176"/>
      <c r="B3542" s="163"/>
      <c r="D3542" s="163"/>
      <c r="F3542" s="163"/>
      <c r="H3542" s="163"/>
      <c r="J3542" s="163"/>
    </row>
    <row r="3543" spans="1:14" x14ac:dyDescent="0.2">
      <c r="A3543" s="176"/>
      <c r="B3543" s="163"/>
      <c r="D3543" s="163"/>
      <c r="F3543" s="163"/>
      <c r="H3543" s="163"/>
      <c r="J3543" s="163"/>
    </row>
    <row r="3544" spans="1:14" x14ac:dyDescent="0.2">
      <c r="A3544" s="176"/>
      <c r="B3544" s="163"/>
      <c r="D3544" s="163"/>
      <c r="F3544" s="163"/>
      <c r="H3544" s="163"/>
      <c r="J3544" s="163"/>
      <c r="L3544" s="161"/>
    </row>
    <row r="3545" spans="1:14" x14ac:dyDescent="0.2">
      <c r="A3545" s="176"/>
      <c r="B3545" s="163"/>
      <c r="D3545" s="163"/>
      <c r="F3545" s="163"/>
      <c r="H3545" s="163"/>
      <c r="J3545" s="163"/>
    </row>
    <row r="3546" spans="1:14" x14ac:dyDescent="0.2">
      <c r="A3546" s="176"/>
      <c r="B3546" s="163"/>
      <c r="D3546" s="163"/>
      <c r="F3546" s="163"/>
      <c r="H3546" s="163"/>
      <c r="J3546" s="163"/>
    </row>
    <row r="3547" spans="1:14" x14ac:dyDescent="0.2">
      <c r="A3547" s="176"/>
      <c r="B3547" s="163"/>
      <c r="D3547" s="163"/>
      <c r="F3547" s="163"/>
      <c r="H3547" s="163"/>
      <c r="J3547" s="163"/>
    </row>
    <row r="3548" spans="1:14" x14ac:dyDescent="0.2">
      <c r="A3548" s="176"/>
      <c r="B3548" s="163"/>
      <c r="D3548" s="163"/>
      <c r="F3548" s="163"/>
      <c r="H3548" s="163"/>
      <c r="J3548" s="163"/>
    </row>
    <row r="3549" spans="1:14" x14ac:dyDescent="0.2">
      <c r="A3549" s="176"/>
      <c r="B3549" s="163"/>
      <c r="D3549" s="163"/>
      <c r="F3549" s="163"/>
      <c r="H3549" s="163"/>
      <c r="J3549" s="163"/>
    </row>
    <row r="3550" spans="1:14" x14ac:dyDescent="0.2">
      <c r="A3550" s="176"/>
      <c r="B3550" s="163"/>
      <c r="D3550" s="163"/>
      <c r="F3550" s="163"/>
      <c r="H3550" s="163"/>
      <c r="J3550" s="163"/>
    </row>
    <row r="3551" spans="1:14" x14ac:dyDescent="0.2">
      <c r="A3551" s="176"/>
      <c r="B3551" s="163"/>
      <c r="D3551" s="163"/>
      <c r="F3551" s="163"/>
      <c r="H3551" s="163"/>
      <c r="J3551" s="163"/>
      <c r="L3551" s="161"/>
      <c r="N3551" s="161"/>
    </row>
    <row r="3552" spans="1:14" x14ac:dyDescent="0.2">
      <c r="A3552" s="176"/>
      <c r="B3552" s="163"/>
      <c r="D3552" s="163"/>
      <c r="F3552" s="163"/>
      <c r="H3552" s="163"/>
      <c r="J3552" s="163"/>
      <c r="L3552" s="161"/>
      <c r="N3552" s="161"/>
    </row>
    <row r="3553" spans="1:14" x14ac:dyDescent="0.2">
      <c r="A3553" s="176"/>
      <c r="B3553" s="163"/>
      <c r="D3553" s="163"/>
      <c r="F3553" s="163"/>
      <c r="H3553" s="163"/>
      <c r="J3553" s="163"/>
      <c r="L3553" s="161"/>
      <c r="N3553" s="161"/>
    </row>
    <row r="3554" spans="1:14" x14ac:dyDescent="0.2">
      <c r="A3554" s="176"/>
      <c r="B3554" s="163"/>
      <c r="D3554" s="163"/>
      <c r="F3554" s="163"/>
      <c r="H3554" s="163"/>
      <c r="J3554" s="163"/>
      <c r="L3554" s="161"/>
      <c r="N3554" s="161"/>
    </row>
    <row r="3555" spans="1:14" x14ac:dyDescent="0.2">
      <c r="A3555" s="176"/>
      <c r="B3555" s="163"/>
      <c r="D3555" s="163"/>
      <c r="F3555" s="163"/>
      <c r="H3555" s="163"/>
      <c r="J3555" s="163"/>
    </row>
    <row r="3556" spans="1:14" x14ac:dyDescent="0.2">
      <c r="A3556" s="176"/>
      <c r="B3556" s="163"/>
      <c r="D3556" s="163"/>
      <c r="F3556" s="163"/>
      <c r="H3556" s="163"/>
      <c r="J3556" s="163"/>
    </row>
    <row r="3557" spans="1:14" x14ac:dyDescent="0.2">
      <c r="A3557" s="176"/>
      <c r="B3557" s="163"/>
      <c r="D3557" s="163"/>
      <c r="F3557" s="163"/>
      <c r="H3557" s="163"/>
      <c r="J3557" s="163"/>
    </row>
    <row r="3558" spans="1:14" x14ac:dyDescent="0.2">
      <c r="A3558" s="176"/>
      <c r="B3558" s="163"/>
      <c r="D3558" s="163"/>
      <c r="F3558" s="163"/>
      <c r="H3558" s="163"/>
      <c r="J3558" s="163"/>
    </row>
    <row r="3559" spans="1:14" x14ac:dyDescent="0.2">
      <c r="A3559" s="176"/>
      <c r="B3559" s="163"/>
      <c r="D3559" s="163"/>
      <c r="F3559" s="163"/>
      <c r="H3559" s="163"/>
      <c r="J3559" s="163"/>
    </row>
    <row r="3560" spans="1:14" x14ac:dyDescent="0.2">
      <c r="A3560" s="176"/>
      <c r="B3560" s="163"/>
      <c r="D3560" s="163"/>
      <c r="F3560" s="163"/>
      <c r="H3560" s="163"/>
      <c r="J3560" s="163"/>
      <c r="L3560" s="161"/>
    </row>
    <row r="3561" spans="1:14" x14ac:dyDescent="0.2">
      <c r="A3561" s="176"/>
      <c r="B3561" s="163"/>
      <c r="D3561" s="163"/>
      <c r="F3561" s="163"/>
      <c r="H3561" s="163"/>
      <c r="J3561" s="163"/>
    </row>
    <row r="3562" spans="1:14" x14ac:dyDescent="0.2">
      <c r="A3562" s="176"/>
      <c r="B3562" s="163"/>
      <c r="D3562" s="163"/>
      <c r="F3562" s="163"/>
      <c r="H3562" s="163"/>
      <c r="J3562" s="163"/>
    </row>
    <row r="3563" spans="1:14" x14ac:dyDescent="0.2">
      <c r="A3563" s="176"/>
      <c r="B3563" s="163"/>
      <c r="D3563" s="163"/>
      <c r="F3563" s="163"/>
      <c r="H3563" s="163"/>
      <c r="J3563" s="163"/>
      <c r="L3563" s="161"/>
    </row>
    <row r="3564" spans="1:14" x14ac:dyDescent="0.2">
      <c r="A3564" s="176"/>
      <c r="B3564" s="163"/>
      <c r="D3564" s="163"/>
      <c r="F3564" s="163"/>
      <c r="H3564" s="163"/>
      <c r="J3564" s="163"/>
      <c r="L3564" s="161"/>
    </row>
    <row r="3565" spans="1:14" x14ac:dyDescent="0.2">
      <c r="A3565" s="176"/>
      <c r="B3565" s="163"/>
      <c r="D3565" s="163"/>
      <c r="F3565" s="163"/>
      <c r="H3565" s="163"/>
      <c r="J3565" s="163"/>
      <c r="L3565" s="161"/>
    </row>
    <row r="3566" spans="1:14" x14ac:dyDescent="0.2">
      <c r="A3566" s="176"/>
      <c r="B3566" s="163"/>
      <c r="D3566" s="163"/>
      <c r="F3566" s="163"/>
      <c r="H3566" s="163"/>
      <c r="J3566" s="163"/>
      <c r="L3566" s="161"/>
    </row>
    <row r="3567" spans="1:14" x14ac:dyDescent="0.2">
      <c r="A3567" s="176"/>
      <c r="B3567" s="163"/>
      <c r="D3567" s="163"/>
      <c r="F3567" s="163"/>
      <c r="H3567" s="163"/>
      <c r="J3567" s="163"/>
      <c r="L3567" s="161"/>
    </row>
    <row r="3568" spans="1:14" x14ac:dyDescent="0.2">
      <c r="A3568" s="176"/>
      <c r="B3568" s="163"/>
      <c r="D3568" s="163"/>
      <c r="F3568" s="163"/>
      <c r="H3568" s="163"/>
      <c r="J3568" s="163"/>
      <c r="L3568" s="161"/>
    </row>
    <row r="3569" spans="1:14" x14ac:dyDescent="0.2">
      <c r="A3569" s="176"/>
      <c r="B3569" s="163"/>
      <c r="D3569" s="163"/>
      <c r="F3569" s="163"/>
      <c r="H3569" s="163"/>
      <c r="J3569" s="163"/>
    </row>
    <row r="3570" spans="1:14" x14ac:dyDescent="0.2">
      <c r="A3570" s="176"/>
      <c r="B3570" s="163"/>
      <c r="D3570" s="163"/>
      <c r="F3570" s="163"/>
      <c r="H3570" s="163"/>
      <c r="J3570" s="163"/>
      <c r="L3570" s="161"/>
    </row>
    <row r="3571" spans="1:14" x14ac:dyDescent="0.2">
      <c r="A3571" s="176"/>
      <c r="B3571" s="163"/>
      <c r="D3571" s="163"/>
      <c r="F3571" s="163"/>
      <c r="H3571" s="163"/>
      <c r="J3571" s="163"/>
      <c r="L3571" s="161"/>
      <c r="N3571" s="161"/>
    </row>
    <row r="3572" spans="1:14" x14ac:dyDescent="0.2">
      <c r="A3572" s="176"/>
      <c r="B3572" s="163"/>
      <c r="D3572" s="163"/>
      <c r="F3572" s="163"/>
      <c r="H3572" s="163"/>
      <c r="J3572" s="163"/>
    </row>
    <row r="3573" spans="1:14" x14ac:dyDescent="0.2">
      <c r="A3573" s="176"/>
      <c r="B3573" s="163"/>
      <c r="D3573" s="163"/>
      <c r="F3573" s="163"/>
      <c r="H3573" s="163"/>
      <c r="J3573" s="163"/>
    </row>
    <row r="3574" spans="1:14" x14ac:dyDescent="0.2">
      <c r="A3574" s="176"/>
      <c r="B3574" s="163"/>
      <c r="D3574" s="163"/>
      <c r="F3574" s="163"/>
      <c r="H3574" s="163"/>
      <c r="J3574" s="163"/>
      <c r="L3574" s="161"/>
    </row>
    <row r="3575" spans="1:14" x14ac:dyDescent="0.2">
      <c r="A3575" s="176"/>
      <c r="B3575" s="163"/>
      <c r="D3575" s="163"/>
      <c r="F3575" s="163"/>
      <c r="H3575" s="163"/>
      <c r="J3575" s="163"/>
    </row>
    <row r="3576" spans="1:14" x14ac:dyDescent="0.2">
      <c r="A3576" s="176"/>
      <c r="B3576" s="163"/>
      <c r="D3576" s="163"/>
      <c r="F3576" s="163"/>
      <c r="H3576" s="163"/>
      <c r="J3576" s="163"/>
      <c r="L3576" s="161"/>
    </row>
    <row r="3577" spans="1:14" x14ac:dyDescent="0.2">
      <c r="A3577" s="176"/>
      <c r="B3577" s="163"/>
      <c r="D3577" s="163"/>
      <c r="F3577" s="163"/>
      <c r="H3577" s="163"/>
      <c r="J3577" s="163"/>
    </row>
    <row r="3578" spans="1:14" x14ac:dyDescent="0.2">
      <c r="A3578" s="176"/>
      <c r="B3578" s="163"/>
      <c r="D3578" s="163"/>
      <c r="F3578" s="163"/>
      <c r="H3578" s="163"/>
      <c r="J3578" s="163"/>
    </row>
    <row r="3579" spans="1:14" x14ac:dyDescent="0.2">
      <c r="A3579" s="176"/>
      <c r="B3579" s="163"/>
      <c r="D3579" s="163"/>
      <c r="F3579" s="163"/>
      <c r="H3579" s="163"/>
      <c r="J3579" s="163"/>
      <c r="L3579" s="161"/>
    </row>
    <row r="3580" spans="1:14" x14ac:dyDescent="0.2">
      <c r="A3580" s="176"/>
      <c r="B3580" s="163"/>
      <c r="D3580" s="163"/>
      <c r="F3580" s="163"/>
      <c r="H3580" s="163"/>
      <c r="J3580" s="163"/>
      <c r="L3580" s="161"/>
    </row>
    <row r="3581" spans="1:14" x14ac:dyDescent="0.2">
      <c r="A3581" s="176"/>
      <c r="B3581" s="163"/>
      <c r="D3581" s="163"/>
      <c r="F3581" s="163"/>
      <c r="H3581" s="163"/>
      <c r="J3581" s="163"/>
    </row>
    <row r="3582" spans="1:14" x14ac:dyDescent="0.2">
      <c r="A3582" s="176"/>
      <c r="B3582" s="163"/>
      <c r="D3582" s="163"/>
      <c r="F3582" s="163"/>
      <c r="H3582" s="163"/>
      <c r="J3582" s="163"/>
    </row>
    <row r="3583" spans="1:14" x14ac:dyDescent="0.2">
      <c r="A3583" s="176"/>
      <c r="B3583" s="163"/>
      <c r="D3583" s="163"/>
      <c r="F3583" s="163"/>
      <c r="H3583" s="163"/>
      <c r="J3583" s="163"/>
    </row>
    <row r="3584" spans="1:14" x14ac:dyDescent="0.2">
      <c r="A3584" s="176"/>
      <c r="B3584" s="163"/>
      <c r="D3584" s="163"/>
      <c r="F3584" s="163"/>
      <c r="H3584" s="163"/>
      <c r="J3584" s="163"/>
      <c r="L3584" s="161"/>
    </row>
    <row r="3585" spans="1:16" x14ac:dyDescent="0.2">
      <c r="A3585" s="176"/>
      <c r="B3585" s="163"/>
      <c r="D3585" s="163"/>
      <c r="F3585" s="163"/>
      <c r="H3585" s="163"/>
      <c r="J3585" s="163"/>
    </row>
    <row r="3586" spans="1:16" x14ac:dyDescent="0.2">
      <c r="A3586" s="176"/>
      <c r="B3586" s="163"/>
      <c r="D3586" s="163"/>
      <c r="F3586" s="163"/>
      <c r="H3586" s="163"/>
      <c r="J3586" s="163"/>
    </row>
    <row r="3587" spans="1:16" x14ac:dyDescent="0.2">
      <c r="A3587" s="176"/>
      <c r="B3587" s="163"/>
      <c r="D3587" s="163"/>
      <c r="F3587" s="163"/>
      <c r="H3587" s="163"/>
      <c r="J3587" s="163"/>
      <c r="L3587" s="161"/>
      <c r="N3587" s="161"/>
      <c r="P3587" s="161"/>
    </row>
    <row r="3588" spans="1:16" x14ac:dyDescent="0.2">
      <c r="A3588" s="176"/>
      <c r="B3588" s="163"/>
      <c r="D3588" s="163"/>
      <c r="F3588" s="163"/>
      <c r="H3588" s="163"/>
      <c r="J3588" s="163"/>
    </row>
    <row r="3589" spans="1:16" x14ac:dyDescent="0.2">
      <c r="A3589" s="176"/>
      <c r="B3589" s="163"/>
      <c r="D3589" s="163"/>
      <c r="F3589" s="163"/>
      <c r="H3589" s="163"/>
      <c r="J3589" s="163"/>
    </row>
    <row r="3590" spans="1:16" x14ac:dyDescent="0.2">
      <c r="A3590" s="176"/>
      <c r="B3590" s="163"/>
      <c r="D3590" s="163"/>
      <c r="F3590" s="163"/>
      <c r="H3590" s="163"/>
      <c r="J3590" s="163"/>
      <c r="L3590" s="161"/>
    </row>
    <row r="3591" spans="1:16" x14ac:dyDescent="0.2">
      <c r="A3591" s="176"/>
      <c r="B3591" s="163"/>
      <c r="D3591" s="163"/>
      <c r="F3591" s="163"/>
      <c r="H3591" s="163"/>
      <c r="J3591" s="163"/>
      <c r="L3591" s="161"/>
    </row>
    <row r="3592" spans="1:16" x14ac:dyDescent="0.2">
      <c r="A3592" s="176"/>
      <c r="B3592" s="163"/>
      <c r="D3592" s="163"/>
      <c r="F3592" s="163"/>
      <c r="H3592" s="163"/>
      <c r="J3592" s="163"/>
    </row>
    <row r="3593" spans="1:16" x14ac:dyDescent="0.2">
      <c r="A3593" s="176"/>
      <c r="B3593" s="163"/>
      <c r="D3593" s="163"/>
      <c r="F3593" s="163"/>
      <c r="H3593" s="163"/>
      <c r="J3593" s="163"/>
      <c r="L3593" s="161"/>
      <c r="N3593" s="161"/>
    </row>
    <row r="3594" spans="1:16" x14ac:dyDescent="0.2">
      <c r="A3594" s="176"/>
      <c r="B3594" s="163"/>
      <c r="D3594" s="163"/>
      <c r="F3594" s="163"/>
      <c r="H3594" s="163"/>
      <c r="J3594" s="163"/>
    </row>
    <row r="3595" spans="1:16" x14ac:dyDescent="0.2">
      <c r="A3595" s="176"/>
      <c r="B3595" s="163"/>
      <c r="D3595" s="163"/>
      <c r="F3595" s="163"/>
      <c r="H3595" s="163"/>
      <c r="J3595" s="163"/>
    </row>
    <row r="3596" spans="1:16" x14ac:dyDescent="0.2">
      <c r="A3596" s="176"/>
      <c r="B3596" s="163"/>
      <c r="D3596" s="163"/>
      <c r="F3596" s="163"/>
      <c r="H3596" s="163"/>
      <c r="J3596" s="163"/>
      <c r="L3596" s="161"/>
    </row>
    <row r="3597" spans="1:16" x14ac:dyDescent="0.2">
      <c r="A3597" s="176"/>
      <c r="B3597" s="163"/>
      <c r="D3597" s="163"/>
      <c r="F3597" s="163"/>
      <c r="H3597" s="163"/>
      <c r="J3597" s="163"/>
      <c r="L3597" s="161"/>
    </row>
    <row r="3598" spans="1:16" x14ac:dyDescent="0.2">
      <c r="A3598" s="176"/>
      <c r="B3598" s="163"/>
      <c r="D3598" s="163"/>
      <c r="F3598" s="163"/>
      <c r="H3598" s="163"/>
      <c r="J3598" s="163"/>
    </row>
    <row r="3599" spans="1:16" x14ac:dyDescent="0.2">
      <c r="A3599" s="176"/>
      <c r="B3599" s="163"/>
      <c r="D3599" s="163"/>
      <c r="F3599" s="163"/>
      <c r="H3599" s="163"/>
      <c r="J3599" s="163"/>
    </row>
    <row r="3600" spans="1:16" x14ac:dyDescent="0.2">
      <c r="A3600" s="176"/>
      <c r="B3600" s="163"/>
      <c r="D3600" s="163"/>
      <c r="F3600" s="163"/>
      <c r="H3600" s="163"/>
      <c r="J3600" s="163"/>
      <c r="L3600" s="161"/>
      <c r="N3600" s="161"/>
    </row>
    <row r="3601" spans="1:14" x14ac:dyDescent="0.2">
      <c r="A3601" s="176"/>
      <c r="B3601" s="163"/>
      <c r="D3601" s="163"/>
      <c r="F3601" s="163"/>
      <c r="H3601" s="163"/>
      <c r="J3601" s="163"/>
    </row>
    <row r="3602" spans="1:14" x14ac:dyDescent="0.2">
      <c r="A3602" s="176"/>
      <c r="B3602" s="163"/>
      <c r="D3602" s="163"/>
      <c r="F3602" s="163"/>
      <c r="H3602" s="163"/>
      <c r="J3602" s="163"/>
    </row>
    <row r="3603" spans="1:14" x14ac:dyDescent="0.2">
      <c r="A3603" s="176"/>
      <c r="B3603" s="163"/>
      <c r="D3603" s="163"/>
      <c r="F3603" s="163"/>
      <c r="H3603" s="163"/>
      <c r="J3603" s="163"/>
    </row>
    <row r="3604" spans="1:14" x14ac:dyDescent="0.2">
      <c r="A3604" s="176"/>
      <c r="B3604" s="163"/>
      <c r="D3604" s="163"/>
      <c r="F3604" s="163"/>
      <c r="H3604" s="163"/>
      <c r="J3604" s="163"/>
    </row>
    <row r="3605" spans="1:14" x14ac:dyDescent="0.2">
      <c r="A3605" s="176"/>
      <c r="B3605" s="163"/>
      <c r="D3605" s="163"/>
      <c r="F3605" s="163"/>
      <c r="H3605" s="163"/>
      <c r="J3605" s="163"/>
    </row>
    <row r="3606" spans="1:14" x14ac:dyDescent="0.2">
      <c r="A3606" s="176"/>
      <c r="B3606" s="163"/>
      <c r="D3606" s="163"/>
      <c r="F3606" s="163"/>
      <c r="H3606" s="163"/>
      <c r="J3606" s="163"/>
      <c r="L3606" s="161"/>
      <c r="N3606" s="161"/>
    </row>
    <row r="3607" spans="1:14" x14ac:dyDescent="0.2">
      <c r="A3607" s="176"/>
      <c r="B3607" s="163"/>
      <c r="D3607" s="163"/>
      <c r="F3607" s="163"/>
      <c r="H3607" s="163"/>
      <c r="J3607" s="163"/>
      <c r="L3607" s="161"/>
    </row>
    <row r="3608" spans="1:14" x14ac:dyDescent="0.2">
      <c r="A3608" s="176"/>
      <c r="B3608" s="163"/>
      <c r="D3608" s="163"/>
      <c r="F3608" s="163"/>
      <c r="H3608" s="163"/>
      <c r="J3608" s="163"/>
    </row>
    <row r="3609" spans="1:14" x14ac:dyDescent="0.2">
      <c r="A3609" s="176"/>
      <c r="B3609" s="163"/>
      <c r="D3609" s="163"/>
      <c r="F3609" s="163"/>
      <c r="H3609" s="163"/>
      <c r="J3609" s="163"/>
    </row>
    <row r="3610" spans="1:14" x14ac:dyDescent="0.2">
      <c r="A3610" s="176"/>
      <c r="B3610" s="163"/>
      <c r="D3610" s="163"/>
      <c r="F3610" s="163"/>
      <c r="H3610" s="163"/>
      <c r="J3610" s="163"/>
    </row>
    <row r="3611" spans="1:14" x14ac:dyDescent="0.2">
      <c r="A3611" s="176"/>
      <c r="B3611" s="163"/>
      <c r="D3611" s="163"/>
      <c r="F3611" s="163"/>
      <c r="H3611" s="163"/>
      <c r="J3611" s="163"/>
    </row>
    <row r="3612" spans="1:14" x14ac:dyDescent="0.2">
      <c r="A3612" s="176"/>
      <c r="B3612" s="163"/>
      <c r="D3612" s="163"/>
      <c r="F3612" s="163"/>
      <c r="H3612" s="163"/>
      <c r="J3612" s="163"/>
    </row>
    <row r="3613" spans="1:14" x14ac:dyDescent="0.2">
      <c r="A3613" s="176"/>
      <c r="B3613" s="163"/>
      <c r="D3613" s="163"/>
      <c r="F3613" s="163"/>
      <c r="H3613" s="163"/>
      <c r="J3613" s="163"/>
    </row>
    <row r="3614" spans="1:14" x14ac:dyDescent="0.2">
      <c r="A3614" s="176"/>
      <c r="B3614" s="163"/>
      <c r="D3614" s="163"/>
      <c r="F3614" s="163"/>
      <c r="H3614" s="163"/>
      <c r="J3614" s="163"/>
    </row>
    <row r="3615" spans="1:14" x14ac:dyDescent="0.2">
      <c r="A3615" s="176"/>
      <c r="B3615" s="163"/>
      <c r="D3615" s="163"/>
      <c r="F3615" s="163"/>
      <c r="H3615" s="163"/>
      <c r="J3615" s="163"/>
    </row>
    <row r="3616" spans="1:14" x14ac:dyDescent="0.2">
      <c r="A3616" s="176"/>
      <c r="B3616" s="163"/>
      <c r="D3616" s="163"/>
      <c r="F3616" s="163"/>
      <c r="H3616" s="163"/>
      <c r="J3616" s="163"/>
      <c r="L3616" s="161"/>
      <c r="N3616" s="161"/>
    </row>
    <row r="3617" spans="1:21" x14ac:dyDescent="0.2">
      <c r="A3617" s="176"/>
      <c r="B3617" s="163"/>
      <c r="D3617" s="163"/>
      <c r="F3617" s="163"/>
      <c r="H3617" s="163"/>
      <c r="J3617" s="163"/>
    </row>
    <row r="3618" spans="1:21" x14ac:dyDescent="0.2">
      <c r="A3618" s="176"/>
      <c r="B3618" s="163"/>
      <c r="D3618" s="163"/>
      <c r="F3618" s="163"/>
      <c r="H3618" s="163"/>
      <c r="J3618" s="163"/>
    </row>
    <row r="3619" spans="1:21" x14ac:dyDescent="0.2">
      <c r="A3619" s="176"/>
      <c r="B3619" s="163"/>
      <c r="D3619" s="163"/>
      <c r="F3619" s="163"/>
      <c r="H3619" s="163"/>
      <c r="J3619" s="163"/>
    </row>
    <row r="3620" spans="1:21" x14ac:dyDescent="0.2">
      <c r="A3620" s="176"/>
      <c r="B3620" s="163"/>
      <c r="D3620" s="163"/>
      <c r="F3620" s="163"/>
      <c r="H3620" s="163"/>
      <c r="J3620" s="163"/>
    </row>
    <row r="3621" spans="1:21" x14ac:dyDescent="0.2">
      <c r="A3621" s="176"/>
      <c r="B3621" s="163"/>
      <c r="D3621" s="163"/>
      <c r="F3621" s="163"/>
      <c r="H3621" s="163"/>
      <c r="J3621" s="163"/>
    </row>
    <row r="3622" spans="1:21" x14ac:dyDescent="0.2">
      <c r="A3622" s="176"/>
      <c r="B3622" s="163"/>
      <c r="D3622" s="163"/>
      <c r="F3622" s="163"/>
      <c r="H3622" s="163"/>
      <c r="J3622" s="163"/>
      <c r="L3622" s="161"/>
    </row>
    <row r="3623" spans="1:21" x14ac:dyDescent="0.2">
      <c r="A3623" s="176"/>
      <c r="B3623" s="163"/>
      <c r="D3623" s="163"/>
      <c r="F3623" s="163"/>
      <c r="H3623" s="163"/>
      <c r="J3623" s="163"/>
    </row>
    <row r="3624" spans="1:21" x14ac:dyDescent="0.2">
      <c r="A3624" s="176"/>
      <c r="B3624" s="163"/>
      <c r="D3624" s="163"/>
      <c r="F3624" s="163"/>
      <c r="H3624" s="163"/>
      <c r="J3624" s="163"/>
    </row>
    <row r="3625" spans="1:21" x14ac:dyDescent="0.2">
      <c r="A3625" s="176"/>
      <c r="B3625" s="163"/>
      <c r="D3625" s="163"/>
      <c r="F3625" s="163"/>
      <c r="H3625" s="163"/>
      <c r="J3625" s="163"/>
    </row>
    <row r="3626" spans="1:21" x14ac:dyDescent="0.2">
      <c r="A3626" s="176"/>
      <c r="B3626" s="163"/>
      <c r="D3626" s="163"/>
      <c r="F3626" s="163"/>
      <c r="H3626" s="163"/>
      <c r="J3626" s="163"/>
    </row>
    <row r="3627" spans="1:21" x14ac:dyDescent="0.2">
      <c r="A3627" s="176"/>
      <c r="B3627" s="163"/>
      <c r="D3627" s="163"/>
      <c r="F3627" s="163"/>
      <c r="H3627" s="163"/>
      <c r="J3627" s="163"/>
      <c r="L3627" s="161"/>
      <c r="N3627" s="161"/>
      <c r="O3627" s="161"/>
      <c r="P3627" s="161"/>
      <c r="Q3627" s="161"/>
      <c r="R3627" s="161"/>
      <c r="S3627" s="161"/>
      <c r="U3627" s="161"/>
    </row>
    <row r="3628" spans="1:21" x14ac:dyDescent="0.2">
      <c r="A3628" s="176"/>
      <c r="B3628" s="163"/>
      <c r="D3628" s="163"/>
      <c r="F3628" s="163"/>
      <c r="H3628" s="163"/>
      <c r="J3628" s="163"/>
    </row>
    <row r="3629" spans="1:21" x14ac:dyDescent="0.2">
      <c r="A3629" s="176"/>
      <c r="B3629" s="163"/>
      <c r="D3629" s="163"/>
      <c r="F3629" s="163"/>
      <c r="H3629" s="163"/>
      <c r="J3629" s="163"/>
    </row>
    <row r="3630" spans="1:21" x14ac:dyDescent="0.2">
      <c r="A3630" s="176"/>
      <c r="B3630" s="163"/>
      <c r="D3630" s="163"/>
      <c r="F3630" s="163"/>
      <c r="H3630" s="163"/>
      <c r="J3630" s="163"/>
      <c r="L3630" s="161"/>
    </row>
    <row r="3631" spans="1:21" x14ac:dyDescent="0.2">
      <c r="A3631" s="176"/>
      <c r="B3631" s="163"/>
      <c r="D3631" s="163"/>
      <c r="F3631" s="163"/>
      <c r="H3631" s="163"/>
      <c r="J3631" s="163"/>
    </row>
    <row r="3632" spans="1:21" x14ac:dyDescent="0.2">
      <c r="A3632" s="176"/>
      <c r="B3632" s="163"/>
      <c r="D3632" s="163"/>
      <c r="F3632" s="163"/>
      <c r="H3632" s="163"/>
      <c r="J3632" s="163"/>
    </row>
    <row r="3633" spans="1:14" x14ac:dyDescent="0.2">
      <c r="A3633" s="176"/>
      <c r="B3633" s="163"/>
      <c r="D3633" s="163"/>
      <c r="F3633" s="163"/>
      <c r="H3633" s="163"/>
      <c r="J3633" s="163"/>
      <c r="L3633" s="161"/>
      <c r="N3633" s="161"/>
    </row>
    <row r="3634" spans="1:14" x14ac:dyDescent="0.2">
      <c r="A3634" s="176"/>
      <c r="B3634" s="163"/>
      <c r="D3634" s="163"/>
      <c r="F3634" s="163"/>
      <c r="H3634" s="163"/>
      <c r="J3634" s="163"/>
      <c r="L3634" s="161"/>
    </row>
    <row r="3635" spans="1:14" x14ac:dyDescent="0.2">
      <c r="A3635" s="176"/>
      <c r="B3635" s="163"/>
      <c r="D3635" s="163"/>
      <c r="F3635" s="163"/>
      <c r="H3635" s="163"/>
      <c r="J3635" s="163"/>
    </row>
    <row r="3636" spans="1:14" x14ac:dyDescent="0.2">
      <c r="A3636" s="176"/>
      <c r="B3636" s="163"/>
      <c r="D3636" s="163"/>
      <c r="F3636" s="163"/>
      <c r="H3636" s="163"/>
      <c r="J3636" s="163"/>
    </row>
    <row r="3637" spans="1:14" x14ac:dyDescent="0.2">
      <c r="A3637" s="176"/>
      <c r="B3637" s="163"/>
      <c r="D3637" s="163"/>
      <c r="F3637" s="163"/>
      <c r="H3637" s="163"/>
      <c r="J3637" s="163"/>
      <c r="L3637" s="161"/>
    </row>
    <row r="3638" spans="1:14" x14ac:dyDescent="0.2">
      <c r="A3638" s="176"/>
      <c r="B3638" s="163"/>
      <c r="D3638" s="163"/>
      <c r="F3638" s="163"/>
      <c r="H3638" s="163"/>
      <c r="J3638" s="163"/>
    </row>
    <row r="3639" spans="1:14" x14ac:dyDescent="0.2">
      <c r="A3639" s="176"/>
      <c r="B3639" s="163"/>
      <c r="D3639" s="163"/>
      <c r="F3639" s="163"/>
      <c r="H3639" s="163"/>
      <c r="J3639" s="163"/>
    </row>
    <row r="3640" spans="1:14" x14ac:dyDescent="0.2">
      <c r="A3640" s="176"/>
      <c r="B3640" s="163"/>
      <c r="D3640" s="163"/>
      <c r="F3640" s="163"/>
      <c r="H3640" s="163"/>
      <c r="J3640" s="163"/>
      <c r="L3640" s="161"/>
      <c r="N3640" s="161"/>
    </row>
    <row r="3641" spans="1:14" x14ac:dyDescent="0.2">
      <c r="A3641" s="176"/>
      <c r="B3641" s="163"/>
      <c r="D3641" s="163"/>
      <c r="F3641" s="163"/>
      <c r="H3641" s="163"/>
      <c r="J3641" s="163"/>
      <c r="L3641" s="161"/>
      <c r="N3641" s="161"/>
    </row>
    <row r="3642" spans="1:14" x14ac:dyDescent="0.2">
      <c r="A3642" s="176"/>
      <c r="B3642" s="163"/>
      <c r="D3642" s="163"/>
      <c r="F3642" s="163"/>
      <c r="H3642" s="163"/>
      <c r="J3642" s="163"/>
      <c r="L3642" s="161"/>
      <c r="N3642" s="161"/>
    </row>
    <row r="3643" spans="1:14" x14ac:dyDescent="0.2">
      <c r="A3643" s="176"/>
      <c r="B3643" s="163"/>
      <c r="D3643" s="163"/>
      <c r="F3643" s="163"/>
      <c r="H3643" s="163"/>
      <c r="J3643" s="163"/>
      <c r="L3643" s="161"/>
      <c r="N3643" s="161"/>
    </row>
    <row r="3644" spans="1:14" x14ac:dyDescent="0.2">
      <c r="A3644" s="176"/>
      <c r="B3644" s="163"/>
      <c r="D3644" s="163"/>
      <c r="F3644" s="163"/>
      <c r="H3644" s="163"/>
      <c r="J3644" s="163"/>
      <c r="L3644" s="161"/>
      <c r="N3644" s="161"/>
    </row>
    <row r="3645" spans="1:14" x14ac:dyDescent="0.2">
      <c r="A3645" s="176"/>
      <c r="B3645" s="163"/>
      <c r="D3645" s="163"/>
      <c r="F3645" s="163"/>
      <c r="H3645" s="163"/>
      <c r="J3645" s="163"/>
      <c r="L3645" s="161"/>
      <c r="N3645" s="161"/>
    </row>
    <row r="3646" spans="1:14" x14ac:dyDescent="0.2">
      <c r="A3646" s="176"/>
      <c r="B3646" s="163"/>
      <c r="D3646" s="163"/>
      <c r="F3646" s="163"/>
      <c r="H3646" s="163"/>
      <c r="J3646" s="163"/>
      <c r="L3646" s="161"/>
      <c r="N3646" s="161"/>
    </row>
    <row r="3647" spans="1:14" x14ac:dyDescent="0.2">
      <c r="A3647" s="176"/>
      <c r="B3647" s="163"/>
      <c r="D3647" s="163"/>
      <c r="F3647" s="163"/>
      <c r="H3647" s="163"/>
      <c r="J3647" s="163"/>
      <c r="L3647" s="161"/>
      <c r="N3647" s="161"/>
    </row>
    <row r="3648" spans="1:14" x14ac:dyDescent="0.2">
      <c r="A3648" s="176"/>
      <c r="B3648" s="163"/>
      <c r="D3648" s="163"/>
      <c r="F3648" s="163"/>
      <c r="H3648" s="163"/>
      <c r="J3648" s="163"/>
      <c r="L3648" s="161"/>
      <c r="N3648" s="161"/>
    </row>
    <row r="3649" spans="1:14" x14ac:dyDescent="0.2">
      <c r="A3649" s="176"/>
      <c r="B3649" s="163"/>
      <c r="D3649" s="163"/>
      <c r="F3649" s="163"/>
      <c r="H3649" s="163"/>
      <c r="J3649" s="163"/>
      <c r="L3649" s="161"/>
      <c r="N3649" s="161"/>
    </row>
    <row r="3650" spans="1:14" x14ac:dyDescent="0.2">
      <c r="A3650" s="176"/>
      <c r="B3650" s="163"/>
      <c r="D3650" s="163"/>
      <c r="F3650" s="163"/>
      <c r="H3650" s="163"/>
      <c r="J3650" s="163"/>
      <c r="L3650" s="161"/>
      <c r="N3650" s="161"/>
    </row>
    <row r="3651" spans="1:14" x14ac:dyDescent="0.2">
      <c r="A3651" s="176"/>
      <c r="B3651" s="163"/>
      <c r="D3651" s="163"/>
      <c r="F3651" s="163"/>
      <c r="H3651" s="163"/>
      <c r="J3651" s="163"/>
      <c r="L3651" s="161"/>
      <c r="N3651" s="161"/>
    </row>
    <row r="3652" spans="1:14" x14ac:dyDescent="0.2">
      <c r="A3652" s="176"/>
      <c r="B3652" s="163"/>
      <c r="D3652" s="163"/>
      <c r="F3652" s="163"/>
      <c r="H3652" s="163"/>
      <c r="J3652" s="163"/>
      <c r="L3652" s="161"/>
      <c r="N3652" s="161"/>
    </row>
    <row r="3653" spans="1:14" x14ac:dyDescent="0.2">
      <c r="A3653" s="176"/>
      <c r="B3653" s="163"/>
      <c r="D3653" s="163"/>
      <c r="F3653" s="163"/>
      <c r="H3653" s="163"/>
      <c r="J3653" s="163"/>
      <c r="L3653" s="161"/>
      <c r="N3653" s="161"/>
    </row>
    <row r="3654" spans="1:14" x14ac:dyDescent="0.2">
      <c r="A3654" s="176"/>
      <c r="B3654" s="163"/>
      <c r="D3654" s="163"/>
      <c r="F3654" s="163"/>
      <c r="H3654" s="163"/>
      <c r="J3654" s="163"/>
      <c r="N3654" s="161"/>
    </row>
    <row r="3655" spans="1:14" x14ac:dyDescent="0.2">
      <c r="A3655" s="176"/>
      <c r="B3655" s="163"/>
      <c r="D3655" s="163"/>
      <c r="F3655" s="163"/>
      <c r="H3655" s="163"/>
      <c r="J3655" s="163"/>
      <c r="L3655" s="161"/>
      <c r="N3655" s="161"/>
    </row>
    <row r="3656" spans="1:14" x14ac:dyDescent="0.2">
      <c r="A3656" s="176"/>
      <c r="B3656" s="163"/>
      <c r="D3656" s="163"/>
      <c r="F3656" s="163"/>
      <c r="H3656" s="163"/>
      <c r="J3656" s="163"/>
      <c r="L3656" s="161"/>
      <c r="N3656" s="161"/>
    </row>
    <row r="3657" spans="1:14" x14ac:dyDescent="0.2">
      <c r="A3657" s="176"/>
      <c r="B3657" s="163"/>
      <c r="D3657" s="163"/>
      <c r="F3657" s="163"/>
      <c r="H3657" s="163"/>
      <c r="J3657" s="163"/>
      <c r="L3657" s="161"/>
      <c r="N3657" s="161"/>
    </row>
    <row r="3658" spans="1:14" x14ac:dyDescent="0.2">
      <c r="A3658" s="176"/>
      <c r="B3658" s="163"/>
      <c r="D3658" s="163"/>
      <c r="F3658" s="163"/>
      <c r="H3658" s="163"/>
      <c r="J3658" s="163"/>
    </row>
    <row r="3659" spans="1:14" x14ac:dyDescent="0.2">
      <c r="A3659" s="176"/>
      <c r="B3659" s="163"/>
      <c r="D3659" s="163"/>
      <c r="F3659" s="163"/>
      <c r="H3659" s="163"/>
      <c r="J3659" s="163"/>
    </row>
    <row r="3660" spans="1:14" x14ac:dyDescent="0.2">
      <c r="A3660" s="176"/>
      <c r="B3660" s="163"/>
      <c r="D3660" s="163"/>
      <c r="F3660" s="163"/>
      <c r="H3660" s="163"/>
      <c r="J3660" s="163"/>
      <c r="L3660" s="161"/>
      <c r="N3660" s="161"/>
    </row>
    <row r="3661" spans="1:14" x14ac:dyDescent="0.2">
      <c r="A3661" s="176"/>
      <c r="B3661" s="163"/>
      <c r="D3661" s="163"/>
      <c r="F3661" s="163"/>
      <c r="H3661" s="163"/>
      <c r="J3661" s="163"/>
    </row>
    <row r="3662" spans="1:14" x14ac:dyDescent="0.2">
      <c r="A3662" s="176"/>
      <c r="B3662" s="163"/>
      <c r="D3662" s="163"/>
      <c r="F3662" s="163"/>
      <c r="H3662" s="163"/>
      <c r="J3662" s="163"/>
    </row>
    <row r="3663" spans="1:14" x14ac:dyDescent="0.2">
      <c r="A3663" s="176"/>
      <c r="B3663" s="163"/>
      <c r="D3663" s="163"/>
      <c r="F3663" s="163"/>
      <c r="H3663" s="163"/>
      <c r="J3663" s="163"/>
      <c r="L3663" s="161"/>
      <c r="N3663" s="161"/>
    </row>
    <row r="3664" spans="1:14" x14ac:dyDescent="0.2">
      <c r="A3664" s="176"/>
      <c r="B3664" s="163"/>
      <c r="D3664" s="163"/>
      <c r="F3664" s="163"/>
      <c r="H3664" s="163"/>
      <c r="J3664" s="163"/>
    </row>
    <row r="3665" spans="1:17" x14ac:dyDescent="0.2">
      <c r="A3665" s="176"/>
      <c r="B3665" s="163"/>
      <c r="D3665" s="163"/>
      <c r="F3665" s="163"/>
      <c r="H3665" s="163"/>
      <c r="J3665" s="163"/>
      <c r="L3665" s="161"/>
      <c r="N3665" s="161"/>
    </row>
    <row r="3666" spans="1:17" x14ac:dyDescent="0.2">
      <c r="A3666" s="176"/>
      <c r="B3666" s="163"/>
      <c r="D3666" s="163"/>
      <c r="F3666" s="163"/>
      <c r="H3666" s="163"/>
      <c r="J3666" s="163"/>
      <c r="L3666" s="161"/>
      <c r="P3666" s="161"/>
    </row>
    <row r="3667" spans="1:17" x14ac:dyDescent="0.2">
      <c r="A3667" s="176"/>
      <c r="B3667" s="163"/>
      <c r="D3667" s="163"/>
      <c r="F3667" s="163"/>
      <c r="H3667" s="163"/>
      <c r="J3667" s="163"/>
      <c r="L3667" s="161"/>
      <c r="N3667" s="161"/>
    </row>
    <row r="3668" spans="1:17" x14ac:dyDescent="0.2">
      <c r="A3668" s="176"/>
      <c r="B3668" s="163"/>
      <c r="D3668" s="163"/>
      <c r="F3668" s="163"/>
      <c r="H3668" s="163"/>
      <c r="J3668" s="163"/>
      <c r="L3668" s="161"/>
      <c r="N3668" s="161"/>
    </row>
    <row r="3669" spans="1:17" x14ac:dyDescent="0.2">
      <c r="A3669" s="176"/>
      <c r="B3669" s="163"/>
      <c r="D3669" s="163"/>
      <c r="F3669" s="163"/>
      <c r="H3669" s="163"/>
      <c r="J3669" s="163"/>
      <c r="N3669" s="161"/>
    </row>
    <row r="3670" spans="1:17" x14ac:dyDescent="0.2">
      <c r="A3670" s="176"/>
      <c r="B3670" s="163"/>
      <c r="D3670" s="163"/>
      <c r="F3670" s="163"/>
      <c r="H3670" s="163"/>
      <c r="J3670" s="163"/>
    </row>
    <row r="3671" spans="1:17" x14ac:dyDescent="0.2">
      <c r="A3671" s="176"/>
      <c r="B3671" s="163"/>
      <c r="D3671" s="163"/>
      <c r="F3671" s="163"/>
      <c r="H3671" s="163"/>
      <c r="J3671" s="163"/>
      <c r="L3671" s="161"/>
      <c r="N3671" s="161"/>
      <c r="P3671" s="161"/>
    </row>
    <row r="3672" spans="1:17" x14ac:dyDescent="0.2">
      <c r="A3672" s="176"/>
      <c r="B3672" s="163"/>
      <c r="D3672" s="163"/>
      <c r="F3672" s="163"/>
      <c r="H3672" s="163"/>
      <c r="J3672" s="163"/>
      <c r="L3672" s="161"/>
    </row>
    <row r="3673" spans="1:17" x14ac:dyDescent="0.2">
      <c r="A3673" s="176"/>
      <c r="B3673" s="163"/>
      <c r="D3673" s="163"/>
      <c r="F3673" s="163"/>
      <c r="H3673" s="163"/>
      <c r="J3673" s="163"/>
    </row>
    <row r="3674" spans="1:17" x14ac:dyDescent="0.2">
      <c r="A3674" s="176"/>
      <c r="B3674" s="163"/>
      <c r="D3674" s="163"/>
      <c r="F3674" s="163"/>
      <c r="H3674" s="163"/>
      <c r="J3674" s="163"/>
    </row>
    <row r="3675" spans="1:17" x14ac:dyDescent="0.2">
      <c r="A3675" s="176"/>
      <c r="B3675" s="163"/>
      <c r="D3675" s="163"/>
      <c r="F3675" s="163"/>
      <c r="H3675" s="163"/>
      <c r="J3675" s="163"/>
      <c r="L3675" s="161"/>
      <c r="N3675" s="161"/>
    </row>
    <row r="3676" spans="1:17" x14ac:dyDescent="0.2">
      <c r="A3676" s="176"/>
      <c r="B3676" s="163"/>
      <c r="D3676" s="163"/>
      <c r="F3676" s="163"/>
      <c r="H3676" s="163"/>
      <c r="J3676" s="163"/>
      <c r="L3676" s="161"/>
      <c r="N3676" s="161"/>
    </row>
    <row r="3677" spans="1:17" x14ac:dyDescent="0.2">
      <c r="A3677" s="176"/>
      <c r="B3677" s="163"/>
      <c r="D3677" s="163"/>
      <c r="F3677" s="163"/>
      <c r="H3677" s="163"/>
      <c r="J3677" s="163"/>
      <c r="N3677" s="161"/>
      <c r="P3677" s="161"/>
    </row>
    <row r="3678" spans="1:17" x14ac:dyDescent="0.2">
      <c r="A3678" s="176"/>
      <c r="B3678" s="163"/>
      <c r="D3678" s="163"/>
      <c r="F3678" s="163"/>
      <c r="H3678" s="163"/>
      <c r="J3678" s="163"/>
      <c r="N3678" s="161"/>
    </row>
    <row r="3679" spans="1:17" x14ac:dyDescent="0.2">
      <c r="A3679" s="176"/>
      <c r="B3679" s="163"/>
      <c r="D3679" s="163"/>
      <c r="F3679" s="163"/>
      <c r="H3679" s="163"/>
      <c r="J3679" s="163"/>
      <c r="L3679" s="165"/>
      <c r="M3679" s="161"/>
      <c r="N3679" s="161"/>
      <c r="O3679" s="161"/>
      <c r="P3679" s="161"/>
      <c r="Q3679" s="161"/>
    </row>
    <row r="3680" spans="1:17" x14ac:dyDescent="0.2">
      <c r="A3680" s="176"/>
      <c r="B3680" s="163"/>
      <c r="D3680" s="163"/>
      <c r="F3680" s="163"/>
      <c r="H3680" s="163"/>
      <c r="J3680" s="163"/>
      <c r="L3680" s="165"/>
      <c r="N3680" s="161"/>
    </row>
    <row r="3681" spans="1:16" x14ac:dyDescent="0.2">
      <c r="A3681" s="176"/>
      <c r="B3681" s="163"/>
      <c r="D3681" s="163"/>
      <c r="F3681" s="163"/>
      <c r="H3681" s="163"/>
      <c r="J3681" s="163"/>
      <c r="L3681" s="161"/>
      <c r="N3681" s="161"/>
    </row>
    <row r="3682" spans="1:16" x14ac:dyDescent="0.2">
      <c r="A3682" s="176"/>
      <c r="B3682" s="163"/>
      <c r="D3682" s="163"/>
      <c r="F3682" s="163"/>
      <c r="H3682" s="163"/>
      <c r="J3682" s="163"/>
      <c r="L3682" s="161"/>
      <c r="N3682" s="161"/>
    </row>
    <row r="3683" spans="1:16" x14ac:dyDescent="0.2">
      <c r="A3683" s="176"/>
      <c r="B3683" s="163"/>
      <c r="D3683" s="163"/>
      <c r="F3683" s="163"/>
      <c r="H3683" s="163"/>
      <c r="J3683" s="163"/>
      <c r="L3683" s="161"/>
      <c r="N3683" s="161"/>
    </row>
    <row r="3684" spans="1:16" x14ac:dyDescent="0.2">
      <c r="A3684" s="176"/>
      <c r="B3684" s="163"/>
      <c r="D3684" s="163"/>
      <c r="F3684" s="163"/>
      <c r="H3684" s="163"/>
      <c r="J3684" s="163"/>
      <c r="L3684" s="161"/>
    </row>
    <row r="3685" spans="1:16" x14ac:dyDescent="0.2">
      <c r="A3685" s="176"/>
      <c r="B3685" s="163"/>
      <c r="D3685" s="163"/>
      <c r="F3685" s="163"/>
      <c r="H3685" s="163"/>
      <c r="J3685" s="163"/>
      <c r="L3685" s="161"/>
      <c r="N3685" s="161"/>
      <c r="P3685" s="161"/>
    </row>
    <row r="3686" spans="1:16" x14ac:dyDescent="0.2">
      <c r="A3686" s="176"/>
      <c r="B3686" s="163"/>
      <c r="D3686" s="163"/>
      <c r="F3686" s="163"/>
      <c r="H3686" s="163"/>
      <c r="J3686" s="163"/>
      <c r="L3686" s="161"/>
      <c r="N3686" s="161"/>
    </row>
    <row r="3687" spans="1:16" x14ac:dyDescent="0.2">
      <c r="A3687" s="176"/>
      <c r="B3687" s="163"/>
      <c r="D3687" s="163"/>
      <c r="F3687" s="163"/>
      <c r="H3687" s="163"/>
      <c r="J3687" s="163"/>
      <c r="L3687" s="161"/>
      <c r="N3687" s="161"/>
    </row>
    <row r="3688" spans="1:16" x14ac:dyDescent="0.2">
      <c r="A3688" s="176"/>
      <c r="B3688" s="163"/>
      <c r="D3688" s="163"/>
      <c r="F3688" s="163"/>
      <c r="H3688" s="163"/>
      <c r="J3688" s="163"/>
      <c r="L3688" s="161"/>
      <c r="N3688" s="161"/>
    </row>
    <row r="3689" spans="1:16" x14ac:dyDescent="0.2">
      <c r="A3689" s="176"/>
      <c r="B3689" s="163"/>
      <c r="D3689" s="163"/>
      <c r="F3689" s="163"/>
      <c r="H3689" s="163"/>
      <c r="J3689" s="163"/>
      <c r="L3689" s="161"/>
      <c r="N3689" s="161"/>
    </row>
    <row r="3690" spans="1:16" x14ac:dyDescent="0.2">
      <c r="A3690" s="176"/>
      <c r="B3690" s="163"/>
      <c r="D3690" s="163"/>
      <c r="F3690" s="163"/>
      <c r="H3690" s="163"/>
      <c r="J3690" s="163"/>
      <c r="L3690" s="161"/>
      <c r="N3690" s="161"/>
    </row>
    <row r="3691" spans="1:16" x14ac:dyDescent="0.2">
      <c r="A3691" s="176"/>
      <c r="B3691" s="163"/>
      <c r="D3691" s="163"/>
      <c r="F3691" s="163"/>
      <c r="H3691" s="163"/>
      <c r="J3691" s="163"/>
      <c r="L3691" s="161"/>
      <c r="N3691" s="161"/>
    </row>
    <row r="3692" spans="1:16" x14ac:dyDescent="0.2">
      <c r="A3692" s="176"/>
      <c r="B3692" s="163"/>
      <c r="D3692" s="163"/>
      <c r="F3692" s="163"/>
      <c r="H3692" s="163"/>
      <c r="J3692" s="163"/>
      <c r="L3692" s="161"/>
    </row>
    <row r="3693" spans="1:16" x14ac:dyDescent="0.2">
      <c r="A3693" s="176"/>
      <c r="B3693" s="163"/>
      <c r="D3693" s="163"/>
      <c r="F3693" s="163"/>
      <c r="H3693" s="163"/>
      <c r="J3693" s="163"/>
      <c r="L3693" s="161"/>
      <c r="N3693" s="161"/>
    </row>
    <row r="3694" spans="1:16" x14ac:dyDescent="0.2">
      <c r="A3694" s="176"/>
      <c r="B3694" s="163"/>
      <c r="D3694" s="163"/>
      <c r="F3694" s="163"/>
      <c r="H3694" s="163"/>
      <c r="J3694" s="163"/>
      <c r="L3694" s="161"/>
      <c r="N3694" s="161"/>
    </row>
    <row r="3695" spans="1:16" x14ac:dyDescent="0.2">
      <c r="A3695" s="176"/>
      <c r="B3695" s="163"/>
      <c r="D3695" s="163"/>
      <c r="F3695" s="163"/>
      <c r="H3695" s="163"/>
      <c r="J3695" s="163"/>
      <c r="L3695" s="161"/>
      <c r="N3695" s="161"/>
    </row>
    <row r="3696" spans="1:16" x14ac:dyDescent="0.2">
      <c r="A3696" s="176"/>
      <c r="B3696" s="163"/>
      <c r="D3696" s="163"/>
      <c r="F3696" s="163"/>
      <c r="H3696" s="163"/>
      <c r="J3696" s="163"/>
      <c r="L3696" s="161"/>
      <c r="N3696" s="161"/>
    </row>
    <row r="3697" spans="1:18" x14ac:dyDescent="0.2">
      <c r="A3697" s="176"/>
      <c r="B3697" s="163"/>
      <c r="D3697" s="163"/>
      <c r="F3697" s="163"/>
      <c r="H3697" s="163"/>
      <c r="J3697" s="163"/>
      <c r="N3697" s="161"/>
      <c r="P3697" s="161"/>
    </row>
    <row r="3698" spans="1:18" x14ac:dyDescent="0.2">
      <c r="A3698" s="176"/>
      <c r="B3698" s="163"/>
      <c r="D3698" s="163"/>
      <c r="F3698" s="163"/>
      <c r="H3698" s="163"/>
      <c r="J3698" s="163"/>
      <c r="P3698" s="161"/>
      <c r="R3698" s="161"/>
    </row>
    <row r="3699" spans="1:18" x14ac:dyDescent="0.2">
      <c r="A3699" s="176"/>
      <c r="B3699" s="163"/>
      <c r="D3699" s="163"/>
      <c r="F3699" s="163"/>
      <c r="H3699" s="163"/>
      <c r="J3699" s="163"/>
      <c r="L3699" s="161"/>
      <c r="N3699" s="161"/>
    </row>
    <row r="3700" spans="1:18" x14ac:dyDescent="0.2">
      <c r="A3700" s="176"/>
      <c r="B3700" s="163"/>
      <c r="D3700" s="163"/>
      <c r="F3700" s="163"/>
      <c r="H3700" s="163"/>
      <c r="J3700" s="163"/>
      <c r="L3700" s="161"/>
      <c r="N3700" s="161"/>
      <c r="P3700" s="161"/>
    </row>
    <row r="3701" spans="1:18" x14ac:dyDescent="0.2">
      <c r="A3701" s="176"/>
      <c r="B3701" s="163"/>
      <c r="D3701" s="163"/>
      <c r="F3701" s="163"/>
      <c r="H3701" s="163"/>
      <c r="J3701" s="163"/>
      <c r="L3701" s="161"/>
      <c r="N3701" s="161"/>
    </row>
    <row r="3702" spans="1:18" x14ac:dyDescent="0.2">
      <c r="A3702" s="176"/>
      <c r="B3702" s="163"/>
      <c r="D3702" s="163"/>
      <c r="F3702" s="163"/>
      <c r="H3702" s="163"/>
      <c r="J3702" s="163"/>
      <c r="L3702" s="161"/>
      <c r="N3702" s="161"/>
    </row>
    <row r="3703" spans="1:18" x14ac:dyDescent="0.2">
      <c r="A3703" s="176"/>
      <c r="B3703" s="163"/>
      <c r="D3703" s="163"/>
      <c r="F3703" s="163"/>
      <c r="H3703" s="163"/>
      <c r="J3703" s="163"/>
      <c r="L3703" s="161"/>
      <c r="N3703" s="161"/>
    </row>
    <row r="3704" spans="1:18" x14ac:dyDescent="0.2">
      <c r="A3704" s="176"/>
      <c r="B3704" s="163"/>
      <c r="D3704" s="163"/>
      <c r="F3704" s="163"/>
      <c r="H3704" s="163"/>
      <c r="J3704" s="163"/>
      <c r="L3704" s="161"/>
      <c r="N3704" s="161"/>
    </row>
    <row r="3705" spans="1:18" x14ac:dyDescent="0.2">
      <c r="A3705" s="176"/>
      <c r="B3705" s="163"/>
      <c r="D3705" s="163"/>
      <c r="F3705" s="163"/>
      <c r="H3705" s="163"/>
      <c r="J3705" s="163"/>
      <c r="L3705" s="161"/>
      <c r="N3705" s="161"/>
    </row>
    <row r="3706" spans="1:18" x14ac:dyDescent="0.2">
      <c r="A3706" s="176"/>
      <c r="B3706" s="163"/>
      <c r="D3706" s="163"/>
      <c r="F3706" s="163"/>
      <c r="H3706" s="163"/>
      <c r="J3706" s="163"/>
      <c r="L3706" s="161"/>
      <c r="N3706" s="161"/>
    </row>
    <row r="3707" spans="1:18" x14ac:dyDescent="0.2">
      <c r="A3707" s="176"/>
      <c r="B3707" s="163"/>
      <c r="D3707" s="163"/>
      <c r="F3707" s="163"/>
      <c r="H3707" s="163"/>
      <c r="J3707" s="163"/>
      <c r="L3707" s="161"/>
      <c r="N3707" s="161"/>
    </row>
    <row r="3708" spans="1:18" x14ac:dyDescent="0.2">
      <c r="A3708" s="176"/>
      <c r="B3708" s="163"/>
      <c r="D3708" s="163"/>
      <c r="F3708" s="163"/>
      <c r="H3708" s="163"/>
      <c r="J3708" s="163"/>
      <c r="L3708" s="161"/>
      <c r="N3708" s="161"/>
    </row>
    <row r="3709" spans="1:18" x14ac:dyDescent="0.2">
      <c r="A3709" s="176"/>
      <c r="B3709" s="163"/>
      <c r="D3709" s="163"/>
      <c r="F3709" s="163"/>
      <c r="H3709" s="163"/>
      <c r="J3709" s="163"/>
      <c r="L3709" s="161"/>
      <c r="N3709" s="161"/>
    </row>
    <row r="3710" spans="1:18" x14ac:dyDescent="0.2">
      <c r="A3710" s="176"/>
      <c r="B3710" s="163"/>
      <c r="D3710" s="163"/>
      <c r="F3710" s="163"/>
      <c r="H3710" s="163"/>
      <c r="J3710" s="163"/>
      <c r="L3710" s="161"/>
      <c r="N3710" s="161"/>
    </row>
    <row r="3711" spans="1:18" x14ac:dyDescent="0.2">
      <c r="A3711" s="176"/>
      <c r="B3711" s="163"/>
      <c r="D3711" s="163"/>
      <c r="F3711" s="163"/>
      <c r="H3711" s="163"/>
      <c r="J3711" s="163"/>
      <c r="L3711" s="161"/>
      <c r="N3711" s="161"/>
    </row>
    <row r="3712" spans="1:18" x14ac:dyDescent="0.2">
      <c r="A3712" s="176"/>
      <c r="B3712" s="163"/>
      <c r="D3712" s="163"/>
      <c r="F3712" s="163"/>
      <c r="H3712" s="163"/>
      <c r="J3712" s="163"/>
      <c r="L3712" s="161"/>
      <c r="N3712" s="161"/>
    </row>
    <row r="3713" spans="1:16" x14ac:dyDescent="0.2">
      <c r="A3713" s="176"/>
      <c r="B3713" s="163"/>
      <c r="D3713" s="163"/>
      <c r="F3713" s="163"/>
      <c r="H3713" s="163"/>
      <c r="J3713" s="163"/>
      <c r="L3713" s="161"/>
      <c r="N3713" s="161"/>
    </row>
    <row r="3714" spans="1:16" x14ac:dyDescent="0.2">
      <c r="A3714" s="176"/>
      <c r="B3714" s="163"/>
      <c r="D3714" s="163"/>
      <c r="F3714" s="163"/>
      <c r="H3714" s="163"/>
      <c r="J3714" s="163"/>
      <c r="L3714" s="161"/>
      <c r="N3714" s="161"/>
    </row>
    <row r="3715" spans="1:16" x14ac:dyDescent="0.2">
      <c r="A3715" s="176"/>
      <c r="B3715" s="163"/>
      <c r="D3715" s="163"/>
      <c r="F3715" s="163"/>
      <c r="H3715" s="163"/>
      <c r="J3715" s="163"/>
      <c r="L3715" s="161"/>
      <c r="N3715" s="161"/>
    </row>
    <row r="3716" spans="1:16" x14ac:dyDescent="0.2">
      <c r="A3716" s="176"/>
      <c r="B3716" s="163"/>
      <c r="D3716" s="163"/>
      <c r="F3716" s="163"/>
      <c r="H3716" s="163"/>
      <c r="J3716" s="163"/>
      <c r="L3716" s="161"/>
      <c r="N3716" s="161"/>
    </row>
    <row r="3717" spans="1:16" x14ac:dyDescent="0.2">
      <c r="A3717" s="176"/>
      <c r="B3717" s="163"/>
      <c r="D3717" s="163"/>
      <c r="F3717" s="163"/>
      <c r="H3717" s="163"/>
      <c r="J3717" s="163"/>
      <c r="L3717" s="161"/>
      <c r="N3717" s="161"/>
    </row>
    <row r="3718" spans="1:16" x14ac:dyDescent="0.2">
      <c r="A3718" s="176"/>
      <c r="B3718" s="163"/>
      <c r="D3718" s="163"/>
      <c r="F3718" s="163"/>
      <c r="H3718" s="163"/>
      <c r="J3718" s="163"/>
      <c r="L3718" s="161"/>
      <c r="N3718" s="161"/>
    </row>
    <row r="3719" spans="1:16" x14ac:dyDescent="0.2">
      <c r="A3719" s="176"/>
      <c r="B3719" s="163"/>
      <c r="D3719" s="163"/>
      <c r="F3719" s="163"/>
      <c r="H3719" s="163"/>
      <c r="J3719" s="163"/>
      <c r="N3719" s="161"/>
      <c r="P3719" s="161"/>
    </row>
    <row r="3720" spans="1:16" x14ac:dyDescent="0.2">
      <c r="A3720" s="176"/>
      <c r="B3720" s="163"/>
      <c r="D3720" s="163"/>
      <c r="F3720" s="163"/>
      <c r="H3720" s="163"/>
      <c r="J3720" s="163"/>
      <c r="N3720" s="161"/>
    </row>
    <row r="3721" spans="1:16" x14ac:dyDescent="0.2">
      <c r="A3721" s="176"/>
      <c r="B3721" s="163"/>
      <c r="D3721" s="163"/>
      <c r="F3721" s="163"/>
      <c r="H3721" s="163"/>
      <c r="J3721" s="163"/>
      <c r="L3721" s="161"/>
      <c r="N3721" s="161"/>
    </row>
    <row r="3722" spans="1:16" x14ac:dyDescent="0.2">
      <c r="A3722" s="176"/>
      <c r="B3722" s="163"/>
      <c r="D3722" s="163"/>
      <c r="F3722" s="163"/>
      <c r="H3722" s="163"/>
      <c r="J3722" s="163"/>
      <c r="L3722" s="161"/>
      <c r="N3722" s="161"/>
    </row>
    <row r="3723" spans="1:16" x14ac:dyDescent="0.2">
      <c r="A3723" s="176"/>
      <c r="B3723" s="163"/>
      <c r="D3723" s="163"/>
      <c r="F3723" s="163"/>
      <c r="H3723" s="163"/>
      <c r="J3723" s="163"/>
      <c r="L3723" s="161"/>
      <c r="N3723" s="161"/>
    </row>
    <row r="3724" spans="1:16" x14ac:dyDescent="0.2">
      <c r="A3724" s="176"/>
      <c r="B3724" s="163"/>
      <c r="D3724" s="163"/>
      <c r="F3724" s="163"/>
      <c r="H3724" s="163"/>
      <c r="J3724" s="163"/>
      <c r="L3724" s="161"/>
    </row>
    <row r="3725" spans="1:16" x14ac:dyDescent="0.2">
      <c r="A3725" s="176"/>
      <c r="B3725" s="163"/>
      <c r="D3725" s="163"/>
      <c r="F3725" s="163"/>
      <c r="H3725" s="163"/>
      <c r="J3725" s="163"/>
      <c r="N3725" s="161"/>
    </row>
    <row r="3726" spans="1:16" x14ac:dyDescent="0.2">
      <c r="A3726" s="176"/>
      <c r="B3726" s="163"/>
      <c r="D3726" s="163"/>
      <c r="F3726" s="163"/>
      <c r="H3726" s="163"/>
      <c r="J3726" s="163"/>
      <c r="L3726" s="161"/>
      <c r="N3726" s="161"/>
    </row>
    <row r="3727" spans="1:16" x14ac:dyDescent="0.2">
      <c r="A3727" s="176"/>
      <c r="B3727" s="163"/>
      <c r="D3727" s="163"/>
      <c r="F3727" s="163"/>
      <c r="H3727" s="163"/>
      <c r="J3727" s="163"/>
      <c r="L3727" s="161"/>
      <c r="N3727" s="161"/>
    </row>
    <row r="3728" spans="1:16" x14ac:dyDescent="0.2">
      <c r="A3728" s="176"/>
      <c r="B3728" s="163"/>
      <c r="D3728" s="163"/>
      <c r="F3728" s="163"/>
      <c r="H3728" s="163"/>
      <c r="J3728" s="163"/>
      <c r="L3728" s="161"/>
      <c r="N3728" s="161"/>
    </row>
    <row r="3729" spans="1:14" x14ac:dyDescent="0.2">
      <c r="A3729" s="176"/>
      <c r="B3729" s="163"/>
      <c r="D3729" s="163"/>
      <c r="F3729" s="163"/>
      <c r="H3729" s="163"/>
      <c r="J3729" s="163"/>
      <c r="L3729" s="161"/>
      <c r="N3729" s="161"/>
    </row>
    <row r="3730" spans="1:14" x14ac:dyDescent="0.2">
      <c r="A3730" s="176"/>
      <c r="B3730" s="163"/>
      <c r="D3730" s="163"/>
      <c r="F3730" s="163"/>
      <c r="H3730" s="163"/>
      <c r="J3730" s="163"/>
      <c r="L3730" s="161"/>
      <c r="N3730" s="161"/>
    </row>
    <row r="3731" spans="1:14" x14ac:dyDescent="0.2">
      <c r="A3731" s="176"/>
      <c r="B3731" s="163"/>
      <c r="D3731" s="163"/>
      <c r="F3731" s="163"/>
      <c r="H3731" s="163"/>
      <c r="J3731" s="163"/>
      <c r="L3731" s="161"/>
      <c r="N3731" s="161"/>
    </row>
    <row r="3732" spans="1:14" x14ac:dyDescent="0.2">
      <c r="A3732" s="176"/>
      <c r="B3732" s="163"/>
      <c r="D3732" s="163"/>
      <c r="F3732" s="163"/>
      <c r="H3732" s="163"/>
      <c r="J3732" s="163"/>
      <c r="L3732" s="161"/>
      <c r="N3732" s="161"/>
    </row>
    <row r="3733" spans="1:14" x14ac:dyDescent="0.2">
      <c r="A3733" s="176"/>
      <c r="B3733" s="163"/>
      <c r="D3733" s="163"/>
      <c r="F3733" s="163"/>
      <c r="H3733" s="163"/>
      <c r="J3733" s="163"/>
      <c r="N3733" s="161"/>
    </row>
    <row r="3734" spans="1:14" x14ac:dyDescent="0.2">
      <c r="A3734" s="176"/>
      <c r="B3734" s="163"/>
      <c r="D3734" s="163"/>
      <c r="F3734" s="163"/>
      <c r="H3734" s="163"/>
      <c r="J3734" s="163"/>
      <c r="L3734" s="161"/>
      <c r="N3734" s="161"/>
    </row>
    <row r="3735" spans="1:14" x14ac:dyDescent="0.2">
      <c r="A3735" s="176"/>
      <c r="B3735" s="163"/>
      <c r="D3735" s="163"/>
      <c r="F3735" s="163"/>
      <c r="H3735" s="163"/>
      <c r="J3735" s="163"/>
      <c r="L3735" s="161"/>
      <c r="N3735" s="161"/>
    </row>
    <row r="3736" spans="1:14" x14ac:dyDescent="0.2">
      <c r="A3736" s="176"/>
      <c r="B3736" s="163"/>
      <c r="D3736" s="163"/>
      <c r="F3736" s="163"/>
      <c r="H3736" s="163"/>
      <c r="J3736" s="163"/>
      <c r="L3736" s="161"/>
    </row>
    <row r="3737" spans="1:14" x14ac:dyDescent="0.2">
      <c r="A3737" s="176"/>
      <c r="B3737" s="163"/>
      <c r="D3737" s="163"/>
      <c r="F3737" s="163"/>
      <c r="H3737" s="163"/>
      <c r="J3737" s="163"/>
      <c r="L3737" s="161"/>
      <c r="N3737" s="161"/>
    </row>
    <row r="3738" spans="1:14" x14ac:dyDescent="0.2">
      <c r="A3738" s="176"/>
      <c r="B3738" s="163"/>
      <c r="D3738" s="163"/>
      <c r="F3738" s="163"/>
      <c r="H3738" s="163"/>
      <c r="J3738" s="163"/>
      <c r="L3738" s="161"/>
      <c r="N3738" s="161"/>
    </row>
    <row r="3739" spans="1:14" x14ac:dyDescent="0.2">
      <c r="A3739" s="176"/>
      <c r="B3739" s="163"/>
      <c r="D3739" s="163"/>
      <c r="F3739" s="163"/>
      <c r="H3739" s="163"/>
      <c r="J3739" s="163"/>
      <c r="L3739" s="161"/>
      <c r="N3739" s="161"/>
    </row>
    <row r="3740" spans="1:14" x14ac:dyDescent="0.2">
      <c r="A3740" s="176"/>
      <c r="B3740" s="163"/>
      <c r="D3740" s="163"/>
      <c r="F3740" s="163"/>
      <c r="H3740" s="163"/>
      <c r="J3740" s="163"/>
      <c r="L3740" s="161"/>
      <c r="N3740" s="161"/>
    </row>
    <row r="3741" spans="1:14" x14ac:dyDescent="0.2">
      <c r="A3741" s="176"/>
      <c r="B3741" s="163"/>
      <c r="D3741" s="163"/>
      <c r="F3741" s="163"/>
      <c r="H3741" s="163"/>
      <c r="J3741" s="163"/>
      <c r="L3741" s="161"/>
      <c r="N3741" s="161"/>
    </row>
    <row r="3742" spans="1:14" x14ac:dyDescent="0.2">
      <c r="A3742" s="176"/>
      <c r="B3742" s="163"/>
      <c r="D3742" s="163"/>
      <c r="F3742" s="163"/>
      <c r="H3742" s="163"/>
      <c r="J3742" s="163"/>
      <c r="L3742" s="161"/>
      <c r="N3742" s="161"/>
    </row>
    <row r="3743" spans="1:14" x14ac:dyDescent="0.2">
      <c r="A3743" s="176"/>
      <c r="B3743" s="163"/>
      <c r="D3743" s="163"/>
      <c r="F3743" s="163"/>
      <c r="H3743" s="163"/>
      <c r="J3743" s="163"/>
      <c r="L3743" s="161"/>
      <c r="N3743" s="161"/>
    </row>
    <row r="3744" spans="1:14" x14ac:dyDescent="0.2">
      <c r="A3744" s="176"/>
      <c r="B3744" s="163"/>
      <c r="D3744" s="163"/>
      <c r="F3744" s="163"/>
      <c r="H3744" s="163"/>
      <c r="J3744" s="163"/>
      <c r="L3744" s="161"/>
      <c r="N3744" s="161"/>
    </row>
    <row r="3745" spans="1:14" x14ac:dyDescent="0.2">
      <c r="A3745" s="176"/>
      <c r="B3745" s="163"/>
      <c r="D3745" s="163"/>
      <c r="F3745" s="163"/>
      <c r="H3745" s="163"/>
      <c r="J3745" s="163"/>
      <c r="L3745" s="161"/>
      <c r="N3745" s="161"/>
    </row>
    <row r="3746" spans="1:14" x14ac:dyDescent="0.2">
      <c r="A3746" s="176"/>
      <c r="B3746" s="163"/>
      <c r="D3746" s="163"/>
      <c r="F3746" s="163"/>
      <c r="H3746" s="163"/>
      <c r="J3746" s="163"/>
      <c r="L3746" s="161"/>
      <c r="N3746" s="161"/>
    </row>
    <row r="3747" spans="1:14" x14ac:dyDescent="0.2">
      <c r="A3747" s="176"/>
      <c r="B3747" s="163"/>
      <c r="D3747" s="163"/>
      <c r="F3747" s="163"/>
      <c r="H3747" s="163"/>
      <c r="J3747" s="163"/>
      <c r="L3747" s="161"/>
      <c r="N3747" s="161"/>
    </row>
    <row r="3748" spans="1:14" x14ac:dyDescent="0.2">
      <c r="A3748" s="176"/>
      <c r="B3748" s="163"/>
      <c r="D3748" s="163"/>
      <c r="F3748" s="163"/>
      <c r="H3748" s="163"/>
      <c r="J3748" s="163"/>
      <c r="L3748" s="161"/>
      <c r="N3748" s="161"/>
    </row>
    <row r="3749" spans="1:14" x14ac:dyDescent="0.2">
      <c r="A3749" s="176"/>
      <c r="B3749" s="163"/>
      <c r="D3749" s="163"/>
      <c r="F3749" s="163"/>
      <c r="H3749" s="163"/>
      <c r="J3749" s="163"/>
      <c r="L3749" s="161"/>
      <c r="N3749" s="161"/>
    </row>
    <row r="3750" spans="1:14" x14ac:dyDescent="0.2">
      <c r="A3750" s="176"/>
      <c r="B3750" s="163"/>
      <c r="D3750" s="163"/>
      <c r="F3750" s="163"/>
      <c r="H3750" s="163"/>
      <c r="J3750" s="163"/>
      <c r="L3750" s="161"/>
      <c r="N3750" s="161"/>
    </row>
    <row r="3751" spans="1:14" x14ac:dyDescent="0.2">
      <c r="A3751" s="176"/>
      <c r="B3751" s="163"/>
      <c r="D3751" s="163"/>
      <c r="F3751" s="163"/>
      <c r="H3751" s="163"/>
      <c r="J3751" s="163"/>
      <c r="L3751" s="161"/>
      <c r="N3751" s="161"/>
    </row>
    <row r="3752" spans="1:14" x14ac:dyDescent="0.2">
      <c r="A3752" s="176"/>
      <c r="B3752" s="163"/>
      <c r="D3752" s="163"/>
      <c r="F3752" s="163"/>
      <c r="H3752" s="163"/>
      <c r="J3752" s="163"/>
      <c r="L3752" s="161"/>
      <c r="N3752" s="161"/>
    </row>
    <row r="3753" spans="1:14" x14ac:dyDescent="0.2">
      <c r="A3753" s="176"/>
      <c r="B3753" s="163"/>
      <c r="D3753" s="163"/>
      <c r="F3753" s="163"/>
      <c r="H3753" s="163"/>
      <c r="J3753" s="163"/>
      <c r="L3753" s="161"/>
      <c r="N3753" s="161"/>
    </row>
    <row r="3754" spans="1:14" x14ac:dyDescent="0.2">
      <c r="A3754" s="176"/>
      <c r="B3754" s="163"/>
      <c r="D3754" s="163"/>
      <c r="F3754" s="163"/>
      <c r="H3754" s="163"/>
      <c r="J3754" s="163"/>
      <c r="L3754" s="161"/>
      <c r="N3754" s="161"/>
    </row>
    <row r="3755" spans="1:14" x14ac:dyDescent="0.2">
      <c r="A3755" s="176"/>
      <c r="B3755" s="163"/>
      <c r="D3755" s="163"/>
      <c r="F3755" s="163"/>
      <c r="H3755" s="163"/>
      <c r="J3755" s="163"/>
      <c r="L3755" s="161"/>
      <c r="N3755" s="161"/>
    </row>
    <row r="3756" spans="1:14" x14ac:dyDescent="0.2">
      <c r="A3756" s="176"/>
      <c r="B3756" s="163"/>
      <c r="D3756" s="163"/>
      <c r="F3756" s="163"/>
      <c r="H3756" s="163"/>
      <c r="J3756" s="163"/>
      <c r="L3756" s="161"/>
      <c r="N3756" s="161"/>
    </row>
    <row r="3757" spans="1:14" x14ac:dyDescent="0.2">
      <c r="A3757" s="176"/>
      <c r="B3757" s="163"/>
      <c r="D3757" s="163"/>
      <c r="F3757" s="163"/>
      <c r="H3757" s="163"/>
      <c r="J3757" s="163"/>
      <c r="L3757" s="161"/>
      <c r="N3757" s="161"/>
    </row>
    <row r="3758" spans="1:14" x14ac:dyDescent="0.2">
      <c r="A3758" s="176"/>
      <c r="B3758" s="163"/>
      <c r="D3758" s="163"/>
      <c r="F3758" s="163"/>
      <c r="H3758" s="163"/>
      <c r="J3758" s="163"/>
      <c r="L3758" s="161"/>
      <c r="N3758" s="161"/>
    </row>
    <row r="3759" spans="1:14" x14ac:dyDescent="0.2">
      <c r="A3759" s="176"/>
      <c r="B3759" s="163"/>
      <c r="D3759" s="163"/>
      <c r="F3759" s="163"/>
      <c r="H3759" s="163"/>
      <c r="J3759" s="163"/>
      <c r="L3759" s="161"/>
      <c r="N3759" s="161"/>
    </row>
    <row r="3760" spans="1:14" x14ac:dyDescent="0.2">
      <c r="A3760" s="176"/>
      <c r="B3760" s="163"/>
      <c r="D3760" s="163"/>
      <c r="F3760" s="163"/>
      <c r="H3760" s="163"/>
      <c r="J3760" s="163"/>
      <c r="L3760" s="161"/>
      <c r="N3760" s="161"/>
    </row>
    <row r="3761" spans="1:14" x14ac:dyDescent="0.2">
      <c r="A3761" s="176"/>
      <c r="B3761" s="163"/>
      <c r="D3761" s="163"/>
      <c r="F3761" s="163"/>
      <c r="H3761" s="163"/>
      <c r="J3761" s="163"/>
      <c r="L3761" s="161"/>
      <c r="N3761" s="161"/>
    </row>
    <row r="3762" spans="1:14" x14ac:dyDescent="0.2">
      <c r="A3762" s="176"/>
      <c r="B3762" s="163"/>
      <c r="D3762" s="163"/>
      <c r="F3762" s="163"/>
      <c r="H3762" s="163"/>
      <c r="J3762" s="163"/>
      <c r="L3762" s="161"/>
      <c r="N3762" s="161"/>
    </row>
    <row r="3763" spans="1:14" x14ac:dyDescent="0.2">
      <c r="A3763" s="176"/>
      <c r="B3763" s="163"/>
      <c r="D3763" s="163"/>
      <c r="F3763" s="163"/>
      <c r="H3763" s="163"/>
      <c r="J3763" s="163"/>
      <c r="L3763" s="161"/>
      <c r="N3763" s="161"/>
    </row>
    <row r="3764" spans="1:14" x14ac:dyDescent="0.2">
      <c r="A3764" s="176"/>
      <c r="B3764" s="163"/>
      <c r="D3764" s="163"/>
      <c r="F3764" s="163"/>
      <c r="H3764" s="163"/>
      <c r="J3764" s="163"/>
      <c r="L3764" s="161"/>
      <c r="N3764" s="161"/>
    </row>
    <row r="3765" spans="1:14" x14ac:dyDescent="0.2">
      <c r="A3765" s="176"/>
      <c r="B3765" s="163"/>
      <c r="D3765" s="163"/>
      <c r="F3765" s="163"/>
      <c r="H3765" s="163"/>
      <c r="J3765" s="163"/>
      <c r="L3765" s="161"/>
      <c r="N3765" s="161"/>
    </row>
    <row r="3766" spans="1:14" x14ac:dyDescent="0.2">
      <c r="A3766" s="176"/>
      <c r="B3766" s="163"/>
      <c r="D3766" s="163"/>
      <c r="F3766" s="163"/>
      <c r="H3766" s="163"/>
      <c r="J3766" s="163"/>
      <c r="L3766" s="161"/>
      <c r="N3766" s="161"/>
    </row>
    <row r="3767" spans="1:14" x14ac:dyDescent="0.2">
      <c r="A3767" s="176"/>
      <c r="B3767" s="163"/>
      <c r="D3767" s="163"/>
      <c r="F3767" s="163"/>
      <c r="H3767" s="163"/>
      <c r="J3767" s="163"/>
      <c r="L3767" s="161"/>
      <c r="N3767" s="161"/>
    </row>
    <row r="3768" spans="1:14" x14ac:dyDescent="0.2">
      <c r="A3768" s="176"/>
      <c r="B3768" s="163"/>
      <c r="D3768" s="163"/>
      <c r="F3768" s="163"/>
      <c r="H3768" s="163"/>
      <c r="J3768" s="163"/>
      <c r="L3768" s="161"/>
      <c r="N3768" s="161"/>
    </row>
    <row r="3769" spans="1:14" x14ac:dyDescent="0.2">
      <c r="A3769" s="176"/>
      <c r="B3769" s="163"/>
      <c r="D3769" s="163"/>
      <c r="F3769" s="163"/>
      <c r="H3769" s="163"/>
      <c r="J3769" s="163"/>
      <c r="L3769" s="161"/>
      <c r="N3769" s="161"/>
    </row>
    <row r="3770" spans="1:14" x14ac:dyDescent="0.2">
      <c r="A3770" s="176"/>
      <c r="B3770" s="163"/>
      <c r="D3770" s="163"/>
      <c r="F3770" s="163"/>
      <c r="H3770" s="163"/>
      <c r="J3770" s="163"/>
      <c r="L3770" s="161"/>
      <c r="N3770" s="161"/>
    </row>
    <row r="3771" spans="1:14" x14ac:dyDescent="0.2">
      <c r="A3771" s="176"/>
      <c r="B3771" s="163"/>
      <c r="D3771" s="163"/>
      <c r="F3771" s="163"/>
      <c r="H3771" s="163"/>
      <c r="J3771" s="163"/>
      <c r="L3771" s="161"/>
      <c r="N3771" s="161"/>
    </row>
    <row r="3772" spans="1:14" x14ac:dyDescent="0.2">
      <c r="A3772" s="176"/>
      <c r="B3772" s="163"/>
      <c r="D3772" s="163"/>
      <c r="F3772" s="163"/>
      <c r="H3772" s="163"/>
      <c r="J3772" s="163"/>
      <c r="L3772" s="161"/>
      <c r="N3772" s="161"/>
    </row>
    <row r="3773" spans="1:14" x14ac:dyDescent="0.2">
      <c r="A3773" s="176"/>
      <c r="B3773" s="163"/>
      <c r="D3773" s="163"/>
      <c r="F3773" s="163"/>
      <c r="H3773" s="163"/>
      <c r="J3773" s="163"/>
      <c r="L3773" s="161"/>
      <c r="N3773" s="161"/>
    </row>
    <row r="3774" spans="1:14" x14ac:dyDescent="0.2">
      <c r="A3774" s="176"/>
      <c r="B3774" s="163"/>
      <c r="D3774" s="163"/>
      <c r="F3774" s="163"/>
      <c r="H3774" s="163"/>
      <c r="J3774" s="163"/>
      <c r="L3774" s="161"/>
      <c r="N3774" s="161"/>
    </row>
    <row r="3775" spans="1:14" x14ac:dyDescent="0.2">
      <c r="A3775" s="176"/>
      <c r="B3775" s="163"/>
      <c r="D3775" s="163"/>
      <c r="F3775" s="163"/>
      <c r="H3775" s="163"/>
      <c r="J3775" s="163"/>
      <c r="L3775" s="161"/>
      <c r="N3775" s="161"/>
    </row>
    <row r="3776" spans="1:14" x14ac:dyDescent="0.2">
      <c r="A3776" s="176"/>
      <c r="B3776" s="163"/>
      <c r="D3776" s="163"/>
      <c r="F3776" s="163"/>
      <c r="H3776" s="163"/>
      <c r="J3776" s="163"/>
      <c r="L3776" s="161"/>
      <c r="N3776" s="161"/>
    </row>
    <row r="3777" spans="1:14" x14ac:dyDescent="0.2">
      <c r="A3777" s="176"/>
      <c r="B3777" s="163"/>
      <c r="D3777" s="163"/>
      <c r="F3777" s="163"/>
      <c r="H3777" s="163"/>
      <c r="J3777" s="163"/>
      <c r="L3777" s="161"/>
      <c r="N3777" s="161"/>
    </row>
    <row r="3778" spans="1:14" x14ac:dyDescent="0.2">
      <c r="A3778" s="176"/>
      <c r="B3778" s="163"/>
      <c r="D3778" s="163"/>
      <c r="F3778" s="163"/>
      <c r="H3778" s="163"/>
      <c r="J3778" s="163"/>
      <c r="L3778" s="161"/>
      <c r="N3778" s="161"/>
    </row>
    <row r="3779" spans="1:14" x14ac:dyDescent="0.2">
      <c r="A3779" s="176"/>
      <c r="B3779" s="163"/>
      <c r="D3779" s="163"/>
      <c r="F3779" s="163"/>
      <c r="H3779" s="163"/>
      <c r="J3779" s="163"/>
      <c r="L3779" s="161"/>
      <c r="N3779" s="161"/>
    </row>
    <row r="3780" spans="1:14" x14ac:dyDescent="0.2">
      <c r="A3780" s="176"/>
      <c r="B3780" s="163"/>
      <c r="D3780" s="163"/>
      <c r="F3780" s="163"/>
      <c r="H3780" s="163"/>
      <c r="J3780" s="163"/>
      <c r="L3780" s="161"/>
      <c r="N3780" s="161"/>
    </row>
    <row r="3781" spans="1:14" x14ac:dyDescent="0.2">
      <c r="A3781" s="176"/>
      <c r="B3781" s="163"/>
      <c r="D3781" s="163"/>
      <c r="F3781" s="163"/>
      <c r="H3781" s="163"/>
      <c r="J3781" s="163"/>
      <c r="L3781" s="161"/>
      <c r="N3781" s="161"/>
    </row>
    <row r="3782" spans="1:14" x14ac:dyDescent="0.2">
      <c r="A3782" s="176"/>
      <c r="B3782" s="163"/>
      <c r="D3782" s="163"/>
      <c r="F3782" s="163"/>
      <c r="H3782" s="163"/>
      <c r="J3782" s="163"/>
      <c r="L3782" s="161"/>
      <c r="N3782" s="161"/>
    </row>
    <row r="3783" spans="1:14" x14ac:dyDescent="0.2">
      <c r="A3783" s="176"/>
      <c r="B3783" s="163"/>
      <c r="D3783" s="163"/>
      <c r="F3783" s="163"/>
      <c r="H3783" s="163"/>
      <c r="J3783" s="163"/>
      <c r="L3783" s="161"/>
      <c r="N3783" s="161"/>
    </row>
    <row r="3784" spans="1:14" x14ac:dyDescent="0.2">
      <c r="A3784" s="176"/>
      <c r="B3784" s="163"/>
      <c r="D3784" s="163"/>
      <c r="F3784" s="163"/>
      <c r="H3784" s="163"/>
      <c r="J3784" s="163"/>
      <c r="L3784" s="161"/>
      <c r="N3784" s="161"/>
    </row>
    <row r="3785" spans="1:14" x14ac:dyDescent="0.2">
      <c r="A3785" s="176"/>
      <c r="B3785" s="163"/>
      <c r="D3785" s="163"/>
      <c r="F3785" s="163"/>
      <c r="H3785" s="163"/>
      <c r="J3785" s="163"/>
      <c r="L3785" s="161"/>
      <c r="N3785" s="161"/>
    </row>
    <row r="3786" spans="1:14" x14ac:dyDescent="0.2">
      <c r="A3786" s="176"/>
      <c r="B3786" s="163"/>
      <c r="D3786" s="163"/>
      <c r="F3786" s="163"/>
      <c r="H3786" s="163"/>
      <c r="J3786" s="163"/>
      <c r="L3786" s="161"/>
      <c r="N3786" s="161"/>
    </row>
    <row r="3787" spans="1:14" x14ac:dyDescent="0.2">
      <c r="A3787" s="176"/>
      <c r="B3787" s="163"/>
      <c r="D3787" s="163"/>
      <c r="F3787" s="163"/>
      <c r="H3787" s="163"/>
      <c r="J3787" s="163"/>
      <c r="L3787" s="161"/>
      <c r="N3787" s="161"/>
    </row>
    <row r="3788" spans="1:14" x14ac:dyDescent="0.2">
      <c r="A3788" s="176"/>
      <c r="B3788" s="163"/>
      <c r="D3788" s="163"/>
      <c r="F3788" s="163"/>
      <c r="H3788" s="163"/>
      <c r="J3788" s="163"/>
      <c r="N3788" s="161"/>
    </row>
    <row r="3789" spans="1:14" x14ac:dyDescent="0.2">
      <c r="A3789" s="176"/>
      <c r="B3789" s="163"/>
      <c r="D3789" s="163"/>
      <c r="F3789" s="163"/>
      <c r="H3789" s="163"/>
      <c r="J3789" s="163"/>
      <c r="L3789" s="161"/>
      <c r="N3789" s="161"/>
    </row>
    <row r="3790" spans="1:14" x14ac:dyDescent="0.2">
      <c r="A3790" s="176"/>
      <c r="B3790" s="163"/>
      <c r="D3790" s="163"/>
      <c r="F3790" s="163"/>
      <c r="H3790" s="163"/>
      <c r="J3790" s="163"/>
      <c r="L3790" s="161"/>
      <c r="N3790" s="161"/>
    </row>
    <row r="3791" spans="1:14" x14ac:dyDescent="0.2">
      <c r="A3791" s="176"/>
      <c r="B3791" s="163"/>
      <c r="D3791" s="163"/>
      <c r="F3791" s="163"/>
      <c r="H3791" s="163"/>
      <c r="J3791" s="163"/>
      <c r="L3791" s="161"/>
      <c r="N3791" s="161"/>
    </row>
    <row r="3792" spans="1:14" x14ac:dyDescent="0.2">
      <c r="A3792" s="176"/>
      <c r="B3792" s="163"/>
      <c r="D3792" s="163"/>
      <c r="F3792" s="163"/>
      <c r="H3792" s="163"/>
      <c r="J3792" s="163"/>
      <c r="L3792" s="161"/>
      <c r="N3792" s="161"/>
    </row>
    <row r="3793" spans="1:16" x14ac:dyDescent="0.2">
      <c r="A3793" s="176"/>
      <c r="B3793" s="163"/>
      <c r="D3793" s="163"/>
      <c r="F3793" s="163"/>
      <c r="H3793" s="163"/>
      <c r="J3793" s="163"/>
      <c r="L3793" s="161"/>
      <c r="N3793" s="161"/>
      <c r="P3793" s="161"/>
    </row>
    <row r="3794" spans="1:16" x14ac:dyDescent="0.2">
      <c r="A3794" s="176"/>
      <c r="B3794" s="163"/>
      <c r="D3794" s="163"/>
      <c r="F3794" s="163"/>
      <c r="H3794" s="163"/>
      <c r="J3794" s="163"/>
      <c r="L3794" s="161"/>
      <c r="N3794" s="161"/>
    </row>
    <row r="3795" spans="1:16" x14ac:dyDescent="0.2">
      <c r="A3795" s="176"/>
      <c r="B3795" s="163"/>
      <c r="D3795" s="163"/>
      <c r="F3795" s="163"/>
      <c r="H3795" s="163"/>
      <c r="J3795" s="163"/>
      <c r="L3795" s="161"/>
      <c r="N3795" s="161"/>
    </row>
    <row r="3796" spans="1:16" x14ac:dyDescent="0.2">
      <c r="A3796" s="176"/>
      <c r="B3796" s="163"/>
      <c r="D3796" s="163"/>
      <c r="F3796" s="163"/>
      <c r="H3796" s="163"/>
      <c r="J3796" s="163"/>
      <c r="L3796" s="161"/>
      <c r="N3796" s="161"/>
      <c r="P3796" s="161"/>
    </row>
    <row r="3797" spans="1:16" x14ac:dyDescent="0.2">
      <c r="A3797" s="176"/>
      <c r="B3797" s="163"/>
      <c r="D3797" s="163"/>
      <c r="F3797" s="163"/>
      <c r="H3797" s="163"/>
      <c r="J3797" s="163"/>
      <c r="L3797" s="161"/>
      <c r="N3797" s="161"/>
    </row>
    <row r="3798" spans="1:16" x14ac:dyDescent="0.2">
      <c r="A3798" s="176"/>
      <c r="B3798" s="163"/>
      <c r="D3798" s="163"/>
      <c r="F3798" s="163"/>
      <c r="H3798" s="163"/>
      <c r="J3798" s="163"/>
    </row>
    <row r="3799" spans="1:16" x14ac:dyDescent="0.2">
      <c r="A3799" s="176"/>
      <c r="B3799" s="163"/>
      <c r="D3799" s="163"/>
      <c r="F3799" s="163"/>
      <c r="H3799" s="163"/>
      <c r="J3799" s="163"/>
      <c r="L3799" s="161"/>
      <c r="N3799" s="161"/>
    </row>
    <row r="3800" spans="1:16" x14ac:dyDescent="0.2">
      <c r="A3800" s="176"/>
      <c r="B3800" s="163"/>
      <c r="D3800" s="163"/>
      <c r="F3800" s="163"/>
      <c r="H3800" s="163"/>
      <c r="J3800" s="163"/>
      <c r="L3800" s="161"/>
      <c r="P3800" s="161"/>
    </row>
    <row r="3801" spans="1:16" x14ac:dyDescent="0.2">
      <c r="A3801" s="176"/>
      <c r="B3801" s="163"/>
      <c r="D3801" s="163"/>
      <c r="F3801" s="163"/>
      <c r="H3801" s="163"/>
      <c r="J3801" s="163"/>
      <c r="L3801" s="161"/>
      <c r="N3801" s="161"/>
    </row>
    <row r="3802" spans="1:16" x14ac:dyDescent="0.2">
      <c r="A3802" s="176"/>
      <c r="B3802" s="163"/>
      <c r="D3802" s="163"/>
      <c r="F3802" s="163"/>
      <c r="H3802" s="163"/>
      <c r="J3802" s="163"/>
      <c r="L3802" s="161"/>
      <c r="N3802" s="161"/>
    </row>
    <row r="3803" spans="1:16" x14ac:dyDescent="0.2">
      <c r="A3803" s="176"/>
      <c r="B3803" s="163"/>
      <c r="D3803" s="163"/>
      <c r="F3803" s="163"/>
      <c r="H3803" s="163"/>
      <c r="J3803" s="163"/>
      <c r="L3803" s="161"/>
      <c r="N3803" s="161"/>
    </row>
    <row r="3804" spans="1:16" x14ac:dyDescent="0.2">
      <c r="A3804" s="176"/>
      <c r="B3804" s="163"/>
      <c r="D3804" s="163"/>
      <c r="F3804" s="163"/>
      <c r="H3804" s="163"/>
      <c r="J3804" s="163"/>
      <c r="L3804" s="161"/>
      <c r="N3804" s="161"/>
    </row>
    <row r="3805" spans="1:16" x14ac:dyDescent="0.2">
      <c r="A3805" s="176"/>
      <c r="B3805" s="163"/>
      <c r="D3805" s="163"/>
      <c r="F3805" s="163"/>
      <c r="H3805" s="163"/>
      <c r="J3805" s="163"/>
      <c r="L3805" s="161"/>
      <c r="N3805" s="161"/>
    </row>
    <row r="3806" spans="1:16" x14ac:dyDescent="0.2">
      <c r="A3806" s="176"/>
      <c r="B3806" s="163"/>
      <c r="D3806" s="163"/>
      <c r="F3806" s="163"/>
      <c r="H3806" s="163"/>
      <c r="J3806" s="163"/>
      <c r="L3806" s="161"/>
      <c r="N3806" s="161"/>
    </row>
    <row r="3807" spans="1:16" x14ac:dyDescent="0.2">
      <c r="A3807" s="176"/>
      <c r="B3807" s="164"/>
      <c r="D3807" s="164"/>
      <c r="F3807" s="164"/>
      <c r="H3807" s="164"/>
      <c r="J3807" s="164"/>
      <c r="L3807" s="161"/>
      <c r="N3807" s="161"/>
    </row>
    <row r="3808" spans="1:16" x14ac:dyDescent="0.2">
      <c r="A3808" s="176"/>
      <c r="B3808" s="163"/>
      <c r="D3808" s="163"/>
      <c r="F3808" s="163"/>
      <c r="H3808" s="163"/>
      <c r="J3808" s="163"/>
      <c r="L3808" s="161"/>
      <c r="N3808" s="161"/>
    </row>
    <row r="3809" spans="1:20" x14ac:dyDescent="0.2">
      <c r="A3809" s="176"/>
      <c r="B3809" s="163"/>
      <c r="D3809" s="163"/>
      <c r="F3809" s="163"/>
      <c r="H3809" s="163"/>
      <c r="J3809" s="163"/>
      <c r="L3809" s="161"/>
      <c r="N3809" s="161"/>
    </row>
    <row r="3810" spans="1:20" x14ac:dyDescent="0.2">
      <c r="A3810" s="176"/>
      <c r="B3810" s="163"/>
      <c r="D3810" s="163"/>
      <c r="F3810" s="163"/>
      <c r="H3810" s="163"/>
      <c r="J3810" s="163"/>
      <c r="L3810" s="161"/>
      <c r="N3810" s="161"/>
    </row>
    <row r="3811" spans="1:20" x14ac:dyDescent="0.2">
      <c r="A3811" s="176"/>
      <c r="B3811" s="163"/>
      <c r="D3811" s="163"/>
      <c r="F3811" s="163"/>
      <c r="H3811" s="163"/>
      <c r="J3811" s="163"/>
      <c r="L3811" s="161"/>
      <c r="N3811" s="161"/>
    </row>
    <row r="3812" spans="1:20" x14ac:dyDescent="0.2">
      <c r="A3812" s="176"/>
      <c r="B3812" s="163"/>
      <c r="D3812" s="163"/>
      <c r="F3812" s="163"/>
      <c r="H3812" s="163"/>
      <c r="J3812" s="163"/>
      <c r="T3812" s="161"/>
    </row>
    <row r="3813" spans="1:20" x14ac:dyDescent="0.2">
      <c r="A3813" s="176"/>
      <c r="B3813" s="163"/>
      <c r="D3813" s="163"/>
      <c r="F3813" s="163"/>
      <c r="H3813" s="163"/>
      <c r="J3813" s="163"/>
      <c r="L3813" s="161"/>
      <c r="N3813" s="161"/>
    </row>
    <row r="3814" spans="1:20" x14ac:dyDescent="0.2">
      <c r="A3814" s="176"/>
      <c r="B3814" s="163"/>
      <c r="D3814" s="163"/>
      <c r="F3814" s="163"/>
      <c r="H3814" s="163"/>
      <c r="J3814" s="163"/>
      <c r="L3814" s="161"/>
      <c r="N3814" s="161"/>
    </row>
    <row r="3815" spans="1:20" x14ac:dyDescent="0.2">
      <c r="A3815" s="176"/>
      <c r="B3815" s="163"/>
      <c r="D3815" s="163"/>
      <c r="F3815" s="163"/>
      <c r="H3815" s="163"/>
      <c r="J3815" s="163"/>
      <c r="N3815" s="161"/>
      <c r="P3815" s="161"/>
    </row>
    <row r="3816" spans="1:20" x14ac:dyDescent="0.2">
      <c r="A3816" s="176"/>
      <c r="B3816" s="163"/>
      <c r="D3816" s="163"/>
      <c r="F3816" s="163"/>
      <c r="H3816" s="163"/>
      <c r="J3816" s="163"/>
      <c r="L3816" s="161"/>
      <c r="N3816" s="161"/>
    </row>
    <row r="3817" spans="1:20" x14ac:dyDescent="0.2">
      <c r="A3817" s="176"/>
      <c r="B3817" s="163"/>
      <c r="D3817" s="163"/>
      <c r="F3817" s="163"/>
      <c r="H3817" s="163"/>
      <c r="J3817" s="163"/>
      <c r="N3817" s="161"/>
    </row>
    <row r="3818" spans="1:20" x14ac:dyDescent="0.2">
      <c r="A3818" s="176"/>
      <c r="B3818" s="163"/>
      <c r="D3818" s="163"/>
      <c r="F3818" s="163"/>
      <c r="H3818" s="163"/>
      <c r="J3818" s="163"/>
      <c r="L3818" s="161"/>
      <c r="N3818" s="161"/>
    </row>
    <row r="3819" spans="1:20" x14ac:dyDescent="0.2">
      <c r="A3819" s="176"/>
      <c r="B3819" s="163"/>
      <c r="D3819" s="163"/>
      <c r="F3819" s="163"/>
      <c r="H3819" s="163"/>
      <c r="J3819" s="163"/>
      <c r="N3819" s="161"/>
      <c r="P3819" s="161"/>
    </row>
    <row r="3820" spans="1:20" x14ac:dyDescent="0.2">
      <c r="A3820" s="176"/>
      <c r="B3820" s="163"/>
      <c r="D3820" s="163"/>
      <c r="F3820" s="163"/>
      <c r="H3820" s="163"/>
      <c r="J3820" s="163"/>
      <c r="N3820" s="161"/>
    </row>
    <row r="3821" spans="1:20" x14ac:dyDescent="0.2">
      <c r="A3821" s="176"/>
      <c r="B3821" s="163"/>
      <c r="D3821" s="163"/>
      <c r="F3821" s="163"/>
      <c r="H3821" s="163"/>
      <c r="J3821" s="163"/>
      <c r="L3821" s="161"/>
      <c r="N3821" s="161"/>
    </row>
    <row r="3822" spans="1:20" x14ac:dyDescent="0.2">
      <c r="A3822" s="176"/>
      <c r="B3822" s="163"/>
      <c r="D3822" s="163"/>
      <c r="F3822" s="163"/>
      <c r="H3822" s="163"/>
      <c r="J3822" s="163"/>
      <c r="L3822" s="161"/>
      <c r="N3822" s="161"/>
    </row>
    <row r="3823" spans="1:20" x14ac:dyDescent="0.2">
      <c r="A3823" s="176"/>
      <c r="B3823" s="163"/>
      <c r="D3823" s="163"/>
      <c r="F3823" s="163"/>
      <c r="H3823" s="163"/>
      <c r="J3823" s="163"/>
      <c r="L3823" s="161"/>
      <c r="N3823" s="161"/>
    </row>
    <row r="3824" spans="1:20" x14ac:dyDescent="0.2">
      <c r="A3824" s="176"/>
      <c r="B3824" s="163"/>
      <c r="D3824" s="163"/>
      <c r="F3824" s="163"/>
      <c r="H3824" s="163"/>
      <c r="J3824" s="163"/>
    </row>
    <row r="3825" spans="1:14" x14ac:dyDescent="0.2">
      <c r="A3825" s="176"/>
      <c r="B3825" s="163"/>
      <c r="D3825" s="163"/>
      <c r="F3825" s="163"/>
      <c r="H3825" s="163"/>
      <c r="J3825" s="163"/>
      <c r="L3825" s="161"/>
      <c r="N3825" s="161"/>
    </row>
    <row r="3826" spans="1:14" x14ac:dyDescent="0.2">
      <c r="A3826" s="176"/>
      <c r="B3826" s="163"/>
      <c r="D3826" s="163"/>
      <c r="F3826" s="163"/>
      <c r="H3826" s="163"/>
      <c r="J3826" s="163"/>
      <c r="L3826" s="161"/>
      <c r="N3826" s="161"/>
    </row>
    <row r="3827" spans="1:14" x14ac:dyDescent="0.2">
      <c r="A3827" s="176"/>
      <c r="B3827" s="163"/>
      <c r="D3827" s="163"/>
      <c r="F3827" s="163"/>
      <c r="H3827" s="163"/>
      <c r="J3827" s="163"/>
      <c r="L3827" s="161"/>
      <c r="N3827" s="161"/>
    </row>
    <row r="3828" spans="1:14" x14ac:dyDescent="0.2">
      <c r="A3828" s="176"/>
      <c r="B3828" s="163"/>
      <c r="D3828" s="163"/>
      <c r="F3828" s="163"/>
      <c r="H3828" s="163"/>
      <c r="J3828" s="163"/>
      <c r="L3828" s="161"/>
      <c r="N3828" s="161"/>
    </row>
    <row r="3829" spans="1:14" x14ac:dyDescent="0.2">
      <c r="A3829" s="176"/>
      <c r="B3829" s="163"/>
      <c r="D3829" s="163"/>
      <c r="F3829" s="163"/>
      <c r="H3829" s="163"/>
      <c r="J3829" s="163"/>
      <c r="L3829" s="161"/>
      <c r="N3829" s="161"/>
    </row>
    <row r="3830" spans="1:14" x14ac:dyDescent="0.2">
      <c r="A3830" s="176"/>
      <c r="B3830" s="163"/>
      <c r="D3830" s="163"/>
      <c r="F3830" s="163"/>
      <c r="H3830" s="163"/>
      <c r="J3830" s="163"/>
      <c r="L3830" s="161"/>
      <c r="N3830" s="161"/>
    </row>
    <row r="3831" spans="1:14" x14ac:dyDescent="0.2">
      <c r="A3831" s="176"/>
      <c r="B3831" s="163"/>
      <c r="D3831" s="163"/>
      <c r="F3831" s="163"/>
      <c r="H3831" s="163"/>
      <c r="J3831" s="163"/>
      <c r="L3831" s="161"/>
      <c r="N3831" s="161"/>
    </row>
    <row r="3832" spans="1:14" x14ac:dyDescent="0.2">
      <c r="A3832" s="176"/>
      <c r="B3832" s="163"/>
      <c r="D3832" s="163"/>
      <c r="F3832" s="163"/>
      <c r="H3832" s="163"/>
      <c r="J3832" s="163"/>
      <c r="L3832" s="161"/>
      <c r="N3832" s="161"/>
    </row>
    <row r="3833" spans="1:14" x14ac:dyDescent="0.2">
      <c r="A3833" s="176"/>
      <c r="B3833" s="163"/>
      <c r="D3833" s="163"/>
      <c r="F3833" s="163"/>
      <c r="H3833" s="163"/>
      <c r="J3833" s="163"/>
      <c r="L3833" s="161"/>
      <c r="N3833" s="161"/>
    </row>
    <row r="3834" spans="1:14" x14ac:dyDescent="0.2">
      <c r="A3834" s="176"/>
      <c r="B3834" s="163"/>
      <c r="D3834" s="163"/>
      <c r="F3834" s="163"/>
      <c r="H3834" s="163"/>
      <c r="J3834" s="163"/>
      <c r="L3834" s="161"/>
      <c r="N3834" s="161"/>
    </row>
    <row r="3835" spans="1:14" x14ac:dyDescent="0.2">
      <c r="A3835" s="176"/>
      <c r="B3835" s="163"/>
      <c r="D3835" s="163"/>
      <c r="F3835" s="163"/>
      <c r="H3835" s="163"/>
      <c r="J3835" s="163"/>
      <c r="L3835" s="161"/>
      <c r="N3835" s="161"/>
    </row>
    <row r="3836" spans="1:14" x14ac:dyDescent="0.2">
      <c r="A3836" s="176"/>
      <c r="B3836" s="163"/>
      <c r="D3836" s="163"/>
      <c r="F3836" s="163"/>
      <c r="H3836" s="163"/>
      <c r="J3836" s="163"/>
      <c r="L3836" s="161"/>
      <c r="N3836" s="161"/>
    </row>
    <row r="3837" spans="1:14" x14ac:dyDescent="0.2">
      <c r="A3837" s="176"/>
      <c r="B3837" s="163"/>
      <c r="D3837" s="163"/>
      <c r="F3837" s="163"/>
      <c r="H3837" s="163"/>
      <c r="J3837" s="163"/>
      <c r="L3837" s="161"/>
      <c r="N3837" s="161"/>
    </row>
    <row r="3838" spans="1:14" x14ac:dyDescent="0.2">
      <c r="A3838" s="176"/>
      <c r="B3838" s="163"/>
      <c r="D3838" s="163"/>
      <c r="F3838" s="163"/>
      <c r="H3838" s="163"/>
      <c r="J3838" s="163"/>
      <c r="L3838" s="161"/>
    </row>
    <row r="3839" spans="1:14" x14ac:dyDescent="0.2">
      <c r="A3839" s="176"/>
      <c r="B3839" s="163"/>
      <c r="D3839" s="163"/>
      <c r="F3839" s="163"/>
      <c r="H3839" s="163"/>
      <c r="J3839" s="163"/>
      <c r="L3839" s="161"/>
      <c r="N3839" s="161"/>
    </row>
    <row r="3840" spans="1:14" x14ac:dyDescent="0.2">
      <c r="A3840" s="176"/>
      <c r="B3840" s="163"/>
      <c r="D3840" s="163"/>
      <c r="F3840" s="163"/>
      <c r="H3840" s="163"/>
      <c r="J3840" s="163"/>
      <c r="L3840" s="161"/>
      <c r="N3840" s="161"/>
    </row>
    <row r="3841" spans="1:16" x14ac:dyDescent="0.2">
      <c r="A3841" s="176"/>
      <c r="B3841" s="163"/>
      <c r="D3841" s="163"/>
      <c r="F3841" s="163"/>
      <c r="H3841" s="163"/>
      <c r="J3841" s="163"/>
      <c r="L3841" s="161"/>
      <c r="N3841" s="161"/>
    </row>
    <row r="3842" spans="1:16" x14ac:dyDescent="0.2">
      <c r="A3842" s="176"/>
      <c r="B3842" s="163"/>
      <c r="D3842" s="163"/>
      <c r="F3842" s="163"/>
      <c r="H3842" s="163"/>
      <c r="J3842" s="163"/>
      <c r="L3842" s="161"/>
    </row>
    <row r="3843" spans="1:16" x14ac:dyDescent="0.2">
      <c r="A3843" s="176"/>
      <c r="B3843" s="163"/>
      <c r="D3843" s="163"/>
      <c r="F3843" s="163"/>
      <c r="H3843" s="163"/>
      <c r="J3843" s="163"/>
      <c r="L3843" s="161"/>
      <c r="N3843" s="161"/>
    </row>
    <row r="3844" spans="1:16" x14ac:dyDescent="0.2">
      <c r="A3844" s="176"/>
      <c r="B3844" s="163"/>
      <c r="D3844" s="163"/>
      <c r="F3844" s="163"/>
      <c r="H3844" s="163"/>
      <c r="J3844" s="163"/>
      <c r="L3844" s="161"/>
      <c r="N3844" s="161"/>
    </row>
    <row r="3845" spans="1:16" x14ac:dyDescent="0.2">
      <c r="A3845" s="176"/>
      <c r="B3845" s="163"/>
      <c r="D3845" s="163"/>
      <c r="F3845" s="163"/>
      <c r="H3845" s="163"/>
      <c r="J3845" s="163"/>
      <c r="L3845" s="161"/>
      <c r="N3845" s="161"/>
    </row>
    <row r="3846" spans="1:16" x14ac:dyDescent="0.2">
      <c r="A3846" s="176"/>
      <c r="B3846" s="163"/>
      <c r="D3846" s="163"/>
      <c r="F3846" s="163"/>
      <c r="H3846" s="163"/>
      <c r="J3846" s="163"/>
      <c r="L3846" s="161"/>
      <c r="N3846" s="161"/>
    </row>
    <row r="3847" spans="1:16" x14ac:dyDescent="0.2">
      <c r="A3847" s="176"/>
      <c r="B3847" s="163"/>
      <c r="D3847" s="163"/>
      <c r="F3847" s="163"/>
      <c r="H3847" s="163"/>
      <c r="J3847" s="163"/>
      <c r="N3847" s="161"/>
    </row>
    <row r="3848" spans="1:16" x14ac:dyDescent="0.2">
      <c r="A3848" s="176"/>
      <c r="B3848" s="163"/>
      <c r="D3848" s="163"/>
      <c r="F3848" s="163"/>
      <c r="H3848" s="163"/>
      <c r="J3848" s="163"/>
      <c r="L3848" s="161"/>
    </row>
    <row r="3849" spans="1:16" x14ac:dyDescent="0.2">
      <c r="A3849" s="176"/>
      <c r="B3849" s="163"/>
      <c r="D3849" s="163"/>
      <c r="F3849" s="163"/>
      <c r="H3849" s="163"/>
      <c r="J3849" s="163"/>
      <c r="N3849" s="161"/>
    </row>
    <row r="3850" spans="1:16" x14ac:dyDescent="0.2">
      <c r="A3850" s="176"/>
      <c r="B3850" s="163"/>
      <c r="D3850" s="163"/>
      <c r="F3850" s="163"/>
      <c r="H3850" s="163"/>
      <c r="J3850" s="163"/>
      <c r="N3850" s="161"/>
    </row>
    <row r="3851" spans="1:16" x14ac:dyDescent="0.2">
      <c r="A3851" s="176"/>
      <c r="B3851" s="163"/>
      <c r="D3851" s="163"/>
      <c r="F3851" s="163"/>
      <c r="H3851" s="163"/>
      <c r="J3851" s="163"/>
      <c r="L3851" s="161"/>
      <c r="N3851" s="161"/>
    </row>
    <row r="3852" spans="1:16" x14ac:dyDescent="0.2">
      <c r="A3852" s="176"/>
      <c r="B3852" s="163"/>
      <c r="D3852" s="163"/>
      <c r="F3852" s="163"/>
      <c r="H3852" s="163"/>
      <c r="J3852" s="163"/>
      <c r="L3852" s="161"/>
      <c r="N3852" s="161"/>
    </row>
    <row r="3853" spans="1:16" x14ac:dyDescent="0.2">
      <c r="A3853" s="176"/>
      <c r="B3853" s="163"/>
      <c r="D3853" s="163"/>
      <c r="F3853" s="163"/>
      <c r="H3853" s="163"/>
      <c r="J3853" s="163"/>
      <c r="L3853" s="161"/>
    </row>
    <row r="3854" spans="1:16" x14ac:dyDescent="0.2">
      <c r="A3854" s="176"/>
      <c r="B3854" s="163"/>
      <c r="D3854" s="163"/>
      <c r="F3854" s="163"/>
      <c r="H3854" s="163"/>
      <c r="J3854" s="163"/>
      <c r="L3854" s="161"/>
      <c r="N3854" s="161"/>
    </row>
    <row r="3855" spans="1:16" x14ac:dyDescent="0.2">
      <c r="A3855" s="176"/>
      <c r="B3855" s="163"/>
      <c r="D3855" s="163"/>
      <c r="F3855" s="163"/>
      <c r="H3855" s="163"/>
      <c r="J3855" s="163"/>
      <c r="L3855" s="161"/>
      <c r="N3855" s="161"/>
    </row>
    <row r="3856" spans="1:16" x14ac:dyDescent="0.2">
      <c r="A3856" s="176"/>
      <c r="B3856" s="163"/>
      <c r="D3856" s="163"/>
      <c r="F3856" s="163"/>
      <c r="H3856" s="163"/>
      <c r="J3856" s="163"/>
      <c r="P3856" s="161"/>
    </row>
    <row r="3857" spans="1:14" x14ac:dyDescent="0.2">
      <c r="A3857" s="176"/>
      <c r="B3857" s="163"/>
      <c r="D3857" s="163"/>
      <c r="F3857" s="163"/>
      <c r="H3857" s="163"/>
      <c r="J3857" s="163"/>
      <c r="L3857" s="161"/>
      <c r="N3857" s="161"/>
    </row>
    <row r="3858" spans="1:14" x14ac:dyDescent="0.2">
      <c r="A3858" s="176"/>
      <c r="B3858" s="163"/>
      <c r="D3858" s="163"/>
      <c r="F3858" s="163"/>
      <c r="H3858" s="163"/>
      <c r="J3858" s="163"/>
      <c r="L3858" s="161"/>
      <c r="N3858" s="161"/>
    </row>
    <row r="3859" spans="1:14" x14ac:dyDescent="0.2">
      <c r="A3859" s="176"/>
      <c r="B3859" s="163"/>
      <c r="D3859" s="163"/>
      <c r="F3859" s="163"/>
      <c r="H3859" s="163"/>
      <c r="J3859" s="163"/>
      <c r="L3859" s="161"/>
      <c r="N3859" s="161"/>
    </row>
    <row r="3860" spans="1:14" x14ac:dyDescent="0.2">
      <c r="A3860" s="176"/>
      <c r="B3860" s="163"/>
      <c r="D3860" s="163"/>
      <c r="F3860" s="163"/>
      <c r="H3860" s="163"/>
      <c r="J3860" s="163"/>
      <c r="L3860" s="161"/>
      <c r="N3860" s="161"/>
    </row>
    <row r="3861" spans="1:14" x14ac:dyDescent="0.2">
      <c r="A3861" s="176"/>
      <c r="B3861" s="163"/>
      <c r="D3861" s="163"/>
      <c r="F3861" s="163"/>
      <c r="H3861" s="163"/>
      <c r="J3861" s="163"/>
      <c r="L3861" s="161"/>
      <c r="N3861" s="161"/>
    </row>
    <row r="3862" spans="1:14" x14ac:dyDescent="0.2">
      <c r="A3862" s="176"/>
      <c r="B3862" s="163"/>
      <c r="D3862" s="163"/>
      <c r="F3862" s="163"/>
      <c r="H3862" s="163"/>
      <c r="J3862" s="163"/>
      <c r="L3862" s="161"/>
      <c r="N3862" s="161"/>
    </row>
    <row r="3863" spans="1:14" x14ac:dyDescent="0.2">
      <c r="A3863" s="176"/>
      <c r="B3863" s="163"/>
      <c r="D3863" s="163"/>
      <c r="F3863" s="163"/>
      <c r="H3863" s="163"/>
      <c r="J3863" s="163"/>
      <c r="L3863" s="161"/>
      <c r="N3863" s="161"/>
    </row>
    <row r="3864" spans="1:14" x14ac:dyDescent="0.2">
      <c r="A3864" s="176"/>
      <c r="B3864" s="163"/>
      <c r="D3864" s="163"/>
      <c r="F3864" s="163"/>
      <c r="H3864" s="163"/>
      <c r="J3864" s="163"/>
      <c r="L3864" s="161"/>
      <c r="N3864" s="161"/>
    </row>
    <row r="3865" spans="1:14" x14ac:dyDescent="0.2">
      <c r="A3865" s="176"/>
      <c r="B3865" s="163"/>
      <c r="D3865" s="163"/>
      <c r="F3865" s="163"/>
      <c r="H3865" s="163"/>
      <c r="J3865" s="163"/>
      <c r="L3865" s="161"/>
      <c r="N3865" s="161"/>
    </row>
    <row r="3866" spans="1:14" x14ac:dyDescent="0.2">
      <c r="A3866" s="176"/>
      <c r="B3866" s="163"/>
      <c r="D3866" s="163"/>
      <c r="F3866" s="163"/>
      <c r="H3866" s="163"/>
      <c r="J3866" s="163"/>
      <c r="L3866" s="161"/>
      <c r="N3866" s="161"/>
    </row>
    <row r="3867" spans="1:14" x14ac:dyDescent="0.2">
      <c r="A3867" s="176"/>
      <c r="B3867" s="163"/>
      <c r="D3867" s="163"/>
      <c r="F3867" s="163"/>
      <c r="H3867" s="163"/>
      <c r="J3867" s="163"/>
      <c r="L3867" s="161"/>
      <c r="N3867" s="161"/>
    </row>
    <row r="3868" spans="1:14" x14ac:dyDescent="0.2">
      <c r="A3868" s="176"/>
      <c r="B3868" s="163"/>
      <c r="D3868" s="163"/>
      <c r="F3868" s="163"/>
      <c r="H3868" s="163"/>
      <c r="J3868" s="163"/>
      <c r="L3868" s="161"/>
      <c r="N3868" s="161"/>
    </row>
    <row r="3869" spans="1:14" x14ac:dyDescent="0.2">
      <c r="A3869" s="176"/>
      <c r="B3869" s="163"/>
      <c r="D3869" s="163"/>
      <c r="F3869" s="163"/>
      <c r="H3869" s="163"/>
      <c r="J3869" s="163"/>
      <c r="L3869" s="161"/>
      <c r="N3869" s="161"/>
    </row>
    <row r="3870" spans="1:14" x14ac:dyDescent="0.2">
      <c r="A3870" s="176"/>
      <c r="B3870" s="163"/>
      <c r="D3870" s="163"/>
      <c r="F3870" s="163"/>
      <c r="H3870" s="163"/>
      <c r="J3870" s="163"/>
      <c r="L3870" s="161"/>
      <c r="N3870" s="161"/>
    </row>
    <row r="3871" spans="1:14" x14ac:dyDescent="0.2">
      <c r="A3871" s="176"/>
      <c r="B3871" s="163"/>
      <c r="D3871" s="163"/>
      <c r="F3871" s="163"/>
      <c r="H3871" s="163"/>
      <c r="J3871" s="163"/>
      <c r="L3871" s="161"/>
      <c r="N3871" s="161"/>
    </row>
    <row r="3872" spans="1:14" x14ac:dyDescent="0.2">
      <c r="A3872" s="176"/>
      <c r="B3872" s="163"/>
      <c r="D3872" s="163"/>
      <c r="F3872" s="163"/>
      <c r="H3872" s="163"/>
      <c r="J3872" s="163"/>
      <c r="L3872" s="161"/>
      <c r="N3872" s="161"/>
    </row>
    <row r="3873" spans="1:14" x14ac:dyDescent="0.2">
      <c r="A3873" s="176"/>
      <c r="B3873" s="163"/>
      <c r="D3873" s="163"/>
      <c r="F3873" s="163"/>
      <c r="H3873" s="163"/>
      <c r="J3873" s="163"/>
      <c r="L3873" s="161"/>
      <c r="N3873" s="161"/>
    </row>
    <row r="3874" spans="1:14" x14ac:dyDescent="0.2">
      <c r="A3874" s="176"/>
      <c r="B3874" s="163"/>
      <c r="D3874" s="163"/>
      <c r="F3874" s="163"/>
      <c r="H3874" s="163"/>
      <c r="J3874" s="163"/>
      <c r="L3874" s="161"/>
      <c r="N3874" s="161"/>
    </row>
    <row r="3875" spans="1:14" x14ac:dyDescent="0.2">
      <c r="A3875" s="176"/>
      <c r="B3875" s="163"/>
      <c r="D3875" s="163"/>
      <c r="F3875" s="163"/>
      <c r="H3875" s="163"/>
      <c r="J3875" s="163"/>
      <c r="L3875" s="161"/>
      <c r="N3875" s="161"/>
    </row>
    <row r="3876" spans="1:14" x14ac:dyDescent="0.2">
      <c r="A3876" s="176"/>
      <c r="B3876" s="163"/>
      <c r="D3876" s="163"/>
      <c r="F3876" s="163"/>
      <c r="H3876" s="163"/>
      <c r="J3876" s="163"/>
      <c r="L3876" s="161"/>
      <c r="N3876" s="161"/>
    </row>
    <row r="3877" spans="1:14" x14ac:dyDescent="0.2">
      <c r="A3877" s="176"/>
      <c r="B3877" s="163"/>
      <c r="D3877" s="163"/>
      <c r="F3877" s="163"/>
      <c r="H3877" s="163"/>
      <c r="J3877" s="163"/>
      <c r="N3877" s="161"/>
    </row>
    <row r="3878" spans="1:14" x14ac:dyDescent="0.2">
      <c r="A3878" s="176"/>
      <c r="B3878" s="163"/>
      <c r="D3878" s="163"/>
      <c r="F3878" s="163"/>
      <c r="H3878" s="163"/>
      <c r="J3878" s="163"/>
      <c r="L3878" s="161"/>
      <c r="N3878" s="161"/>
    </row>
    <row r="3879" spans="1:14" x14ac:dyDescent="0.2">
      <c r="A3879" s="176"/>
      <c r="B3879" s="163"/>
      <c r="D3879" s="163"/>
      <c r="F3879" s="163"/>
      <c r="H3879" s="163"/>
      <c r="J3879" s="163"/>
      <c r="L3879" s="161"/>
      <c r="N3879" s="161"/>
    </row>
    <row r="3880" spans="1:14" x14ac:dyDescent="0.2">
      <c r="A3880" s="176"/>
      <c r="B3880" s="163"/>
      <c r="D3880" s="163"/>
      <c r="F3880" s="163"/>
      <c r="H3880" s="163"/>
      <c r="J3880" s="163"/>
      <c r="L3880" s="161"/>
      <c r="N3880" s="161"/>
    </row>
    <row r="3881" spans="1:14" x14ac:dyDescent="0.2">
      <c r="A3881" s="176"/>
      <c r="B3881" s="163"/>
      <c r="D3881" s="163"/>
      <c r="F3881" s="163"/>
      <c r="H3881" s="163"/>
      <c r="J3881" s="163"/>
      <c r="L3881" s="161"/>
      <c r="N3881" s="161"/>
    </row>
    <row r="3882" spans="1:14" x14ac:dyDescent="0.2">
      <c r="A3882" s="176"/>
      <c r="B3882" s="163"/>
      <c r="D3882" s="163"/>
      <c r="F3882" s="163"/>
      <c r="H3882" s="163"/>
      <c r="J3882" s="163"/>
      <c r="L3882" s="161"/>
      <c r="N3882" s="161"/>
    </row>
    <row r="3883" spans="1:14" x14ac:dyDescent="0.2">
      <c r="A3883" s="176"/>
      <c r="B3883" s="163"/>
      <c r="D3883" s="163"/>
      <c r="F3883" s="163"/>
      <c r="H3883" s="163"/>
      <c r="J3883" s="163"/>
      <c r="L3883" s="161"/>
      <c r="N3883" s="161"/>
    </row>
    <row r="3884" spans="1:14" x14ac:dyDescent="0.2">
      <c r="A3884" s="176"/>
      <c r="B3884" s="163"/>
      <c r="D3884" s="163"/>
      <c r="F3884" s="163"/>
      <c r="H3884" s="163"/>
      <c r="J3884" s="163"/>
      <c r="L3884" s="161"/>
      <c r="N3884" s="161"/>
    </row>
    <row r="3885" spans="1:14" x14ac:dyDescent="0.2">
      <c r="A3885" s="176"/>
      <c r="B3885" s="163"/>
      <c r="D3885" s="163"/>
      <c r="F3885" s="163"/>
      <c r="H3885" s="163"/>
      <c r="J3885" s="163"/>
      <c r="L3885" s="161"/>
      <c r="N3885" s="161"/>
    </row>
    <row r="3886" spans="1:14" x14ac:dyDescent="0.2">
      <c r="A3886" s="176"/>
      <c r="B3886" s="163"/>
      <c r="D3886" s="163"/>
      <c r="F3886" s="163"/>
      <c r="H3886" s="163"/>
      <c r="J3886" s="163"/>
      <c r="L3886" s="161"/>
      <c r="N3886" s="161"/>
    </row>
    <row r="3887" spans="1:14" x14ac:dyDescent="0.2">
      <c r="A3887" s="176"/>
      <c r="B3887" s="163"/>
      <c r="D3887" s="163"/>
      <c r="F3887" s="163"/>
      <c r="H3887" s="163"/>
      <c r="J3887" s="163"/>
      <c r="L3887" s="161"/>
      <c r="N3887" s="161"/>
    </row>
    <row r="3888" spans="1:14" x14ac:dyDescent="0.2">
      <c r="A3888" s="176"/>
      <c r="B3888" s="163"/>
      <c r="D3888" s="163"/>
      <c r="F3888" s="163"/>
      <c r="H3888" s="163"/>
      <c r="J3888" s="163"/>
      <c r="L3888" s="161"/>
      <c r="N3888" s="161"/>
    </row>
    <row r="3889" spans="1:14" x14ac:dyDescent="0.2">
      <c r="A3889" s="176"/>
      <c r="B3889" s="163"/>
      <c r="D3889" s="163"/>
      <c r="F3889" s="163"/>
      <c r="H3889" s="163"/>
      <c r="J3889" s="163"/>
      <c r="L3889" s="161"/>
      <c r="N3889" s="161"/>
    </row>
    <row r="3890" spans="1:14" x14ac:dyDescent="0.2">
      <c r="A3890" s="176"/>
      <c r="B3890" s="163"/>
      <c r="D3890" s="163"/>
      <c r="F3890" s="163"/>
      <c r="H3890" s="163"/>
      <c r="J3890" s="163"/>
      <c r="L3890" s="161"/>
      <c r="N3890" s="161"/>
    </row>
    <row r="3891" spans="1:14" x14ac:dyDescent="0.2">
      <c r="A3891" s="176"/>
      <c r="B3891" s="163"/>
      <c r="D3891" s="163"/>
      <c r="F3891" s="163"/>
      <c r="H3891" s="163"/>
      <c r="J3891" s="163"/>
      <c r="L3891" s="161"/>
      <c r="N3891" s="161"/>
    </row>
    <row r="3892" spans="1:14" x14ac:dyDescent="0.2">
      <c r="A3892" s="176"/>
      <c r="B3892" s="163"/>
      <c r="D3892" s="163"/>
      <c r="F3892" s="163"/>
      <c r="H3892" s="163"/>
      <c r="J3892" s="163"/>
      <c r="L3892" s="161"/>
      <c r="N3892" s="161"/>
    </row>
    <row r="3893" spans="1:14" x14ac:dyDescent="0.2">
      <c r="A3893" s="176"/>
      <c r="B3893" s="163"/>
      <c r="D3893" s="163"/>
      <c r="F3893" s="163"/>
      <c r="H3893" s="163"/>
      <c r="J3893" s="163"/>
      <c r="L3893" s="161"/>
      <c r="N3893" s="161"/>
    </row>
    <row r="3894" spans="1:14" x14ac:dyDescent="0.2">
      <c r="A3894" s="176"/>
      <c r="B3894" s="163"/>
      <c r="D3894" s="163"/>
      <c r="F3894" s="163"/>
      <c r="H3894" s="163"/>
      <c r="J3894" s="163"/>
      <c r="L3894" s="161"/>
      <c r="N3894" s="161"/>
    </row>
    <row r="3895" spans="1:14" x14ac:dyDescent="0.2">
      <c r="A3895" s="176"/>
      <c r="B3895" s="163"/>
      <c r="D3895" s="163"/>
      <c r="F3895" s="163"/>
      <c r="H3895" s="163"/>
      <c r="J3895" s="163"/>
      <c r="L3895" s="161"/>
      <c r="N3895" s="161"/>
    </row>
    <row r="3896" spans="1:14" x14ac:dyDescent="0.2">
      <c r="A3896" s="176"/>
      <c r="B3896" s="163"/>
      <c r="D3896" s="163"/>
      <c r="F3896" s="163"/>
      <c r="H3896" s="163"/>
      <c r="J3896" s="163"/>
      <c r="L3896" s="161"/>
      <c r="N3896" s="161"/>
    </row>
    <row r="3897" spans="1:14" x14ac:dyDescent="0.2">
      <c r="A3897" s="176"/>
      <c r="B3897" s="163"/>
      <c r="D3897" s="163"/>
      <c r="F3897" s="163"/>
      <c r="H3897" s="163"/>
      <c r="J3897" s="163"/>
    </row>
    <row r="3898" spans="1:14" x14ac:dyDescent="0.2">
      <c r="A3898" s="176"/>
      <c r="B3898" s="163"/>
      <c r="D3898" s="163"/>
      <c r="F3898" s="163"/>
      <c r="H3898" s="163"/>
      <c r="J3898" s="163"/>
      <c r="L3898" s="161"/>
    </row>
    <row r="3899" spans="1:14" x14ac:dyDescent="0.2">
      <c r="A3899" s="176"/>
      <c r="B3899" s="163"/>
      <c r="D3899" s="163"/>
      <c r="F3899" s="163"/>
      <c r="H3899" s="163"/>
      <c r="J3899" s="163"/>
      <c r="L3899" s="161"/>
      <c r="N3899" s="161"/>
    </row>
    <row r="3900" spans="1:14" x14ac:dyDescent="0.2">
      <c r="A3900" s="176"/>
      <c r="B3900" s="163"/>
      <c r="D3900" s="163"/>
      <c r="F3900" s="163"/>
      <c r="H3900" s="163"/>
      <c r="J3900" s="163"/>
      <c r="L3900" s="161"/>
      <c r="N3900" s="161"/>
    </row>
    <row r="3901" spans="1:14" x14ac:dyDescent="0.2">
      <c r="A3901" s="176"/>
      <c r="B3901" s="163"/>
      <c r="D3901" s="163"/>
      <c r="F3901" s="163"/>
      <c r="H3901" s="163"/>
      <c r="J3901" s="163"/>
      <c r="L3901" s="161"/>
      <c r="N3901" s="161"/>
    </row>
    <row r="3902" spans="1:14" x14ac:dyDescent="0.2">
      <c r="A3902" s="176"/>
      <c r="B3902" s="163"/>
      <c r="D3902" s="163"/>
      <c r="F3902" s="163"/>
      <c r="H3902" s="163"/>
      <c r="J3902" s="163"/>
      <c r="L3902" s="161"/>
      <c r="N3902" s="161"/>
    </row>
    <row r="3903" spans="1:14" x14ac:dyDescent="0.2">
      <c r="A3903" s="176"/>
      <c r="B3903" s="163"/>
      <c r="D3903" s="163"/>
      <c r="F3903" s="163"/>
      <c r="H3903" s="163"/>
      <c r="J3903" s="163"/>
      <c r="L3903" s="161"/>
      <c r="N3903" s="161"/>
    </row>
    <row r="3904" spans="1:14" x14ac:dyDescent="0.2">
      <c r="A3904" s="176"/>
      <c r="B3904" s="163"/>
      <c r="D3904" s="163"/>
      <c r="F3904" s="163"/>
      <c r="H3904" s="163"/>
      <c r="J3904" s="163"/>
      <c r="L3904" s="161"/>
      <c r="N3904" s="161"/>
    </row>
    <row r="3905" spans="1:14" x14ac:dyDescent="0.2">
      <c r="A3905" s="176"/>
      <c r="B3905" s="163"/>
      <c r="D3905" s="163"/>
      <c r="F3905" s="163"/>
      <c r="H3905" s="163"/>
      <c r="J3905" s="163"/>
      <c r="L3905" s="161"/>
      <c r="N3905" s="161"/>
    </row>
    <row r="3906" spans="1:14" x14ac:dyDescent="0.2">
      <c r="A3906" s="176"/>
      <c r="B3906" s="163"/>
      <c r="D3906" s="163"/>
      <c r="F3906" s="163"/>
      <c r="H3906" s="163"/>
      <c r="J3906" s="163"/>
      <c r="L3906" s="161"/>
      <c r="N3906" s="161"/>
    </row>
    <row r="3907" spans="1:14" x14ac:dyDescent="0.2">
      <c r="A3907" s="176"/>
      <c r="B3907" s="163"/>
      <c r="D3907" s="163"/>
      <c r="F3907" s="163"/>
      <c r="H3907" s="163"/>
      <c r="J3907" s="163"/>
      <c r="L3907" s="161"/>
      <c r="N3907" s="161"/>
    </row>
    <row r="3908" spans="1:14" x14ac:dyDescent="0.2">
      <c r="A3908" s="176"/>
      <c r="B3908" s="163"/>
      <c r="D3908" s="163"/>
      <c r="F3908" s="163"/>
      <c r="H3908" s="163"/>
      <c r="J3908" s="163"/>
      <c r="L3908" s="161"/>
      <c r="N3908" s="161"/>
    </row>
    <row r="3909" spans="1:14" x14ac:dyDescent="0.2">
      <c r="A3909" s="176"/>
      <c r="B3909" s="163"/>
      <c r="D3909" s="163"/>
      <c r="F3909" s="163"/>
      <c r="H3909" s="163"/>
      <c r="J3909" s="163"/>
      <c r="L3909" s="161"/>
      <c r="N3909" s="161"/>
    </row>
    <row r="3910" spans="1:14" x14ac:dyDescent="0.2">
      <c r="A3910" s="176"/>
      <c r="B3910" s="163"/>
      <c r="D3910" s="163"/>
      <c r="F3910" s="163"/>
      <c r="H3910" s="163"/>
      <c r="J3910" s="163"/>
      <c r="L3910" s="161"/>
      <c r="N3910" s="161"/>
    </row>
    <row r="3911" spans="1:14" x14ac:dyDescent="0.2">
      <c r="A3911" s="176"/>
      <c r="B3911" s="163"/>
      <c r="D3911" s="163"/>
      <c r="F3911" s="163"/>
      <c r="H3911" s="163"/>
      <c r="J3911" s="163"/>
      <c r="L3911" s="161"/>
      <c r="N3911" s="161"/>
    </row>
    <row r="3912" spans="1:14" x14ac:dyDescent="0.2">
      <c r="A3912" s="176"/>
      <c r="B3912" s="163"/>
      <c r="D3912" s="163"/>
      <c r="F3912" s="163"/>
      <c r="H3912" s="163"/>
      <c r="J3912" s="163"/>
      <c r="L3912" s="161"/>
      <c r="N3912" s="161"/>
    </row>
    <row r="3913" spans="1:14" x14ac:dyDescent="0.2">
      <c r="A3913" s="176"/>
      <c r="B3913" s="163"/>
      <c r="D3913" s="163"/>
      <c r="F3913" s="163"/>
      <c r="H3913" s="163"/>
      <c r="J3913" s="163"/>
      <c r="L3913" s="161"/>
      <c r="N3913" s="161"/>
    </row>
    <row r="3914" spans="1:14" x14ac:dyDescent="0.2">
      <c r="A3914" s="176"/>
      <c r="B3914" s="163"/>
      <c r="D3914" s="163"/>
      <c r="F3914" s="163"/>
      <c r="H3914" s="163"/>
      <c r="J3914" s="163"/>
      <c r="L3914" s="161"/>
      <c r="N3914" s="161"/>
    </row>
    <row r="3915" spans="1:14" x14ac:dyDescent="0.2">
      <c r="A3915" s="176"/>
      <c r="B3915" s="163"/>
      <c r="D3915" s="163"/>
      <c r="F3915" s="163"/>
      <c r="H3915" s="163"/>
      <c r="J3915" s="163"/>
      <c r="L3915" s="161"/>
      <c r="N3915" s="161"/>
    </row>
    <row r="3916" spans="1:14" x14ac:dyDescent="0.2">
      <c r="A3916" s="176"/>
      <c r="B3916" s="163"/>
      <c r="D3916" s="163"/>
      <c r="F3916" s="163"/>
      <c r="H3916" s="163"/>
      <c r="J3916" s="163"/>
      <c r="L3916" s="161"/>
      <c r="N3916" s="161"/>
    </row>
    <row r="3917" spans="1:14" x14ac:dyDescent="0.2">
      <c r="A3917" s="176"/>
      <c r="B3917" s="163"/>
      <c r="D3917" s="163"/>
      <c r="F3917" s="163"/>
      <c r="H3917" s="163"/>
      <c r="J3917" s="163"/>
      <c r="L3917" s="161"/>
      <c r="N3917" s="161"/>
    </row>
    <row r="3918" spans="1:14" x14ac:dyDescent="0.2">
      <c r="A3918" s="176"/>
      <c r="B3918" s="163"/>
      <c r="D3918" s="163"/>
      <c r="F3918" s="163"/>
      <c r="H3918" s="163"/>
      <c r="J3918" s="163"/>
      <c r="L3918" s="161"/>
      <c r="N3918" s="161"/>
    </row>
    <row r="3919" spans="1:14" x14ac:dyDescent="0.2">
      <c r="A3919" s="176"/>
      <c r="B3919" s="163"/>
      <c r="D3919" s="163"/>
      <c r="F3919" s="163"/>
      <c r="H3919" s="163"/>
      <c r="J3919" s="163"/>
      <c r="L3919" s="161"/>
      <c r="N3919" s="161"/>
    </row>
    <row r="3920" spans="1:14" x14ac:dyDescent="0.2">
      <c r="A3920" s="176"/>
      <c r="B3920" s="163"/>
      <c r="D3920" s="163"/>
      <c r="F3920" s="163"/>
      <c r="H3920" s="163"/>
      <c r="J3920" s="163"/>
      <c r="L3920" s="161"/>
      <c r="N3920" s="161"/>
    </row>
    <row r="3921" spans="1:14" x14ac:dyDescent="0.2">
      <c r="A3921" s="176"/>
      <c r="B3921" s="163"/>
      <c r="D3921" s="163"/>
      <c r="F3921" s="163"/>
      <c r="H3921" s="163"/>
      <c r="J3921" s="163"/>
      <c r="L3921" s="161"/>
      <c r="N3921" s="161"/>
    </row>
    <row r="3922" spans="1:14" x14ac:dyDescent="0.2">
      <c r="A3922" s="176"/>
      <c r="B3922" s="163"/>
      <c r="D3922" s="163"/>
      <c r="F3922" s="163"/>
      <c r="H3922" s="163"/>
      <c r="J3922" s="163"/>
      <c r="L3922" s="161"/>
      <c r="N3922" s="161"/>
    </row>
    <row r="3923" spans="1:14" x14ac:dyDescent="0.2">
      <c r="A3923" s="176"/>
      <c r="B3923" s="163"/>
      <c r="D3923" s="163"/>
      <c r="F3923" s="163"/>
      <c r="H3923" s="163"/>
      <c r="J3923" s="163"/>
      <c r="L3923" s="161"/>
      <c r="N3923" s="161"/>
    </row>
    <row r="3924" spans="1:14" x14ac:dyDescent="0.2">
      <c r="A3924" s="176"/>
      <c r="B3924" s="163"/>
      <c r="D3924" s="163"/>
      <c r="F3924" s="163"/>
      <c r="H3924" s="163"/>
      <c r="J3924" s="163"/>
      <c r="L3924" s="161"/>
      <c r="N3924" s="161"/>
    </row>
    <row r="3925" spans="1:14" x14ac:dyDescent="0.2">
      <c r="A3925" s="176"/>
      <c r="B3925" s="163"/>
      <c r="D3925" s="163"/>
      <c r="F3925" s="163"/>
      <c r="H3925" s="163"/>
      <c r="J3925" s="163"/>
      <c r="L3925" s="161"/>
      <c r="N3925" s="161"/>
    </row>
    <row r="3926" spans="1:14" x14ac:dyDescent="0.2">
      <c r="A3926" s="176"/>
      <c r="B3926" s="163"/>
      <c r="D3926" s="163"/>
      <c r="F3926" s="163"/>
      <c r="H3926" s="163"/>
      <c r="J3926" s="163"/>
      <c r="L3926" s="161"/>
      <c r="N3926" s="161"/>
    </row>
    <row r="3927" spans="1:14" x14ac:dyDescent="0.2">
      <c r="A3927" s="176"/>
      <c r="B3927" s="163"/>
      <c r="D3927" s="163"/>
      <c r="F3927" s="163"/>
      <c r="H3927" s="163"/>
      <c r="J3927" s="163"/>
      <c r="L3927" s="161"/>
      <c r="N3927" s="161"/>
    </row>
    <row r="3928" spans="1:14" x14ac:dyDescent="0.2">
      <c r="A3928" s="176"/>
      <c r="B3928" s="163"/>
      <c r="D3928" s="163"/>
      <c r="F3928" s="163"/>
      <c r="H3928" s="163"/>
      <c r="J3928" s="163"/>
      <c r="L3928" s="161"/>
      <c r="N3928" s="161"/>
    </row>
    <row r="3929" spans="1:14" x14ac:dyDescent="0.2">
      <c r="A3929" s="176"/>
      <c r="B3929" s="163"/>
      <c r="D3929" s="163"/>
      <c r="F3929" s="163"/>
      <c r="H3929" s="163"/>
      <c r="J3929" s="163"/>
      <c r="L3929" s="161"/>
      <c r="N3929" s="161"/>
    </row>
    <row r="3930" spans="1:14" x14ac:dyDescent="0.2">
      <c r="A3930" s="176"/>
      <c r="B3930" s="163"/>
      <c r="D3930" s="163"/>
      <c r="F3930" s="163"/>
      <c r="H3930" s="163"/>
      <c r="J3930" s="163"/>
      <c r="L3930" s="161"/>
      <c r="N3930" s="161"/>
    </row>
    <row r="3931" spans="1:14" x14ac:dyDescent="0.2">
      <c r="A3931" s="176"/>
      <c r="B3931" s="163"/>
      <c r="D3931" s="163"/>
      <c r="F3931" s="163"/>
      <c r="H3931" s="163"/>
      <c r="J3931" s="163"/>
      <c r="L3931" s="161"/>
      <c r="N3931" s="161"/>
    </row>
    <row r="3932" spans="1:14" x14ac:dyDescent="0.2">
      <c r="A3932" s="176"/>
      <c r="B3932" s="163"/>
      <c r="D3932" s="163"/>
      <c r="F3932" s="163"/>
      <c r="H3932" s="163"/>
      <c r="J3932" s="163"/>
      <c r="L3932" s="161"/>
      <c r="N3932" s="161"/>
    </row>
    <row r="3933" spans="1:14" x14ac:dyDescent="0.2">
      <c r="A3933" s="176"/>
      <c r="B3933" s="162"/>
      <c r="D3933" s="163"/>
      <c r="F3933" s="163"/>
      <c r="H3933" s="163"/>
      <c r="J3933" s="163"/>
      <c r="N3933" s="161"/>
    </row>
    <row r="3934" spans="1:14" x14ac:dyDescent="0.2">
      <c r="A3934" s="176"/>
      <c r="B3934" s="163"/>
      <c r="D3934" s="163"/>
      <c r="F3934" s="163"/>
      <c r="H3934" s="163"/>
      <c r="J3934" s="163"/>
      <c r="L3934" s="161"/>
      <c r="N3934" s="161"/>
    </row>
    <row r="3935" spans="1:14" x14ac:dyDescent="0.2">
      <c r="A3935" s="176"/>
      <c r="B3935" s="163"/>
      <c r="D3935" s="163"/>
      <c r="F3935" s="163"/>
      <c r="H3935" s="163"/>
      <c r="J3935" s="163"/>
      <c r="L3935" s="161"/>
      <c r="N3935" s="161"/>
    </row>
    <row r="3936" spans="1:14" x14ac:dyDescent="0.2">
      <c r="A3936" s="176"/>
      <c r="B3936" s="163"/>
      <c r="D3936" s="163"/>
      <c r="F3936" s="163"/>
      <c r="H3936" s="163"/>
      <c r="J3936" s="163"/>
      <c r="L3936" s="161"/>
      <c r="N3936" s="161"/>
    </row>
    <row r="3937" spans="1:14" x14ac:dyDescent="0.2">
      <c r="A3937" s="176"/>
      <c r="B3937" s="163"/>
      <c r="D3937" s="163"/>
      <c r="F3937" s="163"/>
      <c r="H3937" s="163"/>
      <c r="J3937" s="163"/>
      <c r="L3937" s="161"/>
      <c r="N3937" s="161"/>
    </row>
    <row r="3938" spans="1:14" x14ac:dyDescent="0.2">
      <c r="A3938" s="176"/>
      <c r="B3938" s="163"/>
      <c r="D3938" s="163"/>
      <c r="F3938" s="163"/>
      <c r="H3938" s="163"/>
      <c r="J3938" s="163"/>
      <c r="L3938" s="161"/>
      <c r="N3938" s="161"/>
    </row>
    <row r="3939" spans="1:14" x14ac:dyDescent="0.2">
      <c r="A3939" s="176"/>
      <c r="B3939" s="163"/>
      <c r="D3939" s="163"/>
      <c r="F3939" s="163"/>
      <c r="H3939" s="163"/>
      <c r="J3939" s="163"/>
      <c r="L3939" s="161"/>
      <c r="N3939" s="161"/>
    </row>
    <row r="3940" spans="1:14" x14ac:dyDescent="0.2">
      <c r="A3940" s="176"/>
      <c r="B3940" s="163"/>
      <c r="D3940" s="163"/>
      <c r="F3940" s="163"/>
      <c r="H3940" s="163"/>
      <c r="J3940" s="163"/>
      <c r="L3940" s="161"/>
      <c r="N3940" s="161"/>
    </row>
    <row r="3941" spans="1:14" x14ac:dyDescent="0.2">
      <c r="A3941" s="176"/>
      <c r="B3941" s="163"/>
      <c r="D3941" s="163"/>
      <c r="F3941" s="163"/>
      <c r="H3941" s="163"/>
      <c r="J3941" s="163"/>
      <c r="L3941" s="161"/>
      <c r="N3941" s="161"/>
    </row>
    <row r="3942" spans="1:14" x14ac:dyDescent="0.2">
      <c r="A3942" s="176"/>
      <c r="B3942" s="163"/>
      <c r="D3942" s="163"/>
      <c r="F3942" s="163"/>
      <c r="H3942" s="163"/>
      <c r="J3942" s="163"/>
      <c r="L3942" s="161"/>
      <c r="N3942" s="161"/>
    </row>
    <row r="3943" spans="1:14" x14ac:dyDescent="0.2">
      <c r="A3943" s="176"/>
      <c r="B3943" s="163"/>
      <c r="D3943" s="163"/>
      <c r="F3943" s="163"/>
      <c r="H3943" s="163"/>
      <c r="J3943" s="163"/>
      <c r="L3943" s="161"/>
      <c r="N3943" s="161"/>
    </row>
    <row r="3944" spans="1:14" x14ac:dyDescent="0.2">
      <c r="A3944" s="176"/>
      <c r="B3944" s="163"/>
      <c r="D3944" s="163"/>
      <c r="F3944" s="163"/>
      <c r="H3944" s="163"/>
      <c r="J3944" s="163"/>
      <c r="L3944" s="161"/>
      <c r="N3944" s="161"/>
    </row>
    <row r="3945" spans="1:14" x14ac:dyDescent="0.2">
      <c r="A3945" s="176"/>
      <c r="B3945" s="163"/>
      <c r="D3945" s="163"/>
      <c r="F3945" s="163"/>
      <c r="H3945" s="163"/>
      <c r="J3945" s="163"/>
      <c r="L3945" s="161"/>
      <c r="N3945" s="161"/>
    </row>
    <row r="3946" spans="1:14" x14ac:dyDescent="0.2">
      <c r="A3946" s="176"/>
      <c r="B3946" s="163"/>
      <c r="D3946" s="163"/>
      <c r="F3946" s="163"/>
      <c r="H3946" s="163"/>
      <c r="J3946" s="163"/>
      <c r="L3946" s="161"/>
      <c r="N3946" s="161"/>
    </row>
    <row r="3947" spans="1:14" x14ac:dyDescent="0.2">
      <c r="A3947" s="176"/>
      <c r="B3947" s="163"/>
      <c r="D3947" s="163"/>
      <c r="F3947" s="163"/>
      <c r="H3947" s="163"/>
      <c r="J3947" s="163"/>
      <c r="L3947" s="161"/>
      <c r="N3947" s="161"/>
    </row>
    <row r="3948" spans="1:14" x14ac:dyDescent="0.2">
      <c r="A3948" s="176"/>
      <c r="B3948" s="163"/>
      <c r="D3948" s="163"/>
      <c r="F3948" s="163"/>
      <c r="H3948" s="163"/>
      <c r="J3948" s="163"/>
      <c r="L3948" s="161"/>
      <c r="N3948" s="161"/>
    </row>
    <row r="3949" spans="1:14" x14ac:dyDescent="0.2">
      <c r="A3949" s="176"/>
      <c r="B3949" s="163"/>
      <c r="D3949" s="163"/>
      <c r="F3949" s="163"/>
      <c r="H3949" s="163"/>
      <c r="J3949" s="163"/>
      <c r="L3949" s="161"/>
      <c r="N3949" s="161"/>
    </row>
    <row r="3950" spans="1:14" x14ac:dyDescent="0.2">
      <c r="A3950" s="176"/>
      <c r="B3950" s="163"/>
      <c r="D3950" s="163"/>
      <c r="F3950" s="163"/>
      <c r="H3950" s="163"/>
      <c r="J3950" s="163"/>
      <c r="L3950" s="161"/>
      <c r="N3950" s="161"/>
    </row>
    <row r="3951" spans="1:14" x14ac:dyDescent="0.2">
      <c r="A3951" s="176"/>
      <c r="B3951" s="163"/>
      <c r="D3951" s="163"/>
      <c r="F3951" s="163"/>
      <c r="H3951" s="163"/>
      <c r="J3951" s="163"/>
      <c r="L3951" s="161"/>
      <c r="N3951" s="161"/>
    </row>
    <row r="3952" spans="1:14" x14ac:dyDescent="0.2">
      <c r="A3952" s="176"/>
      <c r="B3952" s="163"/>
      <c r="D3952" s="163"/>
      <c r="F3952" s="163"/>
      <c r="H3952" s="163"/>
      <c r="J3952" s="163"/>
      <c r="L3952" s="161"/>
      <c r="N3952" s="161"/>
    </row>
    <row r="3953" spans="1:14" x14ac:dyDescent="0.2">
      <c r="A3953" s="176"/>
      <c r="B3953" s="163"/>
      <c r="D3953" s="163"/>
      <c r="F3953" s="163"/>
      <c r="H3953" s="163"/>
      <c r="J3953" s="163"/>
      <c r="L3953" s="161"/>
      <c r="N3953" s="161"/>
    </row>
    <row r="3954" spans="1:14" x14ac:dyDescent="0.2">
      <c r="A3954" s="176"/>
      <c r="B3954" s="163"/>
      <c r="D3954" s="163"/>
      <c r="F3954" s="163"/>
      <c r="H3954" s="163"/>
      <c r="J3954" s="163"/>
      <c r="L3954" s="161"/>
      <c r="N3954" s="161"/>
    </row>
    <row r="3955" spans="1:14" x14ac:dyDescent="0.2">
      <c r="A3955" s="176"/>
      <c r="B3955" s="163"/>
      <c r="D3955" s="163"/>
      <c r="F3955" s="163"/>
      <c r="H3955" s="163"/>
      <c r="J3955" s="163"/>
      <c r="L3955" s="161"/>
      <c r="N3955" s="161"/>
    </row>
    <row r="3956" spans="1:14" x14ac:dyDescent="0.2">
      <c r="A3956" s="176"/>
      <c r="B3956" s="163"/>
      <c r="D3956" s="163"/>
      <c r="F3956" s="163"/>
      <c r="H3956" s="163"/>
      <c r="J3956" s="163"/>
      <c r="L3956" s="161"/>
      <c r="N3956" s="161"/>
    </row>
    <row r="3957" spans="1:14" x14ac:dyDescent="0.2">
      <c r="A3957" s="176"/>
      <c r="B3957" s="163"/>
      <c r="D3957" s="163"/>
      <c r="F3957" s="163"/>
      <c r="H3957" s="163"/>
      <c r="J3957" s="163"/>
      <c r="L3957" s="161"/>
      <c r="N3957" s="161"/>
    </row>
    <row r="3958" spans="1:14" x14ac:dyDescent="0.2">
      <c r="A3958" s="176"/>
      <c r="B3958" s="163"/>
      <c r="D3958" s="163"/>
      <c r="F3958" s="163"/>
      <c r="H3958" s="163"/>
      <c r="J3958" s="163"/>
      <c r="L3958" s="161"/>
      <c r="N3958" s="161"/>
    </row>
    <row r="3959" spans="1:14" x14ac:dyDescent="0.2">
      <c r="A3959" s="176"/>
      <c r="B3959" s="163"/>
      <c r="D3959" s="163"/>
      <c r="F3959" s="163"/>
      <c r="H3959" s="163"/>
      <c r="J3959" s="163"/>
      <c r="L3959" s="161"/>
      <c r="N3959" s="161"/>
    </row>
    <row r="3960" spans="1:14" x14ac:dyDescent="0.2">
      <c r="A3960" s="176"/>
      <c r="B3960" s="163"/>
      <c r="D3960" s="163"/>
      <c r="F3960" s="163"/>
      <c r="H3960" s="163"/>
      <c r="J3960" s="163"/>
      <c r="L3960" s="161"/>
      <c r="N3960" s="161"/>
    </row>
    <row r="3961" spans="1:14" x14ac:dyDescent="0.2">
      <c r="A3961" s="176"/>
      <c r="B3961" s="163"/>
      <c r="D3961" s="163"/>
      <c r="F3961" s="163"/>
      <c r="H3961" s="163"/>
      <c r="J3961" s="163"/>
      <c r="L3961" s="161"/>
      <c r="N3961" s="161"/>
    </row>
    <row r="3962" spans="1:14" x14ac:dyDescent="0.2">
      <c r="A3962" s="176"/>
      <c r="B3962" s="163"/>
      <c r="D3962" s="163"/>
      <c r="F3962" s="163"/>
      <c r="H3962" s="163"/>
      <c r="J3962" s="163"/>
      <c r="L3962" s="161"/>
      <c r="N3962" s="161"/>
    </row>
    <row r="3963" spans="1:14" x14ac:dyDescent="0.2">
      <c r="A3963" s="176"/>
      <c r="B3963" s="163"/>
      <c r="D3963" s="163"/>
      <c r="F3963" s="163"/>
      <c r="H3963" s="163"/>
      <c r="J3963" s="163"/>
      <c r="L3963" s="161"/>
      <c r="N3963" s="161"/>
    </row>
    <row r="3964" spans="1:14" x14ac:dyDescent="0.2">
      <c r="A3964" s="176"/>
      <c r="B3964" s="163"/>
      <c r="D3964" s="163"/>
      <c r="F3964" s="163"/>
      <c r="H3964" s="163"/>
      <c r="J3964" s="163"/>
      <c r="L3964" s="161"/>
      <c r="N3964" s="161"/>
    </row>
    <row r="3965" spans="1:14" x14ac:dyDescent="0.2">
      <c r="A3965" s="176"/>
      <c r="B3965" s="163"/>
      <c r="D3965" s="163"/>
      <c r="F3965" s="163"/>
      <c r="H3965" s="163"/>
      <c r="J3965" s="163"/>
      <c r="L3965" s="161"/>
      <c r="N3965" s="161"/>
    </row>
    <row r="3966" spans="1:14" x14ac:dyDescent="0.2">
      <c r="A3966" s="176"/>
      <c r="B3966" s="163"/>
      <c r="D3966" s="163"/>
      <c r="F3966" s="163"/>
      <c r="H3966" s="163"/>
      <c r="J3966" s="163"/>
      <c r="L3966" s="161"/>
      <c r="N3966" s="161"/>
    </row>
    <row r="3967" spans="1:14" x14ac:dyDescent="0.2">
      <c r="A3967" s="176"/>
      <c r="B3967" s="163"/>
      <c r="D3967" s="163"/>
      <c r="F3967" s="163"/>
      <c r="H3967" s="163"/>
      <c r="J3967" s="163"/>
      <c r="L3967" s="161"/>
      <c r="N3967" s="161"/>
    </row>
    <row r="3968" spans="1:14" x14ac:dyDescent="0.2">
      <c r="A3968" s="176"/>
      <c r="B3968" s="163"/>
      <c r="D3968" s="163"/>
      <c r="F3968" s="163"/>
      <c r="H3968" s="163"/>
      <c r="J3968" s="163"/>
      <c r="L3968" s="161"/>
      <c r="N3968" s="161"/>
    </row>
    <row r="3969" spans="1:14" x14ac:dyDescent="0.2">
      <c r="A3969" s="176"/>
      <c r="B3969" s="163"/>
      <c r="D3969" s="163"/>
      <c r="F3969" s="163"/>
      <c r="H3969" s="163"/>
      <c r="J3969" s="163"/>
      <c r="L3969" s="161"/>
      <c r="N3969" s="161"/>
    </row>
    <row r="3970" spans="1:14" x14ac:dyDescent="0.2">
      <c r="A3970" s="176"/>
      <c r="B3970" s="163"/>
      <c r="D3970" s="163"/>
      <c r="F3970" s="163"/>
      <c r="H3970" s="163"/>
      <c r="J3970" s="163"/>
      <c r="L3970" s="161"/>
      <c r="N3970" s="161"/>
    </row>
    <row r="3971" spans="1:14" x14ac:dyDescent="0.2">
      <c r="A3971" s="176"/>
      <c r="B3971" s="163"/>
      <c r="D3971" s="163"/>
      <c r="F3971" s="163"/>
      <c r="H3971" s="163"/>
      <c r="J3971" s="163"/>
      <c r="L3971" s="161"/>
      <c r="N3971" s="161"/>
    </row>
    <row r="3972" spans="1:14" x14ac:dyDescent="0.2">
      <c r="A3972" s="176"/>
      <c r="B3972" s="163"/>
      <c r="D3972" s="163"/>
      <c r="F3972" s="163"/>
      <c r="H3972" s="163"/>
      <c r="J3972" s="163"/>
      <c r="L3972" s="161"/>
      <c r="N3972" s="161"/>
    </row>
    <row r="3973" spans="1:14" x14ac:dyDescent="0.2">
      <c r="A3973" s="176"/>
      <c r="B3973" s="163"/>
      <c r="D3973" s="163"/>
      <c r="F3973" s="163"/>
      <c r="H3973" s="163"/>
      <c r="J3973" s="163"/>
      <c r="L3973" s="161"/>
      <c r="N3973" s="161"/>
    </row>
    <row r="3974" spans="1:14" x14ac:dyDescent="0.2">
      <c r="A3974" s="176"/>
      <c r="B3974" s="163"/>
      <c r="D3974" s="163"/>
      <c r="F3974" s="163"/>
      <c r="H3974" s="163"/>
      <c r="J3974" s="163"/>
      <c r="L3974" s="161"/>
      <c r="N3974" s="161"/>
    </row>
    <row r="3975" spans="1:14" x14ac:dyDescent="0.2">
      <c r="A3975" s="176"/>
      <c r="B3975" s="163"/>
      <c r="D3975" s="163"/>
      <c r="F3975" s="163"/>
      <c r="H3975" s="163"/>
      <c r="J3975" s="163"/>
      <c r="L3975" s="161"/>
      <c r="N3975" s="161"/>
    </row>
    <row r="3976" spans="1:14" x14ac:dyDescent="0.2">
      <c r="A3976" s="176"/>
      <c r="B3976" s="163"/>
      <c r="D3976" s="163"/>
      <c r="F3976" s="163"/>
      <c r="H3976" s="163"/>
      <c r="J3976" s="163"/>
      <c r="L3976" s="161"/>
      <c r="N3976" s="161"/>
    </row>
    <row r="3977" spans="1:14" x14ac:dyDescent="0.2">
      <c r="A3977" s="176"/>
      <c r="B3977" s="163"/>
      <c r="D3977" s="163"/>
      <c r="F3977" s="163"/>
      <c r="H3977" s="163"/>
      <c r="J3977" s="163"/>
      <c r="L3977" s="161"/>
      <c r="N3977" s="161"/>
    </row>
    <row r="3978" spans="1:14" x14ac:dyDescent="0.2">
      <c r="A3978" s="176"/>
      <c r="B3978" s="163"/>
      <c r="D3978" s="163"/>
      <c r="F3978" s="163"/>
      <c r="H3978" s="163"/>
      <c r="J3978" s="163"/>
      <c r="L3978" s="161"/>
      <c r="N3978" s="161"/>
    </row>
    <row r="3979" spans="1:14" x14ac:dyDescent="0.2">
      <c r="A3979" s="176"/>
      <c r="B3979" s="163"/>
      <c r="D3979" s="163"/>
      <c r="F3979" s="163"/>
      <c r="H3979" s="163"/>
      <c r="J3979" s="163"/>
      <c r="L3979" s="161"/>
      <c r="N3979" s="161"/>
    </row>
    <row r="3980" spans="1:14" x14ac:dyDescent="0.2">
      <c r="A3980" s="176"/>
      <c r="B3980" s="163"/>
      <c r="D3980" s="163"/>
      <c r="F3980" s="163"/>
      <c r="H3980" s="163"/>
      <c r="J3980" s="163"/>
      <c r="L3980" s="161"/>
      <c r="N3980" s="161"/>
    </row>
    <row r="3981" spans="1:14" x14ac:dyDescent="0.2">
      <c r="A3981" s="176"/>
      <c r="B3981" s="163"/>
      <c r="D3981" s="163"/>
      <c r="F3981" s="163"/>
      <c r="H3981" s="163"/>
      <c r="J3981" s="163"/>
      <c r="L3981" s="161"/>
      <c r="N3981" s="161"/>
    </row>
    <row r="3982" spans="1:14" x14ac:dyDescent="0.2">
      <c r="A3982" s="176"/>
      <c r="B3982" s="163"/>
      <c r="D3982" s="163"/>
      <c r="F3982" s="163"/>
      <c r="H3982" s="163"/>
      <c r="J3982" s="163"/>
      <c r="L3982" s="161"/>
      <c r="N3982" s="161"/>
    </row>
    <row r="3983" spans="1:14" x14ac:dyDescent="0.2">
      <c r="A3983" s="176"/>
      <c r="B3983" s="163"/>
      <c r="D3983" s="163"/>
      <c r="F3983" s="163"/>
      <c r="H3983" s="163"/>
      <c r="J3983" s="163"/>
      <c r="L3983" s="161"/>
      <c r="N3983" s="161"/>
    </row>
    <row r="3984" spans="1:14" x14ac:dyDescent="0.2">
      <c r="A3984" s="176"/>
      <c r="B3984" s="163"/>
      <c r="D3984" s="163"/>
      <c r="F3984" s="163"/>
      <c r="H3984" s="163"/>
      <c r="J3984" s="163"/>
      <c r="L3984" s="161"/>
      <c r="N3984" s="161"/>
    </row>
    <row r="3985" spans="1:14" x14ac:dyDescent="0.2">
      <c r="A3985" s="176"/>
      <c r="B3985" s="163"/>
      <c r="D3985" s="163"/>
      <c r="F3985" s="163"/>
      <c r="H3985" s="163"/>
      <c r="J3985" s="163"/>
      <c r="L3985" s="161"/>
      <c r="N3985" s="161"/>
    </row>
    <row r="3986" spans="1:14" x14ac:dyDescent="0.2">
      <c r="A3986" s="176"/>
      <c r="B3986" s="163"/>
      <c r="D3986" s="163"/>
      <c r="F3986" s="163"/>
      <c r="H3986" s="163"/>
      <c r="J3986" s="163"/>
      <c r="L3986" s="161"/>
      <c r="N3986" s="161"/>
    </row>
    <row r="3987" spans="1:14" x14ac:dyDescent="0.2">
      <c r="A3987" s="176"/>
      <c r="B3987" s="163"/>
      <c r="D3987" s="163"/>
      <c r="F3987" s="163"/>
      <c r="H3987" s="163"/>
      <c r="J3987" s="163"/>
      <c r="L3987" s="161"/>
      <c r="N3987" s="161"/>
    </row>
    <row r="3988" spans="1:14" x14ac:dyDescent="0.2">
      <c r="A3988" s="176"/>
      <c r="B3988" s="163"/>
      <c r="D3988" s="163"/>
      <c r="F3988" s="163"/>
      <c r="H3988" s="163"/>
      <c r="J3988" s="163"/>
      <c r="L3988" s="161"/>
      <c r="N3988" s="161"/>
    </row>
    <row r="3989" spans="1:14" x14ac:dyDescent="0.2">
      <c r="A3989" s="176"/>
      <c r="B3989" s="163"/>
      <c r="D3989" s="163"/>
      <c r="F3989" s="163"/>
      <c r="H3989" s="163"/>
      <c r="J3989" s="163"/>
      <c r="L3989" s="161"/>
      <c r="N3989" s="161"/>
    </row>
    <row r="3990" spans="1:14" x14ac:dyDescent="0.2">
      <c r="A3990" s="176"/>
      <c r="B3990" s="163"/>
      <c r="D3990" s="163"/>
      <c r="F3990" s="163"/>
      <c r="H3990" s="163"/>
      <c r="J3990" s="163"/>
      <c r="L3990" s="161"/>
      <c r="N3990" s="161"/>
    </row>
    <row r="3991" spans="1:14" x14ac:dyDescent="0.2">
      <c r="A3991" s="181"/>
      <c r="B3991" s="163"/>
      <c r="D3991" s="163"/>
      <c r="F3991" s="163"/>
      <c r="H3991" s="163"/>
      <c r="J3991" s="163"/>
    </row>
    <row r="3992" spans="1:14" x14ac:dyDescent="0.2">
      <c r="A3992" s="181"/>
      <c r="B3992" s="163"/>
      <c r="D3992" s="163"/>
      <c r="F3992" s="163"/>
      <c r="H3992" s="163"/>
      <c r="J3992" s="163"/>
      <c r="L3992" s="161"/>
    </row>
    <row r="3993" spans="1:14" x14ac:dyDescent="0.2">
      <c r="A3993" s="181"/>
      <c r="B3993" s="163"/>
      <c r="D3993" s="163"/>
      <c r="F3993" s="163"/>
      <c r="H3993" s="163"/>
      <c r="J3993" s="163"/>
      <c r="N3993" s="161"/>
    </row>
    <row r="3994" spans="1:14" x14ac:dyDescent="0.2">
      <c r="A3994" s="181"/>
      <c r="B3994" s="163"/>
      <c r="D3994" s="163"/>
      <c r="F3994" s="163"/>
      <c r="H3994" s="163"/>
      <c r="J3994" s="163"/>
      <c r="L3994" s="161"/>
      <c r="N3994" s="161"/>
    </row>
    <row r="3995" spans="1:14" x14ac:dyDescent="0.2">
      <c r="A3995" s="181"/>
      <c r="B3995" s="163"/>
      <c r="D3995" s="163"/>
      <c r="F3995" s="163"/>
      <c r="H3995" s="163"/>
      <c r="J3995" s="163"/>
      <c r="L3995" s="161"/>
      <c r="N3995" s="161"/>
    </row>
    <row r="3996" spans="1:14" x14ac:dyDescent="0.2">
      <c r="A3996" s="181"/>
      <c r="B3996" s="163"/>
      <c r="D3996" s="163"/>
      <c r="F3996" s="163"/>
      <c r="H3996" s="163"/>
      <c r="J3996" s="163"/>
      <c r="L3996" s="161"/>
      <c r="N3996" s="161"/>
    </row>
    <row r="3997" spans="1:14" x14ac:dyDescent="0.2">
      <c r="A3997" s="181"/>
      <c r="B3997" s="163"/>
      <c r="D3997" s="163"/>
      <c r="F3997" s="163"/>
      <c r="H3997" s="163"/>
      <c r="J3997" s="163"/>
      <c r="L3997" s="161"/>
      <c r="N3997" s="161"/>
    </row>
    <row r="3998" spans="1:14" x14ac:dyDescent="0.2">
      <c r="A3998" s="181"/>
      <c r="B3998" s="163"/>
      <c r="D3998" s="163"/>
      <c r="F3998" s="163"/>
      <c r="H3998" s="163"/>
      <c r="J3998" s="163"/>
      <c r="L3998" s="161"/>
      <c r="N3998" s="161"/>
    </row>
    <row r="3999" spans="1:14" x14ac:dyDescent="0.2">
      <c r="A3999" s="181"/>
      <c r="B3999" s="163"/>
      <c r="D3999" s="163"/>
      <c r="F3999" s="163"/>
      <c r="H3999" s="163"/>
      <c r="J3999" s="163"/>
      <c r="L3999" s="161"/>
      <c r="N3999" s="161"/>
    </row>
    <row r="4000" spans="1:14" x14ac:dyDescent="0.2">
      <c r="A4000" s="181"/>
      <c r="B4000" s="163"/>
      <c r="D4000" s="163"/>
      <c r="F4000" s="163"/>
      <c r="H4000" s="163"/>
      <c r="J4000" s="163"/>
      <c r="L4000" s="161"/>
      <c r="N4000" s="161"/>
    </row>
    <row r="4001" spans="1:14" x14ac:dyDescent="0.2">
      <c r="A4001" s="181"/>
      <c r="B4001" s="163"/>
      <c r="D4001" s="163"/>
      <c r="F4001" s="163"/>
      <c r="H4001" s="163"/>
      <c r="J4001" s="163"/>
      <c r="L4001" s="161"/>
      <c r="N4001" s="161"/>
    </row>
    <row r="4002" spans="1:14" x14ac:dyDescent="0.2">
      <c r="A4002" s="181"/>
      <c r="B4002" s="163"/>
      <c r="D4002" s="163"/>
      <c r="F4002" s="163"/>
      <c r="H4002" s="163"/>
      <c r="J4002" s="163"/>
      <c r="L4002" s="161"/>
      <c r="N4002" s="161"/>
    </row>
    <row r="4003" spans="1:14" x14ac:dyDescent="0.2">
      <c r="A4003" s="181"/>
      <c r="B4003" s="163"/>
      <c r="D4003" s="163"/>
      <c r="F4003" s="163"/>
      <c r="H4003" s="163"/>
      <c r="J4003" s="163"/>
      <c r="L4003" s="161"/>
      <c r="N4003" s="161"/>
    </row>
    <row r="4004" spans="1:14" x14ac:dyDescent="0.2">
      <c r="A4004" s="181"/>
      <c r="B4004" s="163"/>
      <c r="D4004" s="163"/>
      <c r="F4004" s="163"/>
      <c r="H4004" s="163"/>
      <c r="J4004" s="163"/>
      <c r="L4004" s="161"/>
      <c r="N4004" s="161"/>
    </row>
    <row r="4005" spans="1:14" x14ac:dyDescent="0.2">
      <c r="A4005" s="181"/>
      <c r="B4005" s="163"/>
      <c r="D4005" s="163"/>
      <c r="F4005" s="163"/>
      <c r="H4005" s="163"/>
      <c r="J4005" s="163"/>
      <c r="L4005" s="161"/>
      <c r="N4005" s="161"/>
    </row>
    <row r="4006" spans="1:14" x14ac:dyDescent="0.2">
      <c r="A4006" s="181"/>
      <c r="B4006" s="163"/>
      <c r="D4006" s="163"/>
      <c r="F4006" s="163"/>
      <c r="H4006" s="163"/>
      <c r="J4006" s="163"/>
      <c r="L4006" s="161"/>
      <c r="N4006" s="161"/>
    </row>
    <row r="4007" spans="1:14" x14ac:dyDescent="0.2">
      <c r="A4007" s="181"/>
      <c r="B4007" s="163"/>
      <c r="D4007" s="163"/>
      <c r="F4007" s="163"/>
      <c r="H4007" s="163"/>
      <c r="J4007" s="163"/>
      <c r="L4007" s="161"/>
      <c r="N4007" s="161"/>
    </row>
    <row r="4008" spans="1:14" x14ac:dyDescent="0.2">
      <c r="A4008" s="181"/>
      <c r="B4008" s="163"/>
      <c r="D4008" s="163"/>
      <c r="F4008" s="163"/>
      <c r="H4008" s="163"/>
      <c r="J4008" s="163"/>
      <c r="L4008" s="161"/>
      <c r="N4008" s="161"/>
    </row>
    <row r="4009" spans="1:14" x14ac:dyDescent="0.2">
      <c r="A4009" s="181"/>
      <c r="B4009" s="163"/>
      <c r="D4009" s="163"/>
      <c r="F4009" s="163"/>
      <c r="H4009" s="163"/>
      <c r="J4009" s="163"/>
      <c r="L4009" s="161"/>
      <c r="N4009" s="161"/>
    </row>
    <row r="4010" spans="1:14" x14ac:dyDescent="0.2">
      <c r="A4010" s="181"/>
      <c r="B4010" s="163"/>
      <c r="D4010" s="163"/>
      <c r="F4010" s="163"/>
      <c r="H4010" s="163"/>
      <c r="J4010" s="163"/>
      <c r="L4010" s="161"/>
      <c r="N4010" s="161"/>
    </row>
    <row r="4011" spans="1:14" x14ac:dyDescent="0.2">
      <c r="A4011" s="181"/>
      <c r="B4011" s="163"/>
      <c r="D4011" s="163"/>
      <c r="F4011" s="163"/>
      <c r="H4011" s="163"/>
      <c r="J4011" s="163"/>
      <c r="L4011" s="161"/>
      <c r="N4011" s="161"/>
    </row>
    <row r="4012" spans="1:14" x14ac:dyDescent="0.2">
      <c r="A4012" s="181"/>
      <c r="B4012" s="163"/>
      <c r="D4012" s="163"/>
      <c r="F4012" s="163"/>
      <c r="H4012" s="163"/>
      <c r="J4012" s="163"/>
      <c r="L4012" s="161"/>
      <c r="N4012" s="161"/>
    </row>
    <row r="4013" spans="1:14" x14ac:dyDescent="0.2">
      <c r="A4013" s="181"/>
      <c r="B4013" s="163"/>
      <c r="D4013" s="163"/>
      <c r="F4013" s="163"/>
      <c r="H4013" s="163"/>
      <c r="J4013" s="163"/>
      <c r="L4013" s="161"/>
      <c r="N4013" s="161"/>
    </row>
    <row r="4014" spans="1:14" x14ac:dyDescent="0.2">
      <c r="A4014" s="181"/>
      <c r="B4014" s="163"/>
      <c r="D4014" s="163"/>
      <c r="F4014" s="163"/>
      <c r="H4014" s="163"/>
      <c r="J4014" s="163"/>
      <c r="L4014" s="161"/>
      <c r="N4014" s="161"/>
    </row>
    <row r="4015" spans="1:14" x14ac:dyDescent="0.2">
      <c r="A4015" s="181"/>
      <c r="B4015" s="163"/>
      <c r="D4015" s="163"/>
      <c r="F4015" s="163"/>
      <c r="H4015" s="163"/>
      <c r="J4015" s="163"/>
      <c r="L4015" s="161"/>
      <c r="N4015" s="161"/>
    </row>
    <row r="4016" spans="1:14" x14ac:dyDescent="0.2">
      <c r="A4016" s="181"/>
      <c r="B4016" s="163"/>
      <c r="D4016" s="163"/>
      <c r="F4016" s="163"/>
      <c r="H4016" s="163"/>
      <c r="J4016" s="163"/>
      <c r="L4016" s="161"/>
      <c r="N4016" s="161"/>
    </row>
    <row r="4017" spans="1:14" x14ac:dyDescent="0.2">
      <c r="A4017" s="181"/>
      <c r="B4017" s="163"/>
      <c r="D4017" s="163"/>
      <c r="F4017" s="163"/>
      <c r="H4017" s="163"/>
      <c r="J4017" s="163"/>
      <c r="L4017" s="161"/>
      <c r="N4017" s="161"/>
    </row>
    <row r="4018" spans="1:14" x14ac:dyDescent="0.2">
      <c r="A4018" s="181"/>
      <c r="B4018" s="163"/>
      <c r="D4018" s="163"/>
      <c r="F4018" s="163"/>
      <c r="H4018" s="163"/>
      <c r="J4018" s="163"/>
      <c r="L4018" s="161"/>
      <c r="N4018" s="161"/>
    </row>
    <row r="4019" spans="1:14" x14ac:dyDescent="0.2">
      <c r="A4019" s="181"/>
      <c r="B4019" s="163"/>
      <c r="D4019" s="163"/>
      <c r="F4019" s="163"/>
      <c r="H4019" s="163"/>
      <c r="J4019" s="163"/>
      <c r="L4019" s="161"/>
      <c r="N4019" s="161"/>
    </row>
    <row r="4020" spans="1:14" x14ac:dyDescent="0.2">
      <c r="A4020" s="181"/>
      <c r="B4020" s="163"/>
      <c r="D4020" s="163"/>
      <c r="F4020" s="163"/>
      <c r="H4020" s="163"/>
      <c r="J4020" s="163"/>
      <c r="L4020" s="161"/>
      <c r="N4020" s="161"/>
    </row>
    <row r="4021" spans="1:14" x14ac:dyDescent="0.2">
      <c r="A4021" s="181"/>
      <c r="B4021" s="163"/>
      <c r="D4021" s="163"/>
      <c r="F4021" s="163"/>
      <c r="H4021" s="163"/>
      <c r="J4021" s="163"/>
      <c r="L4021" s="161"/>
      <c r="N4021" s="161"/>
    </row>
    <row r="4022" spans="1:14" x14ac:dyDescent="0.2">
      <c r="A4022" s="181"/>
      <c r="B4022" s="163"/>
      <c r="D4022" s="163"/>
      <c r="F4022" s="163"/>
      <c r="H4022" s="163"/>
      <c r="J4022" s="163"/>
      <c r="N4022" s="161"/>
    </row>
    <row r="4023" spans="1:14" x14ac:dyDescent="0.2">
      <c r="A4023" s="181"/>
      <c r="B4023" s="163"/>
      <c r="D4023" s="163"/>
      <c r="F4023" s="163"/>
      <c r="H4023" s="163"/>
      <c r="J4023" s="163"/>
      <c r="L4023" s="161"/>
      <c r="N4023" s="161"/>
    </row>
    <row r="4024" spans="1:14" x14ac:dyDescent="0.2">
      <c r="A4024" s="181"/>
      <c r="B4024" s="163"/>
      <c r="D4024" s="163"/>
      <c r="F4024" s="163"/>
      <c r="H4024" s="163"/>
      <c r="J4024" s="163"/>
      <c r="L4024" s="161"/>
      <c r="N4024" s="161"/>
    </row>
    <row r="4025" spans="1:14" x14ac:dyDescent="0.2">
      <c r="A4025" s="181"/>
      <c r="B4025" s="163"/>
      <c r="D4025" s="163"/>
      <c r="F4025" s="163"/>
      <c r="H4025" s="163"/>
      <c r="J4025" s="163"/>
      <c r="L4025" s="161"/>
      <c r="N4025" s="161"/>
    </row>
    <row r="4026" spans="1:14" x14ac:dyDescent="0.2">
      <c r="A4026" s="181"/>
      <c r="B4026" s="163"/>
      <c r="D4026" s="163"/>
      <c r="F4026" s="163"/>
      <c r="H4026" s="163"/>
      <c r="J4026" s="163"/>
      <c r="L4026" s="161"/>
      <c r="N4026" s="161"/>
    </row>
    <row r="4027" spans="1:14" x14ac:dyDescent="0.2">
      <c r="A4027" s="181"/>
      <c r="B4027" s="163"/>
      <c r="D4027" s="163"/>
      <c r="F4027" s="163"/>
      <c r="H4027" s="163"/>
      <c r="J4027" s="163"/>
      <c r="L4027" s="161"/>
      <c r="N4027" s="161"/>
    </row>
    <row r="4028" spans="1:14" x14ac:dyDescent="0.2">
      <c r="A4028" s="181"/>
      <c r="B4028" s="163"/>
      <c r="D4028" s="163"/>
      <c r="F4028" s="163"/>
      <c r="H4028" s="163"/>
      <c r="J4028" s="163"/>
      <c r="L4028" s="161"/>
      <c r="N4028" s="161"/>
    </row>
    <row r="4029" spans="1:14" x14ac:dyDescent="0.2">
      <c r="A4029" s="181"/>
      <c r="B4029" s="163"/>
      <c r="D4029" s="163"/>
      <c r="F4029" s="163"/>
      <c r="H4029" s="163"/>
      <c r="J4029" s="163"/>
      <c r="L4029" s="161"/>
      <c r="N4029" s="161"/>
    </row>
    <row r="4030" spans="1:14" x14ac:dyDescent="0.2">
      <c r="A4030" s="181"/>
      <c r="B4030" s="163"/>
      <c r="D4030" s="163"/>
      <c r="F4030" s="163"/>
      <c r="H4030" s="163"/>
      <c r="J4030" s="163"/>
      <c r="L4030" s="161"/>
      <c r="N4030" s="161"/>
    </row>
    <row r="4031" spans="1:14" x14ac:dyDescent="0.2">
      <c r="A4031" s="181"/>
      <c r="B4031" s="163"/>
      <c r="D4031" s="163"/>
      <c r="F4031" s="163"/>
      <c r="H4031" s="163"/>
      <c r="J4031" s="163"/>
      <c r="L4031" s="161"/>
      <c r="N4031" s="161"/>
    </row>
    <row r="4032" spans="1:14" x14ac:dyDescent="0.2">
      <c r="A4032" s="181"/>
      <c r="B4032" s="163"/>
      <c r="D4032" s="163"/>
      <c r="F4032" s="163"/>
      <c r="H4032" s="163"/>
      <c r="J4032" s="163"/>
      <c r="L4032" s="161"/>
      <c r="N4032" s="161"/>
    </row>
    <row r="4033" spans="1:14" x14ac:dyDescent="0.2">
      <c r="A4033" s="181"/>
      <c r="B4033" s="163"/>
      <c r="D4033" s="64"/>
      <c r="F4033" s="161"/>
      <c r="H4033" s="64"/>
      <c r="J4033" s="64"/>
      <c r="L4033" s="161"/>
      <c r="N4033" s="161"/>
    </row>
    <row r="4034" spans="1:14" x14ac:dyDescent="0.2">
      <c r="A4034" s="181"/>
      <c r="B4034" s="163"/>
      <c r="D4034" s="163"/>
      <c r="F4034" s="163"/>
      <c r="H4034" s="163"/>
      <c r="J4034" s="163"/>
      <c r="L4034" s="161"/>
      <c r="N4034" s="161"/>
    </row>
    <row r="4035" spans="1:14" x14ac:dyDescent="0.2">
      <c r="A4035" s="181"/>
      <c r="B4035" s="163"/>
      <c r="D4035" s="163"/>
      <c r="F4035" s="163"/>
      <c r="H4035" s="163"/>
      <c r="J4035" s="163"/>
      <c r="L4035" s="161"/>
      <c r="N4035" s="161"/>
    </row>
    <row r="4036" spans="1:14" x14ac:dyDescent="0.2">
      <c r="A4036" s="181"/>
      <c r="B4036" s="163"/>
      <c r="D4036" s="163"/>
      <c r="F4036" s="163"/>
      <c r="H4036" s="163"/>
      <c r="J4036" s="163"/>
      <c r="L4036" s="161"/>
      <c r="N4036" s="161"/>
    </row>
    <row r="4037" spans="1:14" x14ac:dyDescent="0.2">
      <c r="A4037" s="181"/>
      <c r="B4037" s="163"/>
      <c r="D4037" s="163"/>
      <c r="F4037" s="163"/>
      <c r="H4037" s="163"/>
      <c r="J4037" s="163"/>
      <c r="L4037" s="161"/>
      <c r="N4037" s="161"/>
    </row>
    <row r="4038" spans="1:14" x14ac:dyDescent="0.2">
      <c r="A4038" s="181"/>
      <c r="B4038" s="163"/>
      <c r="D4038" s="163"/>
      <c r="F4038" s="163"/>
      <c r="H4038" s="163"/>
      <c r="J4038" s="163"/>
      <c r="L4038" s="161"/>
      <c r="N4038" s="161"/>
    </row>
    <row r="4039" spans="1:14" x14ac:dyDescent="0.2">
      <c r="A4039" s="181"/>
      <c r="B4039" s="163"/>
      <c r="D4039" s="163"/>
      <c r="F4039" s="163"/>
      <c r="H4039" s="163"/>
      <c r="J4039" s="163"/>
      <c r="L4039" s="161"/>
      <c r="N4039" s="161"/>
    </row>
    <row r="4040" spans="1:14" x14ac:dyDescent="0.2">
      <c r="A4040" s="181"/>
      <c r="B4040" s="163"/>
      <c r="D4040" s="163"/>
      <c r="F4040" s="163"/>
      <c r="H4040" s="163"/>
      <c r="J4040" s="163"/>
      <c r="L4040" s="161"/>
      <c r="N4040" s="161"/>
    </row>
    <row r="4041" spans="1:14" x14ac:dyDescent="0.2">
      <c r="A4041" s="181"/>
      <c r="B4041" s="163"/>
      <c r="D4041" s="163"/>
      <c r="F4041" s="163"/>
      <c r="H4041" s="163"/>
      <c r="J4041" s="163"/>
      <c r="L4041" s="161"/>
      <c r="N4041" s="161"/>
    </row>
    <row r="4042" spans="1:14" x14ac:dyDescent="0.2">
      <c r="A4042" s="181"/>
      <c r="B4042" s="163"/>
      <c r="D4042" s="163"/>
      <c r="F4042" s="163"/>
      <c r="H4042" s="163"/>
      <c r="J4042" s="163"/>
      <c r="L4042" s="161"/>
      <c r="N4042" s="161"/>
    </row>
    <row r="4043" spans="1:14" x14ac:dyDescent="0.2">
      <c r="A4043" s="181"/>
      <c r="B4043" s="163"/>
      <c r="D4043" s="163"/>
      <c r="F4043" s="163"/>
      <c r="H4043" s="163"/>
      <c r="J4043" s="163"/>
      <c r="L4043" s="161"/>
      <c r="N4043" s="161"/>
    </row>
    <row r="4044" spans="1:14" x14ac:dyDescent="0.2">
      <c r="A4044" s="181"/>
      <c r="B4044" s="163"/>
      <c r="D4044" s="163"/>
      <c r="F4044" s="163"/>
      <c r="H4044" s="163"/>
      <c r="J4044" s="163"/>
      <c r="L4044" s="161"/>
      <c r="N4044" s="161"/>
    </row>
    <row r="4045" spans="1:14" x14ac:dyDescent="0.2">
      <c r="A4045" s="181"/>
      <c r="B4045" s="163"/>
      <c r="D4045" s="163"/>
      <c r="F4045" s="163"/>
      <c r="H4045" s="163"/>
      <c r="J4045" s="163"/>
      <c r="L4045" s="161"/>
      <c r="N4045" s="161"/>
    </row>
    <row r="4046" spans="1:14" x14ac:dyDescent="0.2">
      <c r="A4046" s="181"/>
      <c r="B4046" s="163"/>
      <c r="D4046" s="163"/>
      <c r="F4046" s="163"/>
      <c r="H4046" s="163"/>
      <c r="J4046" s="163"/>
      <c r="L4046" s="161"/>
      <c r="N4046" s="161"/>
    </row>
    <row r="4047" spans="1:14" x14ac:dyDescent="0.2">
      <c r="A4047" s="181"/>
      <c r="B4047" s="163"/>
      <c r="D4047" s="163"/>
      <c r="F4047" s="163"/>
      <c r="H4047" s="163"/>
      <c r="J4047" s="163"/>
      <c r="L4047" s="161"/>
      <c r="N4047" s="161"/>
    </row>
    <row r="4048" spans="1:14" x14ac:dyDescent="0.2">
      <c r="A4048" s="181"/>
      <c r="B4048" s="163"/>
      <c r="D4048" s="163"/>
      <c r="F4048" s="163"/>
      <c r="H4048" s="163"/>
      <c r="J4048" s="163"/>
      <c r="L4048" s="161"/>
      <c r="N4048" s="161"/>
    </row>
    <row r="4049" spans="1:14" x14ac:dyDescent="0.2">
      <c r="A4049" s="181"/>
      <c r="B4049" s="163"/>
      <c r="D4049" s="163"/>
      <c r="F4049" s="163"/>
      <c r="H4049" s="163"/>
      <c r="J4049" s="163"/>
      <c r="L4049" s="161"/>
      <c r="N4049" s="161"/>
    </row>
    <row r="4050" spans="1:14" x14ac:dyDescent="0.2">
      <c r="A4050" s="181"/>
      <c r="B4050" s="163"/>
      <c r="D4050" s="163"/>
      <c r="F4050" s="163"/>
      <c r="H4050" s="163"/>
      <c r="J4050" s="163"/>
      <c r="L4050" s="161"/>
      <c r="N4050" s="161"/>
    </row>
    <row r="4051" spans="1:14" x14ac:dyDescent="0.2">
      <c r="A4051" s="181"/>
      <c r="B4051" s="163"/>
      <c r="D4051" s="163"/>
      <c r="F4051" s="163"/>
      <c r="H4051" s="163"/>
      <c r="J4051" s="163"/>
      <c r="L4051" s="161"/>
      <c r="N4051" s="161"/>
    </row>
    <row r="4052" spans="1:14" x14ac:dyDescent="0.2">
      <c r="A4052" s="181"/>
      <c r="B4052" s="163"/>
      <c r="D4052" s="163"/>
      <c r="F4052" s="163"/>
      <c r="H4052" s="163"/>
      <c r="J4052" s="163"/>
      <c r="L4052" s="161"/>
      <c r="N4052" s="161"/>
    </row>
    <row r="4053" spans="1:14" x14ac:dyDescent="0.2">
      <c r="A4053" s="181"/>
      <c r="B4053" s="163"/>
      <c r="D4053" s="163"/>
      <c r="F4053" s="163"/>
      <c r="H4053" s="163"/>
      <c r="J4053" s="163"/>
      <c r="L4053" s="161"/>
      <c r="N4053" s="161"/>
    </row>
    <row r="4054" spans="1:14" x14ac:dyDescent="0.2">
      <c r="A4054" s="181"/>
      <c r="B4054" s="163"/>
      <c r="D4054" s="163"/>
      <c r="F4054" s="163"/>
      <c r="H4054" s="163"/>
      <c r="J4054" s="163"/>
      <c r="L4054" s="161"/>
      <c r="N4054" s="161"/>
    </row>
    <row r="4055" spans="1:14" x14ac:dyDescent="0.2">
      <c r="A4055" s="181"/>
      <c r="B4055" s="163"/>
      <c r="D4055" s="163"/>
      <c r="F4055" s="163"/>
      <c r="H4055" s="163"/>
      <c r="J4055" s="163"/>
      <c r="L4055" s="161"/>
      <c r="N4055" s="161"/>
    </row>
    <row r="4056" spans="1:14" x14ac:dyDescent="0.2">
      <c r="A4056" s="181"/>
      <c r="B4056" s="163"/>
      <c r="D4056" s="163"/>
      <c r="F4056" s="163"/>
      <c r="H4056" s="163"/>
      <c r="J4056" s="163"/>
      <c r="L4056" s="161"/>
      <c r="N4056" s="161"/>
    </row>
    <row r="4057" spans="1:14" x14ac:dyDescent="0.2">
      <c r="A4057" s="181"/>
      <c r="B4057" s="163"/>
      <c r="D4057" s="163"/>
      <c r="F4057" s="163"/>
      <c r="H4057" s="163"/>
      <c r="J4057" s="163"/>
      <c r="L4057" s="161"/>
      <c r="N4057" s="161"/>
    </row>
    <row r="4058" spans="1:14" x14ac:dyDescent="0.2">
      <c r="A4058" s="181"/>
      <c r="B4058" s="163"/>
      <c r="D4058" s="163"/>
      <c r="F4058" s="163"/>
      <c r="H4058" s="163"/>
      <c r="J4058" s="163"/>
      <c r="L4058" s="161"/>
      <c r="N4058" s="161"/>
    </row>
    <row r="4059" spans="1:14" x14ac:dyDescent="0.2">
      <c r="A4059" s="181"/>
      <c r="B4059" s="163"/>
      <c r="D4059" s="163"/>
      <c r="F4059" s="163"/>
      <c r="H4059" s="163"/>
      <c r="J4059" s="163"/>
      <c r="L4059" s="161"/>
      <c r="N4059" s="161"/>
    </row>
    <row r="4060" spans="1:14" x14ac:dyDescent="0.2">
      <c r="A4060" s="181"/>
      <c r="B4060" s="163"/>
      <c r="D4060" s="163"/>
      <c r="F4060" s="163"/>
      <c r="H4060" s="163"/>
      <c r="J4060" s="163"/>
      <c r="L4060" s="161"/>
      <c r="N4060" s="161"/>
    </row>
    <row r="4061" spans="1:14" x14ac:dyDescent="0.2">
      <c r="A4061" s="181"/>
      <c r="B4061" s="163"/>
      <c r="D4061" s="163"/>
      <c r="F4061" s="163"/>
      <c r="H4061" s="163"/>
      <c r="J4061" s="163"/>
      <c r="L4061" s="161"/>
      <c r="N4061" s="161"/>
    </row>
    <row r="4062" spans="1:14" x14ac:dyDescent="0.2">
      <c r="A4062" s="181"/>
      <c r="B4062" s="163"/>
      <c r="D4062" s="163"/>
      <c r="F4062" s="163"/>
      <c r="H4062" s="163"/>
      <c r="J4062" s="163"/>
      <c r="L4062" s="161"/>
      <c r="N4062" s="161"/>
    </row>
    <row r="4063" spans="1:14" x14ac:dyDescent="0.2">
      <c r="A4063" s="181"/>
      <c r="B4063" s="163"/>
      <c r="D4063" s="163"/>
      <c r="F4063" s="163"/>
      <c r="H4063" s="163"/>
      <c r="J4063" s="163"/>
      <c r="L4063" s="161"/>
      <c r="N4063" s="161"/>
    </row>
    <row r="4064" spans="1:14" x14ac:dyDescent="0.2">
      <c r="A4064" s="181"/>
      <c r="B4064" s="163"/>
      <c r="D4064" s="163"/>
      <c r="F4064" s="163"/>
      <c r="H4064" s="163"/>
      <c r="J4064" s="163"/>
      <c r="L4064" s="161"/>
      <c r="N4064" s="161"/>
    </row>
    <row r="4065" spans="1:14" x14ac:dyDescent="0.2">
      <c r="A4065" s="181"/>
      <c r="B4065" s="163"/>
      <c r="D4065" s="163"/>
      <c r="F4065" s="163"/>
      <c r="H4065" s="163"/>
      <c r="J4065" s="163"/>
      <c r="L4065" s="161"/>
      <c r="N4065" s="161"/>
    </row>
    <row r="4066" spans="1:14" x14ac:dyDescent="0.2">
      <c r="A4066" s="181"/>
      <c r="B4066" s="163"/>
      <c r="D4066" s="163"/>
      <c r="F4066" s="163"/>
      <c r="H4066" s="163"/>
      <c r="J4066" s="163"/>
      <c r="L4066" s="161"/>
      <c r="N4066" s="161"/>
    </row>
    <row r="4067" spans="1:14" x14ac:dyDescent="0.2">
      <c r="A4067" s="181"/>
      <c r="B4067" s="163"/>
      <c r="D4067" s="163"/>
      <c r="F4067" s="163"/>
      <c r="H4067" s="163"/>
      <c r="J4067" s="163"/>
      <c r="L4067" s="161"/>
      <c r="N4067" s="161"/>
    </row>
    <row r="4068" spans="1:14" x14ac:dyDescent="0.2">
      <c r="A4068" s="181"/>
      <c r="B4068" s="163"/>
      <c r="D4068" s="163"/>
      <c r="F4068" s="163"/>
      <c r="H4068" s="163"/>
      <c r="J4068" s="163"/>
      <c r="L4068" s="161"/>
      <c r="N4068" s="161"/>
    </row>
    <row r="4069" spans="1:14" x14ac:dyDescent="0.2">
      <c r="A4069" s="181"/>
      <c r="B4069" s="163"/>
      <c r="D4069" s="163"/>
      <c r="F4069" s="163"/>
      <c r="H4069" s="163"/>
      <c r="J4069" s="163"/>
      <c r="L4069" s="161"/>
      <c r="N4069" s="161"/>
    </row>
    <row r="4070" spans="1:14" x14ac:dyDescent="0.2">
      <c r="A4070" s="181"/>
      <c r="B4070" s="163"/>
      <c r="D4070" s="163"/>
      <c r="F4070" s="163"/>
      <c r="H4070" s="163"/>
      <c r="J4070" s="163"/>
      <c r="L4070" s="161"/>
      <c r="N4070" s="161"/>
    </row>
    <row r="4071" spans="1:14" x14ac:dyDescent="0.2">
      <c r="A4071" s="181"/>
      <c r="B4071" s="163"/>
      <c r="D4071" s="163"/>
      <c r="F4071" s="163"/>
      <c r="H4071" s="163"/>
      <c r="J4071" s="163"/>
      <c r="L4071" s="161"/>
      <c r="N4071" s="161"/>
    </row>
    <row r="4072" spans="1:14" x14ac:dyDescent="0.2">
      <c r="A4072" s="181"/>
      <c r="B4072" s="163"/>
      <c r="D4072" s="163"/>
      <c r="F4072" s="163"/>
      <c r="H4072" s="163"/>
      <c r="J4072" s="163"/>
      <c r="L4072" s="161"/>
      <c r="N4072" s="161"/>
    </row>
    <row r="4073" spans="1:14" x14ac:dyDescent="0.2">
      <c r="A4073" s="181"/>
      <c r="B4073" s="163"/>
      <c r="D4073" s="163"/>
      <c r="F4073" s="163"/>
      <c r="H4073" s="163"/>
      <c r="J4073" s="163"/>
      <c r="L4073" s="161"/>
      <c r="N4073" s="161"/>
    </row>
    <row r="4074" spans="1:14" x14ac:dyDescent="0.2">
      <c r="A4074" s="181"/>
      <c r="B4074" s="163"/>
      <c r="D4074" s="163"/>
      <c r="F4074" s="163"/>
      <c r="H4074" s="163"/>
      <c r="J4074" s="163"/>
      <c r="L4074" s="161"/>
      <c r="N4074" s="161"/>
    </row>
    <row r="4075" spans="1:14" x14ac:dyDescent="0.2">
      <c r="A4075" s="181"/>
      <c r="B4075" s="163"/>
      <c r="D4075" s="163"/>
      <c r="F4075" s="163"/>
      <c r="H4075" s="163"/>
      <c r="J4075" s="163"/>
      <c r="L4075" s="161"/>
      <c r="N4075" s="161"/>
    </row>
    <row r="4076" spans="1:14" x14ac:dyDescent="0.2">
      <c r="A4076" s="181"/>
      <c r="B4076" s="163"/>
      <c r="D4076" s="163"/>
      <c r="F4076" s="163"/>
      <c r="H4076" s="163"/>
      <c r="J4076" s="163"/>
      <c r="L4076" s="161"/>
      <c r="N4076" s="161"/>
    </row>
    <row r="4077" spans="1:14" x14ac:dyDescent="0.2">
      <c r="A4077" s="181"/>
      <c r="B4077" s="163"/>
      <c r="D4077" s="163"/>
      <c r="F4077" s="163"/>
      <c r="H4077" s="163"/>
      <c r="J4077" s="163"/>
      <c r="L4077" s="161"/>
      <c r="N4077" s="161"/>
    </row>
    <row r="4078" spans="1:14" x14ac:dyDescent="0.2">
      <c r="A4078" s="181"/>
      <c r="B4078" s="163"/>
      <c r="D4078" s="163"/>
      <c r="F4078" s="163"/>
      <c r="H4078" s="163"/>
      <c r="J4078" s="163"/>
      <c r="L4078" s="161"/>
      <c r="N4078" s="161"/>
    </row>
    <row r="4079" spans="1:14" x14ac:dyDescent="0.2">
      <c r="A4079" s="181"/>
      <c r="B4079" s="163"/>
      <c r="D4079" s="163"/>
      <c r="F4079" s="163"/>
      <c r="H4079" s="163"/>
      <c r="J4079" s="163"/>
      <c r="L4079" s="161"/>
      <c r="N4079" s="161"/>
    </row>
    <row r="4080" spans="1:14" x14ac:dyDescent="0.2">
      <c r="A4080" s="181"/>
      <c r="B4080" s="163"/>
      <c r="D4080" s="163"/>
      <c r="F4080" s="163"/>
      <c r="H4080" s="163"/>
      <c r="J4080" s="163"/>
      <c r="L4080" s="161"/>
      <c r="N4080" s="161"/>
    </row>
    <row r="4081" spans="1:14" x14ac:dyDescent="0.2">
      <c r="A4081" s="181"/>
      <c r="B4081" s="163"/>
      <c r="D4081" s="163"/>
      <c r="F4081" s="163"/>
      <c r="H4081" s="163"/>
      <c r="J4081" s="163"/>
      <c r="L4081" s="161"/>
      <c r="N4081" s="161"/>
    </row>
    <row r="4082" spans="1:14" x14ac:dyDescent="0.2">
      <c r="A4082" s="181"/>
      <c r="B4082" s="163"/>
      <c r="D4082" s="163"/>
      <c r="F4082" s="163"/>
      <c r="H4082" s="163"/>
      <c r="J4082" s="163"/>
      <c r="L4082" s="161"/>
      <c r="N4082" s="161"/>
    </row>
    <row r="4083" spans="1:14" x14ac:dyDescent="0.2">
      <c r="A4083" s="181"/>
      <c r="B4083" s="163"/>
      <c r="D4083" s="163"/>
      <c r="F4083" s="163"/>
      <c r="H4083" s="163"/>
      <c r="J4083" s="163"/>
      <c r="L4083" s="161"/>
      <c r="N4083" s="161"/>
    </row>
    <row r="4084" spans="1:14" x14ac:dyDescent="0.2">
      <c r="A4084" s="181"/>
      <c r="B4084" s="163"/>
      <c r="D4084" s="163"/>
      <c r="F4084" s="163"/>
      <c r="H4084" s="163"/>
      <c r="J4084" s="163"/>
      <c r="L4084" s="161"/>
      <c r="N4084" s="161"/>
    </row>
    <row r="4085" spans="1:14" x14ac:dyDescent="0.2">
      <c r="A4085" s="181"/>
      <c r="B4085" s="163"/>
      <c r="D4085" s="163"/>
      <c r="F4085" s="163"/>
      <c r="H4085" s="163"/>
      <c r="J4085" s="163"/>
      <c r="L4085" s="161"/>
      <c r="N4085" s="161"/>
    </row>
    <row r="4086" spans="1:14" x14ac:dyDescent="0.2">
      <c r="A4086" s="181"/>
      <c r="B4086" s="163"/>
      <c r="D4086" s="163"/>
      <c r="F4086" s="163"/>
      <c r="H4086" s="163"/>
      <c r="J4086" s="163"/>
      <c r="L4086" s="161"/>
      <c r="N4086" s="161"/>
    </row>
    <row r="4087" spans="1:14" x14ac:dyDescent="0.2">
      <c r="A4087" s="181"/>
      <c r="B4087" s="163"/>
      <c r="D4087" s="163"/>
      <c r="F4087" s="163"/>
      <c r="H4087" s="163"/>
      <c r="J4087" s="163"/>
      <c r="L4087" s="161"/>
      <c r="N4087" s="161"/>
    </row>
    <row r="4088" spans="1:14" x14ac:dyDescent="0.2">
      <c r="A4088" s="181"/>
      <c r="B4088" s="163"/>
      <c r="D4088" s="163"/>
      <c r="F4088" s="163"/>
      <c r="H4088" s="163"/>
      <c r="J4088" s="163"/>
      <c r="L4088" s="161"/>
      <c r="N4088" s="161"/>
    </row>
    <row r="4089" spans="1:14" x14ac:dyDescent="0.2">
      <c r="A4089" s="181"/>
      <c r="B4089" s="163"/>
      <c r="D4089" s="163"/>
      <c r="F4089" s="163"/>
      <c r="H4089" s="163"/>
      <c r="J4089" s="163"/>
      <c r="L4089" s="161"/>
      <c r="N4089" s="161"/>
    </row>
    <row r="4090" spans="1:14" x14ac:dyDescent="0.2">
      <c r="A4090" s="181"/>
      <c r="B4090" s="163"/>
      <c r="D4090" s="163"/>
      <c r="F4090" s="163"/>
      <c r="H4090" s="163"/>
      <c r="J4090" s="163"/>
      <c r="L4090" s="161"/>
      <c r="N4090" s="161"/>
    </row>
    <row r="4091" spans="1:14" x14ac:dyDescent="0.2">
      <c r="A4091" s="181"/>
      <c r="B4091" s="163"/>
      <c r="D4091" s="163"/>
      <c r="F4091" s="163"/>
      <c r="H4091" s="163"/>
      <c r="J4091" s="163"/>
      <c r="L4091" s="161"/>
      <c r="N4091" s="161"/>
    </row>
    <row r="4092" spans="1:14" x14ac:dyDescent="0.2">
      <c r="A4092" s="181"/>
      <c r="B4092" s="163"/>
      <c r="D4092" s="163"/>
      <c r="F4092" s="163"/>
      <c r="H4092" s="163"/>
      <c r="J4092" s="163"/>
      <c r="L4092" s="161"/>
      <c r="N4092" s="161"/>
    </row>
    <row r="4093" spans="1:14" x14ac:dyDescent="0.2">
      <c r="A4093" s="181"/>
      <c r="B4093" s="163"/>
      <c r="D4093" s="163"/>
      <c r="F4093" s="163"/>
      <c r="H4093" s="163"/>
      <c r="J4093" s="163"/>
      <c r="L4093" s="161"/>
      <c r="N4093" s="161"/>
    </row>
    <row r="4094" spans="1:14" x14ac:dyDescent="0.2">
      <c r="A4094" s="181"/>
      <c r="B4094" s="163"/>
      <c r="D4094" s="163"/>
      <c r="F4094" s="163"/>
      <c r="H4094" s="163"/>
      <c r="J4094" s="163"/>
      <c r="L4094" s="161"/>
      <c r="N4094" s="161"/>
    </row>
    <row r="4095" spans="1:14" x14ac:dyDescent="0.2">
      <c r="A4095" s="181"/>
      <c r="B4095" s="163"/>
      <c r="D4095" s="163"/>
      <c r="F4095" s="163"/>
      <c r="H4095" s="163"/>
      <c r="J4095" s="163"/>
      <c r="L4095" s="161"/>
      <c r="N4095" s="161"/>
    </row>
    <row r="4096" spans="1:14" x14ac:dyDescent="0.2">
      <c r="A4096" s="181"/>
      <c r="B4096" s="163"/>
      <c r="D4096" s="163"/>
      <c r="F4096" s="163"/>
      <c r="H4096" s="163"/>
      <c r="J4096" s="163"/>
      <c r="L4096" s="161"/>
      <c r="N4096" s="161"/>
    </row>
    <row r="4097" spans="1:14" x14ac:dyDescent="0.2">
      <c r="A4097" s="181"/>
      <c r="B4097" s="163"/>
      <c r="D4097" s="163"/>
      <c r="F4097" s="163"/>
      <c r="H4097" s="163"/>
      <c r="J4097" s="163"/>
      <c r="L4097" s="161"/>
      <c r="N4097" s="161"/>
    </row>
    <row r="4098" spans="1:14" x14ac:dyDescent="0.2">
      <c r="A4098" s="181"/>
      <c r="B4098" s="163"/>
      <c r="D4098" s="163"/>
      <c r="F4098" s="163"/>
      <c r="H4098" s="163"/>
      <c r="J4098" s="163"/>
      <c r="L4098" s="161"/>
      <c r="N4098" s="161"/>
    </row>
    <row r="4099" spans="1:14" x14ac:dyDescent="0.2">
      <c r="A4099" s="181"/>
      <c r="B4099" s="163"/>
      <c r="D4099" s="163"/>
      <c r="F4099" s="163"/>
      <c r="H4099" s="163"/>
      <c r="J4099" s="163"/>
      <c r="L4099" s="161"/>
      <c r="N4099" s="161"/>
    </row>
    <row r="4100" spans="1:14" x14ac:dyDescent="0.2">
      <c r="A4100" s="181"/>
      <c r="B4100" s="163"/>
      <c r="D4100" s="163"/>
      <c r="F4100" s="163"/>
      <c r="H4100" s="163"/>
      <c r="J4100" s="163"/>
      <c r="L4100" s="161"/>
      <c r="N4100" s="161"/>
    </row>
    <row r="4101" spans="1:14" x14ac:dyDescent="0.2">
      <c r="A4101" s="181"/>
      <c r="B4101" s="163"/>
      <c r="D4101" s="163"/>
      <c r="F4101" s="163"/>
      <c r="H4101" s="163"/>
      <c r="J4101" s="163"/>
      <c r="L4101" s="161"/>
      <c r="N4101" s="161"/>
    </row>
    <row r="4102" spans="1:14" x14ac:dyDescent="0.2">
      <c r="A4102" s="181"/>
      <c r="B4102" s="163"/>
      <c r="D4102" s="163"/>
      <c r="F4102" s="163"/>
      <c r="H4102" s="163"/>
      <c r="J4102" s="163"/>
      <c r="L4102" s="161"/>
      <c r="N4102" s="161"/>
    </row>
    <row r="4103" spans="1:14" x14ac:dyDescent="0.2">
      <c r="A4103" s="181"/>
      <c r="B4103" s="163"/>
      <c r="D4103" s="163"/>
      <c r="F4103" s="163"/>
      <c r="H4103" s="163"/>
      <c r="J4103" s="163"/>
      <c r="L4103" s="161"/>
      <c r="N4103" s="161"/>
    </row>
    <row r="4104" spans="1:14" x14ac:dyDescent="0.2">
      <c r="A4104" s="181"/>
      <c r="B4104" s="163"/>
      <c r="D4104" s="163"/>
      <c r="F4104" s="163"/>
      <c r="H4104" s="163"/>
      <c r="J4104" s="163"/>
      <c r="L4104" s="161"/>
      <c r="N4104" s="161"/>
    </row>
    <row r="4105" spans="1:14" x14ac:dyDescent="0.2">
      <c r="A4105" s="181"/>
      <c r="B4105" s="163"/>
      <c r="D4105" s="163"/>
      <c r="F4105" s="163"/>
      <c r="H4105" s="163"/>
      <c r="J4105" s="163"/>
      <c r="L4105" s="161"/>
      <c r="N4105" s="161"/>
    </row>
    <row r="4106" spans="1:14" x14ac:dyDescent="0.2">
      <c r="A4106" s="181"/>
      <c r="B4106" s="163"/>
      <c r="D4106" s="163"/>
      <c r="F4106" s="163"/>
      <c r="H4106" s="163"/>
      <c r="J4106" s="163"/>
      <c r="L4106" s="161"/>
      <c r="N4106" s="161"/>
    </row>
    <row r="4107" spans="1:14" x14ac:dyDescent="0.2">
      <c r="A4107" s="181"/>
      <c r="B4107" s="163"/>
      <c r="D4107" s="163"/>
      <c r="F4107" s="163"/>
      <c r="H4107" s="163"/>
      <c r="J4107" s="163"/>
      <c r="L4107" s="161"/>
      <c r="N4107" s="161"/>
    </row>
    <row r="4108" spans="1:14" x14ac:dyDescent="0.2">
      <c r="A4108" s="181"/>
      <c r="B4108" s="163"/>
      <c r="D4108" s="163"/>
      <c r="F4108" s="163"/>
      <c r="H4108" s="163"/>
      <c r="J4108" s="163"/>
      <c r="L4108" s="161"/>
      <c r="N4108" s="161"/>
    </row>
    <row r="4109" spans="1:14" x14ac:dyDescent="0.2">
      <c r="A4109" s="181"/>
      <c r="B4109" s="163"/>
      <c r="D4109" s="163"/>
      <c r="F4109" s="163"/>
      <c r="H4109" s="163"/>
      <c r="J4109" s="163"/>
      <c r="L4109" s="161"/>
      <c r="N4109" s="161"/>
    </row>
    <row r="4110" spans="1:14" x14ac:dyDescent="0.2">
      <c r="A4110" s="181"/>
      <c r="B4110" s="163"/>
      <c r="D4110" s="163"/>
      <c r="F4110" s="163"/>
      <c r="H4110" s="163"/>
      <c r="J4110" s="163"/>
      <c r="L4110" s="161"/>
      <c r="N4110" s="161"/>
    </row>
    <row r="4111" spans="1:14" x14ac:dyDescent="0.2">
      <c r="A4111" s="181"/>
      <c r="B4111" s="163"/>
      <c r="D4111" s="163"/>
      <c r="F4111" s="163"/>
      <c r="H4111" s="163"/>
      <c r="J4111" s="163"/>
      <c r="L4111" s="161"/>
      <c r="N4111" s="161"/>
    </row>
    <row r="4112" spans="1:14" x14ac:dyDescent="0.2">
      <c r="A4112" s="181"/>
      <c r="B4112" s="163"/>
      <c r="D4112" s="163"/>
      <c r="F4112" s="163"/>
      <c r="H4112" s="163"/>
      <c r="J4112" s="163"/>
      <c r="L4112" s="161"/>
      <c r="N4112" s="161"/>
    </row>
    <row r="4113" spans="1:14" x14ac:dyDescent="0.2">
      <c r="A4113" s="181"/>
      <c r="B4113" s="163"/>
      <c r="D4113" s="163"/>
      <c r="F4113" s="163"/>
      <c r="H4113" s="163"/>
      <c r="J4113" s="163"/>
      <c r="L4113" s="161"/>
      <c r="N4113" s="161"/>
    </row>
    <row r="4114" spans="1:14" x14ac:dyDescent="0.2">
      <c r="A4114" s="181"/>
      <c r="B4114" s="163"/>
      <c r="D4114" s="163"/>
      <c r="F4114" s="163"/>
      <c r="H4114" s="163"/>
      <c r="J4114" s="163"/>
      <c r="L4114" s="161"/>
      <c r="N4114" s="161"/>
    </row>
    <row r="4115" spans="1:14" x14ac:dyDescent="0.2">
      <c r="A4115" s="181"/>
      <c r="B4115" s="163"/>
      <c r="D4115" s="163"/>
      <c r="F4115" s="163"/>
      <c r="H4115" s="163"/>
      <c r="J4115" s="163"/>
      <c r="L4115" s="161"/>
      <c r="N4115" s="161"/>
    </row>
    <row r="4116" spans="1:14" x14ac:dyDescent="0.2">
      <c r="A4116" s="181"/>
      <c r="B4116" s="163"/>
      <c r="D4116" s="163"/>
      <c r="F4116" s="163"/>
      <c r="H4116" s="163"/>
      <c r="J4116" s="163"/>
      <c r="L4116" s="161"/>
      <c r="N4116" s="161"/>
    </row>
    <row r="4117" spans="1:14" x14ac:dyDescent="0.2">
      <c r="A4117" s="181"/>
      <c r="B4117" s="163"/>
      <c r="D4117" s="163"/>
      <c r="F4117" s="163"/>
      <c r="H4117" s="163"/>
      <c r="J4117" s="163"/>
      <c r="L4117" s="161"/>
      <c r="N4117" s="161"/>
    </row>
    <row r="4118" spans="1:14" x14ac:dyDescent="0.2">
      <c r="A4118" s="181"/>
      <c r="B4118" s="163"/>
      <c r="D4118" s="163"/>
      <c r="F4118" s="163"/>
      <c r="H4118" s="163"/>
      <c r="J4118" s="163"/>
      <c r="L4118" s="161"/>
      <c r="N4118" s="161"/>
    </row>
    <row r="4119" spans="1:14" x14ac:dyDescent="0.2">
      <c r="A4119" s="181"/>
      <c r="B4119" s="163"/>
      <c r="D4119" s="163"/>
      <c r="F4119" s="163"/>
      <c r="H4119" s="163"/>
      <c r="J4119" s="163"/>
      <c r="L4119" s="161"/>
      <c r="N4119" s="161"/>
    </row>
    <row r="4120" spans="1:14" x14ac:dyDescent="0.2">
      <c r="A4120" s="181"/>
      <c r="B4120" s="163"/>
      <c r="D4120" s="163"/>
      <c r="F4120" s="163"/>
      <c r="H4120" s="163"/>
      <c r="J4120" s="163"/>
      <c r="L4120" s="161"/>
      <c r="N4120" s="161"/>
    </row>
    <row r="4121" spans="1:14" x14ac:dyDescent="0.2">
      <c r="A4121" s="181"/>
      <c r="B4121" s="163"/>
      <c r="D4121" s="163"/>
      <c r="F4121" s="163"/>
      <c r="H4121" s="163"/>
      <c r="J4121" s="163"/>
      <c r="L4121" s="161"/>
      <c r="N4121" s="161"/>
    </row>
    <row r="4122" spans="1:14" x14ac:dyDescent="0.2">
      <c r="A4122" s="181"/>
      <c r="B4122" s="163"/>
      <c r="D4122" s="163"/>
      <c r="F4122" s="163"/>
      <c r="H4122" s="163"/>
      <c r="J4122" s="163"/>
      <c r="L4122" s="161"/>
      <c r="N4122" s="161"/>
    </row>
    <row r="4123" spans="1:14" x14ac:dyDescent="0.2">
      <c r="A4123" s="181"/>
      <c r="B4123" s="163"/>
      <c r="D4123" s="163"/>
      <c r="F4123" s="163"/>
      <c r="H4123" s="163"/>
      <c r="J4123" s="163"/>
      <c r="L4123" s="161"/>
      <c r="N4123" s="161"/>
    </row>
    <row r="4124" spans="1:14" x14ac:dyDescent="0.2">
      <c r="A4124" s="181"/>
      <c r="B4124" s="163"/>
      <c r="D4124" s="163"/>
      <c r="F4124" s="163"/>
      <c r="H4124" s="163"/>
      <c r="J4124" s="163"/>
      <c r="L4124" s="161"/>
      <c r="N4124" s="161"/>
    </row>
    <row r="4125" spans="1:14" x14ac:dyDescent="0.2">
      <c r="A4125" s="181"/>
      <c r="B4125" s="163"/>
      <c r="D4125" s="163"/>
      <c r="F4125" s="163"/>
      <c r="H4125" s="163"/>
      <c r="J4125" s="163"/>
      <c r="L4125" s="161"/>
      <c r="N4125" s="161"/>
    </row>
    <row r="4126" spans="1:14" x14ac:dyDescent="0.2">
      <c r="A4126" s="181"/>
      <c r="B4126" s="163"/>
      <c r="D4126" s="163"/>
      <c r="F4126" s="163"/>
      <c r="H4126" s="163"/>
      <c r="J4126" s="163"/>
      <c r="L4126" s="161"/>
      <c r="N4126" s="161"/>
    </row>
    <row r="4127" spans="1:14" x14ac:dyDescent="0.2">
      <c r="A4127" s="181"/>
      <c r="B4127" s="163"/>
      <c r="D4127" s="163"/>
      <c r="F4127" s="163"/>
      <c r="H4127" s="163"/>
      <c r="J4127" s="163"/>
      <c r="L4127" s="161"/>
      <c r="N4127" s="161"/>
    </row>
    <row r="4128" spans="1:14" x14ac:dyDescent="0.2">
      <c r="A4128" s="181"/>
      <c r="B4128" s="163"/>
      <c r="D4128" s="163"/>
      <c r="F4128" s="163"/>
      <c r="H4128" s="163"/>
      <c r="J4128" s="163"/>
      <c r="L4128" s="161"/>
      <c r="N4128" s="161"/>
    </row>
    <row r="4129" spans="1:14" x14ac:dyDescent="0.2">
      <c r="A4129" s="181"/>
      <c r="B4129" s="163"/>
      <c r="D4129" s="163"/>
      <c r="F4129" s="163"/>
      <c r="H4129" s="163"/>
      <c r="J4129" s="163"/>
      <c r="L4129" s="161"/>
      <c r="N4129" s="161"/>
    </row>
    <row r="4130" spans="1:14" x14ac:dyDescent="0.2">
      <c r="A4130" s="181"/>
      <c r="B4130" s="163"/>
      <c r="D4130" s="163"/>
      <c r="F4130" s="163"/>
      <c r="H4130" s="163"/>
      <c r="J4130" s="163"/>
      <c r="L4130" s="161"/>
      <c r="N4130" s="161"/>
    </row>
    <row r="4131" spans="1:14" x14ac:dyDescent="0.2">
      <c r="A4131" s="181"/>
      <c r="B4131" s="163"/>
      <c r="D4131" s="163"/>
      <c r="F4131" s="163"/>
      <c r="H4131" s="163"/>
      <c r="J4131" s="163"/>
      <c r="L4131" s="161"/>
      <c r="N4131" s="161"/>
    </row>
    <row r="4132" spans="1:14" x14ac:dyDescent="0.2">
      <c r="A4132" s="181"/>
      <c r="B4132" s="163"/>
      <c r="D4132" s="163"/>
      <c r="F4132" s="163"/>
      <c r="H4132" s="163"/>
      <c r="J4132" s="163"/>
      <c r="L4132" s="161"/>
      <c r="N4132" s="161"/>
    </row>
    <row r="4133" spans="1:14" x14ac:dyDescent="0.2">
      <c r="A4133" s="181"/>
      <c r="B4133" s="163"/>
      <c r="D4133" s="163"/>
      <c r="F4133" s="163"/>
      <c r="H4133" s="163"/>
      <c r="J4133" s="163"/>
      <c r="L4133" s="161"/>
      <c r="N4133" s="161"/>
    </row>
    <row r="4134" spans="1:14" x14ac:dyDescent="0.2">
      <c r="A4134" s="181"/>
      <c r="B4134" s="163"/>
      <c r="D4134" s="163"/>
      <c r="F4134" s="163"/>
      <c r="H4134" s="163"/>
      <c r="J4134" s="163"/>
      <c r="L4134" s="161"/>
      <c r="N4134" s="161"/>
    </row>
    <row r="4135" spans="1:14" x14ac:dyDescent="0.2">
      <c r="A4135" s="181"/>
      <c r="B4135" s="163"/>
      <c r="D4135" s="163"/>
      <c r="F4135" s="163"/>
      <c r="H4135" s="163"/>
      <c r="J4135" s="163"/>
      <c r="L4135" s="161"/>
      <c r="N4135" s="161"/>
    </row>
    <row r="4136" spans="1:14" x14ac:dyDescent="0.2">
      <c r="A4136" s="181"/>
      <c r="B4136" s="163"/>
      <c r="D4136" s="163"/>
      <c r="F4136" s="163"/>
      <c r="H4136" s="163"/>
      <c r="J4136" s="163"/>
      <c r="L4136" s="161"/>
      <c r="N4136" s="161"/>
    </row>
    <row r="4137" spans="1:14" x14ac:dyDescent="0.2">
      <c r="A4137" s="181"/>
      <c r="B4137" s="163"/>
      <c r="D4137" s="163"/>
      <c r="F4137" s="163"/>
      <c r="H4137" s="163"/>
      <c r="J4137" s="163"/>
      <c r="L4137" s="161"/>
      <c r="N4137" s="161"/>
    </row>
    <row r="4138" spans="1:14" x14ac:dyDescent="0.2">
      <c r="A4138" s="181"/>
      <c r="B4138" s="163"/>
      <c r="D4138" s="163"/>
      <c r="F4138" s="163"/>
      <c r="H4138" s="163"/>
      <c r="J4138" s="163"/>
      <c r="L4138" s="161"/>
      <c r="N4138" s="161"/>
    </row>
    <row r="4139" spans="1:14" x14ac:dyDescent="0.2">
      <c r="A4139" s="181"/>
      <c r="B4139" s="163"/>
      <c r="D4139" s="163"/>
      <c r="F4139" s="163"/>
      <c r="H4139" s="163"/>
      <c r="J4139" s="163"/>
      <c r="L4139" s="161"/>
      <c r="N4139" s="161"/>
    </row>
    <row r="4140" spans="1:14" x14ac:dyDescent="0.2">
      <c r="A4140" s="181"/>
      <c r="B4140" s="163"/>
      <c r="D4140" s="163"/>
      <c r="F4140" s="163"/>
      <c r="H4140" s="163"/>
      <c r="J4140" s="163"/>
      <c r="L4140" s="161"/>
      <c r="N4140" s="161"/>
    </row>
    <row r="4141" spans="1:14" x14ac:dyDescent="0.2">
      <c r="A4141" s="181"/>
      <c r="B4141" s="163"/>
      <c r="D4141" s="163"/>
      <c r="F4141" s="163"/>
      <c r="H4141" s="163"/>
      <c r="J4141" s="163"/>
      <c r="L4141" s="161"/>
      <c r="N4141" s="161"/>
    </row>
    <row r="4142" spans="1:14" x14ac:dyDescent="0.2">
      <c r="A4142" s="181"/>
      <c r="B4142" s="163"/>
      <c r="D4142" s="163"/>
      <c r="F4142" s="163"/>
      <c r="H4142" s="163"/>
      <c r="J4142" s="163"/>
      <c r="L4142" s="161"/>
      <c r="N4142" s="161"/>
    </row>
    <row r="4143" spans="1:14" x14ac:dyDescent="0.2">
      <c r="A4143" s="181"/>
      <c r="B4143" s="163"/>
      <c r="D4143" s="64"/>
      <c r="F4143" s="64"/>
      <c r="H4143" s="64"/>
      <c r="J4143" s="64"/>
    </row>
    <row r="4144" spans="1:14" x14ac:dyDescent="0.2">
      <c r="A4144" s="181"/>
      <c r="B4144" s="163"/>
      <c r="D4144" s="163"/>
      <c r="F4144" s="163"/>
      <c r="H4144" s="163"/>
      <c r="J4144" s="163"/>
      <c r="L4144" s="161"/>
      <c r="N4144" s="161"/>
    </row>
    <row r="4145" spans="1:14" x14ac:dyDescent="0.2">
      <c r="A4145" s="181"/>
      <c r="B4145" s="163"/>
      <c r="D4145" s="163"/>
      <c r="F4145" s="163"/>
      <c r="H4145" s="163"/>
      <c r="J4145" s="163"/>
      <c r="L4145" s="161"/>
      <c r="N4145" s="161"/>
    </row>
    <row r="4146" spans="1:14" x14ac:dyDescent="0.2">
      <c r="A4146" s="181"/>
      <c r="B4146" s="163"/>
      <c r="D4146" s="163"/>
      <c r="F4146" s="163"/>
      <c r="H4146" s="163"/>
      <c r="J4146" s="163"/>
      <c r="L4146" s="161"/>
      <c r="N4146" s="161"/>
    </row>
    <row r="4147" spans="1:14" x14ac:dyDescent="0.2">
      <c r="A4147" s="181"/>
      <c r="B4147" s="163"/>
      <c r="D4147" s="163"/>
      <c r="F4147" s="163"/>
      <c r="H4147" s="163"/>
      <c r="J4147" s="163"/>
      <c r="L4147" s="161"/>
      <c r="N4147" s="161"/>
    </row>
    <row r="4148" spans="1:14" x14ac:dyDescent="0.2">
      <c r="A4148" s="181"/>
      <c r="B4148" s="163"/>
      <c r="D4148" s="163"/>
      <c r="F4148" s="163"/>
      <c r="H4148" s="163"/>
      <c r="J4148" s="163"/>
    </row>
    <row r="4149" spans="1:14" x14ac:dyDescent="0.2">
      <c r="A4149" s="181"/>
      <c r="B4149" s="163"/>
      <c r="D4149" s="163"/>
      <c r="F4149" s="163"/>
      <c r="H4149" s="163"/>
      <c r="J4149" s="163"/>
      <c r="L4149" s="161"/>
      <c r="N4149" s="161"/>
    </row>
    <row r="4150" spans="1:14" x14ac:dyDescent="0.2">
      <c r="A4150" s="181"/>
      <c r="B4150" s="163"/>
      <c r="D4150" s="163"/>
      <c r="F4150" s="163"/>
      <c r="H4150" s="163"/>
      <c r="J4150" s="163"/>
      <c r="L4150" s="161"/>
      <c r="N4150" s="161"/>
    </row>
    <row r="4151" spans="1:14" x14ac:dyDescent="0.2">
      <c r="A4151" s="181"/>
      <c r="B4151" s="163"/>
      <c r="D4151" s="163"/>
      <c r="F4151" s="163"/>
      <c r="H4151" s="163"/>
      <c r="J4151" s="163"/>
      <c r="L4151" s="161"/>
      <c r="N4151" s="161"/>
    </row>
    <row r="4152" spans="1:14" x14ac:dyDescent="0.2">
      <c r="A4152" s="181"/>
      <c r="B4152" s="163"/>
      <c r="D4152" s="163"/>
      <c r="F4152" s="163"/>
      <c r="H4152" s="163"/>
      <c r="J4152" s="163"/>
      <c r="L4152" s="161"/>
      <c r="N4152" s="161"/>
    </row>
    <row r="4153" spans="1:14" x14ac:dyDescent="0.2">
      <c r="A4153" s="181"/>
      <c r="B4153" s="163"/>
      <c r="D4153" s="163"/>
      <c r="F4153" s="163"/>
      <c r="H4153" s="163"/>
      <c r="J4153" s="163"/>
      <c r="L4153" s="161"/>
      <c r="N4153" s="161"/>
    </row>
    <row r="4154" spans="1:14" x14ac:dyDescent="0.2">
      <c r="A4154" s="181"/>
      <c r="B4154" s="163"/>
      <c r="D4154" s="163"/>
      <c r="F4154" s="163"/>
      <c r="H4154" s="163"/>
      <c r="J4154" s="163"/>
      <c r="L4154" s="161"/>
      <c r="N4154" s="161"/>
    </row>
    <row r="4155" spans="1:14" x14ac:dyDescent="0.2">
      <c r="A4155" s="181"/>
      <c r="B4155" s="163"/>
      <c r="D4155" s="163"/>
      <c r="F4155" s="163"/>
      <c r="H4155" s="163"/>
      <c r="J4155" s="163"/>
      <c r="L4155" s="161"/>
      <c r="N4155" s="161"/>
    </row>
    <row r="4156" spans="1:14" x14ac:dyDescent="0.2">
      <c r="A4156" s="181"/>
      <c r="B4156" s="163"/>
      <c r="D4156" s="163"/>
      <c r="F4156" s="163"/>
      <c r="H4156" s="163"/>
      <c r="J4156" s="163"/>
      <c r="L4156" s="161"/>
      <c r="N4156" s="161"/>
    </row>
    <row r="4157" spans="1:14" x14ac:dyDescent="0.2">
      <c r="A4157" s="181"/>
      <c r="B4157" s="163"/>
      <c r="D4157" s="163"/>
      <c r="F4157" s="163"/>
      <c r="H4157" s="163"/>
      <c r="J4157" s="163"/>
      <c r="L4157" s="161"/>
      <c r="N4157" s="161"/>
    </row>
    <row r="4158" spans="1:14" x14ac:dyDescent="0.2">
      <c r="A4158" s="181"/>
      <c r="B4158" s="163"/>
      <c r="D4158" s="163"/>
      <c r="F4158" s="163"/>
      <c r="H4158" s="163"/>
      <c r="J4158" s="163"/>
      <c r="L4158" s="161"/>
      <c r="N4158" s="161"/>
    </row>
    <row r="4159" spans="1:14" x14ac:dyDescent="0.2">
      <c r="A4159" s="181"/>
      <c r="B4159" s="163"/>
      <c r="D4159" s="163"/>
      <c r="F4159" s="163"/>
      <c r="H4159" s="163"/>
      <c r="J4159" s="163"/>
      <c r="L4159" s="161"/>
      <c r="N4159" s="161"/>
    </row>
    <row r="4160" spans="1:14" x14ac:dyDescent="0.2">
      <c r="A4160" s="181"/>
      <c r="B4160" s="163"/>
      <c r="D4160" s="163"/>
      <c r="F4160" s="163"/>
      <c r="H4160" s="163"/>
      <c r="J4160" s="163"/>
      <c r="L4160" s="161"/>
      <c r="N4160" s="161"/>
    </row>
    <row r="4161" spans="1:14" x14ac:dyDescent="0.2">
      <c r="A4161" s="181"/>
      <c r="B4161" s="163"/>
      <c r="D4161" s="163"/>
      <c r="F4161" s="163"/>
      <c r="H4161" s="163"/>
      <c r="J4161" s="163"/>
      <c r="L4161" s="161"/>
      <c r="N4161" s="161"/>
    </row>
    <row r="4162" spans="1:14" x14ac:dyDescent="0.2">
      <c r="A4162" s="181"/>
      <c r="B4162" s="163"/>
      <c r="D4162" s="163"/>
      <c r="F4162" s="163"/>
      <c r="H4162" s="163"/>
      <c r="J4162" s="163"/>
      <c r="L4162" s="161"/>
      <c r="N4162" s="161"/>
    </row>
    <row r="4163" spans="1:14" x14ac:dyDescent="0.2">
      <c r="A4163" s="181"/>
      <c r="B4163" s="163"/>
      <c r="D4163" s="163"/>
      <c r="F4163" s="163"/>
      <c r="H4163" s="163"/>
      <c r="J4163" s="163"/>
      <c r="L4163" s="161"/>
      <c r="N4163" s="161"/>
    </row>
    <row r="4164" spans="1:14" x14ac:dyDescent="0.2">
      <c r="A4164" s="181"/>
      <c r="B4164" s="163"/>
      <c r="D4164" s="163"/>
      <c r="F4164" s="163"/>
      <c r="H4164" s="163"/>
      <c r="J4164" s="163"/>
      <c r="L4164" s="161"/>
      <c r="N4164" s="161"/>
    </row>
    <row r="4165" spans="1:14" x14ac:dyDescent="0.2">
      <c r="A4165" s="181"/>
      <c r="B4165" s="163"/>
      <c r="D4165" s="163"/>
      <c r="F4165" s="163"/>
      <c r="H4165" s="163"/>
      <c r="J4165" s="163"/>
      <c r="L4165" s="161"/>
      <c r="N4165" s="161"/>
    </row>
    <row r="4166" spans="1:14" x14ac:dyDescent="0.2">
      <c r="A4166" s="181"/>
      <c r="B4166" s="163"/>
      <c r="D4166" s="163"/>
      <c r="F4166" s="163"/>
      <c r="H4166" s="163"/>
      <c r="J4166" s="163"/>
      <c r="L4166" s="161"/>
      <c r="N4166" s="161"/>
    </row>
    <row r="4167" spans="1:14" x14ac:dyDescent="0.2">
      <c r="A4167" s="181"/>
      <c r="B4167" s="163"/>
      <c r="D4167" s="163"/>
      <c r="F4167" s="163"/>
      <c r="H4167" s="163"/>
      <c r="J4167" s="163"/>
      <c r="L4167" s="161"/>
      <c r="N4167" s="161"/>
    </row>
    <row r="4168" spans="1:14" x14ac:dyDescent="0.2">
      <c r="A4168" s="181"/>
      <c r="B4168" s="163"/>
      <c r="D4168" s="163"/>
      <c r="F4168" s="163"/>
      <c r="H4168" s="163"/>
      <c r="J4168" s="163"/>
      <c r="L4168" s="161"/>
      <c r="N4168" s="161"/>
    </row>
    <row r="4169" spans="1:14" x14ac:dyDescent="0.2">
      <c r="A4169" s="181"/>
      <c r="B4169" s="163"/>
      <c r="D4169" s="163"/>
      <c r="F4169" s="163"/>
      <c r="H4169" s="163"/>
      <c r="J4169" s="163"/>
      <c r="L4169" s="161"/>
      <c r="N4169" s="161"/>
    </row>
    <row r="4170" spans="1:14" x14ac:dyDescent="0.2">
      <c r="A4170" s="181"/>
      <c r="B4170" s="163"/>
      <c r="D4170" s="163"/>
      <c r="F4170" s="163"/>
      <c r="H4170" s="163"/>
      <c r="J4170" s="163"/>
      <c r="L4170" s="161"/>
      <c r="N4170" s="161"/>
    </row>
    <row r="4171" spans="1:14" x14ac:dyDescent="0.2">
      <c r="A4171" s="181"/>
      <c r="B4171" s="163"/>
      <c r="D4171" s="163"/>
      <c r="F4171" s="163"/>
      <c r="H4171" s="163"/>
      <c r="J4171" s="163"/>
      <c r="L4171" s="161"/>
      <c r="N4171" s="161"/>
    </row>
    <row r="4172" spans="1:14" x14ac:dyDescent="0.2">
      <c r="A4172" s="181"/>
      <c r="B4172" s="163"/>
      <c r="D4172" s="163"/>
      <c r="F4172" s="163"/>
      <c r="H4172" s="163"/>
      <c r="J4172" s="163"/>
      <c r="L4172" s="161"/>
      <c r="N4172" s="161"/>
    </row>
    <row r="4173" spans="1:14" x14ac:dyDescent="0.2">
      <c r="A4173" s="181"/>
      <c r="B4173" s="163"/>
      <c r="D4173" s="163"/>
      <c r="F4173" s="163"/>
      <c r="H4173" s="163"/>
      <c r="J4173" s="163"/>
      <c r="L4173" s="161"/>
      <c r="N4173" s="161"/>
    </row>
    <row r="4174" spans="1:14" x14ac:dyDescent="0.2">
      <c r="A4174" s="181"/>
      <c r="B4174" s="163"/>
      <c r="D4174" s="163"/>
      <c r="F4174" s="163"/>
      <c r="H4174" s="163"/>
      <c r="J4174" s="163"/>
      <c r="L4174" s="161"/>
      <c r="N4174" s="161"/>
    </row>
    <row r="4175" spans="1:14" x14ac:dyDescent="0.2">
      <c r="A4175" s="181"/>
      <c r="B4175" s="163"/>
      <c r="D4175" s="163"/>
      <c r="F4175" s="163"/>
      <c r="H4175" s="163"/>
      <c r="J4175" s="163"/>
      <c r="L4175" s="161"/>
      <c r="N4175" s="161"/>
    </row>
    <row r="4176" spans="1:14" x14ac:dyDescent="0.2">
      <c r="A4176" s="181"/>
      <c r="B4176" s="163"/>
      <c r="D4176" s="163"/>
      <c r="F4176" s="163"/>
      <c r="H4176" s="163"/>
      <c r="J4176" s="163"/>
      <c r="L4176" s="161"/>
      <c r="N4176" s="161"/>
    </row>
    <row r="4177" spans="1:16" x14ac:dyDescent="0.2">
      <c r="A4177" s="181"/>
      <c r="B4177" s="163"/>
      <c r="D4177" s="163"/>
      <c r="F4177" s="163"/>
      <c r="H4177" s="163"/>
      <c r="J4177" s="163"/>
      <c r="L4177" s="161"/>
      <c r="N4177" s="161"/>
    </row>
    <row r="4178" spans="1:16" x14ac:dyDescent="0.2">
      <c r="A4178" s="181"/>
      <c r="B4178" s="163"/>
      <c r="D4178" s="163"/>
      <c r="F4178" s="163"/>
      <c r="H4178" s="163"/>
      <c r="J4178" s="163"/>
      <c r="L4178" s="161"/>
      <c r="N4178" s="161"/>
    </row>
    <row r="4179" spans="1:16" x14ac:dyDescent="0.2">
      <c r="A4179" s="181"/>
      <c r="B4179" s="163"/>
      <c r="D4179" s="163"/>
      <c r="F4179" s="163"/>
      <c r="H4179" s="163"/>
      <c r="J4179" s="163"/>
      <c r="L4179" s="161"/>
      <c r="N4179" s="161"/>
    </row>
    <row r="4180" spans="1:16" x14ac:dyDescent="0.2">
      <c r="A4180" s="181"/>
      <c r="B4180" s="163"/>
      <c r="D4180" s="163"/>
      <c r="F4180" s="163"/>
      <c r="H4180" s="163"/>
      <c r="J4180" s="163"/>
      <c r="L4180" s="161"/>
      <c r="N4180" s="161"/>
    </row>
    <row r="4181" spans="1:16" x14ac:dyDescent="0.2">
      <c r="A4181" s="181"/>
      <c r="B4181" s="163"/>
      <c r="D4181" s="163"/>
      <c r="F4181" s="163"/>
      <c r="H4181" s="163"/>
      <c r="J4181" s="163"/>
      <c r="P4181" s="161"/>
    </row>
    <row r="4182" spans="1:16" x14ac:dyDescent="0.2">
      <c r="A4182" s="181"/>
      <c r="B4182" s="163"/>
      <c r="D4182" s="163"/>
      <c r="F4182" s="163"/>
      <c r="H4182" s="163"/>
      <c r="J4182" s="163"/>
      <c r="L4182" s="161"/>
      <c r="N4182" s="161"/>
    </row>
    <row r="4183" spans="1:16" x14ac:dyDescent="0.2">
      <c r="A4183" s="181"/>
      <c r="B4183" s="163"/>
      <c r="D4183" s="163"/>
      <c r="F4183" s="163"/>
      <c r="H4183" s="163"/>
      <c r="J4183" s="163"/>
      <c r="L4183" s="161"/>
      <c r="N4183" s="161"/>
    </row>
    <row r="4184" spans="1:16" x14ac:dyDescent="0.2">
      <c r="A4184" s="181"/>
      <c r="B4184" s="163"/>
      <c r="D4184" s="163"/>
      <c r="F4184" s="163"/>
      <c r="H4184" s="163"/>
      <c r="J4184" s="163"/>
      <c r="L4184" s="161"/>
      <c r="N4184" s="161"/>
    </row>
    <row r="4185" spans="1:16" x14ac:dyDescent="0.2">
      <c r="A4185" s="181"/>
      <c r="B4185" s="163"/>
      <c r="D4185" s="163"/>
      <c r="F4185" s="163"/>
      <c r="H4185" s="163"/>
      <c r="J4185" s="163"/>
      <c r="L4185" s="161"/>
      <c r="N4185" s="161"/>
    </row>
    <row r="4186" spans="1:16" x14ac:dyDescent="0.2">
      <c r="A4186" s="181"/>
      <c r="B4186" s="163"/>
      <c r="D4186" s="163"/>
      <c r="F4186" s="163"/>
      <c r="H4186" s="163"/>
      <c r="J4186" s="163"/>
      <c r="L4186" s="161"/>
      <c r="N4186" s="161"/>
    </row>
    <row r="4187" spans="1:16" x14ac:dyDescent="0.2">
      <c r="A4187" s="181"/>
      <c r="B4187" s="163"/>
      <c r="D4187" s="163"/>
      <c r="F4187" s="163"/>
      <c r="H4187" s="163"/>
      <c r="J4187" s="163"/>
      <c r="L4187" s="161"/>
      <c r="N4187" s="161"/>
    </row>
    <row r="4188" spans="1:16" x14ac:dyDescent="0.2">
      <c r="A4188" s="181"/>
      <c r="B4188" s="163"/>
      <c r="D4188" s="163"/>
      <c r="F4188" s="163"/>
      <c r="H4188" s="163"/>
      <c r="J4188" s="163"/>
      <c r="L4188" s="161"/>
      <c r="N4188" s="161"/>
    </row>
    <row r="4189" spans="1:16" x14ac:dyDescent="0.2">
      <c r="A4189" s="181"/>
      <c r="B4189" s="163"/>
      <c r="D4189" s="163"/>
      <c r="F4189" s="163"/>
      <c r="H4189" s="163"/>
      <c r="J4189" s="163"/>
      <c r="L4189" s="161"/>
      <c r="N4189" s="161"/>
    </row>
    <row r="4190" spans="1:16" x14ac:dyDescent="0.2">
      <c r="A4190" s="181"/>
      <c r="B4190" s="163"/>
      <c r="D4190" s="163"/>
      <c r="F4190" s="163"/>
      <c r="H4190" s="163"/>
      <c r="J4190" s="163"/>
      <c r="L4190" s="161"/>
      <c r="N4190" s="161"/>
    </row>
    <row r="4191" spans="1:16" x14ac:dyDescent="0.2">
      <c r="A4191" s="181"/>
      <c r="B4191" s="163"/>
      <c r="D4191" s="163"/>
      <c r="F4191" s="163"/>
      <c r="H4191" s="163"/>
      <c r="J4191" s="163"/>
      <c r="L4191" s="161"/>
      <c r="N4191" s="161"/>
    </row>
    <row r="4192" spans="1:16" x14ac:dyDescent="0.2">
      <c r="A4192" s="181"/>
      <c r="B4192" s="163"/>
      <c r="D4192" s="163"/>
      <c r="F4192" s="163"/>
      <c r="H4192" s="163"/>
      <c r="J4192" s="163"/>
    </row>
    <row r="4193" spans="1:12" x14ac:dyDescent="0.2">
      <c r="A4193" s="182"/>
      <c r="B4193" s="160"/>
      <c r="D4193" s="160"/>
      <c r="F4193" s="160"/>
      <c r="H4193" s="160"/>
      <c r="J4193" s="160"/>
    </row>
    <row r="4194" spans="1:12" ht="15.75" customHeight="1" x14ac:dyDescent="0.2">
      <c r="A4194" s="182"/>
      <c r="B4194" s="160"/>
      <c r="D4194" s="160"/>
      <c r="F4194" s="160"/>
      <c r="H4194" s="160"/>
      <c r="J4194" s="160"/>
      <c r="L4194" s="161"/>
    </row>
    <row r="4195" spans="1:12" x14ac:dyDescent="0.2">
      <c r="A4195" s="182"/>
      <c r="B4195" s="160"/>
      <c r="D4195" s="160"/>
      <c r="F4195" s="160"/>
      <c r="H4195" s="160"/>
      <c r="J4195" s="160"/>
    </row>
    <row r="4196" spans="1:12" x14ac:dyDescent="0.2">
      <c r="A4196" s="182"/>
      <c r="B4196" s="160"/>
      <c r="D4196" s="160"/>
      <c r="F4196" s="160"/>
      <c r="H4196" s="160"/>
      <c r="J4196" s="160"/>
      <c r="L4196" s="161"/>
    </row>
    <row r="4197" spans="1:12" x14ac:dyDescent="0.2">
      <c r="A4197" s="182"/>
      <c r="B4197" s="160"/>
      <c r="D4197" s="160"/>
      <c r="F4197" s="160"/>
      <c r="H4197" s="160"/>
      <c r="J4197" s="160"/>
    </row>
    <row r="4198" spans="1:12" x14ac:dyDescent="0.2">
      <c r="A4198" s="182"/>
      <c r="B4198" s="160"/>
      <c r="D4198" s="160"/>
      <c r="F4198" s="160"/>
      <c r="H4198" s="160"/>
      <c r="J4198" s="160"/>
    </row>
    <row r="4199" spans="1:12" x14ac:dyDescent="0.2">
      <c r="A4199" s="182"/>
      <c r="B4199" s="160"/>
      <c r="D4199" s="160"/>
      <c r="F4199" s="160"/>
      <c r="H4199" s="160"/>
      <c r="J4199" s="160"/>
    </row>
    <row r="4200" spans="1:12" x14ac:dyDescent="0.2">
      <c r="A4200" s="182"/>
      <c r="B4200" s="160"/>
      <c r="D4200" s="160"/>
      <c r="F4200" s="160"/>
      <c r="H4200" s="160"/>
      <c r="J4200" s="160"/>
    </row>
    <row r="4201" spans="1:12" x14ac:dyDescent="0.2">
      <c r="A4201" s="182"/>
      <c r="B4201" s="160"/>
      <c r="D4201" s="160"/>
      <c r="F4201" s="160"/>
      <c r="H4201" s="160"/>
      <c r="J4201" s="160"/>
    </row>
    <row r="4202" spans="1:12" x14ac:dyDescent="0.2">
      <c r="A4202" s="182"/>
      <c r="B4202" s="160"/>
      <c r="D4202" s="160"/>
      <c r="F4202" s="160"/>
      <c r="H4202" s="160"/>
      <c r="J4202" s="160"/>
    </row>
    <row r="4203" spans="1:12" x14ac:dyDescent="0.2">
      <c r="A4203" s="182"/>
      <c r="B4203" s="160"/>
      <c r="D4203" s="160"/>
      <c r="F4203" s="160"/>
      <c r="H4203" s="160"/>
      <c r="J4203" s="160"/>
    </row>
    <row r="4204" spans="1:12" x14ac:dyDescent="0.2">
      <c r="A4204" s="182"/>
      <c r="B4204" s="160"/>
      <c r="D4204" s="160"/>
      <c r="F4204" s="160"/>
      <c r="H4204" s="160"/>
      <c r="J4204" s="160"/>
    </row>
    <row r="4205" spans="1:12" ht="15.75" customHeight="1" x14ac:dyDescent="0.2">
      <c r="A4205" s="182"/>
      <c r="B4205" s="160"/>
      <c r="D4205" s="160"/>
      <c r="F4205" s="160"/>
      <c r="H4205" s="160"/>
      <c r="J4205" s="160"/>
    </row>
    <row r="4206" spans="1:12" x14ac:dyDescent="0.2">
      <c r="A4206" s="182"/>
      <c r="B4206" s="160"/>
      <c r="D4206" s="160"/>
      <c r="F4206" s="160"/>
      <c r="H4206" s="160"/>
      <c r="J4206" s="160"/>
    </row>
    <row r="4207" spans="1:12" x14ac:dyDescent="0.2">
      <c r="A4207" s="182"/>
      <c r="B4207" s="160"/>
      <c r="D4207" s="160"/>
      <c r="F4207" s="160"/>
      <c r="H4207" s="160"/>
      <c r="J4207" s="160"/>
    </row>
    <row r="4208" spans="1:12" x14ac:dyDescent="0.2">
      <c r="A4208" s="182"/>
      <c r="B4208" s="160"/>
      <c r="D4208" s="160"/>
      <c r="F4208" s="160"/>
      <c r="H4208" s="160"/>
      <c r="J4208" s="160"/>
    </row>
    <row r="4209" spans="1:12" x14ac:dyDescent="0.2">
      <c r="A4209" s="182"/>
      <c r="B4209" s="160"/>
      <c r="D4209" s="160"/>
      <c r="F4209" s="160"/>
      <c r="H4209" s="160"/>
      <c r="J4209" s="160"/>
    </row>
    <row r="4210" spans="1:12" x14ac:dyDescent="0.2">
      <c r="A4210" s="182"/>
      <c r="B4210" s="160"/>
      <c r="D4210" s="160"/>
      <c r="F4210" s="160"/>
      <c r="H4210" s="160"/>
      <c r="J4210" s="160"/>
    </row>
    <row r="4211" spans="1:12" x14ac:dyDescent="0.2">
      <c r="A4211" s="182"/>
      <c r="B4211" s="160"/>
      <c r="D4211" s="160"/>
      <c r="F4211" s="160"/>
      <c r="H4211" s="160"/>
      <c r="J4211" s="160"/>
    </row>
    <row r="4212" spans="1:12" x14ac:dyDescent="0.2">
      <c r="A4212" s="182"/>
      <c r="B4212" s="160"/>
      <c r="D4212" s="160"/>
      <c r="F4212" s="160"/>
      <c r="H4212" s="160"/>
      <c r="J4212" s="160"/>
    </row>
    <row r="4213" spans="1:12" x14ac:dyDescent="0.2">
      <c r="A4213" s="182"/>
      <c r="B4213" s="160"/>
      <c r="D4213" s="160"/>
      <c r="F4213" s="160"/>
      <c r="H4213" s="160"/>
      <c r="J4213" s="160"/>
    </row>
    <row r="4214" spans="1:12" x14ac:dyDescent="0.2">
      <c r="A4214" s="182"/>
      <c r="B4214" s="160"/>
      <c r="D4214" s="160"/>
      <c r="F4214" s="160"/>
      <c r="H4214" s="160"/>
      <c r="J4214" s="160"/>
      <c r="L4214" s="160"/>
    </row>
    <row r="4215" spans="1:12" x14ac:dyDescent="0.2">
      <c r="A4215" s="182"/>
      <c r="B4215" s="160"/>
      <c r="D4215" s="160"/>
      <c r="F4215" s="160"/>
      <c r="H4215" s="160"/>
      <c r="J4215" s="160"/>
    </row>
    <row r="4216" spans="1:12" x14ac:dyDescent="0.2">
      <c r="A4216" s="182"/>
      <c r="B4216" s="160"/>
      <c r="D4216" s="160"/>
      <c r="F4216" s="160"/>
      <c r="H4216" s="160"/>
      <c r="J4216" s="160"/>
    </row>
    <row r="4217" spans="1:12" x14ac:dyDescent="0.2">
      <c r="A4217" s="182"/>
      <c r="B4217" s="160"/>
      <c r="D4217" s="160"/>
      <c r="F4217" s="160"/>
      <c r="H4217" s="160"/>
      <c r="J4217" s="160"/>
    </row>
    <row r="4218" spans="1:12" x14ac:dyDescent="0.2">
      <c r="A4218" s="182"/>
      <c r="B4218" s="160"/>
      <c r="D4218" s="160"/>
      <c r="F4218" s="160"/>
      <c r="H4218" s="160"/>
      <c r="J4218" s="160"/>
    </row>
    <row r="4219" spans="1:12" x14ac:dyDescent="0.2">
      <c r="A4219" s="182"/>
      <c r="B4219" s="160"/>
      <c r="D4219" s="160"/>
      <c r="F4219" s="160"/>
      <c r="H4219" s="160"/>
      <c r="J4219" s="160"/>
    </row>
    <row r="4220" spans="1:12" x14ac:dyDescent="0.2">
      <c r="A4220" s="182"/>
      <c r="B4220" s="160"/>
      <c r="D4220" s="160"/>
      <c r="F4220" s="160"/>
      <c r="H4220" s="160"/>
      <c r="J4220" s="160"/>
    </row>
    <row r="4221" spans="1:12" x14ac:dyDescent="0.2">
      <c r="A4221" s="182"/>
      <c r="B4221" s="160"/>
      <c r="D4221" s="160"/>
      <c r="F4221" s="160"/>
      <c r="H4221" s="160"/>
      <c r="J4221" s="160"/>
    </row>
    <row r="4222" spans="1:12" ht="13.5" customHeight="1" x14ac:dyDescent="0.2">
      <c r="A4222" s="182"/>
      <c r="B4222" s="160"/>
      <c r="D4222" s="160"/>
      <c r="F4222" s="160"/>
      <c r="H4222" s="160"/>
      <c r="J4222" s="160"/>
    </row>
    <row r="4223" spans="1:12" x14ac:dyDescent="0.2">
      <c r="A4223" s="182"/>
      <c r="B4223" s="170"/>
      <c r="D4223" s="160"/>
      <c r="F4223" s="160"/>
      <c r="H4223" s="160"/>
      <c r="J4223" s="160"/>
    </row>
    <row r="4224" spans="1:12" x14ac:dyDescent="0.2">
      <c r="A4224" s="182"/>
      <c r="B4224" s="160"/>
      <c r="D4224" s="160"/>
      <c r="F4224" s="160"/>
      <c r="H4224" s="160"/>
      <c r="J4224" s="160"/>
    </row>
    <row r="4225" spans="1:14" x14ac:dyDescent="0.2">
      <c r="A4225" s="182"/>
      <c r="B4225" s="170"/>
      <c r="D4225" s="160"/>
      <c r="F4225" s="160"/>
      <c r="H4225" s="160"/>
      <c r="J4225" s="160"/>
      <c r="L4225" s="161"/>
    </row>
    <row r="4226" spans="1:14" x14ac:dyDescent="0.2">
      <c r="A4226" s="182"/>
      <c r="B4226" s="160"/>
      <c r="D4226" s="160"/>
      <c r="F4226" s="160"/>
      <c r="H4226" s="160"/>
      <c r="J4226" s="160"/>
    </row>
    <row r="4227" spans="1:14" x14ac:dyDescent="0.2">
      <c r="A4227" s="182"/>
      <c r="B4227" s="160"/>
      <c r="D4227" s="160"/>
      <c r="F4227" s="160"/>
      <c r="H4227" s="160"/>
      <c r="J4227" s="160"/>
    </row>
    <row r="4228" spans="1:14" x14ac:dyDescent="0.2">
      <c r="A4228" s="182"/>
      <c r="B4228" s="160"/>
      <c r="D4228" s="160"/>
      <c r="F4228" s="160"/>
      <c r="H4228" s="160"/>
      <c r="J4228" s="160"/>
    </row>
    <row r="4229" spans="1:14" x14ac:dyDescent="0.2">
      <c r="A4229" s="182"/>
      <c r="B4229" s="160"/>
      <c r="D4229" s="160"/>
      <c r="F4229" s="160"/>
      <c r="H4229" s="160"/>
      <c r="J4229" s="160"/>
    </row>
    <row r="4230" spans="1:14" x14ac:dyDescent="0.2">
      <c r="A4230" s="182"/>
      <c r="B4230" s="160"/>
      <c r="D4230" s="160"/>
      <c r="F4230" s="160"/>
      <c r="H4230" s="160"/>
      <c r="J4230" s="160"/>
    </row>
    <row r="4231" spans="1:14" x14ac:dyDescent="0.2">
      <c r="A4231" s="182"/>
      <c r="B4231" s="160"/>
      <c r="D4231" s="170"/>
      <c r="F4231" s="162"/>
      <c r="H4231" s="162"/>
      <c r="J4231" s="160"/>
      <c r="N4231" s="161"/>
    </row>
    <row r="4232" spans="1:14" x14ac:dyDescent="0.2">
      <c r="A4232" s="182"/>
      <c r="B4232" s="160"/>
      <c r="D4232" s="160"/>
      <c r="F4232" s="160"/>
      <c r="H4232" s="160"/>
      <c r="J4232" s="160"/>
    </row>
    <row r="4233" spans="1:14" x14ac:dyDescent="0.2">
      <c r="A4233" s="182"/>
      <c r="B4233" s="160"/>
      <c r="D4233" s="160"/>
      <c r="F4233" s="160"/>
      <c r="H4233" s="160"/>
      <c r="J4233" s="160"/>
    </row>
    <row r="4234" spans="1:14" x14ac:dyDescent="0.2">
      <c r="A4234" s="182"/>
      <c r="B4234" s="160"/>
      <c r="D4234" s="160"/>
      <c r="F4234" s="160"/>
      <c r="H4234" s="160"/>
      <c r="J4234" s="160"/>
    </row>
    <row r="4235" spans="1:14" x14ac:dyDescent="0.2">
      <c r="A4235" s="182"/>
      <c r="B4235" s="160"/>
      <c r="D4235" s="160"/>
      <c r="F4235" s="160"/>
      <c r="H4235" s="160"/>
      <c r="J4235" s="160"/>
    </row>
    <row r="4236" spans="1:14" x14ac:dyDescent="0.2">
      <c r="A4236" s="182"/>
      <c r="B4236" s="160"/>
      <c r="D4236" s="160"/>
      <c r="F4236" s="160"/>
      <c r="H4236" s="160"/>
      <c r="J4236" s="160"/>
      <c r="L4236" s="161"/>
    </row>
    <row r="4237" spans="1:14" x14ac:dyDescent="0.2">
      <c r="A4237" s="182"/>
      <c r="B4237" s="160"/>
      <c r="D4237" s="160"/>
      <c r="F4237" s="160"/>
      <c r="H4237" s="160"/>
      <c r="J4237" s="160"/>
      <c r="L4237" s="161"/>
    </row>
    <row r="4238" spans="1:14" x14ac:dyDescent="0.2">
      <c r="A4238" s="182"/>
      <c r="B4238" s="160"/>
      <c r="D4238" s="160"/>
      <c r="F4238" s="160"/>
      <c r="H4238" s="160"/>
      <c r="J4238" s="160"/>
    </row>
    <row r="4239" spans="1:14" x14ac:dyDescent="0.2">
      <c r="A4239" s="182"/>
      <c r="B4239" s="160"/>
      <c r="D4239" s="160"/>
      <c r="F4239" s="160"/>
      <c r="H4239" s="160"/>
      <c r="J4239" s="160"/>
      <c r="L4239" s="161"/>
    </row>
    <row r="4240" spans="1:14" x14ac:dyDescent="0.2">
      <c r="A4240" s="182"/>
      <c r="B4240" s="160"/>
      <c r="D4240" s="160"/>
      <c r="F4240" s="160"/>
      <c r="H4240" s="160"/>
      <c r="J4240" s="160"/>
      <c r="L4240" s="161"/>
    </row>
    <row r="4241" spans="1:16" x14ac:dyDescent="0.2">
      <c r="A4241" s="182"/>
      <c r="B4241" s="160"/>
      <c r="D4241" s="160"/>
      <c r="F4241" s="160"/>
      <c r="H4241" s="160"/>
      <c r="J4241" s="160"/>
      <c r="L4241" s="161"/>
    </row>
    <row r="4242" spans="1:16" x14ac:dyDescent="0.2">
      <c r="A4242" s="182"/>
      <c r="B4242" s="160"/>
      <c r="D4242" s="160"/>
      <c r="F4242" s="160"/>
      <c r="H4242" s="160"/>
      <c r="J4242" s="160"/>
    </row>
    <row r="4243" spans="1:16" x14ac:dyDescent="0.2">
      <c r="A4243" s="182"/>
      <c r="B4243" s="160"/>
      <c r="D4243" s="160"/>
      <c r="F4243" s="160"/>
      <c r="H4243" s="160"/>
      <c r="J4243" s="160"/>
      <c r="L4243" s="161"/>
    </row>
    <row r="4244" spans="1:16" x14ac:dyDescent="0.2">
      <c r="A4244" s="182"/>
      <c r="B4244" s="160"/>
      <c r="D4244" s="64"/>
      <c r="F4244" s="160"/>
      <c r="H4244" s="160"/>
      <c r="J4244" s="160"/>
      <c r="L4244" s="161"/>
      <c r="P4244" s="161"/>
    </row>
    <row r="4245" spans="1:16" x14ac:dyDescent="0.2">
      <c r="A4245" s="182"/>
      <c r="B4245" s="160"/>
      <c r="D4245" s="160"/>
      <c r="F4245" s="160"/>
      <c r="H4245" s="160"/>
      <c r="J4245" s="160"/>
      <c r="L4245" s="161"/>
      <c r="N4245" s="161"/>
    </row>
    <row r="4246" spans="1:16" x14ac:dyDescent="0.2">
      <c r="A4246" s="182"/>
      <c r="B4246" s="160"/>
      <c r="D4246" s="160"/>
      <c r="F4246" s="160"/>
      <c r="H4246" s="160"/>
      <c r="J4246" s="160"/>
      <c r="L4246" s="161"/>
      <c r="N4246" s="161"/>
    </row>
    <row r="4247" spans="1:16" x14ac:dyDescent="0.2">
      <c r="A4247" s="182"/>
      <c r="B4247" s="160"/>
      <c r="D4247" s="162"/>
      <c r="F4247" s="160"/>
      <c r="H4247" s="160"/>
      <c r="J4247" s="160"/>
    </row>
    <row r="4248" spans="1:16" x14ac:dyDescent="0.2">
      <c r="A4248" s="182"/>
      <c r="B4248" s="160"/>
      <c r="D4248" s="160"/>
      <c r="F4248" s="160"/>
      <c r="H4248" s="160"/>
      <c r="J4248" s="160"/>
    </row>
    <row r="4249" spans="1:16" x14ac:dyDescent="0.2">
      <c r="A4249" s="182"/>
      <c r="B4249" s="160"/>
      <c r="D4249" s="160"/>
      <c r="F4249" s="160"/>
      <c r="H4249" s="160"/>
      <c r="J4249" s="160"/>
    </row>
    <row r="4250" spans="1:16" x14ac:dyDescent="0.2">
      <c r="A4250" s="182"/>
      <c r="B4250" s="160"/>
      <c r="D4250" s="160"/>
      <c r="F4250" s="160"/>
      <c r="H4250" s="160"/>
      <c r="J4250" s="160"/>
    </row>
    <row r="4251" spans="1:16" x14ac:dyDescent="0.2">
      <c r="A4251" s="182"/>
      <c r="B4251" s="160"/>
      <c r="D4251" s="160"/>
      <c r="F4251" s="160"/>
      <c r="H4251" s="160"/>
      <c r="J4251" s="160"/>
      <c r="L4251" s="161"/>
      <c r="N4251" s="161"/>
    </row>
    <row r="4252" spans="1:16" x14ac:dyDescent="0.2">
      <c r="A4252" s="182"/>
      <c r="B4252" s="160"/>
      <c r="D4252" s="160"/>
      <c r="F4252" s="160"/>
      <c r="H4252" s="160"/>
      <c r="J4252" s="160"/>
      <c r="N4252" s="161"/>
    </row>
    <row r="4253" spans="1:16" x14ac:dyDescent="0.2">
      <c r="A4253" s="182"/>
      <c r="B4253" s="160"/>
      <c r="D4253" s="160"/>
      <c r="F4253" s="160"/>
      <c r="H4253" s="160"/>
      <c r="J4253" s="160"/>
    </row>
    <row r="4254" spans="1:16" x14ac:dyDescent="0.2">
      <c r="A4254" s="182"/>
      <c r="B4254" s="160"/>
      <c r="D4254" s="160"/>
      <c r="F4254" s="160"/>
      <c r="H4254" s="160"/>
      <c r="J4254" s="160"/>
    </row>
    <row r="4255" spans="1:16" x14ac:dyDescent="0.2">
      <c r="A4255" s="182"/>
      <c r="B4255" s="160"/>
      <c r="D4255" s="160"/>
      <c r="F4255" s="160"/>
      <c r="H4255" s="160"/>
      <c r="J4255" s="160"/>
    </row>
    <row r="4256" spans="1:16" x14ac:dyDescent="0.2">
      <c r="A4256" s="182"/>
      <c r="B4256" s="160"/>
      <c r="D4256" s="160"/>
      <c r="F4256" s="160"/>
      <c r="H4256" s="160"/>
      <c r="J4256" s="160"/>
    </row>
    <row r="4257" spans="1:20" x14ac:dyDescent="0.2">
      <c r="A4257" s="182"/>
      <c r="B4257" s="160"/>
      <c r="D4257" s="160"/>
      <c r="F4257" s="160"/>
      <c r="H4257" s="160"/>
      <c r="J4257" s="160"/>
    </row>
    <row r="4258" spans="1:20" x14ac:dyDescent="0.2">
      <c r="A4258" s="182"/>
      <c r="B4258" s="160"/>
      <c r="D4258" s="160"/>
      <c r="F4258" s="160"/>
      <c r="H4258" s="160"/>
      <c r="J4258" s="160"/>
    </row>
    <row r="4259" spans="1:20" x14ac:dyDescent="0.2">
      <c r="A4259" s="182"/>
      <c r="B4259" s="160"/>
      <c r="D4259" s="160"/>
      <c r="F4259" s="160"/>
      <c r="H4259" s="160"/>
      <c r="J4259" s="160"/>
    </row>
    <row r="4260" spans="1:20" x14ac:dyDescent="0.2">
      <c r="A4260" s="182"/>
      <c r="B4260" s="160"/>
      <c r="D4260" s="160"/>
      <c r="F4260" s="160"/>
      <c r="H4260" s="160"/>
      <c r="J4260" s="160"/>
    </row>
    <row r="4261" spans="1:20" x14ac:dyDescent="0.2">
      <c r="A4261" s="182"/>
      <c r="B4261" s="160"/>
      <c r="D4261" s="160"/>
      <c r="F4261" s="160"/>
      <c r="H4261" s="160"/>
      <c r="J4261" s="160"/>
    </row>
    <row r="4262" spans="1:20" x14ac:dyDescent="0.2">
      <c r="A4262" s="182"/>
      <c r="B4262" s="160"/>
      <c r="D4262" s="160"/>
      <c r="F4262" s="160"/>
      <c r="H4262" s="160"/>
      <c r="J4262" s="160"/>
    </row>
    <row r="4263" spans="1:20" x14ac:dyDescent="0.2">
      <c r="A4263" s="182"/>
      <c r="B4263" s="160"/>
      <c r="D4263" s="160"/>
      <c r="F4263" s="160"/>
      <c r="H4263" s="160"/>
      <c r="J4263" s="160"/>
    </row>
    <row r="4264" spans="1:20" x14ac:dyDescent="0.2">
      <c r="A4264" s="182"/>
      <c r="B4264" s="160"/>
      <c r="D4264" s="160"/>
      <c r="F4264" s="160"/>
      <c r="H4264" s="160"/>
      <c r="J4264" s="160"/>
      <c r="L4264" s="161"/>
    </row>
    <row r="4265" spans="1:20" x14ac:dyDescent="0.2">
      <c r="A4265" s="182"/>
      <c r="B4265" s="160"/>
      <c r="D4265" s="160"/>
      <c r="F4265" s="160"/>
      <c r="H4265" s="160"/>
      <c r="J4265" s="160"/>
      <c r="T4265" s="161"/>
    </row>
    <row r="4266" spans="1:20" x14ac:dyDescent="0.2">
      <c r="A4266" s="182"/>
      <c r="B4266" s="160"/>
      <c r="D4266" s="160"/>
      <c r="F4266" s="160"/>
      <c r="H4266" s="160"/>
      <c r="J4266" s="160"/>
      <c r="L4266" s="161"/>
    </row>
    <row r="4267" spans="1:20" x14ac:dyDescent="0.2">
      <c r="A4267" s="182"/>
      <c r="B4267" s="160"/>
      <c r="D4267" s="160"/>
      <c r="F4267" s="160"/>
      <c r="H4267" s="160"/>
      <c r="J4267" s="160"/>
    </row>
    <row r="4268" spans="1:20" x14ac:dyDescent="0.2">
      <c r="A4268" s="182"/>
      <c r="B4268" s="160"/>
      <c r="D4268" s="160"/>
      <c r="F4268" s="160"/>
      <c r="H4268" s="160"/>
      <c r="J4268" s="160"/>
    </row>
    <row r="4269" spans="1:20" x14ac:dyDescent="0.2">
      <c r="A4269" s="182"/>
      <c r="B4269" s="160"/>
      <c r="D4269" s="160"/>
      <c r="F4269" s="160"/>
      <c r="H4269" s="160"/>
      <c r="J4269" s="160"/>
    </row>
    <row r="4270" spans="1:20" x14ac:dyDescent="0.2">
      <c r="A4270" s="182"/>
      <c r="B4270" s="160"/>
      <c r="D4270" s="160"/>
      <c r="F4270" s="160"/>
      <c r="H4270" s="160"/>
      <c r="J4270" s="160"/>
      <c r="L4270" s="161"/>
    </row>
    <row r="4271" spans="1:20" x14ac:dyDescent="0.2">
      <c r="A4271" s="182"/>
      <c r="B4271" s="160"/>
      <c r="D4271" s="160"/>
      <c r="F4271" s="160"/>
      <c r="H4271" s="160"/>
      <c r="J4271" s="160"/>
    </row>
    <row r="4272" spans="1:20" x14ac:dyDescent="0.2">
      <c r="A4272" s="182"/>
      <c r="B4272" s="160"/>
      <c r="D4272" s="160"/>
      <c r="F4272" s="160"/>
      <c r="H4272" s="160"/>
      <c r="J4272" s="160"/>
    </row>
    <row r="4273" spans="1:14" x14ac:dyDescent="0.2">
      <c r="A4273" s="182"/>
      <c r="B4273" s="160"/>
      <c r="D4273" s="160"/>
      <c r="F4273" s="160"/>
      <c r="H4273" s="160"/>
      <c r="J4273" s="160"/>
    </row>
    <row r="4274" spans="1:14" x14ac:dyDescent="0.2">
      <c r="A4274" s="182"/>
      <c r="B4274" s="162"/>
      <c r="D4274" s="162"/>
      <c r="F4274" s="162"/>
      <c r="H4274" s="160"/>
      <c r="J4274" s="160"/>
      <c r="L4274" s="161"/>
    </row>
    <row r="4275" spans="1:14" x14ac:dyDescent="0.2">
      <c r="A4275" s="182"/>
      <c r="B4275" s="160"/>
      <c r="D4275" s="160"/>
      <c r="F4275" s="160"/>
      <c r="H4275" s="160"/>
      <c r="J4275" s="160"/>
    </row>
    <row r="4276" spans="1:14" x14ac:dyDescent="0.2">
      <c r="A4276" s="182"/>
      <c r="B4276" s="160"/>
      <c r="D4276" s="160"/>
      <c r="F4276" s="160"/>
      <c r="H4276" s="160"/>
      <c r="J4276" s="160"/>
      <c r="L4276" s="161"/>
    </row>
    <row r="4277" spans="1:14" x14ac:dyDescent="0.2">
      <c r="A4277" s="182"/>
      <c r="B4277" s="160"/>
      <c r="D4277" s="160"/>
      <c r="F4277" s="160"/>
      <c r="H4277" s="160"/>
      <c r="J4277" s="160"/>
      <c r="L4277" s="161"/>
      <c r="N4277" s="161"/>
    </row>
    <row r="4278" spans="1:14" x14ac:dyDescent="0.2">
      <c r="A4278" s="182"/>
      <c r="B4278" s="162"/>
      <c r="D4278" s="160"/>
      <c r="F4278" s="160"/>
      <c r="H4278" s="160"/>
      <c r="J4278" s="160"/>
      <c r="L4278" s="161"/>
    </row>
    <row r="4279" spans="1:14" x14ac:dyDescent="0.2">
      <c r="A4279" s="182"/>
      <c r="B4279" s="160"/>
      <c r="D4279" s="160"/>
      <c r="F4279" s="160"/>
      <c r="H4279" s="160"/>
      <c r="J4279" s="160"/>
    </row>
    <row r="4280" spans="1:14" x14ac:dyDescent="0.2">
      <c r="A4280" s="182"/>
      <c r="B4280" s="160"/>
      <c r="D4280" s="160"/>
      <c r="F4280" s="160"/>
      <c r="H4280" s="160"/>
      <c r="J4280" s="160"/>
    </row>
    <row r="4281" spans="1:14" x14ac:dyDescent="0.2">
      <c r="A4281" s="182"/>
      <c r="B4281" s="160"/>
      <c r="D4281" s="162"/>
      <c r="F4281" s="160"/>
      <c r="H4281" s="160"/>
      <c r="J4281" s="160"/>
    </row>
    <row r="4282" spans="1:14" x14ac:dyDescent="0.2">
      <c r="A4282" s="182"/>
      <c r="B4282" s="160"/>
      <c r="D4282" s="160"/>
      <c r="F4282" s="160"/>
      <c r="H4282" s="160"/>
      <c r="J4282" s="160"/>
    </row>
    <row r="4283" spans="1:14" x14ac:dyDescent="0.2">
      <c r="A4283" s="182"/>
      <c r="B4283" s="160"/>
      <c r="D4283" s="160"/>
      <c r="F4283" s="160"/>
      <c r="H4283" s="160"/>
      <c r="J4283" s="160"/>
    </row>
    <row r="4284" spans="1:14" x14ac:dyDescent="0.2">
      <c r="A4284" s="182"/>
      <c r="B4284" s="160"/>
      <c r="D4284" s="160"/>
      <c r="F4284" s="160"/>
      <c r="H4284" s="160"/>
      <c r="J4284" s="160"/>
    </row>
    <row r="4285" spans="1:14" x14ac:dyDescent="0.2">
      <c r="A4285" s="182"/>
      <c r="B4285" s="160"/>
      <c r="D4285" s="160"/>
      <c r="F4285" s="160"/>
      <c r="H4285" s="160"/>
      <c r="J4285" s="160"/>
    </row>
    <row r="4286" spans="1:14" x14ac:dyDescent="0.2">
      <c r="A4286" s="182"/>
      <c r="B4286" s="160"/>
      <c r="D4286" s="160"/>
      <c r="F4286" s="160"/>
      <c r="H4286" s="160"/>
      <c r="J4286" s="160"/>
    </row>
    <row r="4287" spans="1:14" x14ac:dyDescent="0.2">
      <c r="A4287" s="182"/>
      <c r="B4287" s="160"/>
      <c r="D4287" s="160"/>
      <c r="F4287" s="160"/>
      <c r="H4287" s="160"/>
      <c r="J4287" s="160"/>
    </row>
    <row r="4288" spans="1:14" x14ac:dyDescent="0.2">
      <c r="A4288" s="182"/>
      <c r="B4288" s="160"/>
      <c r="D4288" s="160"/>
      <c r="F4288" s="160"/>
      <c r="H4288" s="160"/>
      <c r="J4288" s="160"/>
    </row>
    <row r="4289" spans="1:14" x14ac:dyDescent="0.2">
      <c r="A4289" s="182"/>
      <c r="B4289" s="160"/>
      <c r="D4289" s="160"/>
      <c r="F4289" s="160"/>
      <c r="H4289" s="160"/>
      <c r="J4289" s="160"/>
    </row>
    <row r="4290" spans="1:14" x14ac:dyDescent="0.2">
      <c r="A4290" s="182"/>
      <c r="B4290" s="160"/>
      <c r="D4290" s="160"/>
      <c r="F4290" s="160"/>
      <c r="H4290" s="160"/>
      <c r="J4290" s="160"/>
    </row>
    <row r="4291" spans="1:14" x14ac:dyDescent="0.2">
      <c r="A4291" s="182"/>
      <c r="B4291" s="162"/>
      <c r="D4291" s="160"/>
      <c r="F4291" s="160"/>
      <c r="H4291" s="160"/>
      <c r="J4291" s="160"/>
    </row>
    <row r="4292" spans="1:14" x14ac:dyDescent="0.2">
      <c r="A4292" s="182"/>
      <c r="B4292" s="160"/>
      <c r="D4292" s="160"/>
      <c r="F4292" s="160"/>
      <c r="H4292" s="160"/>
      <c r="J4292" s="160"/>
    </row>
    <row r="4293" spans="1:14" x14ac:dyDescent="0.2">
      <c r="A4293" s="182"/>
      <c r="B4293" s="160"/>
      <c r="D4293" s="160"/>
      <c r="F4293" s="160"/>
      <c r="H4293" s="160"/>
      <c r="J4293" s="160"/>
    </row>
    <row r="4294" spans="1:14" x14ac:dyDescent="0.2">
      <c r="A4294" s="182"/>
      <c r="B4294" s="160"/>
      <c r="D4294" s="160"/>
      <c r="F4294" s="160"/>
      <c r="H4294" s="160"/>
      <c r="J4294" s="160"/>
    </row>
    <row r="4295" spans="1:14" x14ac:dyDescent="0.2">
      <c r="A4295" s="182"/>
      <c r="B4295" s="160"/>
      <c r="D4295" s="160"/>
      <c r="F4295" s="160"/>
      <c r="H4295" s="160"/>
      <c r="J4295" s="160"/>
    </row>
    <row r="4296" spans="1:14" x14ac:dyDescent="0.2">
      <c r="A4296" s="182"/>
      <c r="B4296" s="160"/>
      <c r="D4296" s="160"/>
      <c r="F4296" s="160"/>
      <c r="H4296" s="160"/>
      <c r="J4296" s="160"/>
      <c r="L4296" s="161"/>
    </row>
    <row r="4297" spans="1:14" x14ac:dyDescent="0.2">
      <c r="A4297" s="182"/>
      <c r="B4297" s="170"/>
      <c r="D4297" s="160"/>
      <c r="F4297" s="160"/>
      <c r="H4297" s="160"/>
      <c r="J4297" s="160"/>
    </row>
    <row r="4298" spans="1:14" x14ac:dyDescent="0.2">
      <c r="A4298" s="182"/>
      <c r="B4298" s="160"/>
      <c r="D4298" s="160"/>
      <c r="F4298" s="160"/>
      <c r="H4298" s="160"/>
      <c r="J4298" s="160"/>
      <c r="L4298" s="161"/>
    </row>
    <row r="4299" spans="1:14" x14ac:dyDescent="0.2">
      <c r="A4299" s="182"/>
      <c r="B4299" s="160"/>
      <c r="D4299" s="170"/>
      <c r="F4299" s="162"/>
      <c r="H4299" s="160"/>
      <c r="J4299" s="160"/>
    </row>
    <row r="4300" spans="1:14" x14ac:dyDescent="0.2">
      <c r="A4300" s="182"/>
      <c r="B4300" s="160"/>
      <c r="D4300" s="160"/>
      <c r="F4300" s="160"/>
      <c r="H4300" s="160"/>
      <c r="J4300" s="160"/>
      <c r="L4300" s="161"/>
    </row>
    <row r="4301" spans="1:14" x14ac:dyDescent="0.2">
      <c r="A4301" s="182"/>
      <c r="B4301" s="160"/>
      <c r="D4301" s="160"/>
      <c r="F4301" s="160"/>
      <c r="H4301" s="160"/>
      <c r="J4301" s="160"/>
    </row>
    <row r="4302" spans="1:14" x14ac:dyDescent="0.2">
      <c r="A4302" s="182"/>
      <c r="B4302" s="160"/>
      <c r="D4302" s="160"/>
      <c r="F4302" s="160"/>
      <c r="H4302" s="160"/>
      <c r="J4302" s="160"/>
    </row>
    <row r="4303" spans="1:14" ht="13.5" customHeight="1" x14ac:dyDescent="0.2">
      <c r="A4303" s="182"/>
      <c r="B4303" s="160"/>
      <c r="D4303" s="160"/>
      <c r="F4303" s="160"/>
      <c r="H4303" s="160"/>
      <c r="J4303" s="160"/>
    </row>
    <row r="4304" spans="1:14" x14ac:dyDescent="0.2">
      <c r="A4304" s="182"/>
      <c r="B4304" s="160"/>
      <c r="D4304" s="160"/>
      <c r="F4304" s="160"/>
      <c r="H4304" s="160"/>
      <c r="J4304" s="160"/>
      <c r="L4304" s="161"/>
      <c r="N4304" s="161"/>
    </row>
    <row r="4305" spans="1:14" x14ac:dyDescent="0.2">
      <c r="A4305" s="182"/>
      <c r="B4305" s="160"/>
      <c r="D4305" s="160"/>
      <c r="F4305" s="160"/>
      <c r="H4305" s="160"/>
      <c r="J4305" s="160"/>
      <c r="L4305" s="161"/>
    </row>
    <row r="4306" spans="1:14" x14ac:dyDescent="0.2">
      <c r="A4306" s="182"/>
      <c r="B4306" s="160"/>
      <c r="D4306" s="160"/>
      <c r="F4306" s="160"/>
      <c r="H4306" s="160"/>
      <c r="J4306" s="160"/>
      <c r="L4306" s="161"/>
      <c r="M4306" s="161"/>
      <c r="N4306" s="161"/>
    </row>
    <row r="4307" spans="1:14" x14ac:dyDescent="0.2">
      <c r="A4307" s="182"/>
      <c r="B4307" s="160"/>
      <c r="D4307" s="160"/>
      <c r="F4307" s="160"/>
      <c r="H4307" s="160"/>
      <c r="J4307" s="160"/>
    </row>
    <row r="4308" spans="1:14" x14ac:dyDescent="0.2">
      <c r="A4308" s="182"/>
      <c r="B4308" s="160"/>
      <c r="D4308" s="160"/>
      <c r="F4308" s="160"/>
      <c r="H4308" s="160"/>
      <c r="J4308" s="160"/>
    </row>
    <row r="4309" spans="1:14" x14ac:dyDescent="0.2">
      <c r="A4309" s="182"/>
      <c r="B4309" s="160"/>
      <c r="D4309" s="160"/>
      <c r="F4309" s="160"/>
      <c r="H4309" s="160"/>
      <c r="J4309" s="160"/>
    </row>
    <row r="4310" spans="1:14" x14ac:dyDescent="0.2">
      <c r="A4310" s="182"/>
      <c r="B4310" s="160"/>
      <c r="D4310" s="160"/>
      <c r="F4310" s="160"/>
      <c r="H4310" s="160"/>
      <c r="J4310" s="160"/>
    </row>
    <row r="4311" spans="1:14" x14ac:dyDescent="0.2">
      <c r="A4311" s="182"/>
      <c r="B4311" s="160"/>
      <c r="D4311" s="160"/>
      <c r="F4311" s="160"/>
      <c r="H4311" s="160"/>
      <c r="J4311" s="160"/>
    </row>
    <row r="4312" spans="1:14" x14ac:dyDescent="0.2">
      <c r="A4312" s="182"/>
      <c r="B4312" s="160"/>
      <c r="D4312" s="162"/>
      <c r="F4312" s="160"/>
      <c r="H4312" s="160"/>
      <c r="J4312" s="160"/>
    </row>
    <row r="4313" spans="1:14" x14ac:dyDescent="0.2">
      <c r="A4313" s="182"/>
      <c r="B4313" s="160"/>
      <c r="D4313" s="160"/>
      <c r="F4313" s="160"/>
      <c r="H4313" s="160"/>
      <c r="J4313" s="160"/>
      <c r="L4313" s="161"/>
    </row>
    <row r="4314" spans="1:14" x14ac:dyDescent="0.2">
      <c r="A4314" s="182"/>
      <c r="B4314" s="160"/>
      <c r="D4314" s="160"/>
      <c r="F4314" s="160"/>
      <c r="H4314" s="160"/>
      <c r="J4314" s="160"/>
    </row>
    <row r="4315" spans="1:14" x14ac:dyDescent="0.2">
      <c r="A4315" s="182"/>
      <c r="B4315" s="160"/>
      <c r="D4315" s="160"/>
      <c r="F4315" s="160"/>
      <c r="H4315" s="160"/>
      <c r="J4315" s="160"/>
    </row>
    <row r="4316" spans="1:14" x14ac:dyDescent="0.2">
      <c r="A4316" s="182"/>
      <c r="B4316" s="160"/>
      <c r="D4316" s="160"/>
      <c r="F4316" s="160"/>
      <c r="H4316" s="160"/>
      <c r="J4316" s="160"/>
      <c r="L4316" s="161"/>
    </row>
    <row r="4317" spans="1:14" x14ac:dyDescent="0.2">
      <c r="A4317" s="182"/>
      <c r="B4317" s="160"/>
      <c r="D4317" s="160"/>
      <c r="F4317" s="160"/>
      <c r="H4317" s="160"/>
      <c r="J4317" s="160"/>
      <c r="L4317" s="161"/>
    </row>
    <row r="4318" spans="1:14" x14ac:dyDescent="0.2">
      <c r="A4318" s="182"/>
      <c r="B4318" s="160"/>
      <c r="D4318" s="162"/>
      <c r="F4318" s="162"/>
      <c r="H4318" s="160"/>
      <c r="J4318" s="160"/>
    </row>
    <row r="4319" spans="1:14" x14ac:dyDescent="0.2">
      <c r="A4319" s="182"/>
      <c r="B4319" s="160"/>
      <c r="D4319" s="160"/>
      <c r="F4319" s="160"/>
      <c r="H4319" s="160"/>
      <c r="J4319" s="160"/>
    </row>
    <row r="4320" spans="1:14" x14ac:dyDescent="0.2">
      <c r="A4320" s="182"/>
      <c r="B4320" s="160"/>
      <c r="D4320" s="160"/>
      <c r="F4320" s="160"/>
      <c r="H4320" s="160"/>
      <c r="J4320" s="160"/>
    </row>
    <row r="4321" spans="1:12" x14ac:dyDescent="0.2">
      <c r="A4321" s="182"/>
      <c r="B4321" s="160"/>
      <c r="D4321" s="160"/>
      <c r="F4321" s="160"/>
      <c r="H4321" s="160"/>
      <c r="J4321" s="160"/>
      <c r="L4321" s="161"/>
    </row>
    <row r="4322" spans="1:12" x14ac:dyDescent="0.2">
      <c r="A4322" s="182"/>
      <c r="B4322" s="160"/>
      <c r="D4322" s="160"/>
      <c r="F4322" s="160"/>
      <c r="H4322" s="160"/>
      <c r="J4322" s="160"/>
    </row>
    <row r="4323" spans="1:12" x14ac:dyDescent="0.2">
      <c r="A4323" s="182"/>
      <c r="B4323" s="160"/>
      <c r="D4323" s="160"/>
      <c r="F4323" s="160"/>
      <c r="H4323" s="160"/>
      <c r="J4323" s="160"/>
    </row>
    <row r="4324" spans="1:12" x14ac:dyDescent="0.2">
      <c r="A4324" s="182"/>
      <c r="B4324" s="160"/>
      <c r="D4324" s="160"/>
      <c r="F4324" s="160"/>
      <c r="H4324" s="160"/>
      <c r="J4324" s="160"/>
      <c r="L4324" s="161"/>
    </row>
    <row r="4325" spans="1:12" x14ac:dyDescent="0.2">
      <c r="A4325" s="182"/>
      <c r="B4325" s="160"/>
      <c r="D4325" s="160"/>
      <c r="F4325" s="160"/>
      <c r="H4325" s="160"/>
      <c r="J4325" s="160"/>
    </row>
    <row r="4326" spans="1:12" x14ac:dyDescent="0.2">
      <c r="A4326" s="182"/>
      <c r="B4326" s="160"/>
      <c r="D4326" s="160"/>
      <c r="F4326" s="160"/>
      <c r="H4326" s="160"/>
      <c r="J4326" s="160"/>
    </row>
    <row r="4327" spans="1:12" x14ac:dyDescent="0.2">
      <c r="A4327" s="182"/>
      <c r="B4327" s="160"/>
      <c r="D4327" s="160"/>
      <c r="F4327" s="160"/>
      <c r="H4327" s="160"/>
      <c r="J4327" s="160"/>
    </row>
    <row r="4328" spans="1:12" x14ac:dyDescent="0.2">
      <c r="A4328" s="182"/>
      <c r="B4328" s="160"/>
      <c r="D4328" s="160"/>
      <c r="F4328" s="160"/>
      <c r="H4328" s="160"/>
      <c r="J4328" s="160"/>
    </row>
    <row r="4329" spans="1:12" x14ac:dyDescent="0.2">
      <c r="A4329" s="182"/>
      <c r="B4329" s="160"/>
      <c r="D4329" s="160"/>
      <c r="F4329" s="160"/>
      <c r="H4329" s="160"/>
      <c r="J4329" s="160"/>
      <c r="L4329" s="161"/>
    </row>
    <row r="4330" spans="1:12" x14ac:dyDescent="0.2">
      <c r="A4330" s="182"/>
      <c r="B4330" s="160"/>
      <c r="D4330" s="160"/>
      <c r="F4330" s="160"/>
      <c r="H4330" s="160"/>
      <c r="J4330" s="160"/>
    </row>
    <row r="4331" spans="1:12" x14ac:dyDescent="0.2">
      <c r="A4331" s="182"/>
      <c r="B4331" s="160"/>
      <c r="D4331" s="160"/>
      <c r="F4331" s="160"/>
      <c r="H4331" s="160"/>
      <c r="J4331" s="160"/>
    </row>
    <row r="4332" spans="1:12" x14ac:dyDescent="0.2">
      <c r="A4332" s="182"/>
      <c r="B4332" s="160"/>
      <c r="D4332" s="160"/>
      <c r="F4332" s="160"/>
      <c r="H4332" s="160"/>
      <c r="J4332" s="160"/>
      <c r="L4332" s="161"/>
    </row>
    <row r="4333" spans="1:12" x14ac:dyDescent="0.2">
      <c r="A4333" s="182"/>
      <c r="B4333" s="160"/>
      <c r="D4333" s="160"/>
      <c r="F4333" s="160"/>
      <c r="H4333" s="160"/>
      <c r="J4333" s="160"/>
    </row>
    <row r="4334" spans="1:12" x14ac:dyDescent="0.2">
      <c r="A4334" s="182"/>
      <c r="B4334" s="160"/>
      <c r="D4334" s="160"/>
      <c r="F4334" s="160"/>
      <c r="H4334" s="160"/>
      <c r="J4334" s="160"/>
    </row>
    <row r="4335" spans="1:12" x14ac:dyDescent="0.2">
      <c r="A4335" s="182"/>
      <c r="B4335" s="160"/>
      <c r="D4335" s="160"/>
      <c r="F4335" s="160"/>
      <c r="H4335" s="160"/>
      <c r="J4335" s="160"/>
    </row>
    <row r="4336" spans="1:12" x14ac:dyDescent="0.2">
      <c r="A4336" s="182"/>
      <c r="B4336" s="160"/>
      <c r="D4336" s="160"/>
      <c r="F4336" s="160"/>
      <c r="H4336" s="160"/>
      <c r="J4336" s="160"/>
    </row>
    <row r="4337" spans="1:16" x14ac:dyDescent="0.2">
      <c r="A4337" s="182"/>
      <c r="B4337" s="160"/>
      <c r="D4337" s="160"/>
      <c r="F4337" s="160"/>
      <c r="H4337" s="160"/>
      <c r="J4337" s="160"/>
    </row>
    <row r="4338" spans="1:16" x14ac:dyDescent="0.2">
      <c r="A4338" s="182"/>
      <c r="B4338" s="160"/>
      <c r="D4338" s="160"/>
      <c r="F4338" s="160"/>
      <c r="H4338" s="160"/>
      <c r="J4338" s="160"/>
    </row>
    <row r="4339" spans="1:16" x14ac:dyDescent="0.2">
      <c r="A4339" s="182"/>
      <c r="B4339" s="160"/>
      <c r="D4339" s="160"/>
      <c r="F4339" s="160"/>
      <c r="H4339" s="160"/>
      <c r="J4339" s="160"/>
    </row>
    <row r="4340" spans="1:16" x14ac:dyDescent="0.2">
      <c r="A4340" s="182"/>
      <c r="B4340" s="160"/>
      <c r="D4340" s="160"/>
      <c r="F4340" s="160"/>
      <c r="H4340" s="160"/>
      <c r="J4340" s="160"/>
    </row>
    <row r="4341" spans="1:16" x14ac:dyDescent="0.2">
      <c r="A4341" s="182"/>
      <c r="B4341" s="160"/>
      <c r="D4341" s="160"/>
      <c r="F4341" s="160"/>
      <c r="H4341" s="160"/>
      <c r="J4341" s="160"/>
      <c r="L4341" s="161"/>
    </row>
    <row r="4342" spans="1:16" x14ac:dyDescent="0.2">
      <c r="A4342" s="182"/>
      <c r="B4342" s="160"/>
      <c r="D4342" s="160"/>
      <c r="F4342" s="160"/>
      <c r="H4342" s="160"/>
      <c r="J4342" s="160"/>
      <c r="L4342" s="161"/>
    </row>
    <row r="4343" spans="1:16" x14ac:dyDescent="0.2">
      <c r="A4343" s="182"/>
      <c r="B4343" s="160"/>
      <c r="D4343" s="160"/>
      <c r="F4343" s="160"/>
      <c r="H4343" s="160"/>
      <c r="J4343" s="160"/>
      <c r="L4343" s="161"/>
    </row>
    <row r="4344" spans="1:16" x14ac:dyDescent="0.2">
      <c r="A4344" s="182"/>
      <c r="B4344" s="160"/>
      <c r="D4344" s="160"/>
      <c r="F4344" s="160"/>
      <c r="H4344" s="160"/>
      <c r="J4344" s="160"/>
    </row>
    <row r="4345" spans="1:16" x14ac:dyDescent="0.2">
      <c r="A4345" s="182"/>
      <c r="B4345" s="160"/>
      <c r="D4345" s="160"/>
      <c r="F4345" s="160"/>
      <c r="H4345" s="160"/>
      <c r="J4345" s="160"/>
    </row>
    <row r="4346" spans="1:16" ht="14.25" customHeight="1" x14ac:dyDescent="0.2">
      <c r="A4346" s="182"/>
      <c r="B4346" s="160"/>
      <c r="D4346" s="160"/>
      <c r="F4346" s="160"/>
      <c r="H4346" s="160"/>
      <c r="J4346" s="160"/>
    </row>
    <row r="4347" spans="1:16" x14ac:dyDescent="0.2">
      <c r="A4347" s="182"/>
      <c r="B4347" s="160"/>
      <c r="D4347" s="160"/>
      <c r="F4347" s="160"/>
      <c r="H4347" s="160"/>
      <c r="J4347" s="160"/>
    </row>
    <row r="4348" spans="1:16" x14ac:dyDescent="0.2">
      <c r="A4348" s="182"/>
      <c r="B4348" s="160"/>
      <c r="D4348" s="160"/>
      <c r="F4348" s="160"/>
      <c r="H4348" s="160"/>
      <c r="J4348" s="160"/>
    </row>
    <row r="4349" spans="1:16" x14ac:dyDescent="0.2">
      <c r="A4349" s="182"/>
      <c r="B4349" s="160"/>
      <c r="D4349" s="160"/>
      <c r="F4349" s="160"/>
      <c r="H4349" s="160"/>
      <c r="J4349" s="160"/>
      <c r="N4349" s="179"/>
    </row>
    <row r="4350" spans="1:16" x14ac:dyDescent="0.2">
      <c r="A4350" s="182"/>
      <c r="B4350" s="160"/>
      <c r="D4350" s="160"/>
      <c r="F4350" s="160"/>
      <c r="H4350" s="160"/>
      <c r="J4350" s="160"/>
      <c r="N4350" s="161"/>
      <c r="P4350" s="161"/>
    </row>
    <row r="4351" spans="1:16" x14ac:dyDescent="0.2">
      <c r="A4351" s="182"/>
      <c r="B4351" s="160"/>
      <c r="D4351" s="160"/>
      <c r="F4351" s="160"/>
      <c r="H4351" s="160"/>
      <c r="J4351" s="160"/>
      <c r="N4351" s="161"/>
    </row>
    <row r="4352" spans="1:16" x14ac:dyDescent="0.2">
      <c r="A4352" s="182"/>
      <c r="B4352" s="160"/>
      <c r="D4352" s="160"/>
      <c r="F4352" s="160"/>
      <c r="H4352" s="160"/>
      <c r="J4352" s="160"/>
    </row>
    <row r="4353" spans="1:14" x14ac:dyDescent="0.2">
      <c r="A4353" s="182"/>
      <c r="B4353" s="160"/>
      <c r="D4353" s="160"/>
      <c r="F4353" s="160"/>
      <c r="H4353" s="160"/>
      <c r="J4353" s="160"/>
    </row>
    <row r="4354" spans="1:14" x14ac:dyDescent="0.2">
      <c r="A4354" s="182"/>
      <c r="B4354" s="160"/>
      <c r="D4354" s="160"/>
      <c r="F4354" s="160"/>
      <c r="H4354" s="160"/>
      <c r="J4354" s="160"/>
      <c r="N4354" s="179"/>
    </row>
    <row r="4355" spans="1:14" x14ac:dyDescent="0.2">
      <c r="A4355" s="182"/>
      <c r="B4355" s="160"/>
      <c r="D4355" s="160"/>
      <c r="F4355" s="160"/>
      <c r="H4355" s="160"/>
      <c r="J4355" s="160"/>
    </row>
    <row r="4356" spans="1:14" x14ac:dyDescent="0.2">
      <c r="A4356" s="182"/>
      <c r="B4356" s="160"/>
      <c r="D4356" s="160"/>
      <c r="F4356" s="160"/>
      <c r="H4356" s="160"/>
      <c r="J4356" s="160"/>
      <c r="L4356" s="161"/>
    </row>
    <row r="4357" spans="1:14" x14ac:dyDescent="0.2">
      <c r="A4357" s="182"/>
      <c r="B4357" s="160"/>
      <c r="D4357" s="160"/>
      <c r="F4357" s="160"/>
      <c r="H4357" s="160"/>
      <c r="J4357" s="160"/>
    </row>
    <row r="4358" spans="1:14" x14ac:dyDescent="0.2">
      <c r="A4358" s="182"/>
      <c r="B4358" s="160"/>
      <c r="D4358" s="160"/>
      <c r="F4358" s="160"/>
      <c r="H4358" s="160"/>
      <c r="J4358" s="160"/>
    </row>
    <row r="4359" spans="1:14" x14ac:dyDescent="0.2">
      <c r="A4359" s="182"/>
      <c r="B4359" s="160"/>
      <c r="D4359" s="160"/>
      <c r="F4359" s="160"/>
      <c r="H4359" s="160"/>
      <c r="J4359" s="160"/>
    </row>
    <row r="4360" spans="1:14" x14ac:dyDescent="0.2">
      <c r="A4360" s="182"/>
      <c r="B4360" s="162"/>
      <c r="D4360" s="160"/>
      <c r="F4360" s="160"/>
      <c r="H4360" s="160"/>
      <c r="J4360" s="160"/>
    </row>
    <row r="4361" spans="1:14" x14ac:dyDescent="0.2">
      <c r="A4361" s="182"/>
      <c r="B4361" s="162"/>
      <c r="D4361" s="160"/>
      <c r="F4361" s="160"/>
      <c r="H4361" s="160"/>
      <c r="J4361" s="160"/>
      <c r="L4361" s="161"/>
      <c r="N4361" s="161"/>
    </row>
    <row r="4362" spans="1:14" x14ac:dyDescent="0.2">
      <c r="A4362" s="182"/>
      <c r="B4362" s="160"/>
      <c r="D4362" s="160"/>
      <c r="F4362" s="160"/>
      <c r="H4362" s="160"/>
      <c r="J4362" s="160"/>
    </row>
    <row r="4363" spans="1:14" x14ac:dyDescent="0.2">
      <c r="A4363" s="182"/>
      <c r="B4363" s="160"/>
      <c r="D4363" s="160"/>
      <c r="F4363" s="160"/>
      <c r="H4363" s="160"/>
      <c r="J4363" s="160"/>
      <c r="L4363" s="161"/>
      <c r="N4363" s="161"/>
    </row>
    <row r="4364" spans="1:14" x14ac:dyDescent="0.2">
      <c r="A4364" s="182"/>
      <c r="B4364" s="160"/>
      <c r="D4364" s="160"/>
      <c r="F4364" s="160"/>
      <c r="H4364" s="160"/>
      <c r="J4364" s="160"/>
    </row>
    <row r="4365" spans="1:14" x14ac:dyDescent="0.2">
      <c r="A4365" s="182"/>
      <c r="B4365" s="160"/>
      <c r="D4365" s="160"/>
      <c r="F4365" s="160"/>
      <c r="H4365" s="160"/>
      <c r="J4365" s="160"/>
      <c r="L4365" s="161"/>
    </row>
    <row r="4366" spans="1:14" x14ac:dyDescent="0.2">
      <c r="A4366" s="182"/>
      <c r="B4366" s="160"/>
      <c r="D4366" s="160"/>
      <c r="F4366" s="160"/>
      <c r="H4366" s="160"/>
      <c r="J4366" s="160"/>
    </row>
    <row r="4367" spans="1:14" x14ac:dyDescent="0.2">
      <c r="A4367" s="182"/>
      <c r="B4367" s="160"/>
      <c r="D4367" s="160"/>
      <c r="F4367" s="160"/>
      <c r="H4367" s="160"/>
      <c r="J4367" s="160"/>
    </row>
    <row r="4368" spans="1:14" x14ac:dyDescent="0.2">
      <c r="A4368" s="182"/>
      <c r="B4368" s="160"/>
      <c r="D4368" s="160"/>
      <c r="F4368" s="160"/>
      <c r="H4368" s="160"/>
      <c r="J4368" s="160"/>
      <c r="L4368" s="161"/>
      <c r="M4368" s="161"/>
    </row>
    <row r="4369" spans="1:21" x14ac:dyDescent="0.2">
      <c r="A4369" s="182"/>
      <c r="B4369" s="160"/>
      <c r="D4369" s="160"/>
      <c r="F4369" s="160"/>
      <c r="H4369" s="160"/>
      <c r="J4369" s="160"/>
    </row>
    <row r="4370" spans="1:21" x14ac:dyDescent="0.2">
      <c r="A4370" s="182"/>
      <c r="B4370" s="160"/>
      <c r="D4370" s="160"/>
      <c r="F4370" s="160"/>
      <c r="H4370" s="160"/>
      <c r="J4370" s="160"/>
    </row>
    <row r="4371" spans="1:21" x14ac:dyDescent="0.2">
      <c r="A4371" s="182"/>
      <c r="B4371" s="160"/>
      <c r="D4371" s="160"/>
      <c r="F4371" s="160"/>
      <c r="H4371" s="160"/>
      <c r="J4371" s="160"/>
    </row>
    <row r="4372" spans="1:21" x14ac:dyDescent="0.2">
      <c r="A4372" s="182"/>
      <c r="B4372" s="162"/>
      <c r="D4372" s="162"/>
      <c r="F4372" s="160"/>
      <c r="H4372" s="160"/>
      <c r="J4372" s="160"/>
      <c r="L4372" s="161"/>
    </row>
    <row r="4373" spans="1:21" x14ac:dyDescent="0.2">
      <c r="A4373" s="182"/>
      <c r="B4373" s="160"/>
      <c r="D4373" s="160"/>
      <c r="F4373" s="160"/>
      <c r="H4373" s="160"/>
      <c r="J4373" s="160"/>
      <c r="L4373" s="161"/>
    </row>
    <row r="4374" spans="1:21" x14ac:dyDescent="0.2">
      <c r="A4374" s="182"/>
      <c r="B4374" s="160"/>
      <c r="D4374" s="160"/>
      <c r="F4374" s="160"/>
      <c r="H4374" s="160"/>
      <c r="J4374" s="160"/>
    </row>
    <row r="4375" spans="1:21" x14ac:dyDescent="0.2">
      <c r="A4375" s="182"/>
      <c r="B4375" s="160"/>
      <c r="D4375" s="160"/>
      <c r="F4375" s="160"/>
      <c r="H4375" s="160"/>
      <c r="J4375" s="160"/>
    </row>
    <row r="4376" spans="1:21" x14ac:dyDescent="0.2">
      <c r="A4376" s="182"/>
      <c r="B4376" s="160"/>
      <c r="D4376" s="160"/>
      <c r="F4376" s="160"/>
      <c r="H4376" s="160"/>
      <c r="J4376" s="160"/>
    </row>
    <row r="4377" spans="1:21" x14ac:dyDescent="0.2">
      <c r="A4377" s="182"/>
      <c r="B4377" s="160"/>
      <c r="D4377" s="160"/>
      <c r="F4377" s="160"/>
      <c r="H4377" s="160"/>
      <c r="J4377" s="160"/>
    </row>
    <row r="4378" spans="1:21" x14ac:dyDescent="0.2">
      <c r="A4378" s="182"/>
      <c r="B4378" s="160"/>
      <c r="D4378" s="160"/>
      <c r="F4378" s="160"/>
      <c r="H4378" s="160"/>
      <c r="J4378" s="160"/>
    </row>
    <row r="4379" spans="1:21" x14ac:dyDescent="0.2">
      <c r="A4379" s="182"/>
      <c r="B4379" s="160"/>
      <c r="D4379" s="160"/>
      <c r="F4379" s="160"/>
      <c r="H4379" s="160"/>
      <c r="J4379" s="160"/>
    </row>
    <row r="4380" spans="1:21" x14ac:dyDescent="0.2">
      <c r="A4380" s="182"/>
      <c r="B4380" s="160"/>
      <c r="D4380" s="160"/>
      <c r="F4380" s="160"/>
      <c r="H4380" s="160"/>
      <c r="J4380" s="160"/>
    </row>
    <row r="4381" spans="1:21" x14ac:dyDescent="0.2">
      <c r="A4381" s="182"/>
      <c r="B4381" s="160"/>
      <c r="D4381" s="160"/>
      <c r="F4381" s="160"/>
      <c r="H4381" s="160"/>
      <c r="J4381" s="160"/>
      <c r="L4381" s="161"/>
    </row>
    <row r="4382" spans="1:21" x14ac:dyDescent="0.2">
      <c r="A4382" s="182"/>
      <c r="B4382" s="160"/>
      <c r="D4382" s="160"/>
      <c r="F4382" s="160"/>
      <c r="H4382" s="160"/>
      <c r="J4382" s="160"/>
      <c r="U4382" s="161"/>
    </row>
    <row r="4383" spans="1:21" x14ac:dyDescent="0.2">
      <c r="A4383" s="182"/>
      <c r="B4383" s="160"/>
      <c r="D4383" s="160"/>
      <c r="F4383" s="160"/>
      <c r="H4383" s="160"/>
      <c r="J4383" s="160"/>
      <c r="L4383" s="161"/>
    </row>
    <row r="4384" spans="1:21" x14ac:dyDescent="0.2">
      <c r="A4384" s="182"/>
      <c r="B4384" s="160"/>
      <c r="D4384" s="160"/>
      <c r="F4384" s="160"/>
      <c r="H4384" s="160"/>
      <c r="J4384" s="160"/>
    </row>
    <row r="4385" spans="1:20" x14ac:dyDescent="0.2">
      <c r="A4385" s="182"/>
      <c r="B4385" s="160"/>
      <c r="D4385" s="160"/>
      <c r="F4385" s="160"/>
      <c r="H4385" s="160"/>
      <c r="J4385" s="160"/>
    </row>
    <row r="4386" spans="1:20" x14ac:dyDescent="0.2">
      <c r="A4386" s="182"/>
      <c r="B4386" s="160"/>
      <c r="D4386" s="160"/>
      <c r="F4386" s="160"/>
      <c r="H4386" s="160"/>
      <c r="J4386" s="160"/>
      <c r="L4386" s="161"/>
    </row>
    <row r="4387" spans="1:20" x14ac:dyDescent="0.2">
      <c r="A4387" s="182"/>
      <c r="B4387" s="160"/>
      <c r="D4387" s="160"/>
      <c r="F4387" s="160"/>
      <c r="H4387" s="160"/>
      <c r="J4387" s="160"/>
      <c r="N4387" s="161"/>
      <c r="P4387" s="161"/>
      <c r="R4387" s="161"/>
      <c r="T4387" s="161"/>
    </row>
    <row r="4388" spans="1:20" x14ac:dyDescent="0.2">
      <c r="A4388" s="182"/>
      <c r="B4388" s="160"/>
      <c r="D4388" s="160"/>
      <c r="F4388" s="160"/>
      <c r="H4388" s="160"/>
      <c r="J4388" s="160"/>
    </row>
    <row r="4389" spans="1:20" x14ac:dyDescent="0.2">
      <c r="A4389" s="182"/>
      <c r="B4389" s="160"/>
      <c r="D4389" s="160"/>
      <c r="F4389" s="160"/>
      <c r="H4389" s="160"/>
      <c r="J4389" s="160"/>
    </row>
    <row r="4390" spans="1:20" x14ac:dyDescent="0.2">
      <c r="A4390" s="182"/>
      <c r="B4390" s="160"/>
      <c r="D4390" s="160"/>
      <c r="F4390" s="160"/>
      <c r="H4390" s="160"/>
      <c r="J4390" s="160"/>
      <c r="L4390" s="161"/>
    </row>
    <row r="4391" spans="1:20" x14ac:dyDescent="0.2">
      <c r="A4391" s="182"/>
      <c r="B4391" s="160"/>
      <c r="D4391" s="160"/>
      <c r="F4391" s="160"/>
      <c r="H4391" s="160"/>
      <c r="J4391" s="160"/>
    </row>
    <row r="4392" spans="1:20" x14ac:dyDescent="0.2">
      <c r="A4392" s="182"/>
      <c r="B4392" s="160"/>
      <c r="D4392" s="160"/>
      <c r="F4392" s="160"/>
      <c r="H4392" s="160"/>
      <c r="J4392" s="160"/>
    </row>
    <row r="4393" spans="1:20" x14ac:dyDescent="0.2">
      <c r="A4393" s="182"/>
      <c r="B4393" s="160"/>
      <c r="D4393" s="160"/>
      <c r="F4393" s="160"/>
      <c r="H4393" s="160"/>
      <c r="J4393" s="160"/>
    </row>
    <row r="4394" spans="1:20" x14ac:dyDescent="0.2">
      <c r="A4394" s="182"/>
      <c r="B4394" s="160"/>
      <c r="D4394" s="160"/>
      <c r="F4394" s="160"/>
      <c r="H4394" s="160"/>
      <c r="J4394" s="160"/>
    </row>
    <row r="4395" spans="1:20" x14ac:dyDescent="0.2">
      <c r="A4395" s="182"/>
      <c r="B4395" s="160"/>
      <c r="D4395" s="160"/>
      <c r="F4395" s="160"/>
      <c r="H4395" s="160"/>
      <c r="J4395" s="160"/>
    </row>
    <row r="4396" spans="1:20" x14ac:dyDescent="0.2">
      <c r="A4396" s="182"/>
      <c r="B4396" s="160"/>
      <c r="D4396" s="160"/>
      <c r="F4396" s="160"/>
      <c r="H4396" s="160"/>
      <c r="J4396" s="160"/>
    </row>
    <row r="4397" spans="1:20" x14ac:dyDescent="0.2">
      <c r="A4397" s="182"/>
      <c r="B4397" s="160"/>
      <c r="D4397" s="160"/>
      <c r="F4397" s="160"/>
      <c r="H4397" s="160"/>
      <c r="J4397" s="160"/>
      <c r="L4397" s="161"/>
    </row>
    <row r="4398" spans="1:20" x14ac:dyDescent="0.2">
      <c r="A4398" s="182"/>
      <c r="B4398" s="160"/>
      <c r="D4398" s="160"/>
      <c r="F4398" s="160"/>
      <c r="H4398" s="160"/>
      <c r="J4398" s="160"/>
    </row>
    <row r="4399" spans="1:20" x14ac:dyDescent="0.2">
      <c r="A4399" s="182"/>
      <c r="B4399" s="160"/>
      <c r="D4399" s="160"/>
      <c r="F4399" s="160"/>
      <c r="H4399" s="160"/>
      <c r="J4399" s="160"/>
      <c r="L4399" s="161"/>
    </row>
    <row r="4400" spans="1:20" x14ac:dyDescent="0.2">
      <c r="A4400" s="182"/>
      <c r="B4400" s="160"/>
      <c r="D4400" s="160"/>
      <c r="F4400" s="160"/>
      <c r="H4400" s="160"/>
      <c r="J4400" s="160"/>
      <c r="L4400" s="161"/>
    </row>
    <row r="4401" spans="1:21" x14ac:dyDescent="0.2">
      <c r="A4401" s="182"/>
      <c r="B4401" s="160"/>
      <c r="D4401" s="160"/>
      <c r="F4401" s="160"/>
      <c r="H4401" s="160"/>
      <c r="J4401" s="160"/>
    </row>
    <row r="4402" spans="1:21" x14ac:dyDescent="0.2">
      <c r="A4402" s="182"/>
      <c r="B4402" s="160"/>
      <c r="D4402" s="160"/>
      <c r="F4402" s="160"/>
      <c r="H4402" s="160"/>
      <c r="J4402" s="160"/>
    </row>
    <row r="4403" spans="1:21" x14ac:dyDescent="0.2">
      <c r="A4403" s="182"/>
      <c r="B4403" s="160"/>
      <c r="D4403" s="160"/>
      <c r="F4403" s="160"/>
      <c r="H4403" s="160"/>
      <c r="J4403" s="160"/>
    </row>
    <row r="4404" spans="1:21" x14ac:dyDescent="0.2">
      <c r="A4404" s="182"/>
      <c r="B4404" s="160"/>
      <c r="D4404" s="160"/>
      <c r="F4404" s="160"/>
      <c r="H4404" s="160"/>
      <c r="J4404" s="160"/>
      <c r="R4404" s="161"/>
      <c r="T4404" s="161"/>
      <c r="U4404" s="161"/>
    </row>
    <row r="4405" spans="1:21" x14ac:dyDescent="0.2">
      <c r="A4405" s="182"/>
      <c r="B4405" s="160"/>
      <c r="D4405" s="160"/>
      <c r="F4405" s="160"/>
      <c r="H4405" s="160"/>
      <c r="J4405" s="160"/>
    </row>
    <row r="4406" spans="1:21" x14ac:dyDescent="0.2">
      <c r="A4406" s="182"/>
      <c r="B4406" s="160"/>
      <c r="D4406" s="160"/>
      <c r="F4406" s="160"/>
      <c r="H4406" s="160"/>
      <c r="J4406" s="160"/>
      <c r="L4406" s="161"/>
    </row>
    <row r="4407" spans="1:21" x14ac:dyDescent="0.2">
      <c r="A4407" s="182"/>
      <c r="B4407" s="160"/>
      <c r="D4407" s="160"/>
      <c r="F4407" s="160"/>
      <c r="H4407" s="160"/>
      <c r="J4407" s="160"/>
    </row>
    <row r="4408" spans="1:21" x14ac:dyDescent="0.2">
      <c r="A4408" s="182"/>
      <c r="B4408" s="160"/>
      <c r="D4408" s="160"/>
      <c r="F4408" s="160"/>
      <c r="H4408" s="160"/>
      <c r="J4408" s="160"/>
    </row>
    <row r="4409" spans="1:21" x14ac:dyDescent="0.2">
      <c r="A4409" s="182"/>
      <c r="B4409" s="160"/>
      <c r="D4409" s="160"/>
      <c r="F4409" s="160"/>
      <c r="H4409" s="160"/>
      <c r="J4409" s="160"/>
    </row>
    <row r="4410" spans="1:21" x14ac:dyDescent="0.2">
      <c r="A4410" s="182"/>
      <c r="B4410" s="160"/>
      <c r="D4410" s="160"/>
      <c r="F4410" s="160"/>
      <c r="H4410" s="160"/>
      <c r="J4410" s="160"/>
    </row>
    <row r="4411" spans="1:21" x14ac:dyDescent="0.2">
      <c r="A4411" s="182"/>
      <c r="B4411" s="160"/>
      <c r="D4411" s="160"/>
      <c r="F4411" s="160"/>
      <c r="H4411" s="160"/>
      <c r="J4411" s="160"/>
    </row>
    <row r="4412" spans="1:21" x14ac:dyDescent="0.2">
      <c r="A4412" s="182"/>
      <c r="B4412" s="160"/>
      <c r="D4412" s="160"/>
      <c r="F4412" s="160"/>
      <c r="H4412" s="160"/>
      <c r="J4412" s="160"/>
      <c r="N4412" s="161"/>
    </row>
    <row r="4413" spans="1:21" x14ac:dyDescent="0.2">
      <c r="A4413" s="182"/>
      <c r="B4413" s="160"/>
      <c r="D4413" s="160"/>
      <c r="F4413" s="160"/>
      <c r="H4413" s="160"/>
      <c r="J4413" s="160"/>
      <c r="L4413" s="161"/>
    </row>
    <row r="4414" spans="1:21" x14ac:dyDescent="0.2">
      <c r="A4414" s="182"/>
      <c r="B4414" s="160"/>
      <c r="D4414" s="160"/>
      <c r="F4414" s="160"/>
      <c r="H4414" s="160"/>
      <c r="J4414" s="160"/>
    </row>
    <row r="4415" spans="1:21" x14ac:dyDescent="0.2">
      <c r="A4415" s="182"/>
      <c r="B4415" s="160"/>
      <c r="D4415" s="160"/>
      <c r="F4415" s="160"/>
      <c r="H4415" s="160"/>
      <c r="J4415" s="160"/>
    </row>
    <row r="4416" spans="1:21" x14ac:dyDescent="0.2">
      <c r="A4416" s="182"/>
      <c r="B4416" s="160"/>
      <c r="D4416" s="160"/>
      <c r="F4416" s="160"/>
      <c r="H4416" s="160"/>
      <c r="J4416" s="160"/>
    </row>
    <row r="4417" spans="1:16" x14ac:dyDescent="0.2">
      <c r="A4417" s="182"/>
      <c r="B4417" s="160"/>
      <c r="D4417" s="160"/>
      <c r="F4417" s="160"/>
      <c r="H4417" s="160"/>
      <c r="J4417" s="160"/>
    </row>
    <row r="4418" spans="1:16" x14ac:dyDescent="0.2">
      <c r="A4418" s="182"/>
      <c r="B4418" s="160"/>
      <c r="D4418" s="170"/>
      <c r="F4418" s="160"/>
      <c r="H4418" s="160"/>
      <c r="J4418" s="160"/>
    </row>
    <row r="4419" spans="1:16" x14ac:dyDescent="0.2">
      <c r="A4419" s="182"/>
      <c r="B4419" s="160"/>
      <c r="D4419" s="160"/>
      <c r="F4419" s="160"/>
      <c r="H4419" s="160"/>
      <c r="J4419" s="160"/>
    </row>
    <row r="4420" spans="1:16" x14ac:dyDescent="0.2">
      <c r="A4420" s="182"/>
      <c r="B4420" s="160"/>
      <c r="D4420" s="64"/>
      <c r="F4420" s="160"/>
      <c r="H4420" s="160"/>
      <c r="J4420" s="160"/>
    </row>
    <row r="4421" spans="1:16" x14ac:dyDescent="0.2">
      <c r="A4421" s="182"/>
      <c r="B4421" s="160"/>
      <c r="D4421" s="160"/>
      <c r="F4421" s="160"/>
      <c r="H4421" s="160"/>
      <c r="J4421" s="160"/>
      <c r="L4421" s="161"/>
    </row>
    <row r="4422" spans="1:16" x14ac:dyDescent="0.2">
      <c r="A4422" s="182"/>
      <c r="B4422" s="160"/>
      <c r="D4422" s="160"/>
      <c r="F4422" s="160"/>
      <c r="H4422" s="160"/>
      <c r="J4422" s="160"/>
    </row>
    <row r="4423" spans="1:16" x14ac:dyDescent="0.2">
      <c r="A4423" s="182"/>
      <c r="B4423" s="160"/>
      <c r="D4423" s="160"/>
      <c r="F4423" s="160"/>
      <c r="H4423" s="160"/>
      <c r="J4423" s="160"/>
    </row>
    <row r="4424" spans="1:16" x14ac:dyDescent="0.2">
      <c r="A4424" s="182"/>
      <c r="B4424" s="160"/>
      <c r="D4424" s="160"/>
      <c r="F4424" s="160"/>
      <c r="H4424" s="160"/>
      <c r="J4424" s="160"/>
      <c r="L4424" s="161"/>
    </row>
    <row r="4425" spans="1:16" x14ac:dyDescent="0.2">
      <c r="A4425" s="182"/>
      <c r="B4425" s="160"/>
      <c r="D4425" s="160"/>
      <c r="F4425" s="160"/>
      <c r="H4425" s="160"/>
      <c r="J4425" s="160"/>
    </row>
    <row r="4426" spans="1:16" x14ac:dyDescent="0.2">
      <c r="A4426" s="182"/>
      <c r="B4426" s="160"/>
      <c r="D4426" s="160"/>
      <c r="F4426" s="160"/>
      <c r="H4426" s="160"/>
      <c r="J4426" s="160"/>
    </row>
    <row r="4427" spans="1:16" x14ac:dyDescent="0.2">
      <c r="A4427" s="182"/>
      <c r="B4427" s="160"/>
      <c r="D4427" s="160"/>
      <c r="F4427" s="160"/>
      <c r="H4427" s="160"/>
      <c r="J4427" s="160"/>
    </row>
    <row r="4428" spans="1:16" x14ac:dyDescent="0.2">
      <c r="A4428" s="182"/>
      <c r="B4428" s="160"/>
      <c r="D4428" s="160"/>
      <c r="F4428" s="160"/>
      <c r="H4428" s="160"/>
      <c r="J4428" s="160"/>
      <c r="L4428" s="161"/>
      <c r="N4428" s="161"/>
      <c r="P4428" s="161"/>
    </row>
    <row r="4429" spans="1:16" x14ac:dyDescent="0.2">
      <c r="A4429" s="182"/>
      <c r="B4429" s="160"/>
      <c r="D4429" s="160"/>
      <c r="F4429" s="160"/>
      <c r="H4429" s="160"/>
      <c r="J4429" s="160"/>
    </row>
    <row r="4430" spans="1:16" x14ac:dyDescent="0.2">
      <c r="A4430" s="182"/>
      <c r="B4430" s="160"/>
      <c r="D4430" s="160"/>
      <c r="F4430" s="160"/>
      <c r="H4430" s="160"/>
      <c r="J4430" s="160"/>
    </row>
    <row r="4431" spans="1:16" x14ac:dyDescent="0.2">
      <c r="A4431" s="182"/>
      <c r="B4431" s="160"/>
      <c r="D4431" s="160"/>
      <c r="F4431" s="160"/>
      <c r="H4431" s="160"/>
      <c r="J4431" s="160"/>
    </row>
    <row r="4432" spans="1:16" x14ac:dyDescent="0.2">
      <c r="A4432" s="182"/>
      <c r="B4432" s="160"/>
      <c r="D4432" s="160"/>
      <c r="F4432" s="160"/>
      <c r="H4432" s="160"/>
      <c r="J4432" s="160"/>
    </row>
    <row r="4433" spans="1:20" x14ac:dyDescent="0.2">
      <c r="A4433" s="182"/>
      <c r="B4433" s="160"/>
      <c r="D4433" s="160"/>
      <c r="F4433" s="160"/>
      <c r="H4433" s="160"/>
      <c r="J4433" s="160"/>
      <c r="Q4433" s="171"/>
    </row>
    <row r="4434" spans="1:20" x14ac:dyDescent="0.2">
      <c r="A4434" s="182"/>
      <c r="B4434" s="160"/>
      <c r="D4434" s="160"/>
      <c r="F4434" s="160"/>
      <c r="H4434" s="160"/>
      <c r="J4434" s="160"/>
    </row>
    <row r="4435" spans="1:20" x14ac:dyDescent="0.2">
      <c r="A4435" s="182"/>
      <c r="B4435" s="160"/>
      <c r="D4435" s="160"/>
      <c r="F4435" s="160"/>
      <c r="H4435" s="160"/>
      <c r="J4435" s="160"/>
    </row>
    <row r="4436" spans="1:20" x14ac:dyDescent="0.2">
      <c r="A4436" s="182"/>
      <c r="B4436" s="160"/>
      <c r="D4436" s="170"/>
      <c r="F4436" s="160"/>
      <c r="H4436" s="160"/>
      <c r="J4436" s="160"/>
    </row>
    <row r="4437" spans="1:20" x14ac:dyDescent="0.2">
      <c r="A4437" s="182"/>
      <c r="B4437" s="160"/>
      <c r="D4437" s="160"/>
      <c r="F4437" s="160"/>
      <c r="H4437" s="160"/>
      <c r="J4437" s="160"/>
    </row>
    <row r="4438" spans="1:20" x14ac:dyDescent="0.2">
      <c r="A4438" s="182"/>
      <c r="B4438" s="160"/>
      <c r="D4438" s="160"/>
      <c r="F4438" s="160"/>
      <c r="H4438" s="160"/>
      <c r="J4438" s="160"/>
      <c r="L4438" s="161"/>
    </row>
    <row r="4439" spans="1:20" x14ac:dyDescent="0.2">
      <c r="A4439" s="182"/>
      <c r="B4439" s="160"/>
      <c r="D4439" s="160"/>
      <c r="F4439" s="160"/>
      <c r="H4439" s="160"/>
      <c r="J4439" s="160"/>
      <c r="T4439" s="161"/>
    </row>
    <row r="4440" spans="1:20" x14ac:dyDescent="0.2">
      <c r="A4440" s="182"/>
      <c r="B4440" s="160"/>
      <c r="D4440" s="160"/>
      <c r="F4440" s="160"/>
      <c r="H4440" s="160"/>
      <c r="J4440" s="160"/>
      <c r="L4440" s="161"/>
    </row>
    <row r="4441" spans="1:20" x14ac:dyDescent="0.2">
      <c r="A4441" s="182"/>
      <c r="B4441" s="160"/>
      <c r="D4441" s="160"/>
      <c r="F4441" s="160"/>
      <c r="H4441" s="160"/>
      <c r="J4441" s="160"/>
    </row>
    <row r="4442" spans="1:20" x14ac:dyDescent="0.2">
      <c r="A4442" s="182"/>
      <c r="B4442" s="160"/>
      <c r="D4442" s="160"/>
      <c r="F4442" s="160"/>
      <c r="H4442" s="160"/>
      <c r="J4442" s="160"/>
    </row>
    <row r="4443" spans="1:20" x14ac:dyDescent="0.2">
      <c r="A4443" s="182"/>
      <c r="B4443" s="64"/>
      <c r="D4443" s="160"/>
      <c r="F4443" s="160"/>
      <c r="H4443" s="160"/>
      <c r="J4443" s="160"/>
    </row>
    <row r="4444" spans="1:20" x14ac:dyDescent="0.2">
      <c r="A4444" s="182"/>
      <c r="B4444" s="160"/>
      <c r="D4444" s="160"/>
      <c r="F4444" s="160"/>
      <c r="H4444" s="160"/>
      <c r="J4444" s="160"/>
    </row>
    <row r="4445" spans="1:20" x14ac:dyDescent="0.2">
      <c r="A4445" s="182"/>
      <c r="B4445" s="160"/>
      <c r="D4445" s="160"/>
      <c r="F4445" s="160"/>
      <c r="H4445" s="160"/>
      <c r="J4445" s="160"/>
    </row>
    <row r="4446" spans="1:20" x14ac:dyDescent="0.2">
      <c r="A4446" s="182"/>
      <c r="B4446" s="160"/>
      <c r="D4446" s="160"/>
      <c r="F4446" s="160"/>
      <c r="H4446" s="160"/>
      <c r="J4446" s="160"/>
    </row>
    <row r="4447" spans="1:20" x14ac:dyDescent="0.2">
      <c r="A4447" s="182"/>
      <c r="B4447" s="160"/>
      <c r="D4447" s="160"/>
      <c r="F4447" s="160"/>
      <c r="H4447" s="160"/>
      <c r="J4447" s="160"/>
    </row>
    <row r="4448" spans="1:20" x14ac:dyDescent="0.2">
      <c r="A4448" s="182"/>
      <c r="B4448" s="160"/>
      <c r="D4448" s="160"/>
      <c r="F4448" s="160"/>
      <c r="H4448" s="160"/>
      <c r="J4448" s="160"/>
    </row>
    <row r="4449" spans="1:20" x14ac:dyDescent="0.2">
      <c r="A4449" s="182"/>
      <c r="B4449" s="160"/>
      <c r="D4449" s="160"/>
      <c r="F4449" s="160"/>
      <c r="H4449" s="160"/>
      <c r="J4449" s="160"/>
      <c r="N4449" s="161"/>
      <c r="P4449" s="161"/>
    </row>
    <row r="4450" spans="1:20" x14ac:dyDescent="0.2">
      <c r="A4450" s="182"/>
      <c r="B4450" s="160"/>
      <c r="D4450" s="160"/>
      <c r="F4450" s="160"/>
      <c r="H4450" s="160"/>
      <c r="J4450" s="160"/>
    </row>
    <row r="4451" spans="1:20" x14ac:dyDescent="0.2">
      <c r="A4451" s="182"/>
      <c r="B4451" s="160"/>
      <c r="D4451" s="160"/>
      <c r="F4451" s="160"/>
      <c r="H4451" s="160"/>
      <c r="J4451" s="160"/>
    </row>
    <row r="4452" spans="1:20" x14ac:dyDescent="0.2">
      <c r="A4452" s="182"/>
      <c r="B4452" s="160"/>
      <c r="D4452" s="160"/>
      <c r="F4452" s="160"/>
      <c r="H4452" s="160"/>
      <c r="J4452" s="160"/>
      <c r="L4452" s="161"/>
      <c r="N4452" s="161"/>
      <c r="T4452" s="183"/>
    </row>
    <row r="4453" spans="1:20" x14ac:dyDescent="0.2">
      <c r="A4453" s="182"/>
      <c r="B4453" s="160"/>
      <c r="D4453" s="160"/>
      <c r="F4453" s="160"/>
      <c r="H4453" s="160"/>
      <c r="J4453" s="160"/>
    </row>
    <row r="4454" spans="1:20" x14ac:dyDescent="0.2">
      <c r="A4454" s="182"/>
      <c r="B4454" s="160"/>
      <c r="D4454" s="160"/>
      <c r="F4454" s="160"/>
      <c r="H4454" s="160"/>
      <c r="J4454" s="160"/>
      <c r="N4454" s="161"/>
    </row>
    <row r="4455" spans="1:20" x14ac:dyDescent="0.2">
      <c r="A4455" s="182"/>
      <c r="B4455" s="160"/>
      <c r="D4455" s="160"/>
      <c r="F4455" s="160"/>
      <c r="H4455" s="160"/>
      <c r="J4455" s="160"/>
    </row>
    <row r="4456" spans="1:20" x14ac:dyDescent="0.2">
      <c r="A4456" s="182"/>
      <c r="B4456" s="160"/>
      <c r="D4456" s="160"/>
      <c r="F4456" s="160"/>
      <c r="H4456" s="160"/>
      <c r="J4456" s="160"/>
    </row>
    <row r="4457" spans="1:20" x14ac:dyDescent="0.2">
      <c r="A4457" s="182"/>
      <c r="B4457" s="160"/>
      <c r="D4457" s="160"/>
      <c r="F4457" s="160"/>
      <c r="H4457" s="160"/>
      <c r="J4457" s="160"/>
    </row>
    <row r="4458" spans="1:20" x14ac:dyDescent="0.2">
      <c r="A4458" s="182"/>
      <c r="B4458" s="160"/>
      <c r="D4458" s="160"/>
      <c r="F4458" s="160"/>
      <c r="H4458" s="160"/>
      <c r="J4458" s="160"/>
    </row>
    <row r="4459" spans="1:20" x14ac:dyDescent="0.2">
      <c r="A4459" s="182"/>
      <c r="B4459" s="160"/>
      <c r="D4459" s="160"/>
      <c r="F4459" s="160"/>
      <c r="H4459" s="160"/>
      <c r="J4459" s="160"/>
    </row>
    <row r="4460" spans="1:20" x14ac:dyDescent="0.2">
      <c r="A4460" s="182"/>
      <c r="B4460" s="160"/>
      <c r="D4460" s="160"/>
      <c r="F4460" s="160"/>
      <c r="H4460" s="160"/>
      <c r="J4460" s="160"/>
    </row>
    <row r="4461" spans="1:20" x14ac:dyDescent="0.2">
      <c r="A4461" s="182"/>
      <c r="B4461" s="160"/>
      <c r="D4461" s="160"/>
      <c r="F4461" s="160"/>
      <c r="H4461" s="160"/>
      <c r="J4461" s="160"/>
      <c r="L4461" s="161"/>
    </row>
    <row r="4462" spans="1:20" x14ac:dyDescent="0.2">
      <c r="A4462" s="182"/>
      <c r="B4462" s="160"/>
      <c r="D4462" s="160"/>
      <c r="F4462" s="160"/>
      <c r="H4462" s="160"/>
      <c r="J4462" s="160"/>
      <c r="L4462" s="161"/>
    </row>
    <row r="4463" spans="1:20" x14ac:dyDescent="0.2">
      <c r="A4463" s="182"/>
      <c r="B4463" s="160"/>
      <c r="D4463" s="160"/>
      <c r="F4463" s="160"/>
      <c r="H4463" s="160"/>
      <c r="J4463" s="160"/>
    </row>
    <row r="4464" spans="1:20" x14ac:dyDescent="0.2">
      <c r="A4464" s="182"/>
      <c r="B4464" s="160"/>
      <c r="D4464" s="160"/>
      <c r="F4464" s="160"/>
      <c r="H4464" s="160"/>
      <c r="J4464" s="160"/>
      <c r="L4464" s="161"/>
    </row>
    <row r="4465" spans="1:18" x14ac:dyDescent="0.2">
      <c r="A4465" s="182"/>
      <c r="B4465" s="160"/>
      <c r="D4465" s="160"/>
      <c r="F4465" s="160"/>
      <c r="H4465" s="160"/>
      <c r="J4465" s="160"/>
    </row>
    <row r="4466" spans="1:18" x14ac:dyDescent="0.2">
      <c r="A4466" s="182"/>
      <c r="B4466" s="160"/>
      <c r="D4466" s="160"/>
      <c r="F4466" s="160"/>
      <c r="H4466" s="160"/>
      <c r="J4466" s="160"/>
    </row>
    <row r="4467" spans="1:18" x14ac:dyDescent="0.2">
      <c r="A4467" s="182"/>
      <c r="B4467" s="160"/>
      <c r="D4467" s="160"/>
      <c r="F4467" s="160"/>
      <c r="H4467" s="160"/>
      <c r="J4467" s="160"/>
    </row>
    <row r="4468" spans="1:18" x14ac:dyDescent="0.2">
      <c r="A4468" s="182"/>
      <c r="B4468" s="160"/>
      <c r="D4468" s="160"/>
      <c r="F4468" s="160"/>
      <c r="H4468" s="160"/>
      <c r="J4468" s="160"/>
    </row>
    <row r="4469" spans="1:18" x14ac:dyDescent="0.2">
      <c r="A4469" s="182"/>
      <c r="B4469" s="160"/>
      <c r="D4469" s="160"/>
      <c r="F4469" s="160"/>
      <c r="H4469" s="160"/>
      <c r="J4469" s="160"/>
    </row>
    <row r="4470" spans="1:18" x14ac:dyDescent="0.2">
      <c r="A4470" s="182"/>
      <c r="B4470" s="160"/>
      <c r="D4470" s="160"/>
      <c r="F4470" s="160"/>
      <c r="H4470" s="160"/>
      <c r="J4470" s="160"/>
    </row>
    <row r="4471" spans="1:18" x14ac:dyDescent="0.2">
      <c r="A4471" s="182"/>
      <c r="B4471" s="160"/>
      <c r="D4471" s="160"/>
      <c r="F4471" s="160"/>
      <c r="H4471" s="160"/>
      <c r="J4471" s="160"/>
    </row>
    <row r="4472" spans="1:18" x14ac:dyDescent="0.2">
      <c r="A4472" s="182"/>
      <c r="B4472" s="160"/>
      <c r="D4472" s="160"/>
      <c r="F4472" s="160"/>
      <c r="H4472" s="160"/>
      <c r="J4472" s="160"/>
      <c r="R4472" s="161"/>
    </row>
    <row r="4473" spans="1:18" x14ac:dyDescent="0.2">
      <c r="A4473" s="182"/>
      <c r="B4473" s="160"/>
      <c r="D4473" s="160"/>
      <c r="F4473" s="160"/>
      <c r="H4473" s="160"/>
      <c r="J4473" s="160"/>
    </row>
    <row r="4474" spans="1:18" x14ac:dyDescent="0.2">
      <c r="A4474" s="182"/>
      <c r="B4474" s="160"/>
      <c r="D4474" s="160"/>
      <c r="F4474" s="160"/>
      <c r="H4474" s="160"/>
      <c r="J4474" s="160"/>
    </row>
    <row r="4475" spans="1:18" x14ac:dyDescent="0.2">
      <c r="A4475" s="182"/>
      <c r="B4475" s="160"/>
      <c r="D4475" s="160"/>
      <c r="F4475" s="160"/>
      <c r="H4475" s="160"/>
      <c r="J4475" s="160"/>
    </row>
    <row r="4476" spans="1:18" x14ac:dyDescent="0.2">
      <c r="A4476" s="182"/>
      <c r="B4476" s="160"/>
      <c r="D4476" s="160"/>
      <c r="F4476" s="160"/>
      <c r="H4476" s="160"/>
      <c r="J4476" s="160"/>
    </row>
    <row r="4477" spans="1:18" x14ac:dyDescent="0.2">
      <c r="A4477" s="182"/>
      <c r="B4477" s="160"/>
      <c r="D4477" s="160"/>
      <c r="F4477" s="160"/>
      <c r="H4477" s="160"/>
      <c r="J4477" s="160"/>
    </row>
    <row r="4478" spans="1:18" x14ac:dyDescent="0.2">
      <c r="A4478" s="182"/>
      <c r="B4478" s="160"/>
      <c r="D4478" s="160"/>
      <c r="F4478" s="160"/>
      <c r="H4478" s="160"/>
      <c r="J4478" s="160"/>
    </row>
    <row r="4479" spans="1:18" x14ac:dyDescent="0.2">
      <c r="A4479" s="182"/>
      <c r="B4479" s="160"/>
      <c r="D4479" s="160"/>
      <c r="F4479" s="160"/>
      <c r="H4479" s="160"/>
      <c r="J4479" s="160"/>
    </row>
    <row r="4480" spans="1:18" x14ac:dyDescent="0.2">
      <c r="A4480" s="182"/>
      <c r="B4480" s="160"/>
      <c r="D4480" s="160"/>
      <c r="F4480" s="160"/>
      <c r="H4480" s="160"/>
      <c r="J4480" s="160"/>
    </row>
    <row r="4481" spans="1:14" x14ac:dyDescent="0.2">
      <c r="A4481" s="182"/>
      <c r="B4481" s="160"/>
      <c r="D4481" s="160"/>
      <c r="F4481" s="160"/>
      <c r="H4481" s="160"/>
      <c r="J4481" s="160"/>
    </row>
    <row r="4482" spans="1:14" x14ac:dyDescent="0.2">
      <c r="A4482" s="182"/>
      <c r="B4482" s="160"/>
      <c r="D4482" s="160"/>
      <c r="F4482" s="160"/>
      <c r="H4482" s="160"/>
      <c r="J4482" s="160"/>
    </row>
    <row r="4483" spans="1:14" x14ac:dyDescent="0.2">
      <c r="A4483" s="182"/>
      <c r="B4483" s="160"/>
      <c r="D4483" s="160"/>
      <c r="F4483" s="160"/>
      <c r="H4483" s="160"/>
      <c r="J4483" s="160"/>
    </row>
    <row r="4484" spans="1:14" x14ac:dyDescent="0.2">
      <c r="A4484" s="182"/>
      <c r="B4484" s="160"/>
      <c r="D4484" s="160"/>
      <c r="F4484" s="160"/>
      <c r="H4484" s="160"/>
      <c r="J4484" s="160"/>
    </row>
    <row r="4485" spans="1:14" x14ac:dyDescent="0.2">
      <c r="A4485" s="182"/>
      <c r="B4485" s="160"/>
      <c r="D4485" s="160"/>
      <c r="F4485" s="160"/>
      <c r="H4485" s="160"/>
      <c r="J4485" s="160"/>
      <c r="L4485" s="161"/>
    </row>
    <row r="4486" spans="1:14" x14ac:dyDescent="0.2">
      <c r="A4486" s="182"/>
      <c r="B4486" s="160"/>
      <c r="D4486" s="160"/>
      <c r="F4486" s="160"/>
      <c r="H4486" s="160"/>
      <c r="J4486" s="160"/>
    </row>
    <row r="4487" spans="1:14" x14ac:dyDescent="0.2">
      <c r="A4487" s="182"/>
      <c r="B4487" s="160"/>
      <c r="D4487" s="160"/>
      <c r="F4487" s="160"/>
      <c r="H4487" s="160"/>
      <c r="J4487" s="160"/>
    </row>
    <row r="4488" spans="1:14" x14ac:dyDescent="0.2">
      <c r="A4488" s="182"/>
      <c r="B4488" s="160"/>
      <c r="D4488" s="160"/>
      <c r="F4488" s="160"/>
      <c r="H4488" s="160"/>
      <c r="J4488" s="160"/>
      <c r="L4488" s="161"/>
    </row>
    <row r="4489" spans="1:14" x14ac:dyDescent="0.2">
      <c r="A4489" s="182"/>
      <c r="B4489" s="160"/>
      <c r="D4489" s="160"/>
      <c r="F4489" s="160"/>
      <c r="H4489" s="160"/>
      <c r="J4489" s="160"/>
      <c r="L4489" s="161"/>
    </row>
    <row r="4490" spans="1:14" x14ac:dyDescent="0.2">
      <c r="A4490" s="182"/>
      <c r="B4490" s="160"/>
      <c r="D4490" s="160"/>
      <c r="F4490" s="160"/>
      <c r="H4490" s="160"/>
      <c r="J4490" s="160"/>
      <c r="L4490" s="161"/>
    </row>
    <row r="4491" spans="1:14" x14ac:dyDescent="0.2">
      <c r="A4491" s="182"/>
      <c r="B4491" s="160"/>
      <c r="D4491" s="160"/>
      <c r="F4491" s="160"/>
      <c r="H4491" s="160"/>
      <c r="J4491" s="160"/>
    </row>
    <row r="4492" spans="1:14" ht="14.25" customHeight="1" x14ac:dyDescent="0.2">
      <c r="A4492" s="182"/>
      <c r="B4492" s="160"/>
      <c r="D4492" s="160"/>
      <c r="F4492" s="160"/>
      <c r="H4492" s="160"/>
      <c r="J4492" s="160"/>
      <c r="L4492" s="161"/>
    </row>
    <row r="4493" spans="1:14" x14ac:dyDescent="0.2">
      <c r="A4493" s="182"/>
      <c r="B4493" s="160"/>
      <c r="D4493" s="160"/>
      <c r="F4493" s="160"/>
      <c r="H4493" s="160"/>
      <c r="J4493" s="160"/>
    </row>
    <row r="4494" spans="1:14" x14ac:dyDescent="0.2">
      <c r="A4494" s="182"/>
      <c r="B4494" s="160"/>
      <c r="D4494" s="160"/>
      <c r="F4494" s="160"/>
      <c r="H4494" s="160"/>
      <c r="J4494" s="160"/>
      <c r="L4494" s="161"/>
      <c r="N4494" s="161"/>
    </row>
    <row r="4495" spans="1:14" x14ac:dyDescent="0.2">
      <c r="A4495" s="182"/>
      <c r="B4495" s="160"/>
      <c r="D4495" s="160"/>
      <c r="F4495" s="160"/>
      <c r="H4495" s="160"/>
      <c r="J4495" s="160"/>
    </row>
    <row r="4496" spans="1:14" x14ac:dyDescent="0.2">
      <c r="A4496" s="182"/>
      <c r="B4496" s="160"/>
      <c r="D4496" s="160"/>
      <c r="F4496" s="160"/>
      <c r="H4496" s="160"/>
      <c r="J4496" s="160"/>
    </row>
    <row r="4497" spans="1:14" x14ac:dyDescent="0.2">
      <c r="A4497" s="182"/>
      <c r="B4497" s="160"/>
      <c r="D4497" s="160"/>
      <c r="F4497" s="160"/>
      <c r="H4497" s="160"/>
      <c r="J4497" s="160"/>
    </row>
    <row r="4498" spans="1:14" x14ac:dyDescent="0.2">
      <c r="A4498" s="182"/>
      <c r="B4498" s="160"/>
      <c r="D4498" s="160"/>
      <c r="F4498" s="160"/>
      <c r="H4498" s="160"/>
      <c r="J4498" s="160"/>
    </row>
    <row r="4499" spans="1:14" x14ac:dyDescent="0.2">
      <c r="A4499" s="182"/>
      <c r="B4499" s="160"/>
      <c r="D4499" s="160"/>
      <c r="F4499" s="160"/>
      <c r="H4499" s="160"/>
      <c r="J4499" s="160"/>
    </row>
    <row r="4500" spans="1:14" x14ac:dyDescent="0.2">
      <c r="A4500" s="182"/>
      <c r="B4500" s="160"/>
      <c r="D4500" s="160"/>
      <c r="F4500" s="160"/>
      <c r="H4500" s="160"/>
      <c r="J4500" s="160"/>
    </row>
    <row r="4501" spans="1:14" x14ac:dyDescent="0.2">
      <c r="A4501" s="182"/>
      <c r="B4501" s="160"/>
      <c r="D4501" s="160"/>
      <c r="F4501" s="160"/>
      <c r="H4501" s="160"/>
      <c r="J4501" s="160"/>
    </row>
    <row r="4502" spans="1:14" x14ac:dyDescent="0.2">
      <c r="A4502" s="182"/>
      <c r="B4502" s="160"/>
      <c r="D4502" s="160"/>
      <c r="F4502" s="160"/>
      <c r="H4502" s="160"/>
      <c r="J4502" s="160"/>
    </row>
    <row r="4503" spans="1:14" x14ac:dyDescent="0.2">
      <c r="A4503" s="182"/>
      <c r="B4503" s="160"/>
      <c r="D4503" s="160"/>
      <c r="F4503" s="160"/>
      <c r="H4503" s="160"/>
      <c r="J4503" s="160"/>
    </row>
    <row r="4504" spans="1:14" x14ac:dyDescent="0.2">
      <c r="A4504" s="182"/>
      <c r="B4504" s="160"/>
      <c r="D4504" s="160"/>
      <c r="F4504" s="160"/>
      <c r="H4504" s="160"/>
      <c r="J4504" s="160"/>
    </row>
    <row r="4505" spans="1:14" x14ac:dyDescent="0.2">
      <c r="A4505" s="182"/>
      <c r="B4505" s="160"/>
      <c r="D4505" s="160"/>
      <c r="F4505" s="160"/>
      <c r="H4505" s="160"/>
      <c r="J4505" s="160"/>
    </row>
    <row r="4506" spans="1:14" x14ac:dyDescent="0.2">
      <c r="A4506" s="182"/>
      <c r="B4506" s="160"/>
      <c r="D4506" s="160"/>
      <c r="F4506" s="160"/>
      <c r="H4506" s="160"/>
      <c r="J4506" s="160"/>
    </row>
    <row r="4507" spans="1:14" x14ac:dyDescent="0.2">
      <c r="A4507" s="182"/>
      <c r="B4507" s="160"/>
      <c r="D4507" s="160"/>
      <c r="F4507" s="160"/>
      <c r="H4507" s="160"/>
      <c r="J4507" s="160"/>
    </row>
    <row r="4508" spans="1:14" x14ac:dyDescent="0.2">
      <c r="A4508" s="182"/>
      <c r="B4508" s="160"/>
      <c r="D4508" s="160"/>
      <c r="F4508" s="160"/>
      <c r="H4508" s="160"/>
      <c r="J4508" s="160"/>
    </row>
    <row r="4509" spans="1:14" x14ac:dyDescent="0.2">
      <c r="A4509" s="182"/>
      <c r="B4509" s="160"/>
      <c r="D4509" s="160"/>
      <c r="F4509" s="160"/>
      <c r="H4509" s="160"/>
      <c r="J4509" s="160"/>
      <c r="L4509" s="161"/>
    </row>
    <row r="4510" spans="1:14" x14ac:dyDescent="0.2">
      <c r="A4510" s="182"/>
      <c r="B4510" s="160"/>
      <c r="D4510" s="160"/>
      <c r="F4510" s="160"/>
      <c r="H4510" s="160"/>
      <c r="J4510" s="160"/>
      <c r="N4510" s="161"/>
    </row>
    <row r="4511" spans="1:14" x14ac:dyDescent="0.2">
      <c r="A4511" s="182"/>
      <c r="B4511" s="160"/>
      <c r="D4511" s="160"/>
      <c r="F4511" s="160"/>
      <c r="H4511" s="160"/>
      <c r="J4511" s="160"/>
    </row>
    <row r="4512" spans="1:14" x14ac:dyDescent="0.2">
      <c r="A4512" s="182"/>
      <c r="B4512" s="160"/>
      <c r="D4512" s="160"/>
      <c r="F4512" s="160"/>
      <c r="H4512" s="160"/>
      <c r="J4512" s="160"/>
    </row>
    <row r="4513" spans="1:12" x14ac:dyDescent="0.2">
      <c r="A4513" s="182"/>
      <c r="B4513" s="160"/>
      <c r="D4513" s="160"/>
      <c r="F4513" s="160"/>
      <c r="H4513" s="160"/>
      <c r="J4513" s="160"/>
    </row>
    <row r="4514" spans="1:12" x14ac:dyDescent="0.2">
      <c r="A4514" s="182"/>
      <c r="B4514" s="160"/>
      <c r="D4514" s="160"/>
      <c r="F4514" s="160"/>
      <c r="H4514" s="160"/>
      <c r="J4514" s="160"/>
    </row>
    <row r="4515" spans="1:12" x14ac:dyDescent="0.2">
      <c r="A4515" s="182"/>
      <c r="B4515" s="160"/>
      <c r="D4515" s="160"/>
      <c r="F4515" s="160"/>
      <c r="H4515" s="160"/>
      <c r="J4515" s="160"/>
    </row>
    <row r="4516" spans="1:12" x14ac:dyDescent="0.2">
      <c r="A4516" s="182"/>
      <c r="B4516" s="160"/>
      <c r="D4516" s="160"/>
      <c r="F4516" s="160"/>
      <c r="H4516" s="160"/>
      <c r="J4516" s="160"/>
    </row>
    <row r="4517" spans="1:12" x14ac:dyDescent="0.2">
      <c r="A4517" s="182"/>
      <c r="B4517" s="160"/>
      <c r="D4517" s="160"/>
      <c r="F4517" s="160"/>
      <c r="H4517" s="160"/>
      <c r="J4517" s="160"/>
    </row>
    <row r="4518" spans="1:12" x14ac:dyDescent="0.2">
      <c r="A4518" s="182"/>
      <c r="B4518" s="160"/>
      <c r="D4518" s="160"/>
      <c r="F4518" s="160"/>
      <c r="H4518" s="160"/>
      <c r="J4518" s="160"/>
    </row>
    <row r="4519" spans="1:12" x14ac:dyDescent="0.2">
      <c r="A4519" s="182"/>
      <c r="B4519" s="160"/>
      <c r="D4519" s="160"/>
      <c r="F4519" s="160"/>
      <c r="H4519" s="160"/>
      <c r="J4519" s="160"/>
    </row>
    <row r="4520" spans="1:12" x14ac:dyDescent="0.2">
      <c r="A4520" s="182"/>
      <c r="B4520" s="160"/>
      <c r="D4520" s="160"/>
      <c r="F4520" s="160"/>
      <c r="H4520" s="160"/>
      <c r="J4520" s="160"/>
      <c r="L4520" s="161"/>
    </row>
    <row r="4521" spans="1:12" x14ac:dyDescent="0.2">
      <c r="A4521" s="182"/>
      <c r="B4521" s="160"/>
      <c r="D4521" s="160"/>
      <c r="F4521" s="160"/>
      <c r="H4521" s="160"/>
      <c r="J4521" s="160"/>
    </row>
    <row r="4522" spans="1:12" x14ac:dyDescent="0.2">
      <c r="A4522" s="182"/>
      <c r="B4522" s="160"/>
      <c r="D4522" s="160"/>
      <c r="F4522" s="160"/>
      <c r="H4522" s="160"/>
      <c r="J4522" s="160"/>
    </row>
    <row r="4523" spans="1:12" x14ac:dyDescent="0.2">
      <c r="A4523" s="182"/>
      <c r="B4523" s="160"/>
      <c r="D4523" s="160"/>
      <c r="F4523" s="160"/>
      <c r="H4523" s="160"/>
      <c r="J4523" s="160"/>
    </row>
    <row r="4524" spans="1:12" x14ac:dyDescent="0.2">
      <c r="A4524" s="182"/>
      <c r="B4524" s="160"/>
      <c r="D4524" s="160"/>
      <c r="F4524" s="160"/>
      <c r="H4524" s="160"/>
      <c r="J4524" s="160"/>
    </row>
    <row r="4525" spans="1:12" x14ac:dyDescent="0.2">
      <c r="A4525" s="182"/>
      <c r="B4525" s="160"/>
      <c r="D4525" s="160"/>
      <c r="F4525" s="160"/>
      <c r="H4525" s="160"/>
      <c r="J4525" s="160"/>
    </row>
    <row r="4526" spans="1:12" x14ac:dyDescent="0.2">
      <c r="A4526" s="182"/>
      <c r="B4526" s="160"/>
      <c r="D4526" s="160"/>
      <c r="F4526" s="160"/>
      <c r="H4526" s="160"/>
      <c r="J4526" s="160"/>
    </row>
    <row r="4527" spans="1:12" x14ac:dyDescent="0.2">
      <c r="A4527" s="182"/>
      <c r="B4527" s="160"/>
      <c r="D4527" s="160"/>
      <c r="F4527" s="160"/>
      <c r="H4527" s="160"/>
      <c r="J4527" s="160"/>
      <c r="L4527" s="161"/>
    </row>
    <row r="4528" spans="1:12" x14ac:dyDescent="0.2">
      <c r="A4528" s="182"/>
      <c r="B4528" s="160"/>
      <c r="D4528" s="160"/>
      <c r="F4528" s="160"/>
      <c r="H4528" s="160"/>
      <c r="J4528" s="160"/>
    </row>
    <row r="4529" spans="1:14" x14ac:dyDescent="0.2">
      <c r="A4529" s="182"/>
      <c r="B4529" s="160"/>
      <c r="D4529" s="160"/>
      <c r="F4529" s="160"/>
      <c r="H4529" s="160"/>
      <c r="J4529" s="160"/>
    </row>
    <row r="4530" spans="1:14" x14ac:dyDescent="0.2">
      <c r="A4530" s="182"/>
      <c r="B4530" s="160"/>
      <c r="D4530" s="160"/>
      <c r="F4530" s="160"/>
      <c r="H4530" s="160"/>
      <c r="J4530" s="160"/>
    </row>
    <row r="4531" spans="1:14" x14ac:dyDescent="0.2">
      <c r="A4531" s="182"/>
      <c r="B4531" s="182"/>
      <c r="D4531" s="160"/>
      <c r="F4531" s="160"/>
      <c r="H4531" s="160"/>
      <c r="J4531" s="160"/>
    </row>
    <row r="4532" spans="1:14" x14ac:dyDescent="0.2">
      <c r="A4532" s="182"/>
      <c r="B4532" s="160"/>
      <c r="D4532" s="160"/>
      <c r="F4532" s="160"/>
      <c r="H4532" s="160"/>
      <c r="J4532" s="160"/>
    </row>
    <row r="4533" spans="1:14" x14ac:dyDescent="0.2">
      <c r="A4533" s="182"/>
      <c r="B4533" s="160"/>
      <c r="D4533" s="160"/>
      <c r="F4533" s="160"/>
      <c r="H4533" s="160"/>
      <c r="J4533" s="160"/>
      <c r="L4533" s="161"/>
      <c r="N4533" s="161"/>
    </row>
    <row r="4534" spans="1:14" x14ac:dyDescent="0.2">
      <c r="A4534" s="182"/>
      <c r="B4534" s="160"/>
      <c r="D4534" s="160"/>
      <c r="F4534" s="160"/>
      <c r="H4534" s="160"/>
      <c r="J4534" s="160"/>
    </row>
    <row r="4535" spans="1:14" x14ac:dyDescent="0.2">
      <c r="A4535" s="182"/>
      <c r="B4535" s="160"/>
      <c r="D4535" s="160"/>
      <c r="F4535" s="160"/>
      <c r="H4535" s="160"/>
      <c r="J4535" s="160"/>
    </row>
    <row r="4536" spans="1:14" x14ac:dyDescent="0.2">
      <c r="A4536" s="182"/>
      <c r="B4536" s="160"/>
      <c r="D4536" s="160"/>
      <c r="F4536" s="160"/>
      <c r="H4536" s="160"/>
      <c r="J4536" s="160"/>
    </row>
    <row r="4537" spans="1:14" x14ac:dyDescent="0.2">
      <c r="A4537" s="182"/>
      <c r="B4537" s="160"/>
      <c r="D4537" s="160"/>
      <c r="F4537" s="160"/>
      <c r="H4537" s="160"/>
      <c r="J4537" s="160"/>
    </row>
    <row r="4538" spans="1:14" x14ac:dyDescent="0.2">
      <c r="A4538" s="182"/>
      <c r="B4538" s="160"/>
      <c r="D4538" s="160"/>
      <c r="F4538" s="160"/>
      <c r="H4538" s="160"/>
      <c r="J4538" s="160"/>
    </row>
    <row r="4539" spans="1:14" x14ac:dyDescent="0.2">
      <c r="A4539" s="182"/>
      <c r="B4539" s="160"/>
      <c r="D4539" s="160"/>
      <c r="F4539" s="160"/>
      <c r="H4539" s="160"/>
      <c r="J4539" s="160"/>
      <c r="N4539" s="161"/>
    </row>
    <row r="4540" spans="1:14" x14ac:dyDescent="0.2">
      <c r="A4540" s="182"/>
      <c r="B4540" s="160"/>
      <c r="D4540" s="160"/>
      <c r="F4540" s="160"/>
      <c r="H4540" s="160"/>
      <c r="J4540" s="160"/>
      <c r="L4540" s="161"/>
      <c r="N4540" s="161"/>
    </row>
    <row r="4541" spans="1:14" x14ac:dyDescent="0.2">
      <c r="A4541" s="182"/>
      <c r="B4541" s="160"/>
      <c r="D4541" s="160"/>
      <c r="F4541" s="160"/>
      <c r="H4541" s="160"/>
      <c r="J4541" s="160"/>
    </row>
    <row r="4542" spans="1:14" x14ac:dyDescent="0.2">
      <c r="A4542" s="182"/>
      <c r="B4542" s="160"/>
      <c r="D4542" s="160"/>
      <c r="F4542" s="160"/>
      <c r="H4542" s="160"/>
      <c r="J4542" s="160"/>
    </row>
    <row r="4543" spans="1:14" x14ac:dyDescent="0.2">
      <c r="A4543" s="182"/>
      <c r="B4543" s="160"/>
      <c r="D4543" s="160"/>
      <c r="F4543" s="160"/>
      <c r="H4543" s="160"/>
      <c r="J4543" s="160"/>
      <c r="N4543" s="161"/>
    </row>
    <row r="4544" spans="1:14" x14ac:dyDescent="0.2">
      <c r="A4544" s="182"/>
      <c r="B4544" s="160"/>
      <c r="D4544" s="160"/>
      <c r="F4544" s="160"/>
      <c r="H4544" s="160"/>
      <c r="J4544" s="160"/>
      <c r="L4544" s="161"/>
      <c r="N4544" s="161"/>
    </row>
    <row r="4545" spans="1:20" x14ac:dyDescent="0.2">
      <c r="A4545" s="182"/>
      <c r="B4545" s="160"/>
      <c r="D4545" s="160"/>
      <c r="F4545" s="160"/>
      <c r="H4545" s="160"/>
      <c r="J4545" s="160"/>
      <c r="N4545" s="161"/>
    </row>
    <row r="4546" spans="1:20" x14ac:dyDescent="0.2">
      <c r="A4546" s="182"/>
      <c r="B4546" s="160"/>
      <c r="D4546" s="160"/>
      <c r="F4546" s="160"/>
      <c r="H4546" s="160"/>
      <c r="J4546" s="160"/>
    </row>
    <row r="4547" spans="1:20" x14ac:dyDescent="0.2">
      <c r="A4547" s="182"/>
      <c r="B4547" s="160"/>
      <c r="D4547" s="160"/>
      <c r="F4547" s="160"/>
      <c r="H4547" s="160"/>
      <c r="J4547" s="160"/>
    </row>
    <row r="4548" spans="1:20" x14ac:dyDescent="0.2">
      <c r="A4548" s="182"/>
      <c r="B4548" s="160"/>
      <c r="D4548" s="160"/>
      <c r="F4548" s="160"/>
      <c r="H4548" s="160"/>
      <c r="J4548" s="160"/>
    </row>
    <row r="4549" spans="1:20" x14ac:dyDescent="0.2">
      <c r="A4549" s="182"/>
      <c r="B4549" s="160"/>
      <c r="D4549" s="160"/>
      <c r="F4549" s="160"/>
      <c r="H4549" s="160"/>
      <c r="J4549" s="160"/>
    </row>
    <row r="4550" spans="1:20" x14ac:dyDescent="0.2">
      <c r="A4550" s="182"/>
      <c r="B4550" s="160"/>
      <c r="D4550" s="160"/>
      <c r="F4550" s="160"/>
      <c r="H4550" s="160"/>
      <c r="J4550" s="160"/>
    </row>
    <row r="4551" spans="1:20" x14ac:dyDescent="0.2">
      <c r="A4551" s="182"/>
      <c r="B4551" s="160"/>
      <c r="D4551" s="160"/>
      <c r="F4551" s="160"/>
      <c r="H4551" s="160"/>
      <c r="J4551" s="160"/>
    </row>
    <row r="4552" spans="1:20" x14ac:dyDescent="0.2">
      <c r="A4552" s="182"/>
      <c r="B4552" s="160"/>
      <c r="D4552" s="160"/>
      <c r="F4552" s="160"/>
      <c r="H4552" s="160"/>
      <c r="J4552" s="160"/>
      <c r="T4552" s="161"/>
    </row>
    <row r="4553" spans="1:20" x14ac:dyDescent="0.2">
      <c r="A4553" s="182"/>
      <c r="B4553" s="160"/>
      <c r="D4553" s="160"/>
      <c r="F4553" s="160"/>
      <c r="H4553" s="160"/>
      <c r="J4553" s="160"/>
      <c r="L4553" s="161"/>
    </row>
    <row r="4554" spans="1:20" x14ac:dyDescent="0.2">
      <c r="A4554" s="182"/>
      <c r="B4554" s="160"/>
      <c r="D4554" s="160"/>
      <c r="F4554" s="160"/>
      <c r="H4554" s="160"/>
      <c r="J4554" s="160"/>
    </row>
    <row r="4555" spans="1:20" x14ac:dyDescent="0.2">
      <c r="A4555" s="182"/>
      <c r="B4555" s="160"/>
      <c r="D4555" s="160"/>
      <c r="F4555" s="160"/>
      <c r="H4555" s="160"/>
      <c r="J4555" s="160"/>
    </row>
    <row r="4556" spans="1:20" x14ac:dyDescent="0.2">
      <c r="A4556" s="182"/>
      <c r="B4556" s="160"/>
      <c r="D4556" s="160"/>
      <c r="F4556" s="160"/>
      <c r="H4556" s="160"/>
      <c r="J4556" s="160"/>
      <c r="L4556" s="161"/>
      <c r="N4556" s="161"/>
      <c r="P4556" s="161"/>
    </row>
    <row r="4557" spans="1:20" x14ac:dyDescent="0.2">
      <c r="A4557" s="182"/>
      <c r="B4557" s="160"/>
      <c r="D4557" s="160"/>
      <c r="F4557" s="160"/>
      <c r="H4557" s="160"/>
      <c r="J4557" s="160"/>
      <c r="L4557" s="161"/>
    </row>
    <row r="4558" spans="1:20" x14ac:dyDescent="0.2">
      <c r="A4558" s="182"/>
      <c r="B4558" s="160"/>
      <c r="D4558" s="160"/>
      <c r="F4558" s="160"/>
      <c r="H4558" s="160"/>
      <c r="J4558" s="160"/>
    </row>
    <row r="4559" spans="1:20" x14ac:dyDescent="0.2">
      <c r="A4559" s="182"/>
      <c r="B4559" s="160"/>
      <c r="D4559" s="160"/>
      <c r="F4559" s="160"/>
      <c r="H4559" s="160"/>
      <c r="J4559" s="160"/>
      <c r="L4559" s="161"/>
      <c r="N4559" s="161"/>
      <c r="P4559" s="161"/>
      <c r="R4559" s="161"/>
    </row>
    <row r="4560" spans="1:20" x14ac:dyDescent="0.2">
      <c r="A4560" s="182"/>
      <c r="B4560" s="160"/>
      <c r="D4560" s="160"/>
      <c r="F4560" s="160"/>
      <c r="H4560" s="160"/>
      <c r="J4560" s="160"/>
    </row>
    <row r="4561" spans="1:18" x14ac:dyDescent="0.2">
      <c r="A4561" s="182"/>
      <c r="B4561" s="160"/>
      <c r="D4561" s="160"/>
      <c r="F4561" s="168"/>
      <c r="H4561" s="160"/>
      <c r="J4561" s="160"/>
    </row>
    <row r="4562" spans="1:18" x14ac:dyDescent="0.2">
      <c r="A4562" s="182"/>
      <c r="B4562" s="168"/>
      <c r="D4562" s="160"/>
      <c r="F4562" s="168"/>
      <c r="H4562" s="160"/>
      <c r="J4562" s="160"/>
    </row>
    <row r="4563" spans="1:18" x14ac:dyDescent="0.2">
      <c r="A4563" s="182"/>
      <c r="B4563" s="160"/>
      <c r="D4563" s="160"/>
      <c r="F4563" s="160"/>
      <c r="H4563" s="160"/>
      <c r="J4563" s="160"/>
    </row>
    <row r="4564" spans="1:18" x14ac:dyDescent="0.2">
      <c r="A4564" s="182"/>
      <c r="B4564" s="160"/>
      <c r="D4564" s="160"/>
      <c r="F4564" s="160"/>
      <c r="H4564" s="160"/>
      <c r="J4564" s="160"/>
    </row>
    <row r="4565" spans="1:18" x14ac:dyDescent="0.2">
      <c r="A4565" s="182"/>
      <c r="B4565" s="163"/>
      <c r="D4565" s="163"/>
      <c r="F4565" s="163"/>
      <c r="H4565" s="163"/>
      <c r="J4565" s="163"/>
    </row>
    <row r="4566" spans="1:18" x14ac:dyDescent="0.2">
      <c r="A4566" s="182"/>
      <c r="B4566" s="163"/>
      <c r="D4566" s="163"/>
      <c r="F4566" s="163"/>
      <c r="H4566" s="163"/>
      <c r="J4566" s="163"/>
      <c r="L4566" s="161"/>
    </row>
    <row r="4567" spans="1:18" x14ac:dyDescent="0.2">
      <c r="A4567" s="182"/>
      <c r="B4567" s="163"/>
      <c r="D4567" s="163"/>
      <c r="F4567" s="163"/>
      <c r="H4567" s="163"/>
      <c r="J4567" s="163"/>
    </row>
    <row r="4568" spans="1:18" x14ac:dyDescent="0.2">
      <c r="A4568" s="182"/>
      <c r="B4568" s="163"/>
      <c r="D4568" s="163"/>
      <c r="F4568" s="163"/>
      <c r="H4568" s="163"/>
      <c r="J4568" s="163"/>
    </row>
    <row r="4569" spans="1:18" x14ac:dyDescent="0.2">
      <c r="A4569" s="182"/>
      <c r="B4569" s="163"/>
      <c r="D4569" s="163"/>
      <c r="F4569" s="163"/>
      <c r="H4569" s="163"/>
      <c r="J4569" s="163"/>
    </row>
    <row r="4570" spans="1:18" x14ac:dyDescent="0.2">
      <c r="A4570" s="182"/>
      <c r="B4570" s="163"/>
      <c r="D4570" s="163"/>
      <c r="F4570" s="163"/>
      <c r="H4570" s="163"/>
      <c r="J4570" s="163"/>
      <c r="R4570" s="161"/>
    </row>
    <row r="4571" spans="1:18" x14ac:dyDescent="0.2">
      <c r="A4571" s="182"/>
      <c r="B4571" s="163"/>
      <c r="D4571" s="163"/>
      <c r="F4571" s="163"/>
      <c r="H4571" s="163"/>
      <c r="J4571" s="163"/>
    </row>
    <row r="4572" spans="1:18" x14ac:dyDescent="0.2">
      <c r="A4572" s="182"/>
      <c r="B4572" s="163"/>
      <c r="D4572" s="162"/>
      <c r="F4572" s="162"/>
      <c r="H4572" s="163"/>
      <c r="J4572" s="163"/>
    </row>
    <row r="4573" spans="1:18" x14ac:dyDescent="0.2">
      <c r="A4573" s="182"/>
      <c r="B4573" s="163"/>
      <c r="D4573" s="163"/>
      <c r="F4573" s="163"/>
      <c r="H4573" s="163"/>
      <c r="J4573" s="163"/>
    </row>
    <row r="4574" spans="1:18" x14ac:dyDescent="0.2">
      <c r="A4574" s="182"/>
      <c r="B4574" s="163"/>
      <c r="D4574" s="163"/>
      <c r="F4574" s="163"/>
      <c r="H4574" s="163"/>
      <c r="J4574" s="163"/>
      <c r="L4574" s="161"/>
      <c r="N4574" s="161"/>
      <c r="P4574" s="161"/>
    </row>
    <row r="4575" spans="1:18" x14ac:dyDescent="0.2">
      <c r="A4575" s="182"/>
      <c r="B4575" s="163"/>
      <c r="D4575" s="163"/>
      <c r="F4575" s="163"/>
      <c r="H4575" s="163"/>
      <c r="J4575" s="163"/>
    </row>
    <row r="4576" spans="1:18" x14ac:dyDescent="0.2">
      <c r="A4576" s="182"/>
      <c r="B4576" s="163"/>
      <c r="D4576" s="163"/>
      <c r="F4576" s="163"/>
      <c r="H4576" s="163"/>
      <c r="J4576" s="163"/>
    </row>
    <row r="4577" spans="1:22" x14ac:dyDescent="0.2">
      <c r="A4577" s="182"/>
      <c r="B4577" s="163"/>
      <c r="D4577" s="163"/>
      <c r="F4577" s="163"/>
      <c r="H4577" s="163"/>
      <c r="J4577" s="163"/>
    </row>
    <row r="4578" spans="1:22" x14ac:dyDescent="0.2">
      <c r="A4578" s="182"/>
      <c r="B4578" s="163"/>
      <c r="D4578" s="163"/>
      <c r="F4578" s="163"/>
      <c r="H4578" s="163"/>
      <c r="J4578" s="163"/>
      <c r="L4578" s="161"/>
    </row>
    <row r="4579" spans="1:22" x14ac:dyDescent="0.2">
      <c r="A4579" s="182"/>
      <c r="B4579" s="163"/>
      <c r="D4579" s="163"/>
      <c r="F4579" s="163"/>
      <c r="H4579" s="163"/>
      <c r="J4579" s="163"/>
    </row>
    <row r="4580" spans="1:22" ht="15" customHeight="1" x14ac:dyDescent="0.2">
      <c r="A4580" s="182"/>
      <c r="B4580" s="163"/>
      <c r="D4580" s="163"/>
      <c r="F4580" s="163"/>
      <c r="H4580" s="163"/>
      <c r="J4580" s="163"/>
      <c r="L4580" s="161"/>
    </row>
    <row r="4581" spans="1:22" x14ac:dyDescent="0.2">
      <c r="A4581" s="182"/>
      <c r="B4581" s="64"/>
      <c r="D4581" s="163"/>
      <c r="F4581" s="163"/>
      <c r="H4581" s="163"/>
      <c r="J4581" s="163"/>
      <c r="L4581" s="161"/>
      <c r="V4581" s="184"/>
    </row>
    <row r="4582" spans="1:22" x14ac:dyDescent="0.2">
      <c r="A4582" s="182"/>
      <c r="B4582" s="163"/>
      <c r="D4582" s="163"/>
      <c r="F4582" s="163"/>
      <c r="H4582" s="163"/>
      <c r="J4582" s="163"/>
      <c r="L4582" s="161"/>
    </row>
    <row r="4583" spans="1:22" x14ac:dyDescent="0.2">
      <c r="A4583" s="182"/>
      <c r="B4583" s="163"/>
      <c r="D4583" s="163"/>
      <c r="F4583" s="163"/>
      <c r="H4583" s="163"/>
      <c r="J4583" s="163"/>
    </row>
    <row r="4584" spans="1:22" x14ac:dyDescent="0.2">
      <c r="A4584" s="182"/>
      <c r="B4584" s="163"/>
      <c r="D4584" s="163"/>
      <c r="F4584" s="163"/>
      <c r="H4584" s="163"/>
      <c r="J4584" s="163"/>
    </row>
    <row r="4585" spans="1:22" x14ac:dyDescent="0.2">
      <c r="A4585" s="182"/>
      <c r="B4585" s="163"/>
      <c r="D4585" s="163"/>
      <c r="F4585" s="163"/>
      <c r="H4585" s="163"/>
      <c r="J4585" s="163"/>
    </row>
    <row r="4586" spans="1:22" x14ac:dyDescent="0.2">
      <c r="A4586" s="182"/>
      <c r="B4586" s="163"/>
      <c r="D4586" s="163"/>
      <c r="F4586" s="163"/>
      <c r="H4586" s="163"/>
      <c r="J4586" s="163"/>
    </row>
    <row r="4587" spans="1:22" x14ac:dyDescent="0.2">
      <c r="A4587" s="182"/>
      <c r="B4587" s="163"/>
      <c r="D4587" s="163"/>
      <c r="F4587" s="163"/>
      <c r="H4587" s="163"/>
      <c r="J4587" s="163"/>
    </row>
    <row r="4588" spans="1:22" x14ac:dyDescent="0.2">
      <c r="A4588" s="182"/>
      <c r="B4588" s="163"/>
      <c r="D4588" s="163"/>
      <c r="F4588" s="163"/>
      <c r="H4588" s="163"/>
      <c r="J4588" s="163"/>
    </row>
    <row r="4589" spans="1:22" x14ac:dyDescent="0.2">
      <c r="A4589" s="182"/>
      <c r="B4589" s="163"/>
      <c r="D4589" s="160"/>
      <c r="F4589" s="160"/>
      <c r="H4589" s="163"/>
      <c r="J4589" s="163"/>
    </row>
    <row r="4590" spans="1:22" x14ac:dyDescent="0.2">
      <c r="A4590" s="182"/>
      <c r="B4590" s="163"/>
      <c r="D4590" s="163"/>
      <c r="F4590" s="163"/>
      <c r="H4590" s="163"/>
      <c r="J4590" s="163"/>
    </row>
    <row r="4591" spans="1:22" x14ac:dyDescent="0.2">
      <c r="A4591" s="182"/>
      <c r="B4591" s="163"/>
      <c r="D4591" s="163"/>
      <c r="F4591" s="163"/>
      <c r="H4591" s="163"/>
      <c r="J4591" s="163"/>
    </row>
    <row r="4592" spans="1:22" x14ac:dyDescent="0.2">
      <c r="A4592" s="182"/>
      <c r="B4592" s="163"/>
      <c r="D4592" s="163"/>
      <c r="F4592" s="163"/>
      <c r="H4592" s="163"/>
      <c r="J4592" s="163"/>
    </row>
    <row r="4593" spans="1:20" x14ac:dyDescent="0.2">
      <c r="A4593" s="182"/>
      <c r="B4593" s="163"/>
      <c r="D4593" s="163"/>
      <c r="F4593" s="163"/>
      <c r="H4593" s="163"/>
      <c r="J4593" s="163"/>
    </row>
    <row r="4594" spans="1:20" x14ac:dyDescent="0.2">
      <c r="A4594" s="182"/>
      <c r="B4594" s="163"/>
      <c r="D4594" s="163"/>
      <c r="F4594" s="163"/>
      <c r="H4594" s="163"/>
      <c r="J4594" s="163"/>
    </row>
    <row r="4595" spans="1:20" x14ac:dyDescent="0.2">
      <c r="A4595" s="182"/>
      <c r="B4595" s="163"/>
      <c r="D4595" s="163"/>
      <c r="F4595" s="163"/>
      <c r="H4595" s="163"/>
      <c r="J4595" s="163"/>
    </row>
    <row r="4596" spans="1:20" x14ac:dyDescent="0.2">
      <c r="A4596" s="182"/>
      <c r="B4596" s="163"/>
      <c r="D4596" s="163"/>
      <c r="F4596" s="163"/>
      <c r="H4596" s="163"/>
      <c r="J4596" s="163"/>
    </row>
    <row r="4597" spans="1:20" x14ac:dyDescent="0.2">
      <c r="A4597" s="182"/>
      <c r="B4597" s="163"/>
      <c r="D4597" s="163"/>
      <c r="F4597" s="163"/>
      <c r="H4597" s="163"/>
      <c r="J4597" s="163"/>
      <c r="O4597" s="161"/>
      <c r="T4597" s="161"/>
    </row>
    <row r="4598" spans="1:20" x14ac:dyDescent="0.2">
      <c r="A4598" s="182"/>
      <c r="B4598" s="163"/>
      <c r="D4598" s="163"/>
      <c r="F4598" s="163"/>
      <c r="H4598" s="163"/>
      <c r="J4598" s="163"/>
    </row>
    <row r="4599" spans="1:20" x14ac:dyDescent="0.2">
      <c r="A4599" s="182"/>
      <c r="B4599" s="163"/>
      <c r="D4599" s="163"/>
      <c r="F4599" s="163"/>
      <c r="H4599" s="163"/>
      <c r="J4599" s="163"/>
    </row>
    <row r="4600" spans="1:20" x14ac:dyDescent="0.2">
      <c r="A4600" s="182"/>
      <c r="B4600" s="163"/>
      <c r="D4600" s="163"/>
      <c r="F4600" s="163"/>
      <c r="H4600" s="163"/>
      <c r="J4600" s="163"/>
      <c r="L4600" s="161"/>
    </row>
    <row r="4601" spans="1:20" x14ac:dyDescent="0.2">
      <c r="A4601" s="182"/>
      <c r="B4601" s="163"/>
      <c r="D4601" s="163"/>
      <c r="F4601" s="163"/>
      <c r="H4601" s="163"/>
      <c r="J4601" s="163"/>
    </row>
    <row r="4602" spans="1:20" x14ac:dyDescent="0.2">
      <c r="A4602" s="182"/>
      <c r="B4602" s="163"/>
      <c r="D4602" s="163"/>
      <c r="F4602" s="163"/>
      <c r="H4602" s="163"/>
      <c r="J4602" s="163"/>
    </row>
    <row r="4603" spans="1:20" x14ac:dyDescent="0.2">
      <c r="A4603" s="182"/>
      <c r="B4603" s="163"/>
      <c r="D4603" s="163"/>
      <c r="F4603" s="163"/>
      <c r="H4603" s="163"/>
      <c r="J4603" s="163"/>
    </row>
    <row r="4604" spans="1:20" x14ac:dyDescent="0.2">
      <c r="A4604" s="182"/>
      <c r="B4604" s="163"/>
      <c r="D4604" s="163"/>
      <c r="F4604" s="163"/>
      <c r="H4604" s="163"/>
      <c r="J4604" s="163"/>
    </row>
    <row r="4605" spans="1:20" x14ac:dyDescent="0.2">
      <c r="A4605" s="182"/>
      <c r="B4605" s="163"/>
      <c r="D4605" s="163"/>
      <c r="F4605" s="163"/>
      <c r="H4605" s="163"/>
      <c r="J4605" s="163"/>
    </row>
    <row r="4606" spans="1:20" x14ac:dyDescent="0.2">
      <c r="A4606" s="182"/>
      <c r="B4606" s="163"/>
      <c r="D4606" s="163"/>
      <c r="F4606" s="163"/>
      <c r="H4606" s="163"/>
      <c r="J4606" s="163"/>
    </row>
    <row r="4607" spans="1:20" x14ac:dyDescent="0.2">
      <c r="A4607" s="182"/>
      <c r="B4607" s="163"/>
      <c r="D4607" s="163"/>
      <c r="F4607" s="163"/>
      <c r="H4607" s="163"/>
      <c r="J4607" s="163"/>
      <c r="L4607" s="161"/>
    </row>
    <row r="4608" spans="1:20" x14ac:dyDescent="0.2">
      <c r="A4608" s="182"/>
      <c r="B4608" s="163"/>
      <c r="D4608" s="163"/>
      <c r="F4608" s="163"/>
      <c r="H4608" s="163"/>
      <c r="J4608" s="163"/>
    </row>
    <row r="4609" spans="1:16" x14ac:dyDescent="0.2">
      <c r="A4609" s="182"/>
      <c r="B4609" s="163"/>
      <c r="D4609" s="163"/>
      <c r="F4609" s="163"/>
      <c r="H4609" s="163"/>
      <c r="J4609" s="163"/>
      <c r="L4609" s="161"/>
      <c r="N4609" s="161"/>
      <c r="P4609" s="161"/>
    </row>
    <row r="4610" spans="1:16" x14ac:dyDescent="0.2">
      <c r="A4610" s="182"/>
      <c r="B4610" s="163"/>
      <c r="D4610" s="163"/>
      <c r="F4610" s="163"/>
      <c r="H4610" s="163"/>
      <c r="J4610" s="163"/>
    </row>
    <row r="4611" spans="1:16" x14ac:dyDescent="0.2">
      <c r="A4611" s="182"/>
      <c r="B4611" s="163"/>
      <c r="D4611" s="163"/>
      <c r="F4611" s="163"/>
      <c r="H4611" s="163"/>
      <c r="J4611" s="163"/>
    </row>
    <row r="4612" spans="1:16" x14ac:dyDescent="0.2">
      <c r="A4612" s="182"/>
      <c r="B4612" s="163"/>
      <c r="D4612" s="163"/>
      <c r="F4612" s="163"/>
      <c r="H4612" s="163"/>
      <c r="J4612" s="163"/>
      <c r="N4612" s="161"/>
    </row>
    <row r="4613" spans="1:16" x14ac:dyDescent="0.2">
      <c r="A4613" s="182"/>
      <c r="B4613" s="163"/>
      <c r="D4613" s="163"/>
      <c r="F4613" s="163"/>
      <c r="H4613" s="163"/>
      <c r="J4613" s="163"/>
      <c r="L4613" s="161"/>
    </row>
    <row r="4614" spans="1:16" x14ac:dyDescent="0.2">
      <c r="A4614" s="182"/>
      <c r="B4614" s="163"/>
      <c r="D4614" s="163"/>
      <c r="F4614" s="163"/>
      <c r="H4614" s="163"/>
      <c r="J4614" s="163"/>
    </row>
    <row r="4615" spans="1:16" x14ac:dyDescent="0.2">
      <c r="A4615" s="182"/>
      <c r="B4615" s="163"/>
      <c r="D4615" s="163"/>
      <c r="F4615" s="163"/>
      <c r="H4615" s="163"/>
      <c r="J4615" s="163"/>
    </row>
    <row r="4616" spans="1:16" x14ac:dyDescent="0.2">
      <c r="A4616" s="182"/>
      <c r="B4616" s="163"/>
      <c r="D4616" s="163"/>
      <c r="F4616" s="163"/>
      <c r="H4616" s="163"/>
      <c r="J4616" s="163"/>
    </row>
    <row r="4617" spans="1:16" x14ac:dyDescent="0.2">
      <c r="A4617" s="182"/>
      <c r="B4617" s="163"/>
      <c r="D4617" s="163"/>
      <c r="F4617" s="163"/>
      <c r="H4617" s="163"/>
      <c r="J4617" s="163"/>
    </row>
    <row r="4618" spans="1:16" x14ac:dyDescent="0.2">
      <c r="A4618" s="182"/>
      <c r="B4618" s="163"/>
      <c r="D4618" s="163"/>
      <c r="F4618" s="163"/>
      <c r="H4618" s="163"/>
      <c r="J4618" s="163"/>
    </row>
    <row r="4619" spans="1:16" x14ac:dyDescent="0.2">
      <c r="A4619" s="182"/>
      <c r="B4619" s="163"/>
      <c r="D4619" s="163"/>
      <c r="F4619" s="163"/>
      <c r="H4619" s="163"/>
      <c r="J4619" s="163"/>
      <c r="L4619" s="161"/>
    </row>
    <row r="4620" spans="1:16" x14ac:dyDescent="0.2">
      <c r="A4620" s="182"/>
      <c r="B4620" s="163"/>
      <c r="D4620" s="163"/>
      <c r="F4620" s="163"/>
      <c r="H4620" s="163"/>
      <c r="J4620" s="163"/>
    </row>
    <row r="4621" spans="1:16" x14ac:dyDescent="0.2">
      <c r="A4621" s="182"/>
      <c r="B4621" s="163"/>
      <c r="D4621" s="163"/>
      <c r="F4621" s="163"/>
      <c r="H4621" s="163"/>
      <c r="J4621" s="163"/>
    </row>
    <row r="4622" spans="1:16" x14ac:dyDescent="0.2">
      <c r="A4622" s="182"/>
      <c r="B4622" s="163"/>
      <c r="D4622" s="163"/>
      <c r="F4622" s="163"/>
      <c r="H4622" s="163"/>
      <c r="J4622" s="163"/>
    </row>
    <row r="4623" spans="1:16" ht="13.5" customHeight="1" x14ac:dyDescent="0.2">
      <c r="A4623" s="182"/>
      <c r="B4623" s="163"/>
      <c r="D4623" s="163"/>
      <c r="F4623" s="163"/>
      <c r="H4623" s="163"/>
      <c r="J4623" s="163"/>
    </row>
    <row r="4624" spans="1:16" x14ac:dyDescent="0.2">
      <c r="A4624" s="182"/>
      <c r="B4624" s="163"/>
      <c r="D4624" s="163"/>
      <c r="F4624" s="163"/>
      <c r="H4624" s="163"/>
      <c r="J4624" s="163"/>
    </row>
    <row r="4625" spans="1:14" x14ac:dyDescent="0.2">
      <c r="A4625" s="182"/>
      <c r="B4625" s="163"/>
      <c r="D4625" s="163"/>
      <c r="F4625" s="163"/>
      <c r="H4625" s="163"/>
      <c r="J4625" s="163"/>
      <c r="L4625" s="161"/>
    </row>
    <row r="4626" spans="1:14" x14ac:dyDescent="0.2">
      <c r="A4626" s="182"/>
      <c r="B4626" s="163"/>
      <c r="D4626" s="163"/>
      <c r="F4626" s="163"/>
      <c r="H4626" s="163"/>
      <c r="J4626" s="163"/>
    </row>
    <row r="4627" spans="1:14" x14ac:dyDescent="0.2">
      <c r="A4627" s="182"/>
      <c r="B4627" s="163"/>
      <c r="D4627" s="163"/>
      <c r="F4627" s="163"/>
      <c r="H4627" s="163"/>
      <c r="J4627" s="163"/>
      <c r="L4627" s="163"/>
      <c r="N4627" s="163"/>
    </row>
    <row r="4628" spans="1:14" x14ac:dyDescent="0.2">
      <c r="A4628" s="182"/>
      <c r="B4628" s="163"/>
      <c r="D4628" s="163"/>
      <c r="F4628" s="163"/>
      <c r="H4628" s="163"/>
      <c r="J4628" s="163"/>
    </row>
    <row r="4629" spans="1:14" x14ac:dyDescent="0.2">
      <c r="A4629" s="182"/>
      <c r="B4629" s="163"/>
      <c r="D4629" s="163"/>
      <c r="F4629" s="163"/>
      <c r="H4629" s="163"/>
      <c r="J4629" s="163"/>
    </row>
    <row r="4630" spans="1:14" x14ac:dyDescent="0.2">
      <c r="A4630" s="182"/>
      <c r="B4630" s="163"/>
      <c r="D4630" s="163"/>
      <c r="F4630" s="163"/>
      <c r="H4630" s="163"/>
      <c r="J4630" s="163"/>
    </row>
    <row r="4631" spans="1:14" x14ac:dyDescent="0.2">
      <c r="A4631" s="182"/>
      <c r="B4631" s="163"/>
      <c r="D4631" s="163"/>
      <c r="F4631" s="163"/>
      <c r="H4631" s="163"/>
      <c r="J4631" s="163"/>
    </row>
    <row r="4632" spans="1:14" x14ac:dyDescent="0.2">
      <c r="A4632" s="182"/>
      <c r="B4632" s="163"/>
      <c r="D4632" s="163"/>
      <c r="F4632" s="163"/>
      <c r="H4632" s="163"/>
      <c r="J4632" s="163"/>
    </row>
    <row r="4633" spans="1:14" x14ac:dyDescent="0.2">
      <c r="A4633" s="182"/>
      <c r="B4633" s="163"/>
      <c r="D4633" s="163"/>
      <c r="F4633" s="163"/>
      <c r="H4633" s="163"/>
      <c r="J4633" s="163"/>
    </row>
    <row r="4634" spans="1:14" x14ac:dyDescent="0.2">
      <c r="A4634" s="182"/>
      <c r="B4634" s="163"/>
      <c r="D4634" s="163"/>
      <c r="F4634" s="163"/>
      <c r="H4634" s="163"/>
      <c r="J4634" s="163"/>
    </row>
    <row r="4635" spans="1:14" x14ac:dyDescent="0.2">
      <c r="A4635" s="182"/>
      <c r="B4635" s="163"/>
      <c r="D4635" s="163"/>
      <c r="F4635" s="163"/>
      <c r="H4635" s="163"/>
      <c r="J4635" s="163"/>
    </row>
    <row r="4636" spans="1:14" x14ac:dyDescent="0.2">
      <c r="A4636" s="182"/>
      <c r="B4636" s="163"/>
      <c r="D4636" s="163"/>
      <c r="F4636" s="163"/>
      <c r="H4636" s="163"/>
      <c r="J4636" s="163"/>
    </row>
    <row r="4637" spans="1:14" x14ac:dyDescent="0.2">
      <c r="A4637" s="182"/>
      <c r="B4637" s="163"/>
      <c r="D4637" s="163"/>
      <c r="F4637" s="163"/>
      <c r="H4637" s="163"/>
      <c r="J4637" s="163"/>
    </row>
    <row r="4638" spans="1:14" x14ac:dyDescent="0.2">
      <c r="A4638" s="182"/>
      <c r="B4638" s="163"/>
      <c r="D4638" s="163"/>
      <c r="F4638" s="163"/>
      <c r="H4638" s="163"/>
      <c r="J4638" s="163"/>
    </row>
    <row r="4639" spans="1:14" x14ac:dyDescent="0.2">
      <c r="A4639" s="182"/>
      <c r="B4639" s="163"/>
      <c r="D4639" s="163"/>
      <c r="F4639" s="163"/>
      <c r="H4639" s="163"/>
      <c r="J4639" s="163"/>
    </row>
    <row r="4640" spans="1:14" x14ac:dyDescent="0.2">
      <c r="A4640" s="182"/>
      <c r="B4640" s="163"/>
      <c r="D4640" s="163"/>
      <c r="F4640" s="163"/>
      <c r="H4640" s="163"/>
      <c r="J4640" s="163"/>
    </row>
    <row r="4641" spans="1:12" x14ac:dyDescent="0.2">
      <c r="A4641" s="182"/>
      <c r="B4641" s="163"/>
      <c r="D4641" s="163"/>
      <c r="F4641" s="163"/>
      <c r="H4641" s="163"/>
      <c r="J4641" s="163"/>
    </row>
    <row r="4642" spans="1:12" x14ac:dyDescent="0.2">
      <c r="A4642" s="182"/>
      <c r="B4642" s="163"/>
      <c r="D4642" s="163"/>
      <c r="F4642" s="163"/>
      <c r="H4642" s="163"/>
      <c r="J4642" s="163"/>
    </row>
    <row r="4643" spans="1:12" x14ac:dyDescent="0.2">
      <c r="A4643" s="182"/>
      <c r="B4643" s="163"/>
      <c r="D4643" s="163"/>
      <c r="F4643" s="163"/>
      <c r="H4643" s="163"/>
      <c r="J4643" s="163"/>
    </row>
    <row r="4644" spans="1:12" x14ac:dyDescent="0.2">
      <c r="A4644" s="182"/>
      <c r="B4644" s="163"/>
      <c r="D4644" s="163"/>
      <c r="F4644" s="163"/>
      <c r="H4644" s="163"/>
      <c r="J4644" s="163"/>
    </row>
    <row r="4645" spans="1:12" x14ac:dyDescent="0.2">
      <c r="A4645" s="182"/>
      <c r="B4645" s="163"/>
      <c r="D4645" s="64"/>
      <c r="F4645" s="163"/>
      <c r="H4645" s="163"/>
      <c r="J4645" s="163"/>
      <c r="L4645" s="161"/>
    </row>
    <row r="4646" spans="1:12" x14ac:dyDescent="0.2">
      <c r="A4646" s="182"/>
      <c r="B4646" s="163"/>
      <c r="D4646" s="163"/>
      <c r="F4646" s="163"/>
      <c r="H4646" s="163"/>
      <c r="J4646" s="163"/>
    </row>
    <row r="4647" spans="1:12" x14ac:dyDescent="0.2">
      <c r="A4647" s="182"/>
      <c r="B4647" s="163"/>
      <c r="D4647" s="163"/>
      <c r="F4647" s="163"/>
      <c r="H4647" s="163"/>
      <c r="J4647" s="163"/>
    </row>
    <row r="4648" spans="1:12" x14ac:dyDescent="0.2">
      <c r="A4648" s="182"/>
      <c r="B4648" s="163"/>
      <c r="D4648" s="163"/>
      <c r="F4648" s="163"/>
      <c r="H4648" s="163"/>
      <c r="J4648" s="163"/>
    </row>
    <row r="4649" spans="1:12" x14ac:dyDescent="0.2">
      <c r="A4649" s="182"/>
      <c r="B4649" s="163"/>
      <c r="D4649" s="163"/>
      <c r="F4649" s="163"/>
      <c r="H4649" s="163"/>
      <c r="J4649" s="163"/>
      <c r="L4649" s="161"/>
    </row>
    <row r="4650" spans="1:12" x14ac:dyDescent="0.2">
      <c r="A4650" s="182"/>
      <c r="B4650" s="163"/>
      <c r="D4650" s="163"/>
      <c r="F4650" s="163"/>
      <c r="H4650" s="163"/>
      <c r="J4650" s="163"/>
    </row>
    <row r="4651" spans="1:12" x14ac:dyDescent="0.2">
      <c r="A4651" s="182"/>
      <c r="B4651" s="163"/>
      <c r="D4651" s="163"/>
      <c r="F4651" s="163"/>
      <c r="H4651" s="163"/>
      <c r="J4651" s="163"/>
    </row>
    <row r="4652" spans="1:12" x14ac:dyDescent="0.2">
      <c r="A4652" s="182"/>
      <c r="B4652" s="163"/>
      <c r="D4652" s="163"/>
      <c r="F4652" s="163"/>
      <c r="H4652" s="163"/>
      <c r="J4652" s="163"/>
    </row>
    <row r="4653" spans="1:12" x14ac:dyDescent="0.2">
      <c r="A4653" s="182"/>
      <c r="B4653" s="163"/>
      <c r="D4653" s="163"/>
      <c r="F4653" s="163"/>
      <c r="H4653" s="163"/>
      <c r="J4653" s="163"/>
    </row>
    <row r="4654" spans="1:12" x14ac:dyDescent="0.2">
      <c r="A4654" s="182"/>
      <c r="B4654" s="163"/>
      <c r="D4654" s="163"/>
      <c r="F4654" s="163"/>
      <c r="H4654" s="163"/>
      <c r="J4654" s="163"/>
    </row>
    <row r="4655" spans="1:12" x14ac:dyDescent="0.2">
      <c r="A4655" s="182"/>
      <c r="B4655" s="163"/>
      <c r="D4655" s="163"/>
      <c r="F4655" s="163"/>
      <c r="H4655" s="163"/>
      <c r="J4655" s="163"/>
    </row>
    <row r="4656" spans="1:12" x14ac:dyDescent="0.2">
      <c r="A4656" s="182"/>
      <c r="B4656" s="163"/>
      <c r="D4656" s="163"/>
      <c r="F4656" s="163"/>
      <c r="H4656" s="163"/>
      <c r="J4656" s="163"/>
    </row>
    <row r="4657" spans="1:12" x14ac:dyDescent="0.2">
      <c r="A4657" s="182"/>
      <c r="B4657" s="163"/>
      <c r="D4657" s="163"/>
      <c r="F4657" s="163"/>
      <c r="H4657" s="163"/>
      <c r="J4657" s="163"/>
    </row>
    <row r="4658" spans="1:12" x14ac:dyDescent="0.2">
      <c r="A4658" s="182"/>
      <c r="B4658" s="163"/>
      <c r="D4658" s="163"/>
      <c r="F4658" s="163"/>
      <c r="H4658" s="163"/>
      <c r="J4658" s="163"/>
    </row>
    <row r="4659" spans="1:12" x14ac:dyDescent="0.2">
      <c r="A4659" s="182"/>
      <c r="B4659" s="163"/>
      <c r="D4659" s="163"/>
      <c r="F4659" s="163"/>
      <c r="H4659" s="163"/>
      <c r="J4659" s="163"/>
    </row>
    <row r="4660" spans="1:12" x14ac:dyDescent="0.2">
      <c r="A4660" s="182"/>
      <c r="B4660" s="163"/>
      <c r="D4660" s="163"/>
      <c r="F4660" s="163"/>
      <c r="H4660" s="163"/>
      <c r="J4660" s="163"/>
    </row>
    <row r="4661" spans="1:12" x14ac:dyDescent="0.2">
      <c r="A4661" s="182"/>
      <c r="B4661" s="163"/>
      <c r="D4661" s="163"/>
      <c r="F4661" s="163"/>
      <c r="H4661" s="163"/>
      <c r="J4661" s="163"/>
    </row>
    <row r="4662" spans="1:12" x14ac:dyDescent="0.2">
      <c r="A4662" s="182"/>
      <c r="B4662" s="163"/>
      <c r="D4662" s="163"/>
      <c r="F4662" s="163"/>
      <c r="H4662" s="163"/>
      <c r="J4662" s="163"/>
    </row>
    <row r="4663" spans="1:12" x14ac:dyDescent="0.2">
      <c r="A4663" s="182"/>
      <c r="B4663" s="163"/>
      <c r="D4663" s="163"/>
      <c r="F4663" s="163"/>
      <c r="H4663" s="163"/>
      <c r="J4663" s="163"/>
      <c r="L4663" s="161"/>
    </row>
    <row r="4664" spans="1:12" x14ac:dyDescent="0.2">
      <c r="A4664" s="182"/>
      <c r="B4664" s="163"/>
      <c r="D4664" s="163"/>
      <c r="F4664" s="163"/>
      <c r="H4664" s="163"/>
      <c r="J4664" s="163"/>
      <c r="L4664" s="161"/>
    </row>
    <row r="4665" spans="1:12" x14ac:dyDescent="0.2">
      <c r="A4665" s="182"/>
      <c r="B4665" s="163"/>
      <c r="D4665" s="163"/>
      <c r="F4665" s="163"/>
      <c r="H4665" s="163"/>
      <c r="J4665" s="163"/>
    </row>
    <row r="4666" spans="1:12" x14ac:dyDescent="0.2">
      <c r="A4666" s="182"/>
      <c r="B4666" s="163"/>
      <c r="D4666" s="163"/>
      <c r="F4666" s="163"/>
      <c r="H4666" s="163"/>
      <c r="J4666" s="163"/>
    </row>
    <row r="4667" spans="1:12" x14ac:dyDescent="0.2">
      <c r="A4667" s="182"/>
      <c r="B4667" s="163"/>
      <c r="D4667" s="163"/>
      <c r="F4667" s="163"/>
      <c r="H4667" s="163"/>
      <c r="J4667" s="163"/>
    </row>
    <row r="4668" spans="1:12" x14ac:dyDescent="0.2">
      <c r="A4668" s="182"/>
      <c r="B4668" s="163"/>
      <c r="D4668" s="163"/>
      <c r="F4668" s="163"/>
      <c r="H4668" s="163"/>
      <c r="J4668" s="163"/>
    </row>
    <row r="4669" spans="1:12" x14ac:dyDescent="0.2">
      <c r="A4669" s="182"/>
      <c r="B4669" s="163"/>
      <c r="D4669" s="163"/>
      <c r="F4669" s="163"/>
      <c r="H4669" s="163"/>
      <c r="J4669" s="163"/>
    </row>
    <row r="4670" spans="1:12" x14ac:dyDescent="0.2">
      <c r="A4670" s="182"/>
      <c r="B4670" s="163"/>
      <c r="D4670" s="163"/>
      <c r="F4670" s="163"/>
      <c r="H4670" s="163"/>
      <c r="J4670" s="163"/>
    </row>
    <row r="4671" spans="1:12" x14ac:dyDescent="0.2">
      <c r="A4671" s="182"/>
      <c r="B4671" s="163"/>
      <c r="D4671" s="163"/>
      <c r="F4671" s="163"/>
      <c r="H4671" s="163"/>
      <c r="J4671" s="163"/>
    </row>
    <row r="4672" spans="1:12" x14ac:dyDescent="0.2">
      <c r="A4672" s="182"/>
      <c r="B4672" s="163"/>
      <c r="D4672" s="163"/>
      <c r="F4672" s="163"/>
      <c r="H4672" s="163"/>
      <c r="J4672" s="163"/>
    </row>
    <row r="4673" spans="1:16" x14ac:dyDescent="0.2">
      <c r="A4673" s="182"/>
      <c r="B4673" s="163"/>
      <c r="D4673" s="163"/>
      <c r="F4673" s="163"/>
      <c r="H4673" s="163"/>
      <c r="J4673" s="163"/>
    </row>
    <row r="4674" spans="1:16" x14ac:dyDescent="0.2">
      <c r="A4674" s="182"/>
      <c r="B4674" s="163"/>
      <c r="D4674" s="163"/>
      <c r="F4674" s="163"/>
      <c r="H4674" s="163"/>
      <c r="J4674" s="163"/>
      <c r="L4674" s="161"/>
    </row>
    <row r="4675" spans="1:16" x14ac:dyDescent="0.2">
      <c r="A4675" s="182"/>
      <c r="B4675" s="163"/>
      <c r="D4675" s="163"/>
      <c r="F4675" s="163"/>
      <c r="H4675" s="163"/>
      <c r="J4675" s="163"/>
    </row>
    <row r="4676" spans="1:16" x14ac:dyDescent="0.2">
      <c r="A4676" s="182"/>
      <c r="B4676" s="163"/>
      <c r="D4676" s="163"/>
      <c r="F4676" s="163"/>
      <c r="H4676" s="163"/>
      <c r="J4676" s="163"/>
    </row>
    <row r="4677" spans="1:16" x14ac:dyDescent="0.2">
      <c r="A4677" s="182"/>
      <c r="B4677" s="163"/>
      <c r="D4677" s="163"/>
      <c r="F4677" s="163"/>
      <c r="H4677" s="163"/>
      <c r="J4677" s="163"/>
    </row>
    <row r="4678" spans="1:16" x14ac:dyDescent="0.2">
      <c r="A4678" s="182"/>
      <c r="B4678" s="163"/>
      <c r="D4678" s="163"/>
      <c r="F4678" s="163"/>
      <c r="H4678" s="163"/>
      <c r="J4678" s="163"/>
      <c r="P4678" s="161"/>
    </row>
    <row r="4679" spans="1:16" x14ac:dyDescent="0.2">
      <c r="A4679" s="182"/>
      <c r="B4679" s="163"/>
      <c r="D4679" s="163"/>
      <c r="F4679" s="163"/>
      <c r="H4679" s="163"/>
      <c r="J4679" s="163"/>
    </row>
    <row r="4680" spans="1:16" x14ac:dyDescent="0.2">
      <c r="A4680" s="182"/>
      <c r="B4680" s="163"/>
      <c r="D4680" s="163"/>
      <c r="F4680" s="163"/>
      <c r="H4680" s="163"/>
      <c r="J4680" s="163"/>
    </row>
    <row r="4681" spans="1:16" x14ac:dyDescent="0.2">
      <c r="A4681" s="182"/>
      <c r="B4681" s="163"/>
      <c r="D4681" s="163"/>
      <c r="F4681" s="163"/>
      <c r="H4681" s="163"/>
      <c r="J4681" s="163"/>
    </row>
    <row r="4682" spans="1:16" x14ac:dyDescent="0.2">
      <c r="A4682" s="182"/>
      <c r="B4682" s="163"/>
      <c r="D4682" s="163"/>
      <c r="F4682" s="163"/>
      <c r="H4682" s="163"/>
      <c r="J4682" s="163"/>
    </row>
    <row r="4683" spans="1:16" x14ac:dyDescent="0.2">
      <c r="A4683" s="182"/>
      <c r="B4683" s="163"/>
      <c r="D4683" s="163"/>
      <c r="F4683" s="163"/>
      <c r="H4683" s="163"/>
      <c r="J4683" s="163"/>
      <c r="N4683" s="161"/>
    </row>
    <row r="4684" spans="1:16" x14ac:dyDescent="0.2">
      <c r="A4684" s="182"/>
      <c r="B4684" s="163"/>
      <c r="D4684" s="163"/>
      <c r="F4684" s="163"/>
      <c r="H4684" s="163"/>
      <c r="J4684" s="163"/>
    </row>
    <row r="4685" spans="1:16" x14ac:dyDescent="0.2">
      <c r="A4685" s="182"/>
      <c r="B4685" s="163"/>
      <c r="D4685" s="163"/>
      <c r="F4685" s="163"/>
      <c r="H4685" s="163"/>
      <c r="J4685" s="163"/>
      <c r="L4685" s="161"/>
      <c r="N4685" s="161"/>
    </row>
    <row r="4686" spans="1:16" x14ac:dyDescent="0.2">
      <c r="A4686" s="182"/>
      <c r="B4686" s="163"/>
      <c r="D4686" s="163"/>
      <c r="F4686" s="163"/>
      <c r="H4686" s="163"/>
      <c r="J4686" s="163"/>
    </row>
    <row r="4687" spans="1:16" x14ac:dyDescent="0.2">
      <c r="A4687" s="182"/>
      <c r="B4687" s="163"/>
      <c r="D4687" s="163"/>
      <c r="F4687" s="163"/>
      <c r="H4687" s="163"/>
      <c r="J4687" s="163"/>
    </row>
    <row r="4688" spans="1:16" x14ac:dyDescent="0.2">
      <c r="A4688" s="182"/>
      <c r="B4688" s="163"/>
      <c r="D4688" s="163"/>
      <c r="F4688" s="163"/>
      <c r="H4688" s="163"/>
      <c r="J4688" s="163"/>
    </row>
    <row r="4689" spans="1:14" x14ac:dyDescent="0.2">
      <c r="A4689" s="182"/>
      <c r="B4689" s="163"/>
      <c r="D4689" s="163"/>
      <c r="F4689" s="163"/>
      <c r="H4689" s="163"/>
      <c r="J4689" s="163"/>
    </row>
    <row r="4690" spans="1:14" x14ac:dyDescent="0.2">
      <c r="A4690" s="182"/>
      <c r="B4690" s="162"/>
      <c r="D4690" s="162"/>
      <c r="F4690" s="162"/>
      <c r="H4690" s="163"/>
      <c r="J4690" s="163"/>
    </row>
    <row r="4691" spans="1:14" x14ac:dyDescent="0.2">
      <c r="A4691" s="182"/>
      <c r="B4691" s="162"/>
      <c r="D4691" s="162"/>
      <c r="F4691" s="162"/>
      <c r="H4691" s="163"/>
      <c r="J4691" s="163"/>
    </row>
    <row r="4692" spans="1:14" x14ac:dyDescent="0.2">
      <c r="A4692" s="182"/>
      <c r="B4692" s="163"/>
      <c r="D4692" s="163"/>
      <c r="F4692" s="163"/>
      <c r="H4692" s="163"/>
      <c r="J4692" s="163"/>
    </row>
    <row r="4693" spans="1:14" x14ac:dyDescent="0.2">
      <c r="A4693" s="182"/>
      <c r="B4693" s="163"/>
      <c r="D4693" s="163"/>
      <c r="F4693" s="163"/>
      <c r="H4693" s="163"/>
      <c r="J4693" s="163"/>
    </row>
    <row r="4694" spans="1:14" x14ac:dyDescent="0.2">
      <c r="A4694" s="182"/>
      <c r="B4694" s="163"/>
      <c r="D4694" s="163"/>
      <c r="F4694" s="163"/>
      <c r="H4694" s="163"/>
      <c r="J4694" s="163"/>
    </row>
    <row r="4695" spans="1:14" x14ac:dyDescent="0.2">
      <c r="A4695" s="182"/>
      <c r="B4695" s="163"/>
      <c r="D4695" s="163"/>
      <c r="F4695" s="163"/>
      <c r="H4695" s="163"/>
      <c r="J4695" s="163"/>
    </row>
    <row r="4696" spans="1:14" x14ac:dyDescent="0.2">
      <c r="A4696" s="182"/>
      <c r="B4696" s="163"/>
      <c r="D4696" s="163"/>
      <c r="F4696" s="163"/>
      <c r="H4696" s="163"/>
      <c r="J4696" s="163"/>
    </row>
    <row r="4697" spans="1:14" x14ac:dyDescent="0.2">
      <c r="A4697" s="182"/>
      <c r="B4697" s="163"/>
      <c r="D4697" s="163"/>
      <c r="F4697" s="163"/>
      <c r="H4697" s="163"/>
      <c r="J4697" s="163"/>
    </row>
    <row r="4698" spans="1:14" x14ac:dyDescent="0.2">
      <c r="A4698" s="182"/>
      <c r="B4698" s="163"/>
      <c r="D4698" s="163"/>
      <c r="F4698" s="163"/>
      <c r="H4698" s="163"/>
      <c r="J4698" s="163"/>
      <c r="L4698" s="161"/>
    </row>
    <row r="4699" spans="1:14" x14ac:dyDescent="0.2">
      <c r="A4699" s="182"/>
      <c r="B4699" s="163"/>
      <c r="D4699" s="163"/>
      <c r="F4699" s="163"/>
      <c r="H4699" s="163"/>
      <c r="J4699" s="163"/>
    </row>
    <row r="4700" spans="1:14" x14ac:dyDescent="0.2">
      <c r="A4700" s="182"/>
      <c r="B4700" s="163"/>
      <c r="D4700" s="163"/>
      <c r="F4700" s="163"/>
      <c r="H4700" s="163"/>
      <c r="J4700" s="163"/>
    </row>
    <row r="4701" spans="1:14" x14ac:dyDescent="0.2">
      <c r="A4701" s="182"/>
      <c r="B4701" s="163"/>
      <c r="D4701" s="163"/>
      <c r="F4701" s="163"/>
      <c r="H4701" s="163"/>
      <c r="J4701" s="163"/>
    </row>
    <row r="4702" spans="1:14" x14ac:dyDescent="0.2">
      <c r="A4702" s="182"/>
      <c r="B4702" s="163"/>
      <c r="D4702" s="163"/>
      <c r="F4702" s="163"/>
      <c r="H4702" s="163"/>
      <c r="J4702" s="163"/>
      <c r="L4702" s="161"/>
      <c r="N4702" s="161"/>
    </row>
    <row r="4703" spans="1:14" x14ac:dyDescent="0.2">
      <c r="A4703" s="182"/>
      <c r="B4703" s="163"/>
      <c r="D4703" s="163"/>
      <c r="F4703" s="163"/>
      <c r="H4703" s="163"/>
      <c r="J4703" s="163"/>
    </row>
    <row r="4704" spans="1:14" x14ac:dyDescent="0.2">
      <c r="A4704" s="182"/>
      <c r="B4704" s="163"/>
      <c r="D4704" s="163"/>
      <c r="F4704" s="163"/>
      <c r="H4704" s="163"/>
      <c r="J4704" s="163"/>
    </row>
    <row r="4705" spans="1:18" x14ac:dyDescent="0.2">
      <c r="A4705" s="182"/>
      <c r="B4705" s="163"/>
      <c r="D4705" s="163"/>
      <c r="F4705" s="163"/>
      <c r="H4705" s="163"/>
      <c r="J4705" s="163"/>
      <c r="L4705" s="161"/>
    </row>
    <row r="4706" spans="1:18" x14ac:dyDescent="0.2">
      <c r="A4706" s="182"/>
      <c r="B4706" s="163"/>
      <c r="D4706" s="163"/>
      <c r="F4706" s="163"/>
      <c r="H4706" s="163"/>
      <c r="J4706" s="163"/>
    </row>
    <row r="4707" spans="1:18" x14ac:dyDescent="0.2">
      <c r="A4707" s="182"/>
      <c r="B4707" s="163"/>
      <c r="D4707" s="163"/>
      <c r="F4707" s="163"/>
      <c r="H4707" s="163"/>
      <c r="J4707" s="163"/>
    </row>
    <row r="4708" spans="1:18" x14ac:dyDescent="0.2">
      <c r="A4708" s="182"/>
      <c r="B4708" s="163"/>
      <c r="D4708" s="163"/>
      <c r="F4708" s="163"/>
      <c r="H4708" s="163"/>
      <c r="J4708" s="163"/>
    </row>
    <row r="4709" spans="1:18" x14ac:dyDescent="0.2">
      <c r="A4709" s="182"/>
      <c r="B4709" s="163"/>
      <c r="D4709" s="163"/>
      <c r="F4709" s="163"/>
      <c r="H4709" s="163"/>
      <c r="J4709" s="163"/>
      <c r="N4709" s="161"/>
    </row>
    <row r="4710" spans="1:18" x14ac:dyDescent="0.2">
      <c r="A4710" s="182"/>
      <c r="B4710" s="163"/>
      <c r="D4710" s="163"/>
      <c r="F4710" s="163"/>
      <c r="H4710" s="163"/>
      <c r="J4710" s="163"/>
    </row>
    <row r="4711" spans="1:18" x14ac:dyDescent="0.2">
      <c r="A4711" s="182"/>
      <c r="B4711" s="163"/>
      <c r="D4711" s="163"/>
      <c r="F4711" s="163"/>
      <c r="H4711" s="163"/>
      <c r="J4711" s="163"/>
    </row>
    <row r="4712" spans="1:18" x14ac:dyDescent="0.2">
      <c r="A4712" s="182"/>
      <c r="B4712" s="163"/>
      <c r="D4712" s="163"/>
      <c r="F4712" s="163"/>
      <c r="H4712" s="163"/>
      <c r="J4712" s="163"/>
    </row>
    <row r="4713" spans="1:18" x14ac:dyDescent="0.2">
      <c r="A4713" s="182"/>
      <c r="B4713" s="163"/>
      <c r="D4713" s="163"/>
      <c r="F4713" s="163"/>
      <c r="H4713" s="163"/>
      <c r="J4713" s="163"/>
    </row>
    <row r="4714" spans="1:18" x14ac:dyDescent="0.2">
      <c r="A4714" s="182"/>
      <c r="B4714" s="163"/>
      <c r="D4714" s="163"/>
      <c r="F4714" s="163"/>
      <c r="H4714" s="163"/>
      <c r="J4714" s="163"/>
    </row>
    <row r="4715" spans="1:18" x14ac:dyDescent="0.2">
      <c r="A4715" s="182"/>
      <c r="B4715" s="163"/>
      <c r="D4715" s="163"/>
      <c r="F4715" s="163"/>
      <c r="H4715" s="163"/>
      <c r="J4715" s="163"/>
      <c r="L4715" s="161"/>
      <c r="N4715" s="161"/>
      <c r="R4715" s="161"/>
    </row>
    <row r="4716" spans="1:18" x14ac:dyDescent="0.2">
      <c r="A4716" s="182"/>
      <c r="B4716" s="163"/>
      <c r="D4716" s="163"/>
      <c r="F4716" s="163"/>
      <c r="H4716" s="163"/>
      <c r="J4716" s="163"/>
      <c r="L4716" s="161"/>
      <c r="N4716" s="161"/>
    </row>
    <row r="4717" spans="1:18" x14ac:dyDescent="0.2">
      <c r="A4717" s="182"/>
      <c r="B4717" s="163"/>
      <c r="D4717" s="163"/>
      <c r="F4717" s="163"/>
      <c r="H4717" s="163"/>
      <c r="J4717" s="163"/>
    </row>
    <row r="4718" spans="1:18" x14ac:dyDescent="0.2">
      <c r="A4718" s="182"/>
      <c r="B4718" s="163"/>
      <c r="D4718" s="163"/>
      <c r="F4718" s="163"/>
      <c r="H4718" s="163"/>
      <c r="J4718" s="163"/>
      <c r="L4718" s="179"/>
    </row>
    <row r="4719" spans="1:18" x14ac:dyDescent="0.2">
      <c r="A4719" s="182"/>
      <c r="B4719" s="163"/>
      <c r="D4719" s="163"/>
      <c r="F4719" s="163"/>
      <c r="H4719" s="163"/>
      <c r="J4719" s="163"/>
    </row>
    <row r="4720" spans="1:18" x14ac:dyDescent="0.2">
      <c r="A4720" s="182"/>
      <c r="B4720" s="163"/>
      <c r="D4720" s="163"/>
      <c r="F4720" s="163"/>
      <c r="H4720" s="163"/>
      <c r="J4720" s="163"/>
    </row>
    <row r="4721" spans="1:16" x14ac:dyDescent="0.2">
      <c r="A4721" s="182"/>
      <c r="B4721" s="163"/>
      <c r="D4721" s="163"/>
      <c r="F4721" s="163"/>
      <c r="H4721" s="163"/>
      <c r="J4721" s="163"/>
      <c r="L4721" s="161"/>
    </row>
    <row r="4722" spans="1:16" x14ac:dyDescent="0.2">
      <c r="A4722" s="182"/>
      <c r="B4722" s="163"/>
      <c r="D4722" s="163"/>
      <c r="F4722" s="163"/>
      <c r="H4722" s="163"/>
      <c r="J4722" s="163"/>
      <c r="L4722" s="161"/>
      <c r="P4722" s="179"/>
    </row>
    <row r="4723" spans="1:16" x14ac:dyDescent="0.2">
      <c r="A4723" s="182"/>
      <c r="B4723" s="163"/>
      <c r="D4723" s="163"/>
      <c r="F4723" s="163"/>
      <c r="H4723" s="163"/>
      <c r="J4723" s="163"/>
    </row>
    <row r="4724" spans="1:16" x14ac:dyDescent="0.2">
      <c r="A4724" s="182"/>
      <c r="B4724" s="163"/>
      <c r="D4724" s="163"/>
      <c r="F4724" s="163"/>
      <c r="H4724" s="163"/>
      <c r="J4724" s="163"/>
    </row>
    <row r="4725" spans="1:16" x14ac:dyDescent="0.2">
      <c r="A4725" s="182"/>
      <c r="B4725" s="163"/>
      <c r="D4725" s="163"/>
      <c r="F4725" s="163"/>
      <c r="H4725" s="163"/>
      <c r="J4725" s="163"/>
    </row>
    <row r="4726" spans="1:16" x14ac:dyDescent="0.2">
      <c r="A4726" s="182"/>
      <c r="B4726" s="163"/>
      <c r="D4726" s="163"/>
      <c r="F4726" s="163"/>
      <c r="H4726" s="163"/>
      <c r="J4726" s="163"/>
    </row>
    <row r="4727" spans="1:16" x14ac:dyDescent="0.2">
      <c r="A4727" s="182"/>
      <c r="B4727" s="163"/>
      <c r="D4727" s="163"/>
      <c r="F4727" s="163"/>
      <c r="H4727" s="163"/>
      <c r="J4727" s="163"/>
    </row>
    <row r="4728" spans="1:16" x14ac:dyDescent="0.2">
      <c r="A4728" s="182"/>
      <c r="B4728" s="163"/>
      <c r="D4728" s="163"/>
      <c r="F4728" s="163"/>
      <c r="H4728" s="163"/>
      <c r="J4728" s="163"/>
    </row>
    <row r="4729" spans="1:16" x14ac:dyDescent="0.2">
      <c r="A4729" s="182"/>
      <c r="B4729" s="163"/>
      <c r="D4729" s="163"/>
      <c r="F4729" s="163"/>
      <c r="H4729" s="163"/>
      <c r="J4729" s="163"/>
    </row>
    <row r="4730" spans="1:16" x14ac:dyDescent="0.2">
      <c r="A4730" s="182"/>
      <c r="B4730" s="163"/>
      <c r="D4730" s="163"/>
      <c r="F4730" s="163"/>
      <c r="H4730" s="163"/>
      <c r="J4730" s="163"/>
      <c r="L4730" s="161"/>
    </row>
    <row r="4731" spans="1:16" x14ac:dyDescent="0.2">
      <c r="A4731" s="182"/>
      <c r="B4731" s="163"/>
      <c r="D4731" s="163"/>
      <c r="F4731" s="163"/>
      <c r="H4731" s="163"/>
      <c r="J4731" s="163"/>
    </row>
    <row r="4732" spans="1:16" x14ac:dyDescent="0.2">
      <c r="A4732" s="182"/>
      <c r="B4732" s="163"/>
      <c r="D4732" s="163"/>
      <c r="F4732" s="163"/>
      <c r="H4732" s="163"/>
      <c r="J4732" s="163"/>
    </row>
    <row r="4733" spans="1:16" x14ac:dyDescent="0.2">
      <c r="A4733" s="182"/>
      <c r="B4733" s="163"/>
      <c r="D4733" s="163"/>
      <c r="F4733" s="163"/>
      <c r="H4733" s="163"/>
      <c r="J4733" s="163"/>
      <c r="L4733" s="161"/>
    </row>
    <row r="4734" spans="1:16" x14ac:dyDescent="0.2">
      <c r="A4734" s="182"/>
      <c r="B4734" s="163"/>
      <c r="D4734" s="163"/>
      <c r="F4734" s="163"/>
      <c r="H4734" s="163"/>
      <c r="J4734" s="163"/>
    </row>
    <row r="4735" spans="1:16" x14ac:dyDescent="0.2">
      <c r="A4735" s="182"/>
      <c r="B4735" s="163"/>
      <c r="D4735" s="163"/>
      <c r="F4735" s="163"/>
      <c r="H4735" s="163"/>
      <c r="J4735" s="163"/>
    </row>
    <row r="4736" spans="1:16" x14ac:dyDescent="0.2">
      <c r="A4736" s="182"/>
      <c r="B4736" s="163"/>
      <c r="D4736" s="163"/>
      <c r="F4736" s="163"/>
      <c r="H4736" s="163"/>
      <c r="J4736" s="163"/>
      <c r="L4736" s="161"/>
    </row>
    <row r="4737" spans="1:14" x14ac:dyDescent="0.2">
      <c r="A4737" s="182"/>
      <c r="B4737" s="163"/>
      <c r="D4737" s="163"/>
      <c r="F4737" s="163"/>
      <c r="H4737" s="163"/>
      <c r="J4737" s="163"/>
      <c r="N4737" s="183"/>
    </row>
    <row r="4738" spans="1:14" x14ac:dyDescent="0.2">
      <c r="A4738" s="182"/>
      <c r="B4738" s="163"/>
      <c r="D4738" s="163"/>
      <c r="F4738" s="163"/>
      <c r="H4738" s="163"/>
      <c r="J4738" s="163"/>
      <c r="L4738" s="185"/>
    </row>
    <row r="4739" spans="1:14" x14ac:dyDescent="0.2">
      <c r="A4739" s="182"/>
      <c r="B4739" s="163"/>
      <c r="D4739" s="163"/>
      <c r="F4739" s="163"/>
      <c r="H4739" s="163"/>
      <c r="J4739" s="163"/>
      <c r="L4739" s="161"/>
    </row>
    <row r="4740" spans="1:14" x14ac:dyDescent="0.2">
      <c r="A4740" s="182"/>
      <c r="B4740" s="163"/>
      <c r="D4740" s="163"/>
      <c r="F4740" s="163"/>
      <c r="H4740" s="163"/>
      <c r="J4740" s="163"/>
    </row>
    <row r="4741" spans="1:14" x14ac:dyDescent="0.2">
      <c r="A4741" s="182"/>
      <c r="B4741" s="163"/>
      <c r="D4741" s="163"/>
      <c r="F4741" s="163"/>
      <c r="H4741" s="163"/>
      <c r="J4741" s="163"/>
    </row>
    <row r="4742" spans="1:14" x14ac:dyDescent="0.2">
      <c r="A4742" s="182"/>
      <c r="B4742" s="163"/>
      <c r="D4742" s="163"/>
      <c r="F4742" s="163"/>
      <c r="H4742" s="163"/>
      <c r="J4742" s="163"/>
    </row>
    <row r="4743" spans="1:14" x14ac:dyDescent="0.2">
      <c r="A4743" s="182"/>
      <c r="B4743" s="163"/>
      <c r="D4743" s="163"/>
      <c r="F4743" s="163"/>
      <c r="H4743" s="163"/>
      <c r="J4743" s="163"/>
    </row>
    <row r="4744" spans="1:14" x14ac:dyDescent="0.2">
      <c r="A4744" s="182"/>
      <c r="B4744" s="163"/>
      <c r="D4744" s="163"/>
      <c r="F4744" s="163"/>
      <c r="H4744" s="163"/>
      <c r="J4744" s="163"/>
    </row>
    <row r="4745" spans="1:14" x14ac:dyDescent="0.2">
      <c r="A4745" s="182"/>
      <c r="B4745" s="163"/>
      <c r="D4745" s="163"/>
      <c r="F4745" s="163"/>
      <c r="H4745" s="163"/>
      <c r="J4745" s="163"/>
    </row>
    <row r="4746" spans="1:14" x14ac:dyDescent="0.2">
      <c r="A4746" s="182"/>
      <c r="B4746" s="163"/>
      <c r="D4746" s="163"/>
      <c r="F4746" s="163"/>
      <c r="H4746" s="163"/>
      <c r="J4746" s="163"/>
    </row>
    <row r="4747" spans="1:14" x14ac:dyDescent="0.2">
      <c r="A4747" s="182"/>
      <c r="B4747" s="163"/>
      <c r="D4747" s="163"/>
      <c r="F4747" s="163"/>
      <c r="H4747" s="163"/>
      <c r="J4747" s="163"/>
    </row>
    <row r="4748" spans="1:14" x14ac:dyDescent="0.2">
      <c r="A4748" s="182"/>
      <c r="B4748" s="163"/>
      <c r="D4748" s="163"/>
      <c r="F4748" s="163"/>
      <c r="H4748" s="163"/>
      <c r="J4748" s="163"/>
    </row>
    <row r="4749" spans="1:14" x14ac:dyDescent="0.2">
      <c r="A4749" s="182"/>
      <c r="B4749" s="163"/>
      <c r="D4749" s="163"/>
      <c r="F4749" s="163"/>
      <c r="H4749" s="163"/>
      <c r="J4749" s="163"/>
    </row>
    <row r="4750" spans="1:14" x14ac:dyDescent="0.2">
      <c r="A4750" s="182"/>
      <c r="B4750" s="163"/>
      <c r="D4750" s="163"/>
      <c r="F4750" s="163"/>
      <c r="H4750" s="163"/>
      <c r="J4750" s="163"/>
    </row>
    <row r="4751" spans="1:14" x14ac:dyDescent="0.2">
      <c r="A4751" s="182"/>
      <c r="B4751" s="163"/>
      <c r="D4751" s="163"/>
      <c r="F4751" s="163"/>
      <c r="H4751" s="163"/>
      <c r="J4751" s="163"/>
    </row>
    <row r="4752" spans="1:14" x14ac:dyDescent="0.2">
      <c r="A4752" s="182"/>
      <c r="B4752" s="163"/>
      <c r="D4752" s="163"/>
      <c r="F4752" s="163"/>
      <c r="H4752" s="163"/>
      <c r="J4752" s="163"/>
      <c r="L4752" s="161"/>
    </row>
    <row r="4753" spans="1:16" x14ac:dyDescent="0.2">
      <c r="A4753" s="182"/>
      <c r="B4753" s="163"/>
      <c r="D4753" s="163"/>
      <c r="F4753" s="163"/>
      <c r="H4753" s="163"/>
      <c r="J4753" s="163"/>
      <c r="L4753" s="161"/>
      <c r="N4753" s="161"/>
      <c r="P4753" s="161"/>
    </row>
    <row r="4754" spans="1:16" x14ac:dyDescent="0.2">
      <c r="A4754" s="182"/>
      <c r="B4754" s="163"/>
      <c r="D4754" s="163"/>
      <c r="F4754" s="163"/>
      <c r="H4754" s="163"/>
      <c r="J4754" s="163"/>
    </row>
    <row r="4755" spans="1:16" x14ac:dyDescent="0.2">
      <c r="A4755" s="182"/>
      <c r="B4755" s="163"/>
      <c r="D4755" s="163"/>
      <c r="F4755" s="163"/>
      <c r="H4755" s="163"/>
      <c r="J4755" s="163"/>
    </row>
    <row r="4756" spans="1:16" x14ac:dyDescent="0.2">
      <c r="A4756" s="182"/>
      <c r="B4756" s="163"/>
      <c r="D4756" s="163"/>
      <c r="F4756" s="163"/>
      <c r="H4756" s="163"/>
      <c r="J4756" s="163"/>
    </row>
    <row r="4757" spans="1:16" x14ac:dyDescent="0.2">
      <c r="A4757" s="182"/>
      <c r="B4757" s="163"/>
      <c r="D4757" s="163"/>
      <c r="F4757" s="163"/>
      <c r="H4757" s="163"/>
      <c r="J4757" s="163"/>
    </row>
    <row r="4758" spans="1:16" x14ac:dyDescent="0.2">
      <c r="A4758" s="182"/>
      <c r="B4758" s="162"/>
      <c r="D4758" s="163"/>
      <c r="F4758" s="163"/>
      <c r="H4758" s="163"/>
      <c r="J4758" s="163"/>
    </row>
    <row r="4759" spans="1:16" x14ac:dyDescent="0.2">
      <c r="A4759" s="182"/>
      <c r="B4759" s="163"/>
      <c r="D4759" s="163"/>
      <c r="F4759" s="163"/>
      <c r="H4759" s="163"/>
      <c r="J4759" s="163"/>
    </row>
    <row r="4760" spans="1:16" x14ac:dyDescent="0.2">
      <c r="A4760" s="182"/>
      <c r="B4760" s="163"/>
      <c r="D4760" s="163"/>
      <c r="F4760" s="163"/>
      <c r="H4760" s="163"/>
      <c r="J4760" s="163"/>
    </row>
    <row r="4761" spans="1:16" x14ac:dyDescent="0.2">
      <c r="A4761" s="182"/>
      <c r="B4761" s="163"/>
      <c r="D4761" s="163"/>
      <c r="F4761" s="163"/>
      <c r="H4761" s="163"/>
      <c r="J4761" s="163"/>
    </row>
    <row r="4762" spans="1:16" x14ac:dyDescent="0.2">
      <c r="A4762" s="182"/>
      <c r="B4762" s="163"/>
      <c r="D4762" s="163"/>
      <c r="F4762" s="162"/>
      <c r="H4762" s="163"/>
      <c r="J4762" s="163"/>
    </row>
    <row r="4763" spans="1:16" x14ac:dyDescent="0.2">
      <c r="A4763" s="182"/>
      <c r="B4763" s="163"/>
      <c r="D4763" s="163"/>
      <c r="F4763" s="163"/>
      <c r="H4763" s="163"/>
      <c r="J4763" s="163"/>
    </row>
    <row r="4764" spans="1:16" x14ac:dyDescent="0.2">
      <c r="A4764" s="182"/>
      <c r="B4764" s="163"/>
      <c r="D4764" s="163"/>
      <c r="F4764" s="163"/>
      <c r="H4764" s="163"/>
      <c r="J4764" s="163"/>
    </row>
    <row r="4765" spans="1:16" x14ac:dyDescent="0.2">
      <c r="A4765" s="182"/>
      <c r="B4765" s="163"/>
      <c r="D4765" s="163"/>
      <c r="F4765" s="163"/>
      <c r="H4765" s="163"/>
      <c r="J4765" s="163"/>
    </row>
    <row r="4766" spans="1:16" x14ac:dyDescent="0.2">
      <c r="A4766" s="182"/>
      <c r="B4766" s="163"/>
      <c r="D4766" s="163"/>
      <c r="F4766" s="163"/>
      <c r="H4766" s="163"/>
      <c r="J4766" s="163"/>
    </row>
    <row r="4767" spans="1:16" x14ac:dyDescent="0.2">
      <c r="A4767" s="182"/>
      <c r="B4767" s="163"/>
      <c r="D4767" s="163"/>
      <c r="F4767" s="163"/>
      <c r="H4767" s="163"/>
      <c r="J4767" s="163"/>
    </row>
    <row r="4768" spans="1:16" x14ac:dyDescent="0.2">
      <c r="A4768" s="182"/>
      <c r="B4768" s="163"/>
      <c r="D4768" s="163"/>
      <c r="F4768" s="163"/>
      <c r="H4768" s="163"/>
      <c r="J4768" s="163"/>
    </row>
    <row r="4769" spans="1:14" x14ac:dyDescent="0.2">
      <c r="A4769" s="182"/>
      <c r="B4769" s="163"/>
      <c r="D4769" s="163"/>
      <c r="F4769" s="163"/>
      <c r="H4769" s="163"/>
      <c r="J4769" s="163"/>
    </row>
    <row r="4770" spans="1:14" x14ac:dyDescent="0.2">
      <c r="A4770" s="182"/>
      <c r="B4770" s="163"/>
      <c r="D4770" s="163"/>
      <c r="F4770" s="163"/>
      <c r="H4770" s="163"/>
      <c r="J4770" s="163"/>
    </row>
    <row r="4771" spans="1:14" x14ac:dyDescent="0.2">
      <c r="A4771" s="182"/>
      <c r="B4771" s="164"/>
      <c r="D4771" s="164"/>
      <c r="F4771" s="164"/>
      <c r="H4771" s="164"/>
      <c r="J4771" s="164"/>
      <c r="L4771" s="161"/>
    </row>
    <row r="4772" spans="1:14" x14ac:dyDescent="0.2">
      <c r="A4772" s="182"/>
      <c r="B4772" s="163"/>
      <c r="D4772" s="163"/>
      <c r="F4772" s="163"/>
      <c r="H4772" s="163"/>
      <c r="J4772" s="163"/>
    </row>
    <row r="4773" spans="1:14" x14ac:dyDescent="0.2">
      <c r="A4773" s="182"/>
      <c r="B4773" s="163"/>
      <c r="D4773" s="163"/>
      <c r="F4773" s="163"/>
      <c r="H4773" s="163"/>
      <c r="J4773" s="163"/>
    </row>
    <row r="4774" spans="1:14" ht="14.25" customHeight="1" x14ac:dyDescent="0.2">
      <c r="A4774" s="182"/>
      <c r="B4774" s="163"/>
      <c r="D4774" s="163"/>
      <c r="F4774" s="163"/>
      <c r="H4774" s="163"/>
      <c r="J4774" s="163"/>
      <c r="N4774" s="161"/>
    </row>
    <row r="4775" spans="1:14" x14ac:dyDescent="0.2">
      <c r="A4775" s="182"/>
      <c r="B4775" s="163"/>
      <c r="D4775" s="163"/>
      <c r="F4775" s="163"/>
      <c r="H4775" s="163"/>
      <c r="J4775" s="163"/>
    </row>
    <row r="4776" spans="1:14" x14ac:dyDescent="0.2">
      <c r="A4776" s="182"/>
      <c r="B4776" s="163"/>
      <c r="D4776" s="163"/>
      <c r="F4776" s="163"/>
      <c r="H4776" s="163"/>
      <c r="J4776" s="163"/>
    </row>
    <row r="4777" spans="1:14" x14ac:dyDescent="0.2">
      <c r="A4777" s="182"/>
      <c r="B4777" s="163"/>
      <c r="D4777" s="163"/>
      <c r="F4777" s="163"/>
      <c r="H4777" s="163"/>
      <c r="J4777" s="163"/>
    </row>
    <row r="4778" spans="1:14" x14ac:dyDescent="0.2">
      <c r="A4778" s="182"/>
      <c r="B4778" s="163"/>
      <c r="D4778" s="163"/>
      <c r="F4778" s="163"/>
      <c r="H4778" s="163"/>
      <c r="J4778" s="163"/>
    </row>
    <row r="4779" spans="1:14" x14ac:dyDescent="0.2">
      <c r="A4779" s="182"/>
      <c r="B4779" s="163"/>
      <c r="D4779" s="163"/>
      <c r="F4779" s="163"/>
      <c r="H4779" s="163"/>
      <c r="J4779" s="163"/>
    </row>
    <row r="4780" spans="1:14" x14ac:dyDescent="0.2">
      <c r="A4780" s="182"/>
      <c r="B4780" s="163"/>
      <c r="D4780" s="163"/>
      <c r="F4780" s="163"/>
      <c r="H4780" s="163"/>
      <c r="J4780" s="163"/>
    </row>
    <row r="4781" spans="1:14" x14ac:dyDescent="0.2">
      <c r="A4781" s="182"/>
      <c r="B4781" s="163"/>
      <c r="D4781" s="163"/>
      <c r="F4781" s="163"/>
      <c r="H4781" s="163"/>
      <c r="J4781" s="163"/>
    </row>
    <row r="4782" spans="1:14" x14ac:dyDescent="0.2">
      <c r="A4782" s="182"/>
      <c r="B4782" s="163"/>
      <c r="D4782" s="163"/>
      <c r="F4782" s="163"/>
      <c r="H4782" s="163"/>
      <c r="J4782" s="163"/>
    </row>
    <row r="4783" spans="1:14" ht="15.75" customHeight="1" x14ac:dyDescent="0.2">
      <c r="A4783" s="182"/>
      <c r="B4783" s="163"/>
      <c r="D4783" s="163"/>
      <c r="F4783" s="163"/>
      <c r="H4783" s="163"/>
      <c r="J4783" s="163"/>
    </row>
    <row r="4784" spans="1:14" x14ac:dyDescent="0.2">
      <c r="A4784" s="182"/>
      <c r="B4784" s="163"/>
      <c r="D4784" s="163"/>
      <c r="F4784" s="163"/>
      <c r="H4784" s="163"/>
      <c r="J4784" s="163"/>
    </row>
    <row r="4785" spans="1:16" x14ac:dyDescent="0.2">
      <c r="A4785" s="182"/>
      <c r="B4785" s="163"/>
      <c r="D4785" s="163"/>
      <c r="F4785" s="163"/>
      <c r="H4785" s="163"/>
      <c r="J4785" s="163"/>
    </row>
    <row r="4786" spans="1:16" x14ac:dyDescent="0.2">
      <c r="A4786" s="182"/>
      <c r="B4786" s="163"/>
      <c r="D4786" s="163"/>
      <c r="F4786" s="163"/>
      <c r="H4786" s="163"/>
      <c r="J4786" s="163"/>
    </row>
    <row r="4787" spans="1:16" x14ac:dyDescent="0.2">
      <c r="A4787" s="182"/>
      <c r="B4787" s="163"/>
      <c r="D4787" s="163"/>
      <c r="F4787" s="163"/>
      <c r="H4787" s="163"/>
      <c r="J4787" s="163"/>
    </row>
    <row r="4788" spans="1:16" x14ac:dyDescent="0.2">
      <c r="A4788" s="182"/>
      <c r="B4788" s="163"/>
      <c r="D4788" s="163"/>
      <c r="F4788" s="163"/>
      <c r="H4788" s="163"/>
      <c r="J4788" s="163"/>
    </row>
    <row r="4789" spans="1:16" x14ac:dyDescent="0.2">
      <c r="A4789" s="182"/>
      <c r="B4789" s="163"/>
      <c r="D4789" s="163"/>
      <c r="F4789" s="163"/>
      <c r="H4789" s="163"/>
      <c r="J4789" s="163"/>
    </row>
    <row r="4790" spans="1:16" x14ac:dyDescent="0.2">
      <c r="A4790" s="182"/>
      <c r="B4790" s="163"/>
      <c r="D4790" s="163"/>
      <c r="F4790" s="163"/>
      <c r="H4790" s="163"/>
      <c r="J4790" s="163"/>
    </row>
    <row r="4791" spans="1:16" x14ac:dyDescent="0.2">
      <c r="A4791" s="182"/>
      <c r="B4791" s="163"/>
      <c r="D4791" s="163"/>
      <c r="F4791" s="163"/>
      <c r="H4791" s="163"/>
      <c r="J4791" s="163"/>
    </row>
    <row r="4792" spans="1:16" x14ac:dyDescent="0.2">
      <c r="A4792" s="182"/>
      <c r="B4792" s="163"/>
      <c r="D4792" s="163"/>
      <c r="F4792" s="163"/>
      <c r="H4792" s="163"/>
      <c r="J4792" s="163"/>
    </row>
    <row r="4793" spans="1:16" x14ac:dyDescent="0.2">
      <c r="A4793" s="182"/>
      <c r="B4793" s="163"/>
      <c r="D4793" s="163"/>
      <c r="F4793" s="163"/>
      <c r="H4793" s="163"/>
      <c r="J4793" s="163"/>
    </row>
    <row r="4794" spans="1:16" x14ac:dyDescent="0.2">
      <c r="A4794" s="182"/>
      <c r="B4794" s="163"/>
      <c r="D4794" s="163"/>
      <c r="F4794" s="163"/>
      <c r="H4794" s="163"/>
      <c r="J4794" s="163"/>
    </row>
    <row r="4795" spans="1:16" x14ac:dyDescent="0.2">
      <c r="A4795" s="182"/>
      <c r="B4795" s="163"/>
      <c r="D4795" s="163"/>
      <c r="F4795" s="163"/>
      <c r="H4795" s="163"/>
      <c r="J4795" s="163"/>
      <c r="P4795" s="161"/>
    </row>
    <row r="4796" spans="1:16" x14ac:dyDescent="0.2">
      <c r="A4796" s="182"/>
      <c r="B4796" s="163"/>
      <c r="D4796" s="163"/>
      <c r="F4796" s="163"/>
      <c r="H4796" s="163"/>
      <c r="J4796" s="163"/>
      <c r="L4796" s="161"/>
    </row>
    <row r="4797" spans="1:16" x14ac:dyDescent="0.2">
      <c r="A4797" s="182"/>
      <c r="B4797" s="163"/>
      <c r="D4797" s="163"/>
      <c r="F4797" s="163"/>
      <c r="H4797" s="163"/>
      <c r="J4797" s="163"/>
    </row>
    <row r="4798" spans="1:16" x14ac:dyDescent="0.2">
      <c r="A4798" s="182"/>
      <c r="B4798" s="163"/>
      <c r="D4798" s="163"/>
      <c r="F4798" s="163"/>
      <c r="H4798" s="163"/>
      <c r="J4798" s="163"/>
    </row>
    <row r="4799" spans="1:16" x14ac:dyDescent="0.2">
      <c r="A4799" s="182"/>
      <c r="B4799" s="163"/>
      <c r="D4799" s="163"/>
      <c r="F4799" s="163"/>
      <c r="H4799" s="163"/>
      <c r="J4799" s="163"/>
    </row>
    <row r="4800" spans="1:16" x14ac:dyDescent="0.2">
      <c r="A4800" s="182"/>
      <c r="B4800" s="163"/>
      <c r="D4800" s="163"/>
      <c r="F4800" s="163"/>
      <c r="H4800" s="163"/>
      <c r="J4800" s="163"/>
    </row>
    <row r="4801" spans="1:20" x14ac:dyDescent="0.2">
      <c r="A4801" s="182"/>
      <c r="B4801" s="163"/>
      <c r="D4801" s="163"/>
      <c r="F4801" s="163"/>
      <c r="H4801" s="163"/>
      <c r="J4801" s="163"/>
      <c r="N4801" s="161"/>
      <c r="P4801" s="161"/>
    </row>
    <row r="4802" spans="1:20" x14ac:dyDescent="0.2">
      <c r="A4802" s="182"/>
      <c r="B4802" s="163"/>
      <c r="D4802" s="163"/>
      <c r="F4802" s="163"/>
      <c r="H4802" s="163"/>
      <c r="J4802" s="163"/>
    </row>
    <row r="4803" spans="1:20" x14ac:dyDescent="0.2">
      <c r="A4803" s="182"/>
      <c r="B4803" s="163"/>
      <c r="D4803" s="163"/>
      <c r="F4803" s="163"/>
      <c r="H4803" s="163"/>
      <c r="J4803" s="163"/>
      <c r="T4803" s="161"/>
    </row>
    <row r="4804" spans="1:20" x14ac:dyDescent="0.2">
      <c r="A4804" s="182"/>
      <c r="B4804" s="163"/>
      <c r="D4804" s="170"/>
      <c r="F4804" s="170"/>
      <c r="H4804" s="170"/>
      <c r="J4804" s="163"/>
    </row>
    <row r="4805" spans="1:20" x14ac:dyDescent="0.2">
      <c r="A4805" s="182"/>
      <c r="B4805" s="163"/>
      <c r="D4805" s="163"/>
      <c r="F4805" s="163"/>
      <c r="H4805" s="163"/>
      <c r="J4805" s="163"/>
    </row>
    <row r="4806" spans="1:20" x14ac:dyDescent="0.2">
      <c r="A4806" s="182"/>
      <c r="B4806" s="163"/>
      <c r="D4806" s="163"/>
      <c r="F4806" s="163"/>
      <c r="H4806" s="163"/>
      <c r="J4806" s="163"/>
    </row>
    <row r="4807" spans="1:20" x14ac:dyDescent="0.2">
      <c r="A4807" s="182"/>
      <c r="B4807" s="163"/>
      <c r="D4807" s="163"/>
      <c r="F4807" s="163"/>
      <c r="H4807" s="163"/>
      <c r="J4807" s="163"/>
      <c r="L4807" s="161"/>
    </row>
    <row r="4808" spans="1:20" x14ac:dyDescent="0.2">
      <c r="A4808" s="182"/>
      <c r="B4808" s="163"/>
      <c r="D4808" s="163"/>
      <c r="F4808" s="163"/>
      <c r="H4808" s="163"/>
      <c r="J4808" s="163"/>
    </row>
    <row r="4809" spans="1:20" x14ac:dyDescent="0.2">
      <c r="A4809" s="182"/>
      <c r="B4809" s="163"/>
      <c r="D4809" s="163"/>
      <c r="F4809" s="163"/>
      <c r="H4809" s="163"/>
      <c r="J4809" s="163"/>
      <c r="P4809" s="161"/>
    </row>
    <row r="4810" spans="1:20" x14ac:dyDescent="0.2">
      <c r="A4810" s="182"/>
      <c r="B4810" s="163"/>
      <c r="D4810" s="163"/>
      <c r="F4810" s="163"/>
      <c r="H4810" s="163"/>
      <c r="J4810" s="163"/>
    </row>
    <row r="4811" spans="1:20" x14ac:dyDescent="0.2">
      <c r="A4811" s="182"/>
      <c r="B4811" s="163"/>
      <c r="D4811" s="163"/>
      <c r="F4811" s="163"/>
      <c r="H4811" s="163"/>
      <c r="J4811" s="163"/>
      <c r="N4811" s="183"/>
    </row>
    <row r="4812" spans="1:20" x14ac:dyDescent="0.2">
      <c r="A4812" s="182"/>
      <c r="B4812" s="163"/>
      <c r="D4812" s="163"/>
      <c r="F4812" s="163"/>
      <c r="H4812" s="163"/>
      <c r="J4812" s="163"/>
    </row>
    <row r="4813" spans="1:20" x14ac:dyDescent="0.2">
      <c r="A4813" s="182"/>
      <c r="B4813" s="163"/>
      <c r="D4813" s="163"/>
      <c r="F4813" s="163"/>
      <c r="H4813" s="163"/>
      <c r="J4813" s="163"/>
    </row>
    <row r="4814" spans="1:20" x14ac:dyDescent="0.2">
      <c r="A4814" s="182"/>
      <c r="B4814" s="163"/>
      <c r="D4814" s="163"/>
      <c r="F4814" s="163"/>
      <c r="H4814" s="163"/>
      <c r="J4814" s="163"/>
    </row>
    <row r="4815" spans="1:20" ht="15.75" customHeight="1" x14ac:dyDescent="0.2">
      <c r="A4815" s="182"/>
      <c r="B4815" s="163"/>
      <c r="D4815" s="163"/>
      <c r="F4815" s="163"/>
      <c r="H4815" s="163"/>
      <c r="J4815" s="163"/>
    </row>
    <row r="4816" spans="1:20" x14ac:dyDescent="0.2">
      <c r="A4816" s="182"/>
      <c r="B4816" s="163"/>
      <c r="D4816" s="163"/>
      <c r="F4816" s="163"/>
      <c r="H4816" s="163"/>
      <c r="J4816" s="163"/>
    </row>
    <row r="4817" spans="1:10" x14ac:dyDescent="0.2">
      <c r="A4817" s="182"/>
      <c r="B4817" s="163"/>
      <c r="D4817" s="163"/>
      <c r="F4817" s="163"/>
      <c r="H4817" s="163"/>
      <c r="J4817" s="163"/>
    </row>
    <row r="4818" spans="1:10" x14ac:dyDescent="0.2">
      <c r="A4818" s="182"/>
      <c r="B4818" s="163"/>
      <c r="D4818" s="163"/>
      <c r="F4818" s="163"/>
      <c r="H4818" s="163"/>
      <c r="J4818" s="163"/>
    </row>
    <row r="4819" spans="1:10" x14ac:dyDescent="0.2">
      <c r="A4819" s="182"/>
      <c r="B4819" s="163"/>
      <c r="D4819" s="163"/>
      <c r="F4819" s="163"/>
      <c r="H4819" s="163"/>
      <c r="J4819" s="163"/>
    </row>
    <row r="4820" spans="1:10" x14ac:dyDescent="0.2">
      <c r="A4820" s="182"/>
      <c r="B4820" s="163"/>
      <c r="D4820" s="163"/>
      <c r="F4820" s="163"/>
      <c r="H4820" s="163"/>
      <c r="J4820" s="163"/>
    </row>
    <row r="4821" spans="1:10" x14ac:dyDescent="0.2">
      <c r="A4821" s="182"/>
      <c r="B4821" s="163"/>
      <c r="D4821" s="163"/>
      <c r="F4821" s="163"/>
      <c r="H4821" s="163"/>
      <c r="J4821" s="163"/>
    </row>
    <row r="4822" spans="1:10" x14ac:dyDescent="0.2">
      <c r="A4822" s="182"/>
      <c r="B4822" s="163"/>
      <c r="D4822" s="163"/>
      <c r="F4822" s="163"/>
      <c r="H4822" s="163"/>
      <c r="J4822" s="163"/>
    </row>
    <row r="4823" spans="1:10" x14ac:dyDescent="0.2">
      <c r="A4823" s="182"/>
      <c r="B4823" s="163"/>
      <c r="D4823" s="163"/>
      <c r="F4823" s="163"/>
      <c r="H4823" s="163"/>
      <c r="J4823" s="163"/>
    </row>
    <row r="4824" spans="1:10" x14ac:dyDescent="0.2">
      <c r="A4824" s="182"/>
      <c r="B4824" s="163"/>
      <c r="D4824" s="163"/>
      <c r="F4824" s="163"/>
      <c r="H4824" s="163"/>
      <c r="J4824" s="163"/>
    </row>
    <row r="4825" spans="1:10" x14ac:dyDescent="0.2">
      <c r="A4825" s="182"/>
      <c r="B4825" s="163"/>
      <c r="D4825" s="163"/>
      <c r="F4825" s="163"/>
      <c r="H4825" s="163"/>
      <c r="J4825" s="163"/>
    </row>
    <row r="4826" spans="1:10" x14ac:dyDescent="0.2">
      <c r="A4826" s="182"/>
      <c r="B4826" s="163"/>
      <c r="D4826" s="163"/>
      <c r="F4826" s="163"/>
      <c r="H4826" s="163"/>
      <c r="J4826" s="163"/>
    </row>
    <row r="4827" spans="1:10" x14ac:dyDescent="0.2">
      <c r="A4827" s="182"/>
      <c r="B4827" s="163"/>
      <c r="D4827" s="163"/>
      <c r="F4827" s="163"/>
      <c r="H4827" s="163"/>
      <c r="J4827" s="163"/>
    </row>
    <row r="4828" spans="1:10" x14ac:dyDescent="0.2">
      <c r="A4828" s="182"/>
      <c r="B4828" s="163"/>
      <c r="D4828" s="163"/>
      <c r="F4828" s="163"/>
      <c r="H4828" s="163"/>
      <c r="J4828" s="163"/>
    </row>
    <row r="4829" spans="1:10" x14ac:dyDescent="0.2">
      <c r="A4829" s="182"/>
      <c r="B4829" s="163"/>
      <c r="D4829" s="163"/>
      <c r="F4829" s="163"/>
      <c r="H4829" s="163"/>
      <c r="J4829" s="163"/>
    </row>
    <row r="4830" spans="1:10" x14ac:dyDescent="0.2">
      <c r="A4830" s="182"/>
      <c r="B4830" s="163"/>
      <c r="D4830" s="163"/>
      <c r="F4830" s="163"/>
      <c r="H4830" s="163"/>
      <c r="J4830" s="163"/>
    </row>
    <row r="4831" spans="1:10" x14ac:dyDescent="0.2">
      <c r="A4831" s="182"/>
      <c r="B4831" s="163"/>
      <c r="D4831" s="163"/>
      <c r="F4831" s="163"/>
      <c r="H4831" s="163"/>
      <c r="J4831" s="163"/>
    </row>
    <row r="4832" spans="1:10" x14ac:dyDescent="0.2">
      <c r="A4832" s="182"/>
      <c r="B4832" s="163"/>
      <c r="D4832" s="163"/>
      <c r="F4832" s="163"/>
      <c r="H4832" s="163"/>
      <c r="J4832" s="163"/>
    </row>
    <row r="4833" spans="1:10" x14ac:dyDescent="0.2">
      <c r="A4833" s="182"/>
      <c r="B4833" s="163"/>
      <c r="D4833" s="163"/>
      <c r="F4833" s="163"/>
      <c r="H4833" s="163"/>
      <c r="J4833" s="163"/>
    </row>
    <row r="4834" spans="1:10" x14ac:dyDescent="0.2">
      <c r="A4834" s="182"/>
      <c r="B4834" s="163"/>
      <c r="D4834" s="163"/>
      <c r="F4834" s="163"/>
      <c r="H4834" s="163"/>
      <c r="J4834" s="163"/>
    </row>
    <row r="4835" spans="1:10" x14ac:dyDescent="0.2">
      <c r="A4835" s="182"/>
      <c r="B4835" s="163"/>
      <c r="D4835" s="163"/>
      <c r="F4835" s="163"/>
      <c r="H4835" s="163"/>
      <c r="J4835" s="163"/>
    </row>
    <row r="4836" spans="1:10" x14ac:dyDescent="0.2">
      <c r="A4836" s="182"/>
      <c r="B4836" s="163"/>
      <c r="D4836" s="163"/>
      <c r="F4836" s="163"/>
      <c r="H4836" s="163"/>
      <c r="J4836" s="163"/>
    </row>
    <row r="4837" spans="1:10" x14ac:dyDescent="0.2">
      <c r="A4837" s="182"/>
      <c r="B4837" s="163"/>
      <c r="D4837" s="163"/>
      <c r="F4837" s="163"/>
      <c r="H4837" s="163"/>
      <c r="J4837" s="163"/>
    </row>
    <row r="4838" spans="1:10" x14ac:dyDescent="0.2">
      <c r="A4838" s="182"/>
      <c r="B4838" s="163"/>
      <c r="D4838" s="163"/>
      <c r="F4838" s="163"/>
      <c r="H4838" s="163"/>
      <c r="J4838" s="163"/>
    </row>
    <row r="4839" spans="1:10" x14ac:dyDescent="0.2">
      <c r="A4839" s="182"/>
      <c r="B4839" s="163"/>
      <c r="D4839" s="163"/>
      <c r="F4839" s="163"/>
      <c r="H4839" s="163"/>
      <c r="J4839" s="163"/>
    </row>
    <row r="4840" spans="1:10" x14ac:dyDescent="0.2">
      <c r="A4840" s="182"/>
      <c r="B4840" s="163"/>
      <c r="D4840" s="163"/>
      <c r="F4840" s="163"/>
      <c r="H4840" s="163"/>
      <c r="J4840" s="163"/>
    </row>
    <row r="4841" spans="1:10" x14ac:dyDescent="0.2">
      <c r="A4841" s="182"/>
      <c r="B4841" s="163"/>
      <c r="D4841" s="163"/>
      <c r="F4841" s="163"/>
      <c r="H4841" s="163"/>
      <c r="J4841" s="163"/>
    </row>
    <row r="4842" spans="1:10" x14ac:dyDescent="0.2">
      <c r="A4842" s="182"/>
      <c r="B4842" s="163"/>
      <c r="D4842" s="163"/>
      <c r="F4842" s="163"/>
      <c r="H4842" s="163"/>
      <c r="J4842" s="163"/>
    </row>
    <row r="4843" spans="1:10" x14ac:dyDescent="0.2">
      <c r="A4843" s="182"/>
      <c r="B4843" s="163"/>
      <c r="D4843" s="163"/>
      <c r="F4843" s="163"/>
      <c r="H4843" s="163"/>
      <c r="J4843" s="163"/>
    </row>
    <row r="4844" spans="1:10" x14ac:dyDescent="0.2">
      <c r="A4844" s="182"/>
      <c r="B4844" s="163"/>
      <c r="D4844" s="163"/>
      <c r="F4844" s="163"/>
      <c r="H4844" s="163"/>
      <c r="J4844" s="163"/>
    </row>
    <row r="4845" spans="1:10" x14ac:dyDescent="0.2">
      <c r="A4845" s="182"/>
      <c r="B4845" s="163"/>
      <c r="D4845" s="163"/>
      <c r="F4845" s="163"/>
      <c r="H4845" s="163"/>
      <c r="J4845" s="163"/>
    </row>
    <row r="4846" spans="1:10" x14ac:dyDescent="0.2">
      <c r="A4846" s="182"/>
      <c r="B4846" s="163"/>
      <c r="D4846" s="163"/>
      <c r="F4846" s="163"/>
      <c r="H4846" s="163"/>
      <c r="J4846" s="163"/>
    </row>
    <row r="4847" spans="1:10" x14ac:dyDescent="0.2">
      <c r="A4847" s="182"/>
      <c r="B4847" s="163"/>
      <c r="D4847" s="163"/>
      <c r="F4847" s="163"/>
      <c r="H4847" s="163"/>
      <c r="J4847" s="163"/>
    </row>
    <row r="4848" spans="1:10" x14ac:dyDescent="0.2">
      <c r="A4848" s="182"/>
      <c r="B4848" s="163"/>
      <c r="D4848" s="163"/>
      <c r="F4848" s="163"/>
      <c r="H4848" s="163"/>
      <c r="J4848" s="163"/>
    </row>
    <row r="4849" spans="1:14" x14ac:dyDescent="0.2">
      <c r="A4849" s="182"/>
      <c r="B4849" s="163"/>
      <c r="D4849" s="163"/>
      <c r="F4849" s="163"/>
      <c r="H4849" s="163"/>
      <c r="J4849" s="163"/>
    </row>
    <row r="4850" spans="1:14" x14ac:dyDescent="0.2">
      <c r="A4850" s="182"/>
      <c r="B4850" s="163"/>
      <c r="D4850" s="163"/>
      <c r="F4850" s="163"/>
      <c r="H4850" s="163"/>
      <c r="J4850" s="163"/>
    </row>
    <row r="4851" spans="1:14" x14ac:dyDescent="0.2">
      <c r="A4851" s="182"/>
      <c r="B4851" s="163"/>
      <c r="D4851" s="163"/>
      <c r="F4851" s="163"/>
      <c r="H4851" s="163"/>
      <c r="J4851" s="163"/>
    </row>
    <row r="4852" spans="1:14" x14ac:dyDescent="0.2">
      <c r="A4852" s="182"/>
      <c r="B4852" s="163"/>
      <c r="D4852" s="163"/>
      <c r="F4852" s="163"/>
      <c r="H4852" s="163"/>
      <c r="J4852" s="163"/>
    </row>
    <row r="4853" spans="1:14" x14ac:dyDescent="0.2">
      <c r="A4853" s="182"/>
      <c r="B4853" s="163"/>
      <c r="D4853" s="163"/>
      <c r="F4853" s="163"/>
      <c r="H4853" s="163"/>
      <c r="J4853" s="163"/>
    </row>
    <row r="4854" spans="1:14" x14ac:dyDescent="0.2">
      <c r="A4854" s="182"/>
      <c r="B4854" s="163"/>
      <c r="D4854" s="163"/>
      <c r="F4854" s="163"/>
      <c r="H4854" s="163"/>
      <c r="J4854" s="163"/>
      <c r="N4854" s="161"/>
    </row>
    <row r="4855" spans="1:14" x14ac:dyDescent="0.2">
      <c r="A4855" s="182"/>
      <c r="B4855" s="163"/>
      <c r="D4855" s="163"/>
      <c r="F4855" s="163"/>
      <c r="H4855" s="163"/>
      <c r="J4855" s="163"/>
    </row>
    <row r="4856" spans="1:14" x14ac:dyDescent="0.2">
      <c r="A4856" s="182"/>
      <c r="B4856" s="163"/>
      <c r="D4856" s="163"/>
      <c r="F4856" s="163"/>
      <c r="H4856" s="163"/>
      <c r="J4856" s="163"/>
    </row>
    <row r="4857" spans="1:14" x14ac:dyDescent="0.2">
      <c r="A4857" s="182"/>
      <c r="B4857" s="163"/>
      <c r="D4857" s="163"/>
      <c r="F4857" s="163"/>
      <c r="H4857" s="163"/>
      <c r="J4857" s="163"/>
    </row>
    <row r="4858" spans="1:14" x14ac:dyDescent="0.2">
      <c r="A4858" s="182"/>
      <c r="B4858" s="163"/>
      <c r="D4858" s="163"/>
      <c r="F4858" s="163"/>
      <c r="H4858" s="163"/>
      <c r="J4858" s="163"/>
    </row>
    <row r="4859" spans="1:14" x14ac:dyDescent="0.2">
      <c r="A4859" s="182"/>
      <c r="B4859" s="163"/>
      <c r="D4859" s="163"/>
      <c r="F4859" s="163"/>
      <c r="H4859" s="163"/>
      <c r="J4859" s="163"/>
    </row>
    <row r="4860" spans="1:14" x14ac:dyDescent="0.2">
      <c r="A4860" s="182"/>
      <c r="B4860" s="163"/>
      <c r="D4860" s="170"/>
      <c r="F4860" s="170"/>
      <c r="H4860" s="163"/>
      <c r="J4860" s="163"/>
    </row>
    <row r="4861" spans="1:14" ht="15.75" customHeight="1" x14ac:dyDescent="0.2">
      <c r="A4861" s="182"/>
      <c r="B4861" s="163"/>
      <c r="D4861" s="163"/>
      <c r="F4861" s="163"/>
      <c r="H4861" s="163"/>
      <c r="J4861" s="163"/>
      <c r="N4861" s="161"/>
    </row>
    <row r="4862" spans="1:14" x14ac:dyDescent="0.2">
      <c r="A4862" s="182"/>
      <c r="B4862" s="163"/>
      <c r="D4862" s="163"/>
      <c r="F4862" s="163"/>
      <c r="H4862" s="163"/>
      <c r="J4862" s="163"/>
    </row>
    <row r="4863" spans="1:14" x14ac:dyDescent="0.2">
      <c r="A4863" s="182"/>
      <c r="B4863" s="163"/>
      <c r="D4863" s="163"/>
      <c r="F4863" s="163"/>
      <c r="H4863" s="163"/>
      <c r="J4863" s="163"/>
    </row>
    <row r="4864" spans="1:14" x14ac:dyDescent="0.2">
      <c r="A4864" s="182"/>
      <c r="B4864" s="163"/>
      <c r="D4864" s="163"/>
      <c r="F4864" s="163"/>
      <c r="H4864" s="163"/>
      <c r="J4864" s="163"/>
    </row>
    <row r="4865" spans="1:12" x14ac:dyDescent="0.2">
      <c r="A4865" s="182"/>
      <c r="B4865" s="163"/>
      <c r="D4865" s="163"/>
      <c r="F4865" s="163"/>
      <c r="H4865" s="163"/>
      <c r="J4865" s="163"/>
    </row>
    <row r="4866" spans="1:12" x14ac:dyDescent="0.2">
      <c r="A4866" s="182"/>
      <c r="B4866" s="163"/>
      <c r="D4866" s="163"/>
      <c r="F4866" s="163"/>
      <c r="H4866" s="163"/>
      <c r="J4866" s="163"/>
    </row>
    <row r="4867" spans="1:12" x14ac:dyDescent="0.2">
      <c r="A4867" s="182"/>
      <c r="B4867" s="163"/>
      <c r="D4867" s="163"/>
      <c r="F4867" s="163"/>
      <c r="H4867" s="163"/>
      <c r="J4867" s="163"/>
    </row>
    <row r="4868" spans="1:12" x14ac:dyDescent="0.2">
      <c r="A4868" s="182"/>
      <c r="B4868" s="163"/>
      <c r="D4868" s="163"/>
      <c r="F4868" s="163"/>
      <c r="H4868" s="163"/>
      <c r="J4868" s="163"/>
    </row>
    <row r="4869" spans="1:12" x14ac:dyDescent="0.2">
      <c r="A4869" s="182"/>
      <c r="B4869" s="163"/>
      <c r="D4869" s="163"/>
      <c r="F4869" s="163"/>
      <c r="H4869" s="163"/>
      <c r="J4869" s="163"/>
    </row>
    <row r="4870" spans="1:12" x14ac:dyDescent="0.2">
      <c r="A4870" s="182"/>
      <c r="B4870" s="163"/>
      <c r="D4870" s="163"/>
      <c r="F4870" s="163"/>
      <c r="H4870" s="163"/>
      <c r="J4870" s="163"/>
    </row>
    <row r="4871" spans="1:12" x14ac:dyDescent="0.2">
      <c r="A4871" s="182"/>
      <c r="B4871" s="163"/>
      <c r="D4871" s="163"/>
      <c r="F4871" s="163"/>
      <c r="H4871" s="163"/>
      <c r="J4871" s="163"/>
    </row>
    <row r="4872" spans="1:12" x14ac:dyDescent="0.2">
      <c r="A4872" s="182"/>
      <c r="B4872" s="162"/>
      <c r="D4872" s="163"/>
      <c r="F4872" s="163"/>
      <c r="H4872" s="163"/>
      <c r="J4872" s="163"/>
      <c r="L4872" s="161"/>
    </row>
    <row r="4873" spans="1:12" x14ac:dyDescent="0.2">
      <c r="A4873" s="182"/>
      <c r="B4873" s="163"/>
      <c r="D4873" s="163"/>
      <c r="F4873" s="163"/>
      <c r="H4873" s="163"/>
      <c r="J4873" s="163"/>
      <c r="L4873" s="161"/>
    </row>
    <row r="4874" spans="1:12" x14ac:dyDescent="0.2">
      <c r="A4874" s="182"/>
      <c r="B4874" s="163"/>
      <c r="D4874" s="163"/>
      <c r="F4874" s="163"/>
      <c r="H4874" s="163"/>
      <c r="J4874" s="163"/>
      <c r="L4874" s="161"/>
    </row>
    <row r="4875" spans="1:12" x14ac:dyDescent="0.2">
      <c r="A4875" s="182"/>
      <c r="B4875" s="163"/>
      <c r="D4875" s="163"/>
      <c r="F4875" s="163"/>
      <c r="H4875" s="163"/>
      <c r="J4875" s="163"/>
    </row>
    <row r="4876" spans="1:12" x14ac:dyDescent="0.2">
      <c r="A4876" s="182"/>
      <c r="B4876" s="163"/>
      <c r="D4876" s="163"/>
      <c r="F4876" s="163"/>
      <c r="H4876" s="163"/>
      <c r="J4876" s="163"/>
    </row>
    <row r="4877" spans="1:12" x14ac:dyDescent="0.2">
      <c r="A4877" s="182"/>
      <c r="B4877" s="163"/>
      <c r="D4877" s="163"/>
      <c r="F4877" s="163"/>
      <c r="H4877" s="163"/>
      <c r="J4877" s="163"/>
    </row>
    <row r="4878" spans="1:12" x14ac:dyDescent="0.2">
      <c r="A4878" s="182"/>
      <c r="B4878" s="163"/>
      <c r="D4878" s="163"/>
      <c r="F4878" s="163"/>
      <c r="H4878" s="163"/>
      <c r="J4878" s="163"/>
    </row>
    <row r="4879" spans="1:12" x14ac:dyDescent="0.2">
      <c r="A4879" s="182"/>
      <c r="B4879" s="163"/>
      <c r="D4879" s="163"/>
      <c r="F4879" s="163"/>
      <c r="H4879" s="163"/>
      <c r="J4879" s="163"/>
      <c r="L4879" s="161"/>
    </row>
    <row r="4880" spans="1:12" x14ac:dyDescent="0.2">
      <c r="A4880" s="182"/>
      <c r="B4880" s="163"/>
      <c r="D4880" s="163"/>
      <c r="F4880" s="163"/>
      <c r="H4880" s="163"/>
      <c r="J4880" s="163"/>
    </row>
    <row r="4881" spans="1:14" x14ac:dyDescent="0.2">
      <c r="A4881" s="182"/>
      <c r="B4881" s="163"/>
      <c r="D4881" s="163"/>
      <c r="F4881" s="163"/>
      <c r="H4881" s="163"/>
      <c r="J4881" s="163"/>
    </row>
    <row r="4882" spans="1:14" x14ac:dyDescent="0.2">
      <c r="A4882" s="182"/>
      <c r="B4882" s="163"/>
      <c r="D4882" s="163"/>
      <c r="F4882" s="163"/>
      <c r="H4882" s="163"/>
      <c r="J4882" s="163"/>
    </row>
    <row r="4883" spans="1:14" x14ac:dyDescent="0.2">
      <c r="A4883" s="182"/>
      <c r="B4883" s="163"/>
      <c r="D4883" s="163"/>
      <c r="F4883" s="163"/>
      <c r="H4883" s="163"/>
      <c r="J4883" s="163"/>
    </row>
    <row r="4884" spans="1:14" x14ac:dyDescent="0.2">
      <c r="A4884" s="182"/>
      <c r="B4884" s="163"/>
      <c r="D4884" s="163"/>
      <c r="F4884" s="163"/>
      <c r="H4884" s="163"/>
      <c r="J4884" s="163"/>
    </row>
    <row r="4885" spans="1:14" x14ac:dyDescent="0.2">
      <c r="A4885" s="182"/>
      <c r="B4885" s="163"/>
      <c r="D4885" s="163"/>
      <c r="F4885" s="163"/>
      <c r="H4885" s="163"/>
      <c r="J4885" s="163"/>
    </row>
    <row r="4886" spans="1:14" x14ac:dyDescent="0.2">
      <c r="A4886" s="182"/>
      <c r="B4886" s="163"/>
      <c r="D4886" s="163"/>
      <c r="F4886" s="163"/>
      <c r="H4886" s="163"/>
      <c r="J4886" s="163"/>
      <c r="L4886" s="161"/>
      <c r="N4886" s="161"/>
    </row>
    <row r="4887" spans="1:14" x14ac:dyDescent="0.2">
      <c r="A4887" s="182"/>
      <c r="B4887" s="163"/>
      <c r="D4887" s="163"/>
      <c r="F4887" s="163"/>
      <c r="H4887" s="163"/>
      <c r="J4887" s="163"/>
    </row>
    <row r="4888" spans="1:14" x14ac:dyDescent="0.2">
      <c r="A4888" s="182"/>
      <c r="B4888" s="163"/>
      <c r="D4888" s="163"/>
      <c r="F4888" s="163"/>
      <c r="H4888" s="163"/>
      <c r="J4888" s="163"/>
    </row>
    <row r="4889" spans="1:14" x14ac:dyDescent="0.2">
      <c r="A4889" s="182"/>
      <c r="B4889" s="163"/>
      <c r="D4889" s="163"/>
      <c r="F4889" s="163"/>
      <c r="H4889" s="163"/>
      <c r="J4889" s="163"/>
    </row>
    <row r="4890" spans="1:14" x14ac:dyDescent="0.2">
      <c r="A4890" s="182"/>
      <c r="B4890" s="163"/>
      <c r="D4890" s="163"/>
      <c r="F4890" s="163"/>
      <c r="H4890" s="163"/>
      <c r="J4890" s="163"/>
    </row>
    <row r="4891" spans="1:14" x14ac:dyDescent="0.2">
      <c r="A4891" s="182"/>
      <c r="B4891" s="163"/>
      <c r="D4891" s="163"/>
      <c r="F4891" s="163"/>
      <c r="H4891" s="163"/>
      <c r="J4891" s="163"/>
    </row>
    <row r="4892" spans="1:14" x14ac:dyDescent="0.2">
      <c r="A4892" s="182"/>
      <c r="B4892" s="163"/>
      <c r="D4892" s="163"/>
      <c r="F4892" s="163"/>
      <c r="H4892" s="163"/>
      <c r="J4892" s="163"/>
    </row>
    <row r="4893" spans="1:14" x14ac:dyDescent="0.2">
      <c r="A4893" s="182"/>
      <c r="B4893" s="163"/>
      <c r="D4893" s="163"/>
      <c r="F4893" s="163"/>
      <c r="H4893" s="163"/>
      <c r="J4893" s="163"/>
    </row>
    <row r="4894" spans="1:14" x14ac:dyDescent="0.2">
      <c r="A4894" s="182"/>
      <c r="B4894" s="163"/>
      <c r="D4894" s="163"/>
      <c r="F4894" s="163"/>
      <c r="H4894" s="163"/>
      <c r="J4894" s="163"/>
    </row>
    <row r="4895" spans="1:14" x14ac:dyDescent="0.2">
      <c r="A4895" s="182"/>
      <c r="B4895" s="163"/>
      <c r="D4895" s="163"/>
      <c r="F4895" s="163"/>
      <c r="H4895" s="163"/>
      <c r="J4895" s="163"/>
    </row>
    <row r="4896" spans="1:14" x14ac:dyDescent="0.2">
      <c r="A4896" s="182"/>
      <c r="B4896" s="163"/>
      <c r="D4896" s="163"/>
      <c r="F4896" s="163"/>
      <c r="H4896" s="163"/>
      <c r="J4896" s="163"/>
      <c r="L4896" s="171"/>
    </row>
    <row r="4897" spans="1:10" x14ac:dyDescent="0.2">
      <c r="A4897" s="182"/>
      <c r="B4897" s="163"/>
      <c r="D4897" s="163"/>
      <c r="F4897" s="163"/>
      <c r="H4897" s="163"/>
      <c r="J4897" s="163"/>
    </row>
    <row r="4898" spans="1:10" x14ac:dyDescent="0.2">
      <c r="A4898" s="182"/>
      <c r="B4898" s="163"/>
      <c r="D4898" s="163"/>
      <c r="F4898" s="163"/>
      <c r="H4898" s="163"/>
      <c r="J4898" s="163"/>
    </row>
    <row r="4899" spans="1:10" x14ac:dyDescent="0.2">
      <c r="A4899" s="182"/>
      <c r="B4899" s="163"/>
      <c r="D4899" s="163"/>
      <c r="F4899" s="163"/>
      <c r="H4899" s="163"/>
      <c r="J4899" s="163"/>
    </row>
    <row r="4900" spans="1:10" x14ac:dyDescent="0.2">
      <c r="A4900" s="182"/>
      <c r="B4900" s="163"/>
      <c r="D4900" s="163"/>
      <c r="F4900" s="163"/>
      <c r="H4900" s="163"/>
      <c r="J4900" s="163"/>
    </row>
    <row r="4901" spans="1:10" x14ac:dyDescent="0.2">
      <c r="A4901" s="182"/>
      <c r="B4901" s="163"/>
      <c r="D4901" s="163"/>
      <c r="F4901" s="163"/>
      <c r="H4901" s="163"/>
      <c r="J4901" s="163"/>
    </row>
    <row r="4902" spans="1:10" x14ac:dyDescent="0.2">
      <c r="A4902" s="182"/>
      <c r="B4902" s="163"/>
      <c r="D4902" s="163"/>
      <c r="F4902" s="163"/>
      <c r="H4902" s="163"/>
      <c r="J4902" s="163"/>
    </row>
    <row r="4903" spans="1:10" x14ac:dyDescent="0.2">
      <c r="A4903" s="182"/>
      <c r="B4903" s="163"/>
      <c r="D4903" s="163"/>
      <c r="F4903" s="163"/>
      <c r="H4903" s="163"/>
      <c r="J4903" s="163"/>
    </row>
    <row r="4904" spans="1:10" x14ac:dyDescent="0.2">
      <c r="A4904" s="182"/>
      <c r="B4904" s="163"/>
      <c r="D4904" s="163"/>
      <c r="F4904" s="163"/>
      <c r="H4904" s="163"/>
      <c r="J4904" s="163"/>
    </row>
    <row r="4905" spans="1:10" x14ac:dyDescent="0.2">
      <c r="A4905" s="182"/>
      <c r="B4905" s="163"/>
      <c r="D4905" s="163"/>
      <c r="F4905" s="163"/>
      <c r="H4905" s="163"/>
      <c r="J4905" s="163"/>
    </row>
    <row r="4906" spans="1:10" x14ac:dyDescent="0.2">
      <c r="A4906" s="182"/>
      <c r="B4906" s="163"/>
      <c r="D4906" s="163"/>
      <c r="F4906" s="163"/>
      <c r="H4906" s="163"/>
      <c r="J4906" s="163"/>
    </row>
    <row r="4907" spans="1:10" x14ac:dyDescent="0.2">
      <c r="A4907" s="182"/>
      <c r="B4907" s="163"/>
      <c r="D4907" s="163"/>
      <c r="F4907" s="163"/>
      <c r="H4907" s="163"/>
      <c r="J4907" s="163"/>
    </row>
    <row r="4908" spans="1:10" x14ac:dyDescent="0.2">
      <c r="A4908" s="182"/>
      <c r="B4908" s="163"/>
      <c r="D4908" s="163"/>
      <c r="F4908" s="163"/>
      <c r="H4908" s="163"/>
      <c r="J4908" s="163"/>
    </row>
    <row r="4909" spans="1:10" x14ac:dyDescent="0.2">
      <c r="A4909" s="182"/>
      <c r="B4909" s="163"/>
      <c r="D4909" s="163"/>
      <c r="F4909" s="163"/>
      <c r="H4909" s="163"/>
      <c r="J4909" s="163"/>
    </row>
    <row r="4910" spans="1:10" x14ac:dyDescent="0.2">
      <c r="A4910" s="182"/>
      <c r="B4910" s="163"/>
      <c r="D4910" s="163"/>
      <c r="F4910" s="163"/>
      <c r="H4910" s="163"/>
      <c r="J4910" s="163"/>
    </row>
    <row r="4911" spans="1:10" x14ac:dyDescent="0.2">
      <c r="A4911" s="182"/>
      <c r="B4911" s="163"/>
      <c r="D4911" s="163"/>
      <c r="F4911" s="163"/>
      <c r="H4911" s="163"/>
      <c r="J4911" s="163"/>
    </row>
    <row r="4912" spans="1:10" x14ac:dyDescent="0.2">
      <c r="A4912" s="182"/>
      <c r="B4912" s="163"/>
      <c r="D4912" s="163"/>
      <c r="F4912" s="163"/>
      <c r="H4912" s="163"/>
      <c r="J4912" s="163"/>
    </row>
    <row r="4913" spans="1:16" x14ac:dyDescent="0.2">
      <c r="A4913" s="182"/>
      <c r="B4913" s="163"/>
      <c r="D4913" s="163"/>
      <c r="F4913" s="163"/>
      <c r="H4913" s="163"/>
      <c r="J4913" s="163"/>
    </row>
    <row r="4914" spans="1:16" x14ac:dyDescent="0.2">
      <c r="A4914" s="182"/>
      <c r="B4914" s="163"/>
      <c r="D4914" s="163"/>
      <c r="F4914" s="163"/>
      <c r="H4914" s="163"/>
      <c r="J4914" s="163"/>
    </row>
    <row r="4915" spans="1:16" x14ac:dyDescent="0.2">
      <c r="A4915" s="182"/>
      <c r="B4915" s="163"/>
      <c r="D4915" s="163"/>
      <c r="F4915" s="163"/>
      <c r="H4915" s="163"/>
      <c r="J4915" s="163"/>
    </row>
    <row r="4916" spans="1:16" x14ac:dyDescent="0.2">
      <c r="A4916" s="182"/>
      <c r="B4916" s="163"/>
      <c r="D4916" s="163"/>
      <c r="F4916" s="163"/>
      <c r="H4916" s="163"/>
      <c r="J4916" s="163"/>
    </row>
    <row r="4917" spans="1:16" x14ac:dyDescent="0.2">
      <c r="A4917" s="182"/>
      <c r="B4917" s="163"/>
      <c r="D4917" s="163"/>
      <c r="F4917" s="163"/>
      <c r="H4917" s="163"/>
      <c r="J4917" s="163"/>
    </row>
    <row r="4918" spans="1:16" x14ac:dyDescent="0.2">
      <c r="A4918" s="182"/>
      <c r="B4918" s="163"/>
      <c r="D4918" s="163"/>
      <c r="F4918" s="163"/>
      <c r="H4918" s="163"/>
      <c r="J4918" s="163"/>
    </row>
    <row r="4919" spans="1:16" x14ac:dyDescent="0.2">
      <c r="A4919" s="182"/>
      <c r="B4919" s="163"/>
      <c r="D4919" s="163"/>
      <c r="F4919" s="163"/>
      <c r="H4919" s="163"/>
      <c r="J4919" s="163"/>
    </row>
    <row r="4920" spans="1:16" x14ac:dyDescent="0.2">
      <c r="A4920" s="182"/>
      <c r="B4920" s="163"/>
      <c r="D4920" s="163"/>
      <c r="F4920" s="163"/>
      <c r="H4920" s="163"/>
      <c r="J4920" s="163"/>
    </row>
    <row r="4921" spans="1:16" x14ac:dyDescent="0.2">
      <c r="A4921" s="182"/>
      <c r="B4921" s="163"/>
      <c r="D4921" s="163"/>
      <c r="F4921" s="163"/>
      <c r="H4921" s="163"/>
      <c r="J4921" s="163"/>
    </row>
    <row r="4922" spans="1:16" x14ac:dyDescent="0.2">
      <c r="A4922" s="182"/>
      <c r="B4922" s="163"/>
      <c r="D4922" s="163"/>
      <c r="F4922" s="163"/>
      <c r="H4922" s="163"/>
      <c r="J4922" s="163"/>
    </row>
    <row r="4923" spans="1:16" x14ac:dyDescent="0.2">
      <c r="A4923" s="182"/>
      <c r="B4923" s="163"/>
      <c r="D4923" s="163"/>
      <c r="F4923" s="163"/>
      <c r="H4923" s="163"/>
      <c r="J4923" s="163"/>
    </row>
    <row r="4924" spans="1:16" x14ac:dyDescent="0.2">
      <c r="A4924" s="182"/>
      <c r="B4924" s="163"/>
      <c r="D4924" s="163"/>
      <c r="F4924" s="163"/>
      <c r="H4924" s="163"/>
      <c r="J4924" s="163"/>
      <c r="P4924" s="161"/>
    </row>
    <row r="4925" spans="1:16" x14ac:dyDescent="0.2">
      <c r="A4925" s="182"/>
      <c r="B4925" s="163"/>
      <c r="D4925" s="163"/>
      <c r="F4925" s="163"/>
      <c r="H4925" s="163"/>
      <c r="J4925" s="163"/>
    </row>
    <row r="4926" spans="1:16" x14ac:dyDescent="0.2">
      <c r="A4926" s="182"/>
      <c r="B4926" s="163"/>
      <c r="D4926" s="163"/>
      <c r="F4926" s="163"/>
      <c r="H4926" s="163"/>
      <c r="J4926" s="163"/>
    </row>
    <row r="4927" spans="1:16" x14ac:dyDescent="0.2">
      <c r="A4927" s="182"/>
      <c r="B4927" s="163"/>
      <c r="D4927" s="163"/>
      <c r="F4927" s="163"/>
      <c r="H4927" s="163"/>
      <c r="J4927" s="163"/>
    </row>
    <row r="4928" spans="1:16" x14ac:dyDescent="0.2">
      <c r="A4928" s="182"/>
      <c r="B4928" s="163"/>
      <c r="D4928" s="163"/>
      <c r="F4928" s="163"/>
      <c r="H4928" s="163"/>
      <c r="J4928" s="163"/>
    </row>
    <row r="4929" spans="1:12" x14ac:dyDescent="0.2">
      <c r="A4929" s="182"/>
      <c r="B4929" s="163"/>
      <c r="D4929" s="163"/>
      <c r="F4929" s="163"/>
      <c r="H4929" s="163"/>
      <c r="J4929" s="163"/>
    </row>
    <row r="4930" spans="1:12" x14ac:dyDescent="0.2">
      <c r="A4930" s="182"/>
      <c r="B4930" s="163"/>
      <c r="D4930" s="163"/>
      <c r="F4930" s="163"/>
      <c r="H4930" s="163"/>
      <c r="J4930" s="163"/>
    </row>
    <row r="4931" spans="1:12" x14ac:dyDescent="0.2">
      <c r="A4931" s="182"/>
      <c r="B4931" s="163"/>
      <c r="D4931" s="163"/>
      <c r="F4931" s="163"/>
      <c r="H4931" s="163"/>
      <c r="J4931" s="163"/>
    </row>
    <row r="4932" spans="1:12" x14ac:dyDescent="0.2">
      <c r="A4932" s="182"/>
      <c r="B4932" s="163"/>
      <c r="D4932" s="163"/>
      <c r="F4932" s="163"/>
      <c r="H4932" s="163"/>
      <c r="J4932" s="163"/>
    </row>
    <row r="4933" spans="1:12" ht="15.75" customHeight="1" x14ac:dyDescent="0.2">
      <c r="A4933" s="182"/>
      <c r="B4933" s="163"/>
      <c r="D4933" s="163"/>
      <c r="F4933" s="163"/>
      <c r="H4933" s="163"/>
      <c r="J4933" s="163"/>
    </row>
    <row r="4934" spans="1:12" x14ac:dyDescent="0.2">
      <c r="A4934" s="182"/>
      <c r="B4934" s="163"/>
      <c r="D4934" s="163"/>
      <c r="F4934" s="163"/>
      <c r="H4934" s="163"/>
      <c r="J4934" s="163"/>
      <c r="L4934" s="161"/>
    </row>
    <row r="4935" spans="1:12" x14ac:dyDescent="0.2">
      <c r="A4935" s="182"/>
      <c r="B4935" s="163"/>
      <c r="D4935" s="163"/>
      <c r="F4935" s="163"/>
      <c r="H4935" s="163"/>
      <c r="J4935" s="163"/>
    </row>
    <row r="4936" spans="1:12" x14ac:dyDescent="0.2">
      <c r="A4936" s="182"/>
      <c r="B4936" s="163"/>
      <c r="D4936" s="163"/>
      <c r="F4936" s="163"/>
      <c r="H4936" s="163"/>
      <c r="J4936" s="163"/>
    </row>
    <row r="4937" spans="1:12" x14ac:dyDescent="0.2">
      <c r="A4937" s="182"/>
      <c r="B4937" s="163"/>
      <c r="D4937" s="163"/>
      <c r="F4937" s="163"/>
      <c r="H4937" s="163"/>
      <c r="J4937" s="163"/>
    </row>
    <row r="4938" spans="1:12" x14ac:dyDescent="0.2">
      <c r="A4938" s="182"/>
      <c r="B4938" s="163"/>
      <c r="D4938" s="163"/>
      <c r="F4938" s="163"/>
      <c r="H4938" s="163"/>
      <c r="J4938" s="163"/>
    </row>
    <row r="4939" spans="1:12" x14ac:dyDescent="0.2">
      <c r="A4939" s="182"/>
      <c r="B4939" s="163"/>
      <c r="D4939" s="163"/>
      <c r="F4939" s="163"/>
      <c r="H4939" s="163"/>
      <c r="J4939" s="163"/>
    </row>
    <row r="4940" spans="1:12" x14ac:dyDescent="0.2">
      <c r="A4940" s="182"/>
      <c r="B4940" s="163"/>
      <c r="D4940" s="163"/>
      <c r="F4940" s="163"/>
      <c r="H4940" s="163"/>
      <c r="J4940" s="163"/>
    </row>
    <row r="4941" spans="1:12" x14ac:dyDescent="0.2">
      <c r="A4941" s="182"/>
      <c r="B4941" s="163"/>
      <c r="D4941" s="163"/>
      <c r="F4941" s="163"/>
      <c r="H4941" s="163"/>
      <c r="J4941" s="163"/>
    </row>
    <row r="4942" spans="1:12" x14ac:dyDescent="0.2">
      <c r="A4942" s="182"/>
      <c r="B4942" s="163"/>
      <c r="D4942" s="163"/>
      <c r="F4942" s="163"/>
      <c r="H4942" s="163"/>
      <c r="J4942" s="163"/>
    </row>
    <row r="4943" spans="1:12" x14ac:dyDescent="0.2">
      <c r="A4943" s="182"/>
      <c r="B4943" s="163"/>
      <c r="D4943" s="163"/>
      <c r="F4943" s="163"/>
      <c r="H4943" s="163"/>
      <c r="J4943" s="163"/>
    </row>
    <row r="4944" spans="1:12" x14ac:dyDescent="0.2">
      <c r="A4944" s="182"/>
      <c r="B4944" s="164"/>
      <c r="D4944" s="164"/>
      <c r="F4944" s="164"/>
      <c r="H4944" s="164"/>
      <c r="J4944" s="164"/>
    </row>
    <row r="4945" spans="1:12" x14ac:dyDescent="0.2">
      <c r="A4945" s="182"/>
      <c r="B4945" s="163"/>
      <c r="D4945" s="163"/>
      <c r="F4945" s="163"/>
      <c r="H4945" s="163"/>
      <c r="J4945" s="163"/>
    </row>
    <row r="4946" spans="1:12" x14ac:dyDescent="0.2">
      <c r="A4946" s="182"/>
      <c r="B4946" s="163"/>
      <c r="D4946" s="163"/>
      <c r="F4946" s="163"/>
      <c r="H4946" s="163"/>
      <c r="J4946" s="163"/>
    </row>
    <row r="4947" spans="1:12" x14ac:dyDescent="0.2">
      <c r="A4947" s="182"/>
      <c r="B4947" s="163"/>
      <c r="D4947" s="163"/>
      <c r="F4947" s="163"/>
      <c r="H4947" s="163"/>
      <c r="J4947" s="163"/>
    </row>
    <row r="4948" spans="1:12" x14ac:dyDescent="0.2">
      <c r="A4948" s="182"/>
      <c r="B4948" s="163"/>
      <c r="D4948" s="163"/>
      <c r="F4948" s="163"/>
      <c r="H4948" s="163"/>
      <c r="J4948" s="163"/>
    </row>
    <row r="4949" spans="1:12" x14ac:dyDescent="0.2">
      <c r="A4949" s="182"/>
      <c r="B4949" s="163"/>
      <c r="D4949" s="163"/>
      <c r="F4949" s="163"/>
      <c r="H4949" s="163"/>
      <c r="J4949" s="163"/>
    </row>
    <row r="4950" spans="1:12" x14ac:dyDescent="0.2">
      <c r="A4950" s="182"/>
      <c r="B4950" s="163"/>
      <c r="D4950" s="163"/>
      <c r="F4950" s="163"/>
      <c r="H4950" s="163"/>
      <c r="J4950" s="163"/>
    </row>
    <row r="4951" spans="1:12" x14ac:dyDescent="0.2">
      <c r="A4951" s="182"/>
      <c r="B4951" s="163"/>
      <c r="D4951" s="163"/>
      <c r="F4951" s="163"/>
      <c r="H4951" s="163"/>
      <c r="J4951" s="163"/>
      <c r="L4951" s="161"/>
    </row>
    <row r="4952" spans="1:12" x14ac:dyDescent="0.2">
      <c r="A4952" s="182"/>
      <c r="B4952" s="163"/>
      <c r="D4952" s="163"/>
      <c r="F4952" s="163"/>
      <c r="H4952" s="163"/>
      <c r="J4952" s="163"/>
      <c r="L4952" s="161"/>
    </row>
    <row r="4953" spans="1:12" x14ac:dyDescent="0.2">
      <c r="A4953" s="182"/>
      <c r="B4953" s="163"/>
      <c r="D4953" s="163"/>
      <c r="F4953" s="163"/>
      <c r="H4953" s="163"/>
      <c r="J4953" s="163"/>
    </row>
    <row r="4954" spans="1:12" x14ac:dyDescent="0.2">
      <c r="A4954" s="182"/>
      <c r="B4954" s="163"/>
      <c r="D4954" s="163"/>
      <c r="F4954" s="163"/>
      <c r="H4954" s="163"/>
      <c r="J4954" s="163"/>
    </row>
    <row r="4955" spans="1:12" x14ac:dyDescent="0.2">
      <c r="A4955" s="182"/>
      <c r="B4955" s="163"/>
      <c r="D4955" s="163"/>
      <c r="F4955" s="163"/>
      <c r="H4955" s="163"/>
      <c r="J4955" s="163"/>
    </row>
    <row r="4956" spans="1:12" x14ac:dyDescent="0.2">
      <c r="A4956" s="182"/>
      <c r="B4956" s="163"/>
      <c r="D4956" s="163"/>
      <c r="F4956" s="163"/>
      <c r="H4956" s="163"/>
      <c r="J4956" s="163"/>
    </row>
    <row r="4957" spans="1:12" x14ac:dyDescent="0.2">
      <c r="A4957" s="182"/>
      <c r="B4957" s="163"/>
      <c r="D4957" s="163"/>
      <c r="F4957" s="163"/>
      <c r="H4957" s="163"/>
      <c r="J4957" s="163"/>
    </row>
    <row r="4958" spans="1:12" x14ac:dyDescent="0.2">
      <c r="A4958" s="182"/>
      <c r="B4958" s="163"/>
      <c r="D4958" s="163"/>
      <c r="F4958" s="163"/>
      <c r="H4958" s="163"/>
      <c r="J4958" s="163"/>
    </row>
    <row r="4959" spans="1:12" x14ac:dyDescent="0.2">
      <c r="A4959" s="182"/>
      <c r="B4959" s="163"/>
      <c r="D4959" s="163"/>
      <c r="F4959" s="163"/>
      <c r="H4959" s="163"/>
      <c r="J4959" s="163"/>
    </row>
    <row r="4960" spans="1:12" x14ac:dyDescent="0.2">
      <c r="A4960" s="182"/>
      <c r="B4960" s="163"/>
      <c r="D4960" s="163"/>
      <c r="F4960" s="163"/>
      <c r="H4960" s="163"/>
      <c r="J4960" s="163"/>
    </row>
    <row r="4961" spans="1:14" x14ac:dyDescent="0.2">
      <c r="A4961" s="182"/>
      <c r="B4961" s="163"/>
      <c r="D4961" s="163"/>
      <c r="F4961" s="163"/>
      <c r="H4961" s="163"/>
      <c r="J4961" s="163"/>
    </row>
    <row r="4962" spans="1:14" x14ac:dyDescent="0.2">
      <c r="A4962" s="182"/>
      <c r="B4962" s="163"/>
      <c r="D4962" s="163"/>
      <c r="F4962" s="163"/>
      <c r="H4962" s="163"/>
      <c r="J4962" s="163"/>
    </row>
    <row r="4963" spans="1:14" x14ac:dyDescent="0.2">
      <c r="A4963" s="182"/>
      <c r="B4963" s="163"/>
      <c r="D4963" s="163"/>
      <c r="F4963" s="163"/>
      <c r="H4963" s="163"/>
      <c r="J4963" s="163"/>
    </row>
    <row r="4964" spans="1:14" x14ac:dyDescent="0.2">
      <c r="A4964" s="182"/>
      <c r="B4964" s="163"/>
      <c r="D4964" s="163"/>
      <c r="F4964" s="163"/>
      <c r="H4964" s="163"/>
      <c r="J4964" s="163"/>
    </row>
    <row r="4965" spans="1:14" x14ac:dyDescent="0.2">
      <c r="A4965" s="182"/>
      <c r="B4965" s="163"/>
      <c r="D4965" s="163"/>
      <c r="F4965" s="163"/>
      <c r="H4965" s="163"/>
      <c r="J4965" s="163"/>
    </row>
    <row r="4966" spans="1:14" x14ac:dyDescent="0.2">
      <c r="A4966" s="182"/>
      <c r="B4966" s="163"/>
      <c r="D4966" s="163"/>
      <c r="F4966" s="163"/>
      <c r="H4966" s="163"/>
      <c r="J4966" s="163"/>
    </row>
    <row r="4967" spans="1:14" x14ac:dyDescent="0.2">
      <c r="A4967" s="182"/>
      <c r="B4967" s="163"/>
      <c r="D4967" s="163"/>
      <c r="F4967" s="163"/>
      <c r="H4967" s="163"/>
      <c r="J4967" s="163"/>
    </row>
    <row r="4968" spans="1:14" x14ac:dyDescent="0.2">
      <c r="A4968" s="182"/>
      <c r="B4968" s="163"/>
      <c r="D4968" s="163"/>
      <c r="F4968" s="163"/>
      <c r="H4968" s="163"/>
      <c r="J4968" s="163"/>
    </row>
    <row r="4969" spans="1:14" x14ac:dyDescent="0.2">
      <c r="A4969" s="182"/>
      <c r="B4969" s="163"/>
      <c r="D4969" s="163"/>
      <c r="F4969" s="163"/>
      <c r="H4969" s="163"/>
      <c r="J4969" s="163"/>
    </row>
    <row r="4970" spans="1:14" x14ac:dyDescent="0.2">
      <c r="A4970" s="182"/>
      <c r="B4970" s="163"/>
      <c r="D4970" s="163"/>
      <c r="F4970" s="163"/>
      <c r="H4970" s="163"/>
      <c r="J4970" s="163"/>
    </row>
    <row r="4971" spans="1:14" x14ac:dyDescent="0.2">
      <c r="A4971" s="182"/>
      <c r="B4971" s="163"/>
      <c r="D4971" s="163"/>
      <c r="F4971" s="163"/>
      <c r="H4971" s="163"/>
      <c r="J4971" s="163"/>
      <c r="N4971" s="161"/>
    </row>
    <row r="4972" spans="1:14" x14ac:dyDescent="0.2">
      <c r="A4972" s="182"/>
      <c r="B4972" s="163"/>
      <c r="D4972" s="163"/>
      <c r="F4972" s="163"/>
      <c r="H4972" s="163"/>
      <c r="J4972" s="163"/>
    </row>
    <row r="4973" spans="1:14" x14ac:dyDescent="0.2">
      <c r="A4973" s="182"/>
      <c r="B4973" s="163"/>
      <c r="D4973" s="163"/>
      <c r="F4973" s="163"/>
      <c r="H4973" s="163"/>
      <c r="J4973" s="163"/>
    </row>
    <row r="4974" spans="1:14" x14ac:dyDescent="0.2">
      <c r="A4974" s="182"/>
      <c r="B4974" s="163"/>
      <c r="D4974" s="163"/>
      <c r="F4974" s="163"/>
      <c r="H4974" s="163"/>
      <c r="J4974" s="163"/>
    </row>
    <row r="4975" spans="1:14" x14ac:dyDescent="0.2">
      <c r="A4975" s="182"/>
      <c r="B4975" s="163"/>
      <c r="D4975" s="163"/>
      <c r="F4975" s="163"/>
      <c r="H4975" s="163"/>
      <c r="J4975" s="163"/>
    </row>
    <row r="4976" spans="1:14" x14ac:dyDescent="0.2">
      <c r="A4976" s="182"/>
      <c r="B4976" s="163"/>
      <c r="D4976" s="163"/>
      <c r="F4976" s="163"/>
      <c r="H4976" s="163"/>
      <c r="J4976" s="163"/>
    </row>
    <row r="4977" spans="1:14" x14ac:dyDescent="0.2">
      <c r="A4977" s="182"/>
      <c r="B4977" s="163"/>
      <c r="D4977" s="163"/>
      <c r="F4977" s="163"/>
      <c r="H4977" s="163"/>
      <c r="J4977" s="163"/>
    </row>
    <row r="4978" spans="1:14" x14ac:dyDescent="0.2">
      <c r="A4978" s="182"/>
      <c r="B4978" s="163"/>
      <c r="D4978" s="163"/>
      <c r="F4978" s="163"/>
      <c r="H4978" s="163"/>
      <c r="J4978" s="163"/>
    </row>
    <row r="4979" spans="1:14" x14ac:dyDescent="0.2">
      <c r="A4979" s="182"/>
      <c r="B4979" s="163"/>
      <c r="D4979" s="163"/>
      <c r="F4979" s="163"/>
      <c r="H4979" s="163"/>
      <c r="J4979" s="163"/>
    </row>
    <row r="4980" spans="1:14" x14ac:dyDescent="0.2">
      <c r="A4980" s="182"/>
      <c r="B4980" s="163"/>
      <c r="D4980" s="163"/>
      <c r="F4980" s="163"/>
      <c r="H4980" s="163"/>
      <c r="J4980" s="163"/>
    </row>
    <row r="4981" spans="1:14" x14ac:dyDescent="0.2">
      <c r="A4981" s="182"/>
      <c r="B4981" s="163"/>
      <c r="D4981" s="163"/>
      <c r="F4981" s="163"/>
      <c r="H4981" s="163"/>
      <c r="J4981" s="163"/>
    </row>
    <row r="4982" spans="1:14" x14ac:dyDescent="0.2">
      <c r="A4982" s="182"/>
      <c r="B4982" s="163"/>
      <c r="D4982" s="163"/>
      <c r="F4982" s="163"/>
      <c r="H4982" s="163"/>
      <c r="J4982" s="163"/>
    </row>
    <row r="4983" spans="1:14" x14ac:dyDescent="0.2">
      <c r="A4983" s="182"/>
      <c r="B4983" s="163"/>
      <c r="D4983" s="163"/>
      <c r="F4983" s="163"/>
      <c r="H4983" s="163"/>
      <c r="J4983" s="163"/>
    </row>
    <row r="4984" spans="1:14" x14ac:dyDescent="0.2">
      <c r="A4984" s="182"/>
      <c r="B4984" s="163"/>
      <c r="D4984" s="163"/>
      <c r="F4984" s="163"/>
      <c r="H4984" s="163"/>
      <c r="J4984" s="163"/>
    </row>
    <row r="4985" spans="1:14" x14ac:dyDescent="0.2">
      <c r="A4985" s="182"/>
      <c r="B4985" s="163"/>
      <c r="D4985" s="163"/>
      <c r="F4985" s="163"/>
      <c r="H4985" s="163"/>
      <c r="J4985" s="163"/>
    </row>
    <row r="4986" spans="1:14" x14ac:dyDescent="0.2">
      <c r="A4986" s="182"/>
      <c r="B4986" s="163"/>
      <c r="D4986" s="163"/>
      <c r="F4986" s="163"/>
      <c r="H4986" s="163"/>
      <c r="J4986" s="163"/>
    </row>
    <row r="4987" spans="1:14" x14ac:dyDescent="0.2">
      <c r="A4987" s="182"/>
      <c r="B4987" s="163"/>
      <c r="D4987" s="163"/>
      <c r="F4987" s="163"/>
      <c r="H4987" s="163"/>
      <c r="J4987" s="163"/>
    </row>
    <row r="4988" spans="1:14" x14ac:dyDescent="0.2">
      <c r="A4988" s="182"/>
      <c r="B4988" s="163"/>
      <c r="D4988" s="163"/>
      <c r="F4988" s="163"/>
      <c r="H4988" s="163"/>
      <c r="J4988" s="163"/>
    </row>
    <row r="4989" spans="1:14" x14ac:dyDescent="0.2">
      <c r="A4989" s="182"/>
      <c r="B4989" s="163"/>
      <c r="D4989" s="163"/>
      <c r="F4989" s="163"/>
      <c r="H4989" s="163"/>
      <c r="J4989" s="163"/>
    </row>
    <row r="4990" spans="1:14" x14ac:dyDescent="0.2">
      <c r="A4990" s="182"/>
      <c r="B4990" s="163"/>
      <c r="D4990" s="163"/>
      <c r="F4990" s="163"/>
      <c r="H4990" s="163"/>
      <c r="J4990" s="163"/>
    </row>
    <row r="4991" spans="1:14" x14ac:dyDescent="0.2">
      <c r="A4991" s="182"/>
      <c r="B4991" s="163"/>
      <c r="D4991" s="163"/>
      <c r="F4991" s="163"/>
      <c r="H4991" s="163"/>
      <c r="J4991" s="163"/>
    </row>
    <row r="4992" spans="1:14" x14ac:dyDescent="0.2">
      <c r="A4992" s="182"/>
      <c r="B4992" s="163"/>
      <c r="D4992" s="163"/>
      <c r="F4992" s="163"/>
      <c r="H4992" s="163"/>
      <c r="J4992" s="163"/>
      <c r="N4992" s="161"/>
    </row>
    <row r="4993" spans="1:12" x14ac:dyDescent="0.2">
      <c r="A4993" s="182"/>
      <c r="B4993" s="163"/>
      <c r="D4993" s="163"/>
      <c r="F4993" s="163"/>
      <c r="H4993" s="163"/>
      <c r="J4993" s="163"/>
    </row>
    <row r="4994" spans="1:12" x14ac:dyDescent="0.2">
      <c r="A4994" s="182"/>
      <c r="B4994" s="163"/>
      <c r="D4994" s="163"/>
      <c r="F4994" s="163"/>
      <c r="H4994" s="163"/>
      <c r="J4994" s="163"/>
    </row>
    <row r="4995" spans="1:12" x14ac:dyDescent="0.2">
      <c r="A4995" s="182"/>
      <c r="B4995" s="163"/>
      <c r="D4995" s="163"/>
      <c r="F4995" s="163"/>
      <c r="H4995" s="163"/>
      <c r="J4995" s="163"/>
    </row>
    <row r="4996" spans="1:12" x14ac:dyDescent="0.2">
      <c r="A4996" s="182"/>
      <c r="B4996" s="163"/>
      <c r="D4996" s="163"/>
      <c r="F4996" s="163"/>
      <c r="H4996" s="163"/>
      <c r="J4996" s="163"/>
    </row>
    <row r="4997" spans="1:12" x14ac:dyDescent="0.2">
      <c r="A4997" s="182"/>
      <c r="B4997" s="163"/>
      <c r="D4997" s="163"/>
      <c r="F4997" s="163"/>
      <c r="H4997" s="163"/>
      <c r="J4997" s="163"/>
    </row>
    <row r="4998" spans="1:12" x14ac:dyDescent="0.2">
      <c r="A4998" s="182"/>
      <c r="B4998" s="163"/>
      <c r="D4998" s="163"/>
      <c r="F4998" s="163"/>
      <c r="H4998" s="163"/>
      <c r="J4998" s="163"/>
    </row>
    <row r="4999" spans="1:12" x14ac:dyDescent="0.2">
      <c r="A4999" s="182"/>
      <c r="B4999" s="163"/>
      <c r="D4999" s="163"/>
      <c r="F4999" s="163"/>
      <c r="H4999" s="163"/>
      <c r="J4999" s="163"/>
    </row>
    <row r="5000" spans="1:12" x14ac:dyDescent="0.2">
      <c r="A5000" s="182"/>
      <c r="B5000" s="163"/>
      <c r="D5000" s="163"/>
      <c r="F5000" s="163"/>
      <c r="H5000" s="163"/>
      <c r="J5000" s="163"/>
    </row>
    <row r="5001" spans="1:12" x14ac:dyDescent="0.2">
      <c r="A5001" s="182"/>
      <c r="B5001" s="163"/>
      <c r="D5001" s="163"/>
      <c r="F5001" s="163"/>
      <c r="H5001" s="163"/>
      <c r="J5001" s="163"/>
    </row>
    <row r="5002" spans="1:12" x14ac:dyDescent="0.2">
      <c r="A5002" s="182"/>
      <c r="B5002" s="163"/>
      <c r="D5002" s="163"/>
      <c r="F5002" s="163"/>
      <c r="H5002" s="163"/>
      <c r="J5002" s="163"/>
    </row>
    <row r="5003" spans="1:12" x14ac:dyDescent="0.2">
      <c r="A5003" s="182"/>
      <c r="B5003" s="163"/>
      <c r="D5003" s="163"/>
      <c r="F5003" s="163"/>
      <c r="H5003" s="163"/>
      <c r="J5003" s="163"/>
    </row>
    <row r="5004" spans="1:12" x14ac:dyDescent="0.2">
      <c r="A5004" s="182"/>
      <c r="B5004" s="163"/>
      <c r="D5004" s="163"/>
      <c r="F5004" s="163"/>
      <c r="H5004" s="163"/>
      <c r="J5004" s="163"/>
      <c r="L5004" s="161"/>
    </row>
    <row r="5005" spans="1:12" x14ac:dyDescent="0.2">
      <c r="A5005" s="182"/>
      <c r="B5005" s="163"/>
      <c r="D5005" s="163"/>
      <c r="F5005" s="163"/>
      <c r="H5005" s="163"/>
      <c r="J5005" s="163"/>
    </row>
    <row r="5006" spans="1:12" x14ac:dyDescent="0.2">
      <c r="A5006" s="182"/>
      <c r="B5006" s="163"/>
      <c r="D5006" s="163"/>
      <c r="F5006" s="163"/>
      <c r="H5006" s="163"/>
      <c r="J5006" s="163"/>
    </row>
    <row r="5007" spans="1:12" x14ac:dyDescent="0.2">
      <c r="A5007" s="182"/>
      <c r="B5007" s="163"/>
      <c r="D5007" s="163"/>
      <c r="F5007" s="163"/>
      <c r="H5007" s="163"/>
      <c r="J5007" s="163"/>
    </row>
    <row r="5008" spans="1:12" x14ac:dyDescent="0.2">
      <c r="A5008" s="182"/>
      <c r="B5008" s="163"/>
      <c r="D5008" s="163"/>
      <c r="F5008" s="163"/>
      <c r="H5008" s="163"/>
      <c r="J5008" s="163"/>
    </row>
    <row r="5009" spans="1:14" x14ac:dyDescent="0.2">
      <c r="A5009" s="182"/>
      <c r="B5009" s="163"/>
      <c r="D5009" s="163"/>
      <c r="F5009" s="163"/>
      <c r="H5009" s="163"/>
      <c r="J5009" s="163"/>
    </row>
    <row r="5010" spans="1:14" x14ac:dyDescent="0.2">
      <c r="A5010" s="182"/>
      <c r="B5010" s="163"/>
      <c r="D5010" s="163"/>
      <c r="F5010" s="163"/>
      <c r="H5010" s="163"/>
      <c r="J5010" s="163"/>
      <c r="L5010" s="161"/>
    </row>
    <row r="5011" spans="1:14" x14ac:dyDescent="0.2">
      <c r="A5011" s="182"/>
      <c r="B5011" s="163"/>
      <c r="D5011" s="163"/>
      <c r="F5011" s="163"/>
      <c r="H5011" s="163"/>
      <c r="J5011" s="163"/>
      <c r="L5011" s="161"/>
    </row>
    <row r="5012" spans="1:14" x14ac:dyDescent="0.2">
      <c r="A5012" s="182"/>
      <c r="B5012" s="163"/>
      <c r="D5012" s="163"/>
      <c r="F5012" s="163"/>
      <c r="H5012" s="163"/>
      <c r="J5012" s="163"/>
      <c r="L5012" s="161"/>
    </row>
    <row r="5013" spans="1:14" x14ac:dyDescent="0.2">
      <c r="A5013" s="182"/>
      <c r="B5013" s="163"/>
      <c r="D5013" s="163"/>
      <c r="F5013" s="163"/>
      <c r="H5013" s="163"/>
      <c r="J5013" s="163"/>
      <c r="L5013" s="161"/>
    </row>
    <row r="5014" spans="1:14" x14ac:dyDescent="0.2">
      <c r="A5014" s="182"/>
      <c r="B5014" s="163"/>
      <c r="D5014" s="163"/>
      <c r="F5014" s="163"/>
      <c r="H5014" s="163"/>
      <c r="J5014" s="163"/>
      <c r="L5014" s="161"/>
    </row>
    <row r="5015" spans="1:14" x14ac:dyDescent="0.2">
      <c r="A5015" s="182"/>
      <c r="B5015" s="163"/>
      <c r="D5015" s="163"/>
      <c r="F5015" s="163"/>
      <c r="H5015" s="163"/>
      <c r="J5015" s="163"/>
    </row>
    <row r="5016" spans="1:14" x14ac:dyDescent="0.2">
      <c r="A5016" s="182"/>
      <c r="B5016" s="163"/>
      <c r="D5016" s="163"/>
      <c r="F5016" s="163"/>
      <c r="H5016" s="163"/>
      <c r="J5016" s="163"/>
    </row>
    <row r="5017" spans="1:14" x14ac:dyDescent="0.2">
      <c r="A5017" s="182"/>
      <c r="B5017" s="163"/>
      <c r="D5017" s="163"/>
      <c r="F5017" s="163"/>
      <c r="H5017" s="163"/>
      <c r="J5017" s="163"/>
      <c r="L5017" s="161"/>
      <c r="N5017" s="161"/>
    </row>
    <row r="5018" spans="1:14" x14ac:dyDescent="0.2">
      <c r="A5018" s="182"/>
      <c r="B5018" s="163"/>
      <c r="D5018" s="163"/>
      <c r="F5018" s="163"/>
      <c r="H5018" s="163"/>
      <c r="J5018" s="163"/>
      <c r="L5018" s="161"/>
    </row>
    <row r="5019" spans="1:14" x14ac:dyDescent="0.2">
      <c r="A5019" s="182"/>
      <c r="B5019" s="163"/>
      <c r="D5019" s="163"/>
      <c r="F5019" s="163"/>
      <c r="H5019" s="163"/>
      <c r="J5019" s="163"/>
    </row>
    <row r="5020" spans="1:14" x14ac:dyDescent="0.2">
      <c r="A5020" s="182"/>
      <c r="B5020" s="163"/>
      <c r="D5020" s="163"/>
      <c r="F5020" s="163"/>
      <c r="H5020" s="163"/>
      <c r="J5020" s="163"/>
    </row>
    <row r="5021" spans="1:14" x14ac:dyDescent="0.2">
      <c r="A5021" s="182"/>
      <c r="B5021" s="163"/>
      <c r="D5021" s="163"/>
      <c r="F5021" s="163"/>
      <c r="H5021" s="163"/>
      <c r="J5021" s="163"/>
    </row>
    <row r="5022" spans="1:14" x14ac:dyDescent="0.2">
      <c r="A5022" s="182"/>
      <c r="B5022" s="163"/>
      <c r="D5022" s="163"/>
      <c r="F5022" s="163"/>
      <c r="H5022" s="163"/>
      <c r="J5022" s="163"/>
    </row>
    <row r="5023" spans="1:14" x14ac:dyDescent="0.2">
      <c r="A5023" s="182"/>
      <c r="B5023" s="163"/>
      <c r="D5023" s="163"/>
      <c r="F5023" s="163"/>
      <c r="H5023" s="163"/>
      <c r="J5023" s="163"/>
    </row>
    <row r="5024" spans="1:14" x14ac:dyDescent="0.2">
      <c r="A5024" s="182"/>
      <c r="B5024" s="163"/>
      <c r="D5024" s="163"/>
      <c r="F5024" s="163"/>
      <c r="H5024" s="163"/>
      <c r="J5024" s="163"/>
    </row>
    <row r="5025" spans="1:12" x14ac:dyDescent="0.2">
      <c r="A5025" s="182"/>
      <c r="B5025" s="163"/>
      <c r="D5025" s="163"/>
      <c r="F5025" s="163"/>
      <c r="H5025" s="163"/>
      <c r="J5025" s="163"/>
    </row>
    <row r="5026" spans="1:12" x14ac:dyDescent="0.2">
      <c r="A5026" s="182"/>
      <c r="B5026" s="163"/>
      <c r="D5026" s="163"/>
      <c r="F5026" s="163"/>
      <c r="H5026" s="163"/>
      <c r="J5026" s="163"/>
    </row>
    <row r="5027" spans="1:12" x14ac:dyDescent="0.2">
      <c r="A5027" s="182"/>
      <c r="B5027" s="163"/>
      <c r="D5027" s="163"/>
      <c r="F5027" s="163"/>
      <c r="H5027" s="163"/>
      <c r="J5027" s="163"/>
    </row>
    <row r="5028" spans="1:12" x14ac:dyDescent="0.2">
      <c r="A5028" s="182"/>
      <c r="B5028" s="163"/>
      <c r="D5028" s="163"/>
      <c r="F5028" s="163"/>
      <c r="H5028" s="163"/>
      <c r="J5028" s="163"/>
    </row>
    <row r="5029" spans="1:12" x14ac:dyDescent="0.2">
      <c r="A5029" s="182"/>
      <c r="B5029" s="163"/>
      <c r="D5029" s="163"/>
      <c r="F5029" s="163"/>
      <c r="H5029" s="163"/>
      <c r="J5029" s="163"/>
    </row>
    <row r="5030" spans="1:12" x14ac:dyDescent="0.2">
      <c r="A5030" s="182"/>
      <c r="B5030" s="163"/>
      <c r="D5030" s="163"/>
      <c r="F5030" s="163"/>
      <c r="H5030" s="163"/>
      <c r="J5030" s="163"/>
    </row>
    <row r="5031" spans="1:12" x14ac:dyDescent="0.2">
      <c r="A5031" s="182"/>
      <c r="B5031" s="163"/>
      <c r="D5031" s="163"/>
      <c r="F5031" s="163"/>
      <c r="H5031" s="163"/>
      <c r="J5031" s="163"/>
    </row>
    <row r="5032" spans="1:12" x14ac:dyDescent="0.2">
      <c r="A5032" s="182"/>
      <c r="B5032" s="163"/>
      <c r="D5032" s="163"/>
      <c r="F5032" s="163"/>
      <c r="H5032" s="163"/>
      <c r="J5032" s="163"/>
    </row>
    <row r="5033" spans="1:12" x14ac:dyDescent="0.2">
      <c r="A5033" s="182"/>
      <c r="B5033" s="163"/>
      <c r="D5033" s="163"/>
      <c r="F5033" s="163"/>
      <c r="H5033" s="163"/>
      <c r="J5033" s="163"/>
    </row>
    <row r="5034" spans="1:12" x14ac:dyDescent="0.2">
      <c r="A5034" s="182"/>
      <c r="B5034" s="163"/>
      <c r="D5034" s="163"/>
      <c r="F5034" s="163"/>
      <c r="H5034" s="163"/>
      <c r="J5034" s="163"/>
      <c r="L5034" s="161"/>
    </row>
    <row r="5035" spans="1:12" x14ac:dyDescent="0.2">
      <c r="A5035" s="182"/>
      <c r="B5035" s="163"/>
      <c r="D5035" s="163"/>
      <c r="F5035" s="163"/>
      <c r="H5035" s="163"/>
      <c r="J5035" s="163"/>
    </row>
    <row r="5036" spans="1:12" x14ac:dyDescent="0.2">
      <c r="A5036" s="182"/>
      <c r="B5036" s="163"/>
      <c r="D5036" s="163"/>
      <c r="F5036" s="163"/>
      <c r="H5036" s="163"/>
      <c r="J5036" s="163"/>
    </row>
    <row r="5037" spans="1:12" x14ac:dyDescent="0.2">
      <c r="A5037" s="182"/>
      <c r="B5037" s="163"/>
      <c r="D5037" s="163"/>
      <c r="F5037" s="163"/>
      <c r="H5037" s="163"/>
      <c r="J5037" s="163"/>
    </row>
    <row r="5038" spans="1:12" x14ac:dyDescent="0.2">
      <c r="A5038" s="182"/>
      <c r="B5038" s="163"/>
      <c r="D5038" s="163"/>
      <c r="F5038" s="163"/>
      <c r="H5038" s="163"/>
      <c r="J5038" s="163"/>
    </row>
    <row r="5039" spans="1:12" x14ac:dyDescent="0.2">
      <c r="A5039" s="182"/>
      <c r="B5039" s="163"/>
      <c r="D5039" s="163"/>
      <c r="F5039" s="163"/>
      <c r="H5039" s="163"/>
      <c r="J5039" s="163"/>
    </row>
    <row r="5040" spans="1:12" x14ac:dyDescent="0.2">
      <c r="A5040" s="182"/>
      <c r="B5040" s="163"/>
      <c r="D5040" s="163"/>
      <c r="F5040" s="163"/>
      <c r="H5040" s="163"/>
      <c r="J5040" s="163"/>
    </row>
    <row r="5041" spans="1:12" x14ac:dyDescent="0.2">
      <c r="A5041" s="182"/>
      <c r="B5041" s="163"/>
      <c r="D5041" s="163"/>
      <c r="F5041" s="163"/>
      <c r="H5041" s="163"/>
      <c r="J5041" s="163"/>
      <c r="L5041" s="161"/>
    </row>
    <row r="5042" spans="1:12" x14ac:dyDescent="0.2">
      <c r="A5042" s="182"/>
      <c r="B5042" s="163"/>
      <c r="D5042" s="163"/>
      <c r="F5042" s="163"/>
      <c r="H5042" s="163"/>
      <c r="J5042" s="163"/>
    </row>
    <row r="5043" spans="1:12" x14ac:dyDescent="0.2">
      <c r="A5043" s="182"/>
      <c r="B5043" s="163"/>
      <c r="D5043" s="163"/>
      <c r="F5043" s="163"/>
      <c r="H5043" s="163"/>
      <c r="J5043" s="163"/>
    </row>
    <row r="5044" spans="1:12" x14ac:dyDescent="0.2">
      <c r="A5044" s="182"/>
      <c r="B5044" s="163"/>
      <c r="D5044" s="163"/>
      <c r="F5044" s="163"/>
      <c r="H5044" s="163"/>
      <c r="J5044" s="163"/>
    </row>
    <row r="5045" spans="1:12" x14ac:dyDescent="0.2">
      <c r="A5045" s="182"/>
      <c r="B5045" s="163"/>
      <c r="D5045" s="163"/>
      <c r="F5045" s="163"/>
      <c r="H5045" s="163"/>
      <c r="J5045" s="163"/>
    </row>
    <row r="5046" spans="1:12" x14ac:dyDescent="0.2">
      <c r="A5046" s="182"/>
      <c r="B5046" s="163"/>
      <c r="D5046" s="163"/>
      <c r="F5046" s="163"/>
      <c r="H5046" s="163"/>
      <c r="J5046" s="163"/>
    </row>
    <row r="5047" spans="1:12" x14ac:dyDescent="0.2">
      <c r="A5047" s="182"/>
      <c r="B5047" s="163"/>
      <c r="D5047" s="163"/>
      <c r="F5047" s="163"/>
      <c r="H5047" s="163"/>
      <c r="J5047" s="163"/>
    </row>
    <row r="5048" spans="1:12" x14ac:dyDescent="0.2">
      <c r="A5048" s="182"/>
      <c r="B5048" s="163"/>
      <c r="D5048" s="163"/>
      <c r="F5048" s="163"/>
      <c r="H5048" s="163"/>
      <c r="J5048" s="163"/>
    </row>
    <row r="5049" spans="1:12" x14ac:dyDescent="0.2">
      <c r="A5049" s="182"/>
      <c r="B5049" s="163"/>
      <c r="D5049" s="163"/>
      <c r="F5049" s="163"/>
      <c r="H5049" s="163"/>
      <c r="J5049" s="163"/>
    </row>
    <row r="5050" spans="1:12" x14ac:dyDescent="0.2">
      <c r="A5050" s="182"/>
      <c r="B5050" s="163"/>
      <c r="D5050" s="163"/>
      <c r="F5050" s="163"/>
      <c r="H5050" s="163"/>
      <c r="J5050" s="163"/>
    </row>
    <row r="5051" spans="1:12" x14ac:dyDescent="0.2">
      <c r="A5051" s="182"/>
      <c r="B5051" s="163"/>
      <c r="D5051" s="163"/>
      <c r="F5051" s="163"/>
      <c r="H5051" s="163"/>
      <c r="J5051" s="163"/>
    </row>
    <row r="5052" spans="1:12" x14ac:dyDescent="0.2">
      <c r="A5052" s="182"/>
      <c r="B5052" s="163"/>
      <c r="D5052" s="163"/>
      <c r="F5052" s="163"/>
      <c r="H5052" s="163"/>
      <c r="J5052" s="163"/>
    </row>
    <row r="5053" spans="1:12" x14ac:dyDescent="0.2">
      <c r="A5053" s="182"/>
      <c r="B5053" s="163"/>
      <c r="D5053" s="163"/>
      <c r="F5053" s="163"/>
      <c r="H5053" s="163"/>
      <c r="J5053" s="163"/>
    </row>
    <row r="5054" spans="1:12" x14ac:dyDescent="0.2">
      <c r="A5054" s="182"/>
      <c r="B5054" s="163"/>
      <c r="D5054" s="163"/>
      <c r="F5054" s="163"/>
      <c r="H5054" s="163"/>
      <c r="J5054" s="163"/>
    </row>
    <row r="5055" spans="1:12" x14ac:dyDescent="0.2">
      <c r="A5055" s="182"/>
      <c r="B5055" s="163"/>
      <c r="D5055" s="163"/>
      <c r="F5055" s="163"/>
      <c r="H5055" s="163"/>
      <c r="J5055" s="163"/>
    </row>
    <row r="5056" spans="1:12" x14ac:dyDescent="0.2">
      <c r="A5056" s="182"/>
      <c r="B5056" s="163"/>
      <c r="D5056" s="163"/>
      <c r="F5056" s="163"/>
      <c r="H5056" s="163"/>
      <c r="J5056" s="163"/>
    </row>
    <row r="5057" spans="1:14" x14ac:dyDescent="0.2">
      <c r="A5057" s="182"/>
      <c r="B5057" s="163"/>
      <c r="D5057" s="163"/>
      <c r="F5057" s="163"/>
      <c r="H5057" s="163"/>
      <c r="J5057" s="163"/>
    </row>
    <row r="5058" spans="1:14" x14ac:dyDescent="0.2">
      <c r="A5058" s="182"/>
      <c r="B5058" s="163"/>
      <c r="D5058" s="163"/>
      <c r="F5058" s="163"/>
      <c r="H5058" s="163"/>
      <c r="J5058" s="163"/>
    </row>
    <row r="5059" spans="1:14" x14ac:dyDescent="0.2">
      <c r="A5059" s="182"/>
      <c r="B5059" s="163"/>
      <c r="D5059" s="163"/>
      <c r="F5059" s="163"/>
      <c r="H5059" s="163"/>
      <c r="J5059" s="163"/>
    </row>
    <row r="5060" spans="1:14" x14ac:dyDescent="0.2">
      <c r="A5060" s="182"/>
      <c r="B5060" s="163"/>
      <c r="D5060" s="163"/>
      <c r="F5060" s="163"/>
      <c r="H5060" s="163"/>
      <c r="J5060" s="163"/>
    </row>
    <row r="5061" spans="1:14" x14ac:dyDescent="0.2">
      <c r="A5061" s="182"/>
      <c r="B5061" s="163"/>
      <c r="D5061" s="163"/>
      <c r="F5061" s="163"/>
      <c r="H5061" s="163"/>
      <c r="J5061" s="163"/>
    </row>
    <row r="5062" spans="1:14" x14ac:dyDescent="0.2">
      <c r="A5062" s="182"/>
      <c r="B5062" s="163"/>
      <c r="D5062" s="163"/>
      <c r="F5062" s="163"/>
      <c r="H5062" s="163"/>
      <c r="J5062" s="163"/>
    </row>
    <row r="5063" spans="1:14" x14ac:dyDescent="0.2">
      <c r="A5063" s="182"/>
      <c r="B5063" s="163"/>
      <c r="D5063" s="163"/>
      <c r="F5063" s="163"/>
      <c r="H5063" s="163"/>
      <c r="J5063" s="163"/>
    </row>
    <row r="5064" spans="1:14" x14ac:dyDescent="0.2">
      <c r="A5064" s="182"/>
      <c r="B5064" s="163"/>
      <c r="D5064" s="163"/>
      <c r="F5064" s="163"/>
      <c r="H5064" s="163"/>
      <c r="J5064" s="163"/>
    </row>
    <row r="5065" spans="1:14" x14ac:dyDescent="0.2">
      <c r="A5065" s="182"/>
      <c r="B5065" s="163"/>
      <c r="D5065" s="163"/>
      <c r="F5065" s="163"/>
      <c r="H5065" s="163"/>
      <c r="J5065" s="163"/>
    </row>
    <row r="5066" spans="1:14" x14ac:dyDescent="0.2">
      <c r="A5066" s="182"/>
      <c r="B5066" s="163"/>
      <c r="D5066" s="163"/>
      <c r="F5066" s="163"/>
      <c r="H5066" s="163"/>
      <c r="J5066" s="163"/>
    </row>
    <row r="5067" spans="1:14" x14ac:dyDescent="0.2">
      <c r="A5067" s="182"/>
      <c r="B5067" s="163"/>
      <c r="D5067" s="163"/>
      <c r="F5067" s="163"/>
      <c r="H5067" s="163"/>
      <c r="J5067" s="163"/>
    </row>
    <row r="5068" spans="1:14" x14ac:dyDescent="0.2">
      <c r="A5068" s="182"/>
      <c r="B5068" s="163"/>
      <c r="D5068" s="163"/>
      <c r="F5068" s="163"/>
      <c r="H5068" s="163"/>
      <c r="J5068" s="163"/>
    </row>
    <row r="5069" spans="1:14" x14ac:dyDescent="0.2">
      <c r="A5069" s="182"/>
      <c r="B5069" s="163"/>
      <c r="D5069" s="163"/>
      <c r="F5069" s="163"/>
      <c r="H5069" s="163"/>
      <c r="J5069" s="163"/>
    </row>
    <row r="5070" spans="1:14" x14ac:dyDescent="0.2">
      <c r="A5070" s="182"/>
      <c r="B5070" s="163"/>
      <c r="D5070" s="163"/>
      <c r="F5070" s="163"/>
      <c r="H5070" s="163"/>
      <c r="J5070" s="163"/>
      <c r="L5070" s="161"/>
      <c r="N5070" s="161"/>
    </row>
    <row r="5071" spans="1:14" x14ac:dyDescent="0.2">
      <c r="A5071" s="182"/>
      <c r="B5071" s="163"/>
      <c r="D5071" s="163"/>
      <c r="F5071" s="163"/>
      <c r="H5071" s="163"/>
      <c r="J5071" s="163"/>
    </row>
    <row r="5072" spans="1:14" x14ac:dyDescent="0.2">
      <c r="A5072" s="182"/>
      <c r="B5072" s="163"/>
      <c r="D5072" s="163"/>
      <c r="F5072" s="163"/>
      <c r="H5072" s="163"/>
      <c r="J5072" s="163"/>
    </row>
    <row r="5073" spans="1:10" x14ac:dyDescent="0.2">
      <c r="A5073" s="182"/>
      <c r="B5073" s="163"/>
      <c r="D5073" s="163"/>
      <c r="F5073" s="163"/>
      <c r="H5073" s="163"/>
      <c r="J5073" s="163"/>
    </row>
    <row r="5074" spans="1:10" x14ac:dyDescent="0.2">
      <c r="A5074" s="182"/>
      <c r="B5074" s="163"/>
      <c r="D5074" s="163"/>
      <c r="F5074" s="163"/>
      <c r="H5074" s="163"/>
      <c r="J5074" s="163"/>
    </row>
    <row r="5075" spans="1:10" x14ac:dyDescent="0.2">
      <c r="A5075" s="182"/>
      <c r="B5075" s="163"/>
      <c r="D5075" s="163"/>
      <c r="F5075" s="163"/>
      <c r="H5075" s="163"/>
      <c r="J5075" s="163"/>
    </row>
    <row r="5076" spans="1:10" x14ac:dyDescent="0.2">
      <c r="A5076" s="182"/>
      <c r="B5076" s="163"/>
      <c r="D5076" s="163"/>
      <c r="F5076" s="163"/>
      <c r="H5076" s="163"/>
      <c r="J5076" s="163"/>
    </row>
    <row r="5077" spans="1:10" x14ac:dyDescent="0.2">
      <c r="A5077" s="182"/>
      <c r="B5077" s="163"/>
      <c r="D5077" s="163"/>
      <c r="F5077" s="163"/>
      <c r="H5077" s="163"/>
      <c r="J5077" s="163"/>
    </row>
    <row r="5078" spans="1:10" x14ac:dyDescent="0.2">
      <c r="A5078" s="182"/>
      <c r="B5078" s="163"/>
      <c r="D5078" s="163"/>
      <c r="F5078" s="163"/>
      <c r="H5078" s="163"/>
      <c r="J5078" s="163"/>
    </row>
    <row r="5079" spans="1:10" x14ac:dyDescent="0.2">
      <c r="A5079" s="182"/>
      <c r="B5079" s="163"/>
      <c r="D5079" s="163"/>
      <c r="F5079" s="163"/>
      <c r="H5079" s="163"/>
      <c r="J5079" s="163"/>
    </row>
    <row r="5080" spans="1:10" x14ac:dyDescent="0.2">
      <c r="A5080" s="182"/>
      <c r="B5080" s="163"/>
      <c r="D5080" s="163"/>
      <c r="F5080" s="163"/>
      <c r="H5080" s="163"/>
      <c r="J5080" s="163"/>
    </row>
    <row r="5081" spans="1:10" x14ac:dyDescent="0.2">
      <c r="A5081" s="182"/>
      <c r="B5081" s="163"/>
      <c r="D5081" s="163"/>
      <c r="F5081" s="163"/>
      <c r="H5081" s="163"/>
      <c r="J5081" s="163"/>
    </row>
    <row r="5082" spans="1:10" x14ac:dyDescent="0.2">
      <c r="A5082" s="182"/>
      <c r="B5082" s="163"/>
      <c r="D5082" s="163"/>
      <c r="F5082" s="163"/>
      <c r="H5082" s="163"/>
      <c r="J5082" s="163"/>
    </row>
    <row r="5083" spans="1:10" x14ac:dyDescent="0.2">
      <c r="A5083" s="182"/>
      <c r="B5083" s="163"/>
      <c r="D5083" s="163"/>
      <c r="F5083" s="163"/>
      <c r="H5083" s="163"/>
      <c r="J5083" s="163"/>
    </row>
    <row r="5084" spans="1:10" x14ac:dyDescent="0.2">
      <c r="A5084" s="182"/>
      <c r="B5084" s="163"/>
      <c r="D5084" s="163"/>
      <c r="F5084" s="163"/>
      <c r="H5084" s="163"/>
      <c r="J5084" s="163"/>
    </row>
    <row r="5085" spans="1:10" x14ac:dyDescent="0.2">
      <c r="A5085" s="182"/>
      <c r="B5085" s="163"/>
      <c r="D5085" s="163"/>
      <c r="F5085" s="163"/>
      <c r="H5085" s="163"/>
      <c r="J5085" s="163"/>
    </row>
    <row r="5086" spans="1:10" x14ac:dyDescent="0.2">
      <c r="A5086" s="182"/>
      <c r="B5086" s="163"/>
      <c r="D5086" s="163"/>
      <c r="F5086" s="163"/>
      <c r="H5086" s="163"/>
      <c r="J5086" s="163"/>
    </row>
    <row r="5087" spans="1:10" x14ac:dyDescent="0.2">
      <c r="A5087" s="182"/>
      <c r="B5087" s="163"/>
      <c r="D5087" s="163"/>
      <c r="F5087" s="163"/>
      <c r="H5087" s="163"/>
      <c r="J5087" s="163"/>
    </row>
    <row r="5088" spans="1:10" x14ac:dyDescent="0.2">
      <c r="A5088" s="182"/>
      <c r="B5088" s="163"/>
      <c r="D5088" s="163"/>
      <c r="F5088" s="163"/>
      <c r="H5088" s="163"/>
      <c r="J5088" s="163"/>
    </row>
    <row r="5089" spans="1:10" x14ac:dyDescent="0.2">
      <c r="A5089" s="182"/>
      <c r="B5089" s="163"/>
      <c r="D5089" s="163"/>
      <c r="F5089" s="163"/>
      <c r="H5089" s="163"/>
      <c r="J5089" s="163"/>
    </row>
    <row r="5090" spans="1:10" x14ac:dyDescent="0.2">
      <c r="A5090" s="182"/>
      <c r="B5090" s="163"/>
      <c r="D5090" s="163"/>
      <c r="F5090" s="163"/>
      <c r="H5090" s="163"/>
      <c r="J5090" s="163"/>
    </row>
    <row r="5091" spans="1:10" x14ac:dyDescent="0.2">
      <c r="A5091" s="182"/>
      <c r="B5091" s="163"/>
      <c r="D5091" s="163"/>
      <c r="F5091" s="163"/>
      <c r="H5091" s="163"/>
      <c r="J5091" s="163"/>
    </row>
    <row r="5092" spans="1:10" x14ac:dyDescent="0.2">
      <c r="A5092" s="182"/>
      <c r="B5092" s="163"/>
      <c r="D5092" s="163"/>
      <c r="F5092" s="163"/>
      <c r="H5092" s="163"/>
      <c r="J5092" s="163"/>
    </row>
    <row r="5093" spans="1:10" x14ac:dyDescent="0.2">
      <c r="A5093" s="182"/>
      <c r="B5093" s="163"/>
      <c r="D5093" s="163"/>
      <c r="F5093" s="163"/>
      <c r="H5093" s="163"/>
      <c r="J5093" s="163"/>
    </row>
    <row r="5094" spans="1:10" x14ac:dyDescent="0.2">
      <c r="A5094" s="182"/>
      <c r="B5094" s="163"/>
      <c r="D5094" s="163"/>
      <c r="F5094" s="163"/>
      <c r="H5094" s="163"/>
      <c r="J5094" s="163"/>
    </row>
    <row r="5095" spans="1:10" x14ac:dyDescent="0.2">
      <c r="A5095" s="182"/>
      <c r="B5095" s="163"/>
      <c r="D5095" s="163"/>
      <c r="F5095" s="163"/>
      <c r="H5095" s="163"/>
      <c r="J5095" s="163"/>
    </row>
    <row r="5096" spans="1:10" x14ac:dyDescent="0.2">
      <c r="A5096" s="182"/>
      <c r="B5096" s="163"/>
      <c r="D5096" s="163"/>
      <c r="F5096" s="163"/>
      <c r="H5096" s="163"/>
      <c r="J5096" s="163"/>
    </row>
    <row r="5097" spans="1:10" x14ac:dyDescent="0.2">
      <c r="A5097" s="182"/>
      <c r="B5097" s="163"/>
      <c r="D5097" s="163"/>
      <c r="F5097" s="163"/>
      <c r="H5097" s="163"/>
      <c r="J5097" s="163"/>
    </row>
    <row r="5098" spans="1:10" x14ac:dyDescent="0.2">
      <c r="A5098" s="182"/>
      <c r="B5098" s="163"/>
      <c r="D5098" s="163"/>
      <c r="F5098" s="163"/>
      <c r="H5098" s="163"/>
      <c r="J5098" s="163"/>
    </row>
    <row r="5099" spans="1:10" x14ac:dyDescent="0.2">
      <c r="A5099" s="182"/>
      <c r="B5099" s="163"/>
      <c r="D5099" s="163"/>
      <c r="F5099" s="163"/>
      <c r="H5099" s="163"/>
      <c r="J5099" s="163"/>
    </row>
    <row r="5100" spans="1:10" x14ac:dyDescent="0.2">
      <c r="A5100" s="182"/>
      <c r="B5100" s="163"/>
      <c r="D5100" s="163"/>
      <c r="F5100" s="163"/>
      <c r="H5100" s="163"/>
      <c r="J5100" s="163"/>
    </row>
    <row r="5101" spans="1:10" x14ac:dyDescent="0.2">
      <c r="A5101" s="182"/>
      <c r="B5101" s="163"/>
      <c r="D5101" s="163"/>
      <c r="F5101" s="163"/>
      <c r="H5101" s="163"/>
      <c r="J5101" s="163"/>
    </row>
    <row r="5102" spans="1:10" x14ac:dyDescent="0.2">
      <c r="A5102" s="182"/>
      <c r="B5102" s="163"/>
      <c r="D5102" s="163"/>
      <c r="F5102" s="163"/>
      <c r="H5102" s="163"/>
      <c r="J5102" s="163"/>
    </row>
    <row r="5103" spans="1:10" x14ac:dyDescent="0.2">
      <c r="A5103" s="182"/>
      <c r="B5103" s="163"/>
      <c r="D5103" s="163"/>
      <c r="F5103" s="163"/>
      <c r="H5103" s="163"/>
      <c r="J5103" s="163"/>
    </row>
    <row r="5104" spans="1:10" x14ac:dyDescent="0.2">
      <c r="A5104" s="182"/>
      <c r="B5104" s="163"/>
      <c r="D5104" s="163"/>
      <c r="F5104" s="163"/>
      <c r="H5104" s="163"/>
      <c r="J5104" s="163"/>
    </row>
    <row r="5105" spans="1:12" x14ac:dyDescent="0.2">
      <c r="A5105" s="182"/>
      <c r="B5105" s="163"/>
      <c r="D5105" s="163"/>
      <c r="F5105" s="163"/>
      <c r="H5105" s="163"/>
      <c r="J5105" s="163"/>
      <c r="L5105" s="161"/>
    </row>
    <row r="5106" spans="1:12" x14ac:dyDescent="0.2">
      <c r="A5106" s="182"/>
      <c r="B5106" s="163"/>
      <c r="D5106" s="163"/>
      <c r="F5106" s="163"/>
      <c r="H5106" s="163"/>
      <c r="J5106" s="163"/>
    </row>
    <row r="5107" spans="1:12" x14ac:dyDescent="0.2">
      <c r="A5107" s="182"/>
      <c r="B5107" s="163"/>
      <c r="D5107" s="163"/>
      <c r="F5107" s="163"/>
      <c r="H5107" s="163"/>
      <c r="J5107" s="163"/>
    </row>
    <row r="5108" spans="1:12" x14ac:dyDescent="0.2">
      <c r="A5108" s="182"/>
      <c r="B5108" s="163"/>
      <c r="D5108" s="163"/>
      <c r="F5108" s="163"/>
      <c r="H5108" s="163"/>
      <c r="J5108" s="163"/>
    </row>
    <row r="5109" spans="1:12" x14ac:dyDescent="0.2">
      <c r="A5109" s="182"/>
      <c r="B5109" s="163"/>
      <c r="D5109" s="163"/>
      <c r="F5109" s="163"/>
      <c r="H5109" s="163"/>
      <c r="J5109" s="163"/>
    </row>
    <row r="5110" spans="1:12" x14ac:dyDescent="0.2">
      <c r="A5110" s="182"/>
      <c r="B5110" s="163"/>
      <c r="D5110" s="163"/>
      <c r="F5110" s="163"/>
      <c r="H5110" s="163"/>
      <c r="J5110" s="163"/>
    </row>
    <row r="5111" spans="1:12" x14ac:dyDescent="0.2">
      <c r="A5111" s="182"/>
      <c r="B5111" s="163"/>
      <c r="D5111" s="163"/>
      <c r="F5111" s="163"/>
      <c r="H5111" s="163"/>
      <c r="J5111" s="163"/>
    </row>
    <row r="5112" spans="1:12" x14ac:dyDescent="0.2">
      <c r="A5112" s="182"/>
      <c r="B5112" s="163"/>
      <c r="D5112" s="163"/>
      <c r="F5112" s="163"/>
      <c r="H5112" s="163"/>
      <c r="J5112" s="163"/>
    </row>
    <row r="5113" spans="1:12" x14ac:dyDescent="0.2">
      <c r="A5113" s="182"/>
      <c r="B5113" s="163"/>
      <c r="D5113" s="163"/>
      <c r="F5113" s="163"/>
      <c r="H5113" s="163"/>
      <c r="J5113" s="163"/>
    </row>
    <row r="5114" spans="1:12" x14ac:dyDescent="0.2">
      <c r="A5114" s="182"/>
      <c r="B5114" s="163"/>
      <c r="D5114" s="163"/>
      <c r="F5114" s="163"/>
      <c r="H5114" s="163"/>
      <c r="J5114" s="163"/>
    </row>
    <row r="5115" spans="1:12" x14ac:dyDescent="0.2">
      <c r="A5115" s="182"/>
      <c r="B5115" s="163"/>
      <c r="D5115" s="163"/>
      <c r="F5115" s="163"/>
      <c r="H5115" s="163"/>
      <c r="J5115" s="163"/>
    </row>
    <row r="5116" spans="1:12" x14ac:dyDescent="0.2">
      <c r="A5116" s="182"/>
      <c r="B5116" s="163"/>
      <c r="D5116" s="163"/>
      <c r="F5116" s="163"/>
      <c r="H5116" s="163"/>
      <c r="J5116" s="163"/>
    </row>
    <row r="5117" spans="1:12" x14ac:dyDescent="0.2">
      <c r="A5117" s="182"/>
      <c r="B5117" s="163"/>
      <c r="D5117" s="163"/>
      <c r="F5117" s="163"/>
      <c r="H5117" s="163"/>
      <c r="J5117" s="163"/>
    </row>
    <row r="5118" spans="1:12" x14ac:dyDescent="0.2">
      <c r="A5118" s="182"/>
      <c r="B5118" s="163"/>
      <c r="D5118" s="163"/>
      <c r="F5118" s="163"/>
      <c r="H5118" s="163"/>
      <c r="J5118" s="163"/>
    </row>
    <row r="5119" spans="1:12" x14ac:dyDescent="0.2">
      <c r="A5119" s="182"/>
      <c r="B5119" s="163"/>
      <c r="D5119" s="163"/>
      <c r="F5119" s="163"/>
      <c r="H5119" s="163"/>
      <c r="J5119" s="163"/>
    </row>
    <row r="5120" spans="1:12" x14ac:dyDescent="0.2">
      <c r="A5120" s="182"/>
      <c r="B5120" s="163"/>
      <c r="D5120" s="163"/>
      <c r="F5120" s="163"/>
      <c r="H5120" s="163"/>
      <c r="J5120" s="163"/>
    </row>
    <row r="5121" spans="1:12" x14ac:dyDescent="0.2">
      <c r="A5121" s="182"/>
      <c r="B5121" s="163"/>
      <c r="D5121" s="163"/>
      <c r="F5121" s="163"/>
      <c r="H5121" s="163"/>
      <c r="J5121" s="163"/>
    </row>
    <row r="5122" spans="1:12" x14ac:dyDescent="0.2">
      <c r="A5122" s="182"/>
      <c r="B5122" s="163"/>
      <c r="D5122" s="163"/>
      <c r="F5122" s="163"/>
      <c r="H5122" s="163"/>
      <c r="J5122" s="163"/>
      <c r="L5122" s="161"/>
    </row>
    <row r="5123" spans="1:12" x14ac:dyDescent="0.2">
      <c r="A5123" s="182"/>
      <c r="B5123" s="163"/>
      <c r="D5123" s="163"/>
      <c r="F5123" s="163"/>
      <c r="H5123" s="163"/>
      <c r="J5123" s="163"/>
    </row>
    <row r="5124" spans="1:12" x14ac:dyDescent="0.2">
      <c r="A5124" s="182"/>
      <c r="B5124" s="163"/>
      <c r="D5124" s="163"/>
      <c r="F5124" s="163"/>
      <c r="H5124" s="163"/>
      <c r="J5124" s="163"/>
    </row>
    <row r="5125" spans="1:12" x14ac:dyDescent="0.2">
      <c r="A5125" s="182"/>
      <c r="B5125" s="163"/>
      <c r="D5125" s="163"/>
      <c r="F5125" s="163"/>
      <c r="H5125" s="163"/>
      <c r="J5125" s="163"/>
    </row>
    <row r="5126" spans="1:12" x14ac:dyDescent="0.2">
      <c r="A5126" s="182"/>
      <c r="B5126" s="163"/>
      <c r="D5126" s="163"/>
      <c r="F5126" s="163"/>
      <c r="H5126" s="163"/>
      <c r="J5126" s="163"/>
    </row>
    <row r="5127" spans="1:12" x14ac:dyDescent="0.2">
      <c r="A5127" s="182"/>
      <c r="B5127" s="163"/>
      <c r="D5127" s="163"/>
      <c r="F5127" s="163"/>
      <c r="H5127" s="163"/>
      <c r="J5127" s="163"/>
    </row>
    <row r="5128" spans="1:12" x14ac:dyDescent="0.2">
      <c r="A5128" s="182"/>
      <c r="B5128" s="163"/>
      <c r="D5128" s="163"/>
      <c r="F5128" s="163"/>
      <c r="H5128" s="163"/>
      <c r="J5128" s="163"/>
    </row>
    <row r="5129" spans="1:12" x14ac:dyDescent="0.2">
      <c r="A5129" s="182"/>
      <c r="B5129" s="163"/>
      <c r="D5129" s="163"/>
      <c r="F5129" s="163"/>
      <c r="H5129" s="163"/>
      <c r="J5129" s="163"/>
    </row>
    <row r="5130" spans="1:12" x14ac:dyDescent="0.2">
      <c r="A5130" s="182"/>
      <c r="B5130" s="163"/>
      <c r="D5130" s="163"/>
      <c r="F5130" s="163"/>
      <c r="H5130" s="163"/>
      <c r="J5130" s="163"/>
    </row>
    <row r="5131" spans="1:12" x14ac:dyDescent="0.2">
      <c r="A5131" s="182"/>
      <c r="B5131" s="163"/>
      <c r="D5131" s="163"/>
      <c r="F5131" s="163"/>
      <c r="H5131" s="163"/>
      <c r="J5131" s="163"/>
    </row>
    <row r="5132" spans="1:12" x14ac:dyDescent="0.2">
      <c r="A5132" s="182"/>
      <c r="B5132" s="163"/>
      <c r="D5132" s="163"/>
      <c r="F5132" s="163"/>
      <c r="H5132" s="163"/>
      <c r="J5132" s="163"/>
    </row>
    <row r="5133" spans="1:12" x14ac:dyDescent="0.2">
      <c r="A5133" s="182"/>
      <c r="B5133" s="163"/>
      <c r="D5133" s="163"/>
      <c r="F5133" s="163"/>
      <c r="H5133" s="163"/>
      <c r="J5133" s="163"/>
    </row>
    <row r="5134" spans="1:12" x14ac:dyDescent="0.2">
      <c r="A5134" s="182"/>
      <c r="B5134" s="163"/>
      <c r="D5134" s="163"/>
      <c r="F5134" s="163"/>
      <c r="H5134" s="163"/>
      <c r="J5134" s="163"/>
    </row>
    <row r="5135" spans="1:12" x14ac:dyDescent="0.2">
      <c r="A5135" s="182"/>
      <c r="B5135" s="163"/>
      <c r="D5135" s="163"/>
      <c r="F5135" s="163"/>
      <c r="H5135" s="163"/>
      <c r="J5135" s="163"/>
    </row>
    <row r="5136" spans="1:12" x14ac:dyDescent="0.2">
      <c r="A5136" s="182"/>
      <c r="B5136" s="163"/>
      <c r="D5136" s="163"/>
      <c r="F5136" s="163"/>
      <c r="H5136" s="163"/>
      <c r="J5136" s="163"/>
    </row>
    <row r="5137" spans="1:12" x14ac:dyDescent="0.2">
      <c r="A5137" s="182"/>
      <c r="B5137" s="163"/>
      <c r="D5137" s="163"/>
      <c r="F5137" s="163"/>
      <c r="H5137" s="163"/>
      <c r="J5137" s="163"/>
    </row>
    <row r="5138" spans="1:12" x14ac:dyDescent="0.2">
      <c r="A5138" s="182"/>
      <c r="B5138" s="163"/>
      <c r="D5138" s="163"/>
      <c r="F5138" s="163"/>
      <c r="H5138" s="163"/>
      <c r="J5138" s="163"/>
    </row>
    <row r="5139" spans="1:12" x14ac:dyDescent="0.2">
      <c r="A5139" s="182"/>
      <c r="B5139" s="163"/>
      <c r="D5139" s="163"/>
      <c r="F5139" s="163"/>
      <c r="H5139" s="163"/>
      <c r="J5139" s="163"/>
    </row>
    <row r="5140" spans="1:12" x14ac:dyDescent="0.2">
      <c r="A5140" s="182"/>
      <c r="B5140" s="163"/>
      <c r="D5140" s="163"/>
      <c r="F5140" s="163"/>
      <c r="H5140" s="163"/>
      <c r="J5140" s="163"/>
    </row>
    <row r="5141" spans="1:12" x14ac:dyDescent="0.2">
      <c r="A5141" s="182"/>
      <c r="B5141" s="163"/>
      <c r="D5141" s="163"/>
      <c r="F5141" s="163"/>
      <c r="H5141" s="163"/>
      <c r="J5141" s="163"/>
      <c r="L5141" s="161"/>
    </row>
    <row r="5142" spans="1:12" x14ac:dyDescent="0.2">
      <c r="A5142" s="182"/>
      <c r="B5142" s="163"/>
      <c r="D5142" s="163"/>
      <c r="F5142" s="163"/>
      <c r="H5142" s="163"/>
      <c r="J5142" s="163"/>
    </row>
    <row r="5143" spans="1:12" x14ac:dyDescent="0.2">
      <c r="A5143" s="182"/>
      <c r="B5143" s="163"/>
      <c r="D5143" s="163"/>
      <c r="F5143" s="163"/>
      <c r="H5143" s="163"/>
      <c r="J5143" s="163"/>
    </row>
    <row r="5144" spans="1:12" x14ac:dyDescent="0.2">
      <c r="A5144" s="182"/>
      <c r="B5144" s="163"/>
      <c r="D5144" s="163"/>
      <c r="F5144" s="163"/>
      <c r="H5144" s="163"/>
      <c r="J5144" s="163"/>
    </row>
    <row r="5145" spans="1:12" x14ac:dyDescent="0.2">
      <c r="A5145" s="182"/>
      <c r="B5145" s="163"/>
      <c r="D5145" s="163"/>
      <c r="F5145" s="163"/>
      <c r="H5145" s="163"/>
      <c r="J5145" s="163"/>
    </row>
    <row r="5146" spans="1:12" x14ac:dyDescent="0.2">
      <c r="A5146" s="182"/>
      <c r="B5146" s="163"/>
      <c r="D5146" s="163"/>
      <c r="F5146" s="163"/>
      <c r="H5146" s="163"/>
      <c r="J5146" s="163"/>
    </row>
    <row r="5147" spans="1:12" x14ac:dyDescent="0.2">
      <c r="A5147" s="182"/>
      <c r="B5147" s="163"/>
      <c r="D5147" s="163"/>
      <c r="F5147" s="163"/>
      <c r="H5147" s="163"/>
      <c r="J5147" s="163"/>
    </row>
    <row r="5148" spans="1:12" x14ac:dyDescent="0.2">
      <c r="A5148" s="182"/>
      <c r="B5148" s="163"/>
      <c r="D5148" s="163"/>
      <c r="F5148" s="163"/>
      <c r="H5148" s="163"/>
      <c r="J5148" s="163"/>
    </row>
    <row r="5149" spans="1:12" x14ac:dyDescent="0.2">
      <c r="A5149" s="182"/>
      <c r="B5149" s="163"/>
      <c r="D5149" s="163"/>
      <c r="F5149" s="163"/>
      <c r="H5149" s="163"/>
      <c r="J5149" s="163"/>
    </row>
    <row r="5150" spans="1:12" x14ac:dyDescent="0.2">
      <c r="A5150" s="182"/>
      <c r="B5150" s="163"/>
      <c r="D5150" s="163"/>
      <c r="F5150" s="163"/>
      <c r="H5150" s="163"/>
      <c r="J5150" s="163"/>
    </row>
    <row r="5151" spans="1:12" x14ac:dyDescent="0.2">
      <c r="A5151" s="182"/>
      <c r="B5151" s="163"/>
      <c r="D5151" s="163"/>
      <c r="F5151" s="163"/>
      <c r="H5151" s="163"/>
      <c r="J5151" s="163"/>
    </row>
    <row r="5152" spans="1:12" x14ac:dyDescent="0.2">
      <c r="A5152" s="182"/>
      <c r="B5152" s="163"/>
      <c r="D5152" s="163"/>
      <c r="F5152" s="163"/>
      <c r="H5152" s="163"/>
      <c r="J5152" s="163"/>
    </row>
    <row r="5153" spans="1:10" x14ac:dyDescent="0.2">
      <c r="A5153" s="182"/>
      <c r="B5153" s="163"/>
      <c r="D5153" s="163"/>
      <c r="F5153" s="163"/>
      <c r="H5153" s="163"/>
      <c r="J5153" s="163"/>
    </row>
    <row r="5154" spans="1:10" x14ac:dyDescent="0.2">
      <c r="A5154" s="182"/>
      <c r="B5154" s="163"/>
      <c r="D5154" s="163"/>
      <c r="F5154" s="163"/>
      <c r="H5154" s="163"/>
      <c r="J5154" s="163"/>
    </row>
    <row r="5155" spans="1:10" x14ac:dyDescent="0.2">
      <c r="A5155" s="182"/>
      <c r="B5155" s="163"/>
      <c r="D5155" s="163"/>
      <c r="F5155" s="163"/>
      <c r="H5155" s="163"/>
      <c r="J5155" s="163"/>
    </row>
    <row r="5156" spans="1:10" x14ac:dyDescent="0.2">
      <c r="A5156" s="182"/>
      <c r="B5156" s="163"/>
      <c r="D5156" s="163"/>
      <c r="F5156" s="163"/>
      <c r="H5156" s="163"/>
      <c r="J5156" s="163"/>
    </row>
    <row r="5157" spans="1:10" x14ac:dyDescent="0.2">
      <c r="A5157" s="182"/>
      <c r="B5157" s="163"/>
      <c r="D5157" s="163"/>
      <c r="F5157" s="163"/>
      <c r="H5157" s="163"/>
      <c r="J5157" s="163"/>
    </row>
    <row r="5158" spans="1:10" x14ac:dyDescent="0.2">
      <c r="A5158" s="182"/>
      <c r="B5158" s="163"/>
      <c r="D5158" s="163"/>
      <c r="F5158" s="163"/>
      <c r="H5158" s="163"/>
      <c r="J5158" s="163"/>
    </row>
    <row r="5159" spans="1:10" x14ac:dyDescent="0.2">
      <c r="A5159" s="182"/>
      <c r="B5159" s="163"/>
      <c r="D5159" s="163"/>
      <c r="F5159" s="163"/>
      <c r="H5159" s="163"/>
      <c r="J5159" s="163"/>
    </row>
    <row r="5160" spans="1:10" x14ac:dyDescent="0.2">
      <c r="A5160" s="182"/>
      <c r="B5160" s="163"/>
      <c r="D5160" s="163"/>
      <c r="F5160" s="163"/>
      <c r="H5160" s="163"/>
      <c r="J5160" s="163"/>
    </row>
    <row r="5161" spans="1:10" x14ac:dyDescent="0.2">
      <c r="A5161" s="182"/>
      <c r="B5161" s="163"/>
      <c r="D5161" s="163"/>
      <c r="F5161" s="163"/>
      <c r="H5161" s="163"/>
      <c r="J5161" s="163"/>
    </row>
    <row r="5162" spans="1:10" x14ac:dyDescent="0.2">
      <c r="A5162" s="182"/>
      <c r="B5162" s="163"/>
      <c r="D5162" s="163"/>
      <c r="F5162" s="163"/>
      <c r="H5162" s="163"/>
      <c r="J5162" s="163"/>
    </row>
    <row r="5163" spans="1:10" x14ac:dyDescent="0.2">
      <c r="A5163" s="182"/>
      <c r="B5163" s="163"/>
      <c r="D5163" s="163"/>
      <c r="F5163" s="163"/>
      <c r="H5163" s="163"/>
      <c r="J5163" s="163"/>
    </row>
    <row r="5164" spans="1:10" x14ac:dyDescent="0.2">
      <c r="A5164" s="182"/>
      <c r="B5164" s="163"/>
      <c r="D5164" s="163"/>
      <c r="F5164" s="163"/>
      <c r="H5164" s="163"/>
      <c r="J5164" s="163"/>
    </row>
    <row r="5165" spans="1:10" x14ac:dyDescent="0.2">
      <c r="A5165" s="182"/>
      <c r="B5165" s="163"/>
      <c r="D5165" s="163"/>
      <c r="F5165" s="163"/>
      <c r="H5165" s="163"/>
      <c r="J5165" s="163"/>
    </row>
    <row r="5166" spans="1:10" x14ac:dyDescent="0.2">
      <c r="A5166" s="182"/>
      <c r="B5166" s="163"/>
      <c r="D5166" s="163"/>
      <c r="F5166" s="163"/>
      <c r="H5166" s="163"/>
      <c r="J5166" s="163"/>
    </row>
    <row r="5167" spans="1:10" x14ac:dyDescent="0.2">
      <c r="A5167" s="182"/>
      <c r="B5167" s="163"/>
      <c r="D5167" s="163"/>
      <c r="F5167" s="163"/>
      <c r="H5167" s="163"/>
      <c r="J5167" s="163"/>
    </row>
    <row r="5168" spans="1:10" x14ac:dyDescent="0.2">
      <c r="A5168" s="182"/>
      <c r="B5168" s="163"/>
      <c r="D5168" s="163"/>
      <c r="F5168" s="163"/>
      <c r="H5168" s="163"/>
      <c r="J5168" s="163"/>
    </row>
    <row r="5169" spans="1:12" x14ac:dyDescent="0.2">
      <c r="A5169" s="182"/>
      <c r="B5169" s="163"/>
      <c r="D5169" s="163"/>
      <c r="F5169" s="163"/>
      <c r="H5169" s="163"/>
      <c r="J5169" s="163"/>
    </row>
    <row r="5170" spans="1:12" x14ac:dyDescent="0.2">
      <c r="A5170" s="182"/>
      <c r="B5170" s="163"/>
      <c r="D5170" s="163"/>
      <c r="F5170" s="163"/>
      <c r="H5170" s="163"/>
      <c r="J5170" s="163"/>
    </row>
    <row r="5171" spans="1:12" x14ac:dyDescent="0.2">
      <c r="A5171" s="182"/>
      <c r="B5171" s="163"/>
      <c r="D5171" s="163"/>
      <c r="F5171" s="163"/>
      <c r="H5171" s="163"/>
      <c r="J5171" s="163"/>
    </row>
    <row r="5172" spans="1:12" x14ac:dyDescent="0.2">
      <c r="A5172" s="182"/>
      <c r="B5172" s="163"/>
      <c r="D5172" s="163"/>
      <c r="F5172" s="163"/>
      <c r="H5172" s="163"/>
      <c r="J5172" s="163"/>
    </row>
    <row r="5173" spans="1:12" x14ac:dyDescent="0.2">
      <c r="A5173" s="182"/>
      <c r="B5173" s="163"/>
      <c r="D5173" s="163"/>
      <c r="F5173" s="163"/>
      <c r="H5173" s="163"/>
      <c r="J5173" s="163"/>
    </row>
    <row r="5174" spans="1:12" x14ac:dyDescent="0.2">
      <c r="A5174" s="182"/>
      <c r="B5174" s="163"/>
      <c r="D5174" s="163"/>
      <c r="F5174" s="163"/>
      <c r="H5174" s="163"/>
      <c r="J5174" s="163"/>
    </row>
    <row r="5175" spans="1:12" x14ac:dyDescent="0.2">
      <c r="A5175" s="182"/>
      <c r="B5175" s="163"/>
      <c r="D5175" s="163"/>
      <c r="F5175" s="163"/>
      <c r="H5175" s="163"/>
      <c r="J5175" s="163"/>
    </row>
    <row r="5176" spans="1:12" x14ac:dyDescent="0.2">
      <c r="A5176" s="182"/>
      <c r="B5176" s="163"/>
      <c r="D5176" s="163"/>
      <c r="F5176" s="163"/>
      <c r="H5176" s="163"/>
      <c r="J5176" s="163"/>
    </row>
    <row r="5177" spans="1:12" x14ac:dyDescent="0.2">
      <c r="A5177" s="182"/>
      <c r="B5177" s="163"/>
      <c r="D5177" s="163"/>
      <c r="F5177" s="163"/>
      <c r="H5177" s="163"/>
      <c r="J5177" s="163"/>
    </row>
    <row r="5178" spans="1:12" x14ac:dyDescent="0.2">
      <c r="A5178" s="182"/>
      <c r="B5178" s="163"/>
      <c r="D5178" s="163"/>
      <c r="F5178" s="163"/>
      <c r="H5178" s="163"/>
      <c r="J5178" s="163"/>
    </row>
    <row r="5179" spans="1:12" x14ac:dyDescent="0.2">
      <c r="A5179" s="182"/>
      <c r="B5179" s="163"/>
      <c r="D5179" s="163"/>
      <c r="F5179" s="163"/>
      <c r="H5179" s="163"/>
      <c r="J5179" s="163"/>
    </row>
    <row r="5180" spans="1:12" x14ac:dyDescent="0.2">
      <c r="A5180" s="182"/>
      <c r="B5180" s="163"/>
      <c r="D5180" s="163"/>
      <c r="F5180" s="163"/>
      <c r="H5180" s="163"/>
      <c r="J5180" s="163"/>
    </row>
    <row r="5181" spans="1:12" x14ac:dyDescent="0.2">
      <c r="A5181" s="182"/>
      <c r="B5181" s="163"/>
      <c r="D5181" s="163"/>
      <c r="F5181" s="163"/>
      <c r="H5181" s="163"/>
      <c r="J5181" s="163"/>
    </row>
    <row r="5182" spans="1:12" x14ac:dyDescent="0.2">
      <c r="A5182" s="182"/>
      <c r="B5182" s="163"/>
      <c r="D5182" s="163"/>
      <c r="F5182" s="163"/>
      <c r="H5182" s="163"/>
      <c r="J5182" s="163"/>
    </row>
    <row r="5183" spans="1:12" x14ac:dyDescent="0.2">
      <c r="A5183" s="182"/>
      <c r="B5183" s="163"/>
      <c r="D5183" s="163"/>
      <c r="F5183" s="163"/>
      <c r="H5183" s="163"/>
      <c r="J5183" s="163"/>
      <c r="L5183" s="161"/>
    </row>
    <row r="5184" spans="1:12" x14ac:dyDescent="0.2">
      <c r="A5184" s="182"/>
      <c r="B5184" s="163"/>
      <c r="D5184" s="163"/>
      <c r="F5184" s="163"/>
      <c r="H5184" s="163"/>
      <c r="J5184" s="163"/>
      <c r="L5184" s="161"/>
    </row>
    <row r="5185" spans="1:10" x14ac:dyDescent="0.2">
      <c r="A5185" s="182"/>
      <c r="B5185" s="163"/>
      <c r="D5185" s="163"/>
      <c r="F5185" s="163"/>
      <c r="H5185" s="163"/>
      <c r="J5185" s="163"/>
    </row>
    <row r="5186" spans="1:10" x14ac:dyDescent="0.2">
      <c r="A5186" s="182"/>
      <c r="B5186" s="163"/>
      <c r="D5186" s="163"/>
      <c r="F5186" s="163"/>
      <c r="H5186" s="163"/>
      <c r="J5186" s="163"/>
    </row>
    <row r="5187" spans="1:10" x14ac:dyDescent="0.2">
      <c r="A5187" s="182"/>
      <c r="B5187" s="163"/>
      <c r="D5187" s="163"/>
      <c r="F5187" s="163"/>
      <c r="H5187" s="163"/>
      <c r="J5187" s="163"/>
    </row>
    <row r="5188" spans="1:10" x14ac:dyDescent="0.2">
      <c r="A5188" s="182"/>
      <c r="B5188" s="163"/>
      <c r="D5188" s="163"/>
      <c r="F5188" s="163"/>
      <c r="H5188" s="163"/>
      <c r="J5188" s="163"/>
    </row>
    <row r="5189" spans="1:10" x14ac:dyDescent="0.2">
      <c r="A5189" s="182"/>
      <c r="B5189" s="163"/>
      <c r="D5189" s="163"/>
      <c r="F5189" s="163"/>
      <c r="H5189" s="163"/>
      <c r="J5189" s="163"/>
    </row>
    <row r="5190" spans="1:10" x14ac:dyDescent="0.2">
      <c r="A5190" s="182"/>
      <c r="B5190" s="163"/>
      <c r="D5190" s="163"/>
      <c r="F5190" s="163"/>
      <c r="H5190" s="163"/>
      <c r="J5190" s="163"/>
    </row>
    <row r="5191" spans="1:10" x14ac:dyDescent="0.2">
      <c r="A5191" s="182"/>
      <c r="B5191" s="163"/>
      <c r="D5191" s="163"/>
      <c r="F5191" s="163"/>
      <c r="H5191" s="163"/>
      <c r="J5191" s="163"/>
    </row>
    <row r="5192" spans="1:10" x14ac:dyDescent="0.2">
      <c r="A5192" s="182"/>
      <c r="B5192" s="163"/>
      <c r="D5192" s="163"/>
      <c r="F5192" s="163"/>
      <c r="H5192" s="163"/>
      <c r="J5192" s="163"/>
    </row>
    <row r="5193" spans="1:10" x14ac:dyDescent="0.2">
      <c r="A5193" s="182"/>
      <c r="B5193" s="163"/>
      <c r="D5193" s="163"/>
      <c r="F5193" s="163"/>
      <c r="H5193" s="163"/>
      <c r="J5193" s="163"/>
    </row>
    <row r="5194" spans="1:10" x14ac:dyDescent="0.2">
      <c r="A5194" s="182"/>
      <c r="B5194" s="163"/>
      <c r="D5194" s="163"/>
      <c r="F5194" s="163"/>
      <c r="H5194" s="163"/>
      <c r="J5194" s="163"/>
    </row>
    <row r="5195" spans="1:10" x14ac:dyDescent="0.2">
      <c r="A5195" s="182"/>
      <c r="B5195" s="163"/>
      <c r="D5195" s="163"/>
      <c r="F5195" s="163"/>
      <c r="H5195" s="163"/>
      <c r="J5195" s="163"/>
    </row>
    <row r="5196" spans="1:10" x14ac:dyDescent="0.2">
      <c r="A5196" s="182"/>
      <c r="B5196" s="163"/>
      <c r="D5196" s="163"/>
      <c r="F5196" s="163"/>
      <c r="H5196" s="163"/>
      <c r="J5196" s="163"/>
    </row>
    <row r="5197" spans="1:10" x14ac:dyDescent="0.2">
      <c r="A5197" s="182"/>
      <c r="B5197" s="163"/>
      <c r="D5197" s="163"/>
      <c r="F5197" s="163"/>
      <c r="H5197" s="163"/>
      <c r="J5197" s="163"/>
    </row>
    <row r="5198" spans="1:10" x14ac:dyDescent="0.2">
      <c r="A5198" s="182"/>
      <c r="B5198" s="163"/>
      <c r="D5198" s="163"/>
      <c r="F5198" s="163"/>
      <c r="H5198" s="163"/>
      <c r="J5198" s="163"/>
    </row>
    <row r="5199" spans="1:10" x14ac:dyDescent="0.2">
      <c r="A5199" s="182"/>
      <c r="B5199" s="163"/>
      <c r="D5199" s="163"/>
      <c r="F5199" s="163"/>
      <c r="H5199" s="163"/>
      <c r="J5199" s="163"/>
    </row>
    <row r="5200" spans="1:10" x14ac:dyDescent="0.2">
      <c r="A5200" s="182"/>
      <c r="B5200" s="163"/>
      <c r="D5200" s="163"/>
      <c r="F5200" s="163"/>
      <c r="H5200" s="163"/>
      <c r="J5200" s="163"/>
    </row>
    <row r="5201" spans="1:12" x14ac:dyDescent="0.2">
      <c r="A5201" s="182"/>
      <c r="B5201" s="163"/>
      <c r="D5201" s="163"/>
      <c r="F5201" s="163"/>
      <c r="H5201" s="163"/>
      <c r="J5201" s="163"/>
    </row>
    <row r="5202" spans="1:12" x14ac:dyDescent="0.2">
      <c r="A5202" s="182"/>
      <c r="B5202" s="163"/>
      <c r="D5202" s="163"/>
      <c r="F5202" s="163"/>
      <c r="H5202" s="163"/>
      <c r="J5202" s="163"/>
    </row>
    <row r="5203" spans="1:12" x14ac:dyDescent="0.2">
      <c r="A5203" s="182"/>
      <c r="B5203" s="163"/>
      <c r="D5203" s="163"/>
      <c r="F5203" s="163"/>
      <c r="H5203" s="163"/>
      <c r="J5203" s="163"/>
      <c r="L5203" s="161"/>
    </row>
    <row r="5204" spans="1:12" x14ac:dyDescent="0.2">
      <c r="A5204" s="182"/>
      <c r="B5204" s="163"/>
      <c r="D5204" s="163"/>
      <c r="F5204" s="163"/>
      <c r="H5204" s="163"/>
      <c r="J5204" s="163"/>
      <c r="L5204" s="161"/>
    </row>
    <row r="5205" spans="1:12" x14ac:dyDescent="0.2">
      <c r="A5205" s="182"/>
      <c r="B5205" s="163"/>
      <c r="D5205" s="163"/>
      <c r="F5205" s="163"/>
      <c r="H5205" s="163"/>
      <c r="J5205" s="163"/>
      <c r="L5205" s="161"/>
    </row>
    <row r="5206" spans="1:12" x14ac:dyDescent="0.2">
      <c r="A5206" s="182"/>
      <c r="B5206" s="163"/>
      <c r="D5206" s="163"/>
      <c r="F5206" s="163"/>
      <c r="H5206" s="163"/>
      <c r="J5206" s="163"/>
    </row>
    <row r="5207" spans="1:12" x14ac:dyDescent="0.2">
      <c r="A5207" s="182"/>
      <c r="B5207" s="163"/>
      <c r="D5207" s="163"/>
      <c r="F5207" s="163"/>
      <c r="H5207" s="163"/>
      <c r="J5207" s="163"/>
    </row>
    <row r="5208" spans="1:12" x14ac:dyDescent="0.2">
      <c r="A5208" s="182"/>
      <c r="B5208" s="163"/>
      <c r="D5208" s="163"/>
      <c r="F5208" s="163"/>
      <c r="H5208" s="163"/>
      <c r="J5208" s="163"/>
    </row>
    <row r="5209" spans="1:12" x14ac:dyDescent="0.2">
      <c r="A5209" s="182"/>
      <c r="B5209" s="163"/>
      <c r="D5209" s="163"/>
      <c r="F5209" s="163"/>
      <c r="H5209" s="163"/>
      <c r="J5209" s="163"/>
    </row>
    <row r="5210" spans="1:12" x14ac:dyDescent="0.2">
      <c r="A5210" s="182"/>
      <c r="B5210" s="163"/>
      <c r="D5210" s="163"/>
      <c r="F5210" s="163"/>
      <c r="H5210" s="163"/>
      <c r="J5210" s="163"/>
    </row>
    <row r="5211" spans="1:12" x14ac:dyDescent="0.2">
      <c r="A5211" s="182"/>
      <c r="B5211" s="163"/>
      <c r="D5211" s="163"/>
      <c r="F5211" s="163"/>
      <c r="H5211" s="163"/>
      <c r="J5211" s="163"/>
    </row>
    <row r="5212" spans="1:12" x14ac:dyDescent="0.2">
      <c r="A5212" s="182"/>
      <c r="B5212" s="163"/>
      <c r="D5212" s="163"/>
      <c r="F5212" s="163"/>
      <c r="H5212" s="163"/>
      <c r="J5212" s="163"/>
    </row>
    <row r="5213" spans="1:12" x14ac:dyDescent="0.2">
      <c r="A5213" s="182"/>
      <c r="B5213" s="163"/>
      <c r="D5213" s="163"/>
      <c r="F5213" s="163"/>
      <c r="H5213" s="163"/>
      <c r="J5213" s="163"/>
    </row>
    <row r="5214" spans="1:12" x14ac:dyDescent="0.2">
      <c r="A5214" s="182"/>
      <c r="B5214" s="163"/>
      <c r="D5214" s="163"/>
      <c r="F5214" s="163"/>
      <c r="H5214" s="163"/>
      <c r="J5214" s="163"/>
    </row>
    <row r="5215" spans="1:12" x14ac:dyDescent="0.2">
      <c r="A5215" s="182"/>
      <c r="B5215" s="163"/>
      <c r="D5215" s="163"/>
      <c r="F5215" s="163"/>
      <c r="H5215" s="163"/>
      <c r="J5215" s="163"/>
    </row>
    <row r="5216" spans="1:12" x14ac:dyDescent="0.2">
      <c r="A5216" s="182"/>
      <c r="B5216" s="163"/>
      <c r="D5216" s="163"/>
      <c r="F5216" s="163"/>
      <c r="H5216" s="163"/>
      <c r="J5216" s="163"/>
    </row>
    <row r="5217" spans="1:17" x14ac:dyDescent="0.2">
      <c r="A5217" s="182"/>
      <c r="B5217" s="163"/>
      <c r="D5217" s="163"/>
      <c r="F5217" s="163"/>
      <c r="H5217" s="163"/>
      <c r="J5217" s="163"/>
    </row>
    <row r="5218" spans="1:17" x14ac:dyDescent="0.2">
      <c r="A5218" s="182"/>
      <c r="B5218" s="163"/>
      <c r="D5218" s="163"/>
      <c r="F5218" s="163"/>
      <c r="H5218" s="163"/>
      <c r="J5218" s="163"/>
    </row>
    <row r="5219" spans="1:17" x14ac:dyDescent="0.2">
      <c r="A5219" s="182"/>
      <c r="B5219" s="163"/>
      <c r="D5219" s="163"/>
      <c r="F5219" s="163"/>
      <c r="H5219" s="163"/>
      <c r="J5219" s="163"/>
    </row>
    <row r="5220" spans="1:17" x14ac:dyDescent="0.2">
      <c r="A5220" s="182"/>
      <c r="B5220" s="163"/>
      <c r="D5220" s="163"/>
      <c r="F5220" s="163"/>
      <c r="H5220" s="163"/>
      <c r="J5220" s="163"/>
    </row>
    <row r="5221" spans="1:17" x14ac:dyDescent="0.2">
      <c r="A5221" s="182"/>
      <c r="B5221" s="163"/>
      <c r="D5221" s="163"/>
      <c r="F5221" s="163"/>
      <c r="H5221" s="163"/>
      <c r="J5221" s="163"/>
    </row>
    <row r="5222" spans="1:17" x14ac:dyDescent="0.2">
      <c r="A5222" s="182"/>
      <c r="B5222" s="163"/>
      <c r="D5222" s="163"/>
      <c r="F5222" s="163"/>
      <c r="H5222" s="163"/>
      <c r="J5222" s="163"/>
    </row>
    <row r="5223" spans="1:17" x14ac:dyDescent="0.2">
      <c r="A5223" s="182"/>
      <c r="B5223" s="163"/>
      <c r="D5223" s="163"/>
      <c r="F5223" s="163"/>
      <c r="H5223" s="163"/>
      <c r="J5223" s="163"/>
    </row>
    <row r="5224" spans="1:17" x14ac:dyDescent="0.2">
      <c r="A5224" s="182"/>
      <c r="B5224" s="163"/>
      <c r="D5224" s="163"/>
      <c r="F5224" s="163"/>
      <c r="H5224" s="163"/>
      <c r="J5224" s="163"/>
      <c r="L5224" s="161"/>
    </row>
    <row r="5225" spans="1:17" x14ac:dyDescent="0.2">
      <c r="A5225" s="182"/>
      <c r="B5225" s="163"/>
      <c r="D5225" s="163"/>
      <c r="F5225" s="163"/>
      <c r="H5225" s="163"/>
      <c r="J5225" s="163"/>
    </row>
    <row r="5226" spans="1:17" x14ac:dyDescent="0.2">
      <c r="A5226" s="182"/>
      <c r="B5226" s="163"/>
      <c r="D5226" s="163"/>
      <c r="F5226" s="163"/>
      <c r="H5226" s="163"/>
      <c r="J5226" s="163"/>
    </row>
    <row r="5227" spans="1:17" x14ac:dyDescent="0.2">
      <c r="A5227" s="182"/>
      <c r="B5227" s="163"/>
      <c r="D5227" s="163"/>
      <c r="F5227" s="163"/>
      <c r="H5227" s="163"/>
      <c r="J5227" s="163"/>
      <c r="N5227" s="171"/>
      <c r="P5227" s="161"/>
    </row>
    <row r="5228" spans="1:17" x14ac:dyDescent="0.2">
      <c r="A5228" s="182"/>
      <c r="B5228" s="163"/>
      <c r="D5228" s="163"/>
      <c r="F5228" s="163"/>
      <c r="H5228" s="163"/>
      <c r="J5228" s="163"/>
      <c r="L5228" s="161"/>
    </row>
    <row r="5229" spans="1:17" x14ac:dyDescent="0.2">
      <c r="A5229" s="182"/>
      <c r="B5229" s="163"/>
      <c r="D5229" s="163"/>
      <c r="F5229" s="163"/>
      <c r="H5229" s="163"/>
      <c r="J5229" s="163"/>
      <c r="L5229" s="161"/>
      <c r="N5229" s="161"/>
      <c r="Q5229" s="161"/>
    </row>
    <row r="5230" spans="1:17" x14ac:dyDescent="0.2">
      <c r="A5230" s="182"/>
      <c r="B5230" s="163"/>
      <c r="D5230" s="163"/>
      <c r="F5230" s="163"/>
      <c r="H5230" s="163"/>
      <c r="J5230" s="163"/>
    </row>
    <row r="5231" spans="1:17" x14ac:dyDescent="0.2">
      <c r="A5231" s="182"/>
      <c r="B5231" s="163"/>
      <c r="D5231" s="163"/>
      <c r="F5231" s="163"/>
      <c r="H5231" s="163"/>
      <c r="J5231" s="163"/>
      <c r="L5231" s="161"/>
      <c r="N5231" s="161"/>
    </row>
    <row r="5232" spans="1:17" x14ac:dyDescent="0.2">
      <c r="A5232" s="182"/>
      <c r="B5232" s="163"/>
      <c r="D5232" s="163"/>
      <c r="F5232" s="163"/>
      <c r="H5232" s="163"/>
      <c r="J5232" s="163"/>
    </row>
    <row r="5233" spans="1:12" x14ac:dyDescent="0.2">
      <c r="A5233" s="182"/>
      <c r="B5233" s="163"/>
      <c r="D5233" s="163"/>
      <c r="F5233" s="163"/>
      <c r="H5233" s="163"/>
      <c r="J5233" s="163"/>
    </row>
    <row r="5234" spans="1:12" x14ac:dyDescent="0.2">
      <c r="A5234" s="182"/>
      <c r="B5234" s="163"/>
      <c r="D5234" s="163"/>
      <c r="F5234" s="163"/>
      <c r="H5234" s="163"/>
      <c r="J5234" s="163"/>
    </row>
    <row r="5235" spans="1:12" x14ac:dyDescent="0.2">
      <c r="A5235" s="182"/>
      <c r="B5235" s="163"/>
      <c r="D5235" s="163"/>
      <c r="F5235" s="163"/>
      <c r="H5235" s="163"/>
      <c r="J5235" s="163"/>
    </row>
    <row r="5236" spans="1:12" x14ac:dyDescent="0.2">
      <c r="A5236" s="182"/>
      <c r="B5236" s="163"/>
      <c r="D5236" s="163"/>
      <c r="F5236" s="163"/>
      <c r="H5236" s="163"/>
      <c r="J5236" s="163"/>
    </row>
    <row r="5237" spans="1:12" x14ac:dyDescent="0.2">
      <c r="A5237" s="182"/>
      <c r="B5237" s="163"/>
      <c r="D5237" s="163"/>
      <c r="F5237" s="163"/>
      <c r="H5237" s="163"/>
      <c r="J5237" s="163"/>
    </row>
    <row r="5238" spans="1:12" x14ac:dyDescent="0.2">
      <c r="A5238" s="182"/>
      <c r="B5238" s="163"/>
      <c r="D5238" s="163"/>
      <c r="F5238" s="163"/>
      <c r="H5238" s="163"/>
      <c r="J5238" s="163"/>
    </row>
    <row r="5239" spans="1:12" x14ac:dyDescent="0.2">
      <c r="A5239" s="182"/>
      <c r="B5239" s="163"/>
      <c r="D5239" s="163"/>
      <c r="F5239" s="163"/>
      <c r="H5239" s="163"/>
      <c r="J5239" s="163"/>
    </row>
    <row r="5240" spans="1:12" x14ac:dyDescent="0.2">
      <c r="A5240" s="182"/>
      <c r="B5240" s="163"/>
      <c r="D5240" s="163"/>
      <c r="F5240" s="163"/>
      <c r="H5240" s="163"/>
      <c r="J5240" s="163"/>
    </row>
    <row r="5241" spans="1:12" x14ac:dyDescent="0.2">
      <c r="A5241" s="182"/>
      <c r="B5241" s="163"/>
      <c r="D5241" s="163"/>
      <c r="F5241" s="163"/>
      <c r="H5241" s="163"/>
      <c r="J5241" s="163"/>
      <c r="L5241" s="161"/>
    </row>
    <row r="5242" spans="1:12" x14ac:dyDescent="0.2">
      <c r="A5242" s="182"/>
      <c r="B5242" s="163"/>
      <c r="D5242" s="163"/>
      <c r="F5242" s="163"/>
      <c r="H5242" s="163"/>
      <c r="J5242" s="163"/>
    </row>
    <row r="5243" spans="1:12" x14ac:dyDescent="0.2">
      <c r="A5243" s="182"/>
      <c r="B5243" s="163"/>
      <c r="D5243" s="163"/>
      <c r="F5243" s="163"/>
      <c r="H5243" s="163"/>
      <c r="J5243" s="163"/>
    </row>
    <row r="5244" spans="1:12" x14ac:dyDescent="0.2">
      <c r="A5244" s="182"/>
      <c r="B5244" s="163"/>
      <c r="D5244" s="163"/>
      <c r="F5244" s="163"/>
      <c r="H5244" s="163"/>
      <c r="J5244" s="163"/>
    </row>
    <row r="5245" spans="1:12" x14ac:dyDescent="0.2">
      <c r="A5245" s="182"/>
      <c r="B5245" s="163"/>
      <c r="D5245" s="163"/>
      <c r="F5245" s="163"/>
      <c r="H5245" s="163"/>
      <c r="J5245" s="163"/>
    </row>
    <row r="5246" spans="1:12" x14ac:dyDescent="0.2">
      <c r="A5246" s="182"/>
      <c r="B5246" s="163"/>
      <c r="D5246" s="163"/>
      <c r="F5246" s="163"/>
      <c r="H5246" s="163"/>
      <c r="J5246" s="163"/>
    </row>
    <row r="5247" spans="1:12" x14ac:dyDescent="0.2">
      <c r="A5247" s="182"/>
      <c r="B5247" s="163"/>
      <c r="D5247" s="163"/>
      <c r="F5247" s="163"/>
      <c r="H5247" s="163"/>
      <c r="J5247" s="163"/>
    </row>
    <row r="5248" spans="1:12" x14ac:dyDescent="0.2">
      <c r="A5248" s="182"/>
      <c r="B5248" s="163"/>
      <c r="D5248" s="163"/>
      <c r="F5248" s="163"/>
      <c r="H5248" s="163"/>
      <c r="J5248" s="163"/>
    </row>
    <row r="5249" spans="1:10" x14ac:dyDescent="0.2">
      <c r="A5249" s="182"/>
      <c r="B5249" s="163"/>
      <c r="D5249" s="163"/>
      <c r="F5249" s="163"/>
      <c r="H5249" s="163"/>
      <c r="J5249" s="163"/>
    </row>
    <row r="5250" spans="1:10" x14ac:dyDescent="0.2">
      <c r="A5250" s="182"/>
      <c r="B5250" s="163"/>
      <c r="D5250" s="163"/>
      <c r="F5250" s="163"/>
      <c r="H5250" s="163"/>
      <c r="J5250" s="163"/>
    </row>
    <row r="5251" spans="1:10" x14ac:dyDescent="0.2">
      <c r="A5251" s="182"/>
      <c r="B5251" s="163"/>
      <c r="D5251" s="163"/>
      <c r="F5251" s="163"/>
      <c r="H5251" s="163"/>
      <c r="J5251" s="163"/>
    </row>
    <row r="5252" spans="1:10" x14ac:dyDescent="0.2">
      <c r="A5252" s="182"/>
      <c r="B5252" s="163"/>
      <c r="D5252" s="163"/>
      <c r="F5252" s="163"/>
      <c r="H5252" s="163"/>
      <c r="J5252" s="163"/>
    </row>
    <row r="5253" spans="1:10" x14ac:dyDescent="0.2">
      <c r="A5253" s="182"/>
      <c r="B5253" s="163"/>
      <c r="D5253" s="163"/>
      <c r="F5253" s="163"/>
      <c r="H5253" s="163"/>
      <c r="J5253" s="163"/>
    </row>
    <row r="5254" spans="1:10" x14ac:dyDescent="0.2">
      <c r="A5254" s="182"/>
      <c r="B5254" s="163"/>
      <c r="D5254" s="163"/>
      <c r="F5254" s="163"/>
      <c r="H5254" s="163"/>
      <c r="J5254" s="163"/>
    </row>
    <row r="5255" spans="1:10" x14ac:dyDescent="0.2">
      <c r="A5255" s="182"/>
      <c r="B5255" s="163"/>
      <c r="D5255" s="163"/>
      <c r="F5255" s="163"/>
      <c r="H5255" s="163"/>
      <c r="J5255" s="163"/>
    </row>
    <row r="5256" spans="1:10" x14ac:dyDescent="0.2">
      <c r="A5256" s="182"/>
      <c r="B5256" s="163"/>
      <c r="D5256" s="163"/>
      <c r="F5256" s="163"/>
      <c r="H5256" s="163"/>
      <c r="J5256" s="163"/>
    </row>
    <row r="5257" spans="1:10" x14ac:dyDescent="0.2">
      <c r="A5257" s="182"/>
      <c r="B5257" s="163"/>
      <c r="D5257" s="163"/>
      <c r="F5257" s="163"/>
      <c r="H5257" s="163"/>
      <c r="J5257" s="163"/>
    </row>
    <row r="5258" spans="1:10" x14ac:dyDescent="0.2">
      <c r="A5258" s="182"/>
      <c r="B5258" s="164"/>
      <c r="D5258" s="164"/>
      <c r="F5258" s="164"/>
      <c r="H5258" s="164"/>
      <c r="J5258" s="164"/>
    </row>
    <row r="5259" spans="1:10" x14ac:dyDescent="0.2">
      <c r="A5259" s="182"/>
      <c r="B5259" s="163"/>
      <c r="D5259" s="163"/>
      <c r="F5259" s="163"/>
      <c r="H5259" s="163"/>
      <c r="J5259" s="163"/>
    </row>
    <row r="5260" spans="1:10" x14ac:dyDescent="0.2">
      <c r="A5260" s="182"/>
      <c r="B5260" s="163"/>
      <c r="D5260" s="163"/>
      <c r="F5260" s="163"/>
      <c r="H5260" s="163"/>
      <c r="J5260" s="163"/>
    </row>
    <row r="5261" spans="1:10" x14ac:dyDescent="0.2">
      <c r="A5261" s="182"/>
      <c r="B5261" s="163"/>
      <c r="D5261" s="163"/>
      <c r="F5261" s="163"/>
      <c r="H5261" s="163"/>
      <c r="J5261" s="163"/>
    </row>
    <row r="5262" spans="1:10" x14ac:dyDescent="0.2">
      <c r="A5262" s="182"/>
      <c r="B5262" s="163"/>
      <c r="D5262" s="163"/>
      <c r="F5262" s="163"/>
      <c r="H5262" s="163"/>
      <c r="J5262" s="163"/>
    </row>
    <row r="5263" spans="1:10" x14ac:dyDescent="0.2">
      <c r="A5263" s="182"/>
      <c r="B5263" s="163"/>
      <c r="D5263" s="163"/>
      <c r="F5263" s="163"/>
      <c r="H5263" s="163"/>
      <c r="J5263" s="163"/>
    </row>
    <row r="5264" spans="1:10" x14ac:dyDescent="0.2">
      <c r="A5264" s="182"/>
      <c r="B5264" s="163"/>
      <c r="D5264" s="163"/>
      <c r="F5264" s="163"/>
      <c r="H5264" s="163"/>
      <c r="J5264" s="163"/>
    </row>
    <row r="5265" spans="1:16" x14ac:dyDescent="0.2">
      <c r="A5265" s="182"/>
      <c r="B5265" s="163"/>
      <c r="D5265" s="163"/>
      <c r="F5265" s="163"/>
      <c r="H5265" s="163"/>
      <c r="J5265" s="163"/>
      <c r="L5265" s="161"/>
      <c r="P5265" s="161"/>
    </row>
    <row r="5266" spans="1:16" x14ac:dyDescent="0.2">
      <c r="A5266" s="182"/>
      <c r="B5266" s="163"/>
      <c r="D5266" s="163"/>
      <c r="F5266" s="163"/>
      <c r="H5266" s="163"/>
      <c r="J5266" s="163"/>
    </row>
    <row r="5267" spans="1:16" x14ac:dyDescent="0.2">
      <c r="A5267" s="182"/>
      <c r="B5267" s="163"/>
      <c r="D5267" s="163"/>
      <c r="F5267" s="163"/>
      <c r="H5267" s="163"/>
      <c r="J5267" s="163"/>
    </row>
    <row r="5268" spans="1:16" x14ac:dyDescent="0.2">
      <c r="A5268" s="182"/>
      <c r="B5268" s="163"/>
      <c r="D5268" s="163"/>
      <c r="F5268" s="163"/>
      <c r="H5268" s="163"/>
      <c r="J5268" s="163"/>
    </row>
    <row r="5269" spans="1:16" x14ac:dyDescent="0.2">
      <c r="A5269" s="182"/>
      <c r="B5269" s="163"/>
      <c r="D5269" s="163"/>
      <c r="F5269" s="163"/>
      <c r="H5269" s="163"/>
      <c r="J5269" s="163"/>
    </row>
    <row r="5270" spans="1:16" x14ac:dyDescent="0.2">
      <c r="A5270" s="182"/>
      <c r="B5270" s="163"/>
      <c r="D5270" s="163"/>
      <c r="F5270" s="163"/>
      <c r="H5270" s="163"/>
      <c r="J5270" s="163"/>
    </row>
    <row r="5271" spans="1:16" x14ac:dyDescent="0.2">
      <c r="A5271" s="182"/>
      <c r="B5271" s="163"/>
      <c r="D5271" s="163"/>
      <c r="F5271" s="163"/>
      <c r="H5271" s="163"/>
      <c r="J5271" s="163"/>
    </row>
    <row r="5272" spans="1:16" x14ac:dyDescent="0.2">
      <c r="A5272" s="182"/>
      <c r="B5272" s="163"/>
      <c r="D5272" s="163"/>
      <c r="F5272" s="163"/>
      <c r="H5272" s="163"/>
      <c r="J5272" s="163"/>
    </row>
    <row r="5273" spans="1:16" x14ac:dyDescent="0.2">
      <c r="A5273" s="182"/>
      <c r="B5273" s="163"/>
      <c r="D5273" s="163"/>
      <c r="F5273" s="163"/>
      <c r="H5273" s="163"/>
      <c r="J5273" s="163"/>
    </row>
    <row r="5274" spans="1:16" x14ac:dyDescent="0.2">
      <c r="A5274" s="182"/>
      <c r="B5274" s="163"/>
      <c r="D5274" s="163"/>
      <c r="F5274" s="163"/>
      <c r="H5274" s="163"/>
      <c r="J5274" s="163"/>
    </row>
    <row r="5275" spans="1:16" x14ac:dyDescent="0.2">
      <c r="A5275" s="182"/>
      <c r="B5275" s="163"/>
      <c r="D5275" s="163"/>
      <c r="F5275" s="163"/>
      <c r="H5275" s="163"/>
      <c r="J5275" s="163"/>
    </row>
    <row r="5276" spans="1:16" x14ac:dyDescent="0.2">
      <c r="A5276" s="182"/>
      <c r="B5276" s="163"/>
      <c r="D5276" s="163"/>
      <c r="F5276" s="163"/>
      <c r="H5276" s="163"/>
      <c r="J5276" s="163"/>
    </row>
    <row r="5277" spans="1:16" x14ac:dyDescent="0.2">
      <c r="A5277" s="182"/>
      <c r="B5277" s="163"/>
      <c r="D5277" s="163"/>
      <c r="F5277" s="163"/>
      <c r="H5277" s="163"/>
      <c r="J5277" s="163"/>
      <c r="L5277" s="161"/>
    </row>
    <row r="5278" spans="1:16" x14ac:dyDescent="0.2">
      <c r="A5278" s="182"/>
      <c r="B5278" s="163"/>
      <c r="D5278" s="163"/>
      <c r="F5278" s="163"/>
      <c r="H5278" s="163"/>
      <c r="J5278" s="163"/>
      <c r="L5278" s="161"/>
    </row>
    <row r="5279" spans="1:16" x14ac:dyDescent="0.2">
      <c r="A5279" s="182"/>
      <c r="B5279" s="163"/>
      <c r="D5279" s="163"/>
      <c r="F5279" s="163"/>
      <c r="H5279" s="163"/>
      <c r="J5279" s="163"/>
    </row>
    <row r="5280" spans="1:16" x14ac:dyDescent="0.2">
      <c r="A5280" s="182"/>
      <c r="B5280" s="163"/>
      <c r="D5280" s="163"/>
      <c r="F5280" s="163"/>
      <c r="H5280" s="163"/>
      <c r="J5280" s="163"/>
    </row>
    <row r="5281" spans="1:14" x14ac:dyDescent="0.2">
      <c r="A5281" s="182"/>
      <c r="B5281" s="163"/>
      <c r="D5281" s="163"/>
      <c r="F5281" s="163"/>
      <c r="H5281" s="163"/>
      <c r="J5281" s="163"/>
    </row>
    <row r="5282" spans="1:14" x14ac:dyDescent="0.2">
      <c r="A5282" s="182"/>
      <c r="B5282" s="163"/>
      <c r="D5282" s="163"/>
      <c r="F5282" s="163"/>
      <c r="H5282" s="163"/>
      <c r="J5282" s="163"/>
    </row>
    <row r="5283" spans="1:14" x14ac:dyDescent="0.2">
      <c r="A5283" s="182"/>
      <c r="B5283" s="163"/>
      <c r="D5283" s="163"/>
      <c r="F5283" s="163"/>
      <c r="H5283" s="163"/>
      <c r="J5283" s="163"/>
      <c r="L5283" s="161"/>
      <c r="N5283" s="161"/>
    </row>
    <row r="5284" spans="1:14" x14ac:dyDescent="0.2">
      <c r="A5284" s="182"/>
      <c r="B5284" s="163"/>
      <c r="D5284" s="163"/>
      <c r="F5284" s="163"/>
      <c r="H5284" s="163"/>
      <c r="J5284" s="163"/>
    </row>
    <row r="5285" spans="1:14" x14ac:dyDescent="0.2">
      <c r="A5285" s="182"/>
      <c r="B5285" s="163"/>
      <c r="D5285" s="163"/>
      <c r="F5285" s="163"/>
      <c r="H5285" s="163"/>
      <c r="J5285" s="163"/>
    </row>
    <row r="5286" spans="1:14" x14ac:dyDescent="0.2">
      <c r="A5286" s="182"/>
      <c r="B5286" s="163"/>
      <c r="D5286" s="163"/>
      <c r="F5286" s="163"/>
      <c r="H5286" s="163"/>
      <c r="J5286" s="163"/>
    </row>
    <row r="5287" spans="1:14" x14ac:dyDescent="0.2">
      <c r="A5287" s="182"/>
      <c r="B5287" s="163"/>
      <c r="D5287" s="163"/>
      <c r="F5287" s="163"/>
      <c r="H5287" s="163"/>
      <c r="J5287" s="163"/>
    </row>
    <row r="5288" spans="1:14" x14ac:dyDescent="0.2">
      <c r="A5288" s="182"/>
      <c r="B5288" s="163"/>
      <c r="D5288" s="163"/>
      <c r="F5288" s="163"/>
      <c r="H5288" s="163"/>
      <c r="J5288" s="163"/>
    </row>
    <row r="5289" spans="1:14" x14ac:dyDescent="0.2">
      <c r="A5289" s="182"/>
      <c r="B5289" s="163"/>
      <c r="D5289" s="163"/>
      <c r="F5289" s="163"/>
      <c r="H5289" s="163"/>
      <c r="J5289" s="163"/>
    </row>
    <row r="5290" spans="1:14" x14ac:dyDescent="0.2">
      <c r="A5290" s="182"/>
      <c r="B5290" s="163"/>
      <c r="D5290" s="163"/>
      <c r="F5290" s="163"/>
      <c r="H5290" s="163"/>
      <c r="J5290" s="163"/>
    </row>
    <row r="5291" spans="1:14" x14ac:dyDescent="0.2">
      <c r="A5291" s="182"/>
      <c r="B5291" s="163"/>
      <c r="D5291" s="163"/>
      <c r="F5291" s="163"/>
      <c r="H5291" s="163"/>
      <c r="J5291" s="163"/>
    </row>
    <row r="5292" spans="1:14" x14ac:dyDescent="0.2">
      <c r="A5292" s="182"/>
      <c r="B5292" s="163"/>
      <c r="D5292" s="163"/>
      <c r="F5292" s="163"/>
      <c r="H5292" s="163"/>
      <c r="J5292" s="163"/>
      <c r="L5292" s="161"/>
      <c r="N5292" s="161"/>
    </row>
    <row r="5293" spans="1:14" x14ac:dyDescent="0.2">
      <c r="A5293" s="182"/>
      <c r="B5293" s="163"/>
      <c r="D5293" s="163"/>
      <c r="F5293" s="163"/>
      <c r="H5293" s="163"/>
      <c r="J5293" s="163"/>
    </row>
    <row r="5294" spans="1:14" x14ac:dyDescent="0.2">
      <c r="A5294" s="182"/>
      <c r="B5294" s="163"/>
      <c r="D5294" s="163"/>
      <c r="F5294" s="163"/>
      <c r="H5294" s="163"/>
      <c r="J5294" s="163"/>
    </row>
    <row r="5295" spans="1:14" x14ac:dyDescent="0.2">
      <c r="A5295" s="182"/>
      <c r="B5295" s="163"/>
      <c r="D5295" s="163"/>
      <c r="F5295" s="163"/>
      <c r="H5295" s="163"/>
      <c r="J5295" s="163"/>
    </row>
    <row r="5296" spans="1:14" x14ac:dyDescent="0.2">
      <c r="A5296" s="182"/>
      <c r="B5296" s="163"/>
      <c r="D5296" s="163"/>
      <c r="F5296" s="163"/>
      <c r="H5296" s="163"/>
      <c r="J5296" s="163"/>
    </row>
    <row r="5297" spans="1:14" x14ac:dyDescent="0.2">
      <c r="A5297" s="182"/>
      <c r="B5297" s="163"/>
      <c r="D5297" s="163"/>
      <c r="F5297" s="163"/>
      <c r="H5297" s="163"/>
      <c r="J5297" s="163"/>
    </row>
    <row r="5298" spans="1:14" x14ac:dyDescent="0.2">
      <c r="A5298" s="182"/>
      <c r="B5298" s="163"/>
      <c r="D5298" s="163"/>
      <c r="F5298" s="163"/>
      <c r="H5298" s="163"/>
      <c r="J5298" s="163"/>
    </row>
    <row r="5299" spans="1:14" x14ac:dyDescent="0.2">
      <c r="A5299" s="182"/>
      <c r="B5299" s="163"/>
      <c r="D5299" s="163"/>
      <c r="F5299" s="163"/>
      <c r="H5299" s="163"/>
      <c r="J5299" s="163"/>
    </row>
    <row r="5300" spans="1:14" x14ac:dyDescent="0.2">
      <c r="A5300" s="182"/>
      <c r="B5300" s="163"/>
      <c r="D5300" s="163"/>
      <c r="F5300" s="163"/>
      <c r="H5300" s="163"/>
      <c r="J5300" s="163"/>
    </row>
    <row r="5301" spans="1:14" x14ac:dyDescent="0.2">
      <c r="A5301" s="182"/>
      <c r="B5301" s="163"/>
      <c r="D5301" s="163"/>
      <c r="F5301" s="163"/>
      <c r="H5301" s="163"/>
      <c r="J5301" s="163"/>
    </row>
    <row r="5302" spans="1:14" x14ac:dyDescent="0.2">
      <c r="A5302" s="182"/>
      <c r="B5302" s="163"/>
      <c r="D5302" s="163"/>
      <c r="F5302" s="163"/>
      <c r="H5302" s="163"/>
      <c r="J5302" s="163"/>
    </row>
    <row r="5303" spans="1:14" x14ac:dyDescent="0.2">
      <c r="A5303" s="182"/>
      <c r="B5303" s="163"/>
      <c r="D5303" s="163"/>
      <c r="F5303" s="163"/>
      <c r="H5303" s="163"/>
      <c r="J5303" s="163"/>
    </row>
    <row r="5304" spans="1:14" x14ac:dyDescent="0.2">
      <c r="A5304" s="182"/>
      <c r="B5304" s="163"/>
      <c r="D5304" s="163"/>
      <c r="F5304" s="163"/>
      <c r="H5304" s="163"/>
      <c r="J5304" s="163"/>
      <c r="L5304" s="161"/>
    </row>
    <row r="5305" spans="1:14" x14ac:dyDescent="0.2">
      <c r="A5305" s="182"/>
      <c r="B5305" s="163"/>
      <c r="D5305" s="163"/>
      <c r="F5305" s="163"/>
      <c r="H5305" s="163"/>
      <c r="J5305" s="163"/>
    </row>
    <row r="5306" spans="1:14" x14ac:dyDescent="0.2">
      <c r="A5306" s="182"/>
      <c r="B5306" s="163"/>
      <c r="D5306" s="163"/>
      <c r="F5306" s="163"/>
      <c r="H5306" s="163"/>
      <c r="J5306" s="163"/>
    </row>
    <row r="5307" spans="1:14" x14ac:dyDescent="0.2">
      <c r="A5307" s="182"/>
      <c r="B5307" s="163"/>
      <c r="D5307" s="163"/>
      <c r="F5307" s="163"/>
      <c r="H5307" s="163"/>
      <c r="J5307" s="163"/>
      <c r="L5307" s="161"/>
      <c r="N5307" s="161"/>
    </row>
    <row r="5308" spans="1:14" x14ac:dyDescent="0.2">
      <c r="A5308" s="182"/>
      <c r="B5308" s="163"/>
      <c r="D5308" s="163"/>
      <c r="F5308" s="163"/>
      <c r="H5308" s="163"/>
      <c r="J5308" s="163"/>
    </row>
    <row r="5309" spans="1:14" x14ac:dyDescent="0.2">
      <c r="A5309" s="182"/>
      <c r="B5309" s="163"/>
      <c r="D5309" s="163"/>
      <c r="F5309" s="163"/>
      <c r="H5309" s="163"/>
      <c r="J5309" s="163"/>
      <c r="L5309" s="161"/>
      <c r="N5309" s="161"/>
    </row>
    <row r="5310" spans="1:14" x14ac:dyDescent="0.2">
      <c r="A5310" s="182"/>
      <c r="B5310" s="163"/>
      <c r="D5310" s="163"/>
      <c r="F5310" s="163"/>
      <c r="H5310" s="163"/>
      <c r="J5310" s="163"/>
    </row>
    <row r="5311" spans="1:14" x14ac:dyDescent="0.2">
      <c r="A5311" s="182"/>
      <c r="B5311" s="163"/>
      <c r="D5311" s="163"/>
      <c r="F5311" s="163"/>
      <c r="H5311" s="163"/>
      <c r="J5311" s="163"/>
    </row>
    <row r="5312" spans="1:14" x14ac:dyDescent="0.2">
      <c r="A5312" s="182"/>
      <c r="B5312" s="163"/>
      <c r="C5312" s="161"/>
      <c r="D5312" s="163"/>
      <c r="E5312" s="161"/>
      <c r="F5312" s="163"/>
      <c r="G5312" s="161"/>
      <c r="H5312" s="163"/>
      <c r="I5312" s="161"/>
      <c r="J5312" s="163"/>
      <c r="K5312" s="161"/>
      <c r="L5312" s="161"/>
    </row>
    <row r="5313" spans="1:10" x14ac:dyDescent="0.2">
      <c r="A5313" s="182"/>
      <c r="B5313" s="163"/>
      <c r="D5313" s="163"/>
      <c r="F5313" s="163"/>
      <c r="H5313" s="163"/>
      <c r="J5313" s="163"/>
    </row>
    <row r="5314" spans="1:10" x14ac:dyDescent="0.2">
      <c r="A5314" s="182"/>
      <c r="B5314" s="163"/>
      <c r="D5314" s="163"/>
      <c r="F5314" s="163"/>
      <c r="H5314" s="163"/>
      <c r="J5314" s="163"/>
    </row>
    <row r="5315" spans="1:10" x14ac:dyDescent="0.2">
      <c r="A5315" s="182"/>
      <c r="B5315" s="163"/>
      <c r="D5315" s="163"/>
      <c r="F5315" s="163"/>
      <c r="H5315" s="163"/>
      <c r="J5315" s="163"/>
    </row>
    <row r="5316" spans="1:10" x14ac:dyDescent="0.2">
      <c r="A5316" s="182"/>
      <c r="B5316" s="163"/>
      <c r="D5316" s="163"/>
      <c r="F5316" s="163"/>
      <c r="H5316" s="163"/>
      <c r="J5316" s="163"/>
    </row>
    <row r="5317" spans="1:10" x14ac:dyDescent="0.2">
      <c r="A5317" s="182"/>
      <c r="B5317" s="163"/>
      <c r="D5317" s="163"/>
      <c r="F5317" s="163"/>
      <c r="H5317" s="163"/>
      <c r="J5317" s="163"/>
    </row>
    <row r="5318" spans="1:10" x14ac:dyDescent="0.2">
      <c r="A5318" s="182"/>
      <c r="B5318" s="163"/>
      <c r="D5318" s="163"/>
      <c r="F5318" s="163"/>
      <c r="H5318" s="163"/>
      <c r="J5318" s="163"/>
    </row>
    <row r="5319" spans="1:10" x14ac:dyDescent="0.2">
      <c r="A5319" s="182"/>
      <c r="B5319" s="163"/>
      <c r="D5319" s="163"/>
      <c r="F5319" s="163"/>
      <c r="H5319" s="163"/>
      <c r="J5319" s="163"/>
    </row>
    <row r="5320" spans="1:10" x14ac:dyDescent="0.2">
      <c r="A5320" s="182"/>
      <c r="B5320" s="163"/>
      <c r="D5320" s="163"/>
      <c r="F5320" s="163"/>
      <c r="H5320" s="163"/>
      <c r="J5320" s="163"/>
    </row>
    <row r="5321" spans="1:10" x14ac:dyDescent="0.2">
      <c r="A5321" s="182"/>
      <c r="B5321" s="163"/>
      <c r="D5321" s="163"/>
      <c r="F5321" s="163"/>
      <c r="H5321" s="163"/>
      <c r="J5321" s="163"/>
    </row>
    <row r="5322" spans="1:10" x14ac:dyDescent="0.2">
      <c r="A5322" s="182"/>
      <c r="B5322" s="163"/>
      <c r="D5322" s="163"/>
      <c r="F5322" s="163"/>
      <c r="H5322" s="163"/>
      <c r="J5322" s="163"/>
    </row>
    <row r="5323" spans="1:10" x14ac:dyDescent="0.2">
      <c r="A5323" s="182"/>
      <c r="B5323" s="163"/>
      <c r="D5323" s="163"/>
      <c r="F5323" s="163"/>
      <c r="H5323" s="163"/>
      <c r="J5323" s="163"/>
    </row>
    <row r="5324" spans="1:10" x14ac:dyDescent="0.2">
      <c r="A5324" s="182"/>
      <c r="B5324" s="163"/>
      <c r="D5324" s="163"/>
      <c r="F5324" s="163"/>
      <c r="H5324" s="163"/>
      <c r="J5324" s="163"/>
    </row>
    <row r="5325" spans="1:10" x14ac:dyDescent="0.2">
      <c r="A5325" s="182"/>
      <c r="B5325" s="163"/>
      <c r="D5325" s="163"/>
      <c r="F5325" s="163"/>
      <c r="H5325" s="163"/>
      <c r="J5325" s="163"/>
    </row>
    <row r="5326" spans="1:10" x14ac:dyDescent="0.2">
      <c r="A5326" s="182"/>
      <c r="B5326" s="163"/>
      <c r="D5326" s="163"/>
      <c r="F5326" s="163"/>
      <c r="H5326" s="163"/>
      <c r="J5326" s="163"/>
    </row>
    <row r="5327" spans="1:10" x14ac:dyDescent="0.2">
      <c r="A5327" s="182"/>
      <c r="B5327" s="163"/>
      <c r="D5327" s="163"/>
      <c r="F5327" s="163"/>
      <c r="H5327" s="163"/>
      <c r="J5327" s="163"/>
    </row>
    <row r="5328" spans="1:10" x14ac:dyDescent="0.2">
      <c r="A5328" s="182"/>
      <c r="B5328" s="163"/>
      <c r="D5328" s="163"/>
      <c r="F5328" s="163"/>
      <c r="H5328" s="163"/>
      <c r="J5328" s="163"/>
    </row>
    <row r="5329" spans="1:14" x14ac:dyDescent="0.2">
      <c r="A5329" s="182"/>
      <c r="B5329" s="163"/>
      <c r="D5329" s="163"/>
      <c r="F5329" s="163"/>
      <c r="H5329" s="163"/>
      <c r="J5329" s="163"/>
      <c r="L5329" s="161"/>
    </row>
    <row r="5330" spans="1:14" x14ac:dyDescent="0.2">
      <c r="A5330" s="182"/>
      <c r="B5330" s="163"/>
      <c r="D5330" s="163"/>
      <c r="F5330" s="163"/>
      <c r="H5330" s="163"/>
      <c r="J5330" s="163"/>
      <c r="L5330" s="161"/>
    </row>
    <row r="5331" spans="1:14" x14ac:dyDescent="0.2">
      <c r="A5331" s="182"/>
      <c r="B5331" s="163"/>
      <c r="D5331" s="163"/>
      <c r="F5331" s="163"/>
      <c r="H5331" s="163"/>
      <c r="J5331" s="163"/>
      <c r="L5331" s="161"/>
    </row>
    <row r="5332" spans="1:14" x14ac:dyDescent="0.2">
      <c r="A5332" s="182"/>
      <c r="B5332" s="163"/>
      <c r="D5332" s="163"/>
      <c r="F5332" s="163"/>
      <c r="H5332" s="163"/>
      <c r="J5332" s="163"/>
      <c r="L5332" s="161"/>
    </row>
    <row r="5333" spans="1:14" x14ac:dyDescent="0.2">
      <c r="A5333" s="182"/>
      <c r="B5333" s="163"/>
      <c r="D5333" s="163"/>
      <c r="F5333" s="163"/>
      <c r="H5333" s="163"/>
      <c r="J5333" s="163"/>
      <c r="L5333" s="161"/>
      <c r="N5333" s="161"/>
    </row>
    <row r="5334" spans="1:14" x14ac:dyDescent="0.2">
      <c r="A5334" s="182"/>
      <c r="B5334" s="163"/>
      <c r="D5334" s="163"/>
      <c r="F5334" s="163"/>
      <c r="H5334" s="163"/>
      <c r="J5334" s="163"/>
    </row>
    <row r="5335" spans="1:14" x14ac:dyDescent="0.2">
      <c r="A5335" s="182"/>
      <c r="B5335" s="163"/>
      <c r="D5335" s="163"/>
      <c r="F5335" s="163"/>
      <c r="H5335" s="163"/>
      <c r="J5335" s="163"/>
      <c r="L5335" s="161"/>
      <c r="N5335" s="161"/>
    </row>
    <row r="5336" spans="1:14" x14ac:dyDescent="0.2">
      <c r="A5336" s="182"/>
      <c r="B5336" s="163"/>
      <c r="D5336" s="163"/>
      <c r="F5336" s="163"/>
      <c r="H5336" s="163"/>
      <c r="J5336" s="163"/>
      <c r="L5336" s="161"/>
    </row>
    <row r="5337" spans="1:14" x14ac:dyDescent="0.2">
      <c r="A5337" s="182"/>
      <c r="B5337" s="163"/>
      <c r="D5337" s="163"/>
      <c r="F5337" s="163"/>
      <c r="H5337" s="163"/>
      <c r="J5337" s="163"/>
    </row>
    <row r="5338" spans="1:14" x14ac:dyDescent="0.2">
      <c r="A5338" s="182"/>
      <c r="B5338" s="163"/>
      <c r="D5338" s="163"/>
      <c r="F5338" s="163"/>
      <c r="H5338" s="163"/>
      <c r="J5338" s="163"/>
    </row>
    <row r="5339" spans="1:14" x14ac:dyDescent="0.2">
      <c r="A5339" s="182"/>
      <c r="B5339" s="163"/>
      <c r="D5339" s="163"/>
      <c r="F5339" s="163"/>
      <c r="H5339" s="163"/>
      <c r="J5339" s="163"/>
    </row>
    <row r="5340" spans="1:14" x14ac:dyDescent="0.2">
      <c r="A5340" s="182"/>
      <c r="B5340" s="163"/>
      <c r="D5340" s="163"/>
      <c r="F5340" s="163"/>
      <c r="H5340" s="163"/>
      <c r="J5340" s="163"/>
    </row>
    <row r="5341" spans="1:14" x14ac:dyDescent="0.2">
      <c r="A5341" s="182"/>
      <c r="B5341" s="163"/>
      <c r="D5341" s="163"/>
      <c r="F5341" s="163"/>
      <c r="H5341" s="163"/>
      <c r="J5341" s="163"/>
    </row>
    <row r="5342" spans="1:14" x14ac:dyDescent="0.2">
      <c r="A5342" s="182"/>
      <c r="B5342" s="163"/>
      <c r="D5342" s="163"/>
      <c r="F5342" s="163"/>
      <c r="H5342" s="163"/>
      <c r="J5342" s="163"/>
    </row>
    <row r="5343" spans="1:14" x14ac:dyDescent="0.2">
      <c r="A5343" s="182"/>
      <c r="B5343" s="163"/>
      <c r="D5343" s="163"/>
      <c r="F5343" s="163"/>
      <c r="H5343" s="163"/>
      <c r="J5343" s="163"/>
      <c r="L5343" s="161"/>
    </row>
    <row r="5344" spans="1:14" x14ac:dyDescent="0.2">
      <c r="A5344" s="182"/>
      <c r="B5344" s="163"/>
      <c r="D5344" s="163"/>
      <c r="F5344" s="163"/>
      <c r="H5344" s="163"/>
      <c r="J5344" s="163"/>
      <c r="L5344" s="161"/>
    </row>
    <row r="5345" spans="1:14" x14ac:dyDescent="0.2">
      <c r="A5345" s="182"/>
      <c r="B5345" s="163"/>
      <c r="D5345" s="163"/>
      <c r="F5345" s="163"/>
      <c r="H5345" s="163"/>
      <c r="J5345" s="163"/>
    </row>
    <row r="5346" spans="1:14" x14ac:dyDescent="0.2">
      <c r="A5346" s="182"/>
      <c r="B5346" s="163"/>
      <c r="D5346" s="163"/>
      <c r="F5346" s="163"/>
      <c r="H5346" s="163"/>
      <c r="J5346" s="163"/>
    </row>
    <row r="5347" spans="1:14" x14ac:dyDescent="0.2">
      <c r="A5347" s="182"/>
      <c r="B5347" s="164"/>
      <c r="D5347" s="163"/>
      <c r="F5347" s="163"/>
      <c r="H5347" s="163"/>
      <c r="J5347" s="163"/>
    </row>
    <row r="5348" spans="1:14" x14ac:dyDescent="0.2">
      <c r="A5348" s="182"/>
      <c r="B5348" s="163"/>
      <c r="D5348" s="161"/>
      <c r="F5348" s="161"/>
      <c r="H5348" s="64"/>
      <c r="J5348" s="64"/>
      <c r="L5348" s="161"/>
      <c r="N5348" s="161"/>
    </row>
    <row r="5349" spans="1:14" x14ac:dyDescent="0.2">
      <c r="A5349" s="182"/>
      <c r="B5349" s="163"/>
      <c r="D5349" s="163"/>
      <c r="F5349" s="163"/>
      <c r="H5349" s="163"/>
      <c r="J5349" s="163"/>
    </row>
    <row r="5350" spans="1:14" x14ac:dyDescent="0.2">
      <c r="A5350" s="182"/>
      <c r="B5350" s="163"/>
      <c r="D5350" s="163"/>
      <c r="F5350" s="163"/>
      <c r="H5350" s="163"/>
      <c r="J5350" s="163"/>
    </row>
    <row r="5351" spans="1:14" x14ac:dyDescent="0.2">
      <c r="A5351" s="182"/>
      <c r="B5351" s="163"/>
      <c r="D5351" s="163"/>
      <c r="F5351" s="163"/>
      <c r="H5351" s="163"/>
      <c r="J5351" s="163"/>
    </row>
    <row r="5352" spans="1:14" x14ac:dyDescent="0.2">
      <c r="A5352" s="182"/>
      <c r="B5352" s="163"/>
      <c r="D5352" s="163"/>
      <c r="F5352" s="163"/>
      <c r="H5352" s="163"/>
      <c r="J5352" s="163"/>
    </row>
    <row r="5353" spans="1:14" x14ac:dyDescent="0.2">
      <c r="A5353" s="182"/>
      <c r="B5353" s="163"/>
      <c r="D5353" s="163"/>
      <c r="F5353" s="163"/>
      <c r="H5353" s="163"/>
      <c r="J5353" s="163"/>
    </row>
    <row r="5354" spans="1:14" x14ac:dyDescent="0.2">
      <c r="A5354" s="182"/>
      <c r="B5354" s="163"/>
      <c r="D5354" s="163"/>
      <c r="F5354" s="163"/>
      <c r="H5354" s="163"/>
      <c r="J5354" s="163"/>
    </row>
    <row r="5355" spans="1:14" x14ac:dyDescent="0.2">
      <c r="A5355" s="182"/>
      <c r="B5355" s="163"/>
      <c r="D5355" s="163"/>
      <c r="F5355" s="163"/>
      <c r="H5355" s="163"/>
      <c r="J5355" s="163"/>
    </row>
    <row r="5356" spans="1:14" x14ac:dyDescent="0.2">
      <c r="A5356" s="182"/>
      <c r="B5356" s="163"/>
      <c r="D5356" s="163"/>
      <c r="F5356" s="163"/>
      <c r="H5356" s="163"/>
      <c r="J5356" s="163"/>
    </row>
    <row r="5357" spans="1:14" x14ac:dyDescent="0.2">
      <c r="A5357" s="182"/>
      <c r="B5357" s="163"/>
      <c r="D5357" s="163"/>
      <c r="F5357" s="163"/>
      <c r="H5357" s="163"/>
      <c r="J5357" s="163"/>
    </row>
    <row r="5358" spans="1:14" x14ac:dyDescent="0.2">
      <c r="A5358" s="182"/>
      <c r="B5358" s="163"/>
      <c r="D5358" s="163"/>
      <c r="F5358" s="163"/>
      <c r="H5358" s="163"/>
      <c r="J5358" s="163"/>
    </row>
    <row r="5359" spans="1:14" x14ac:dyDescent="0.2">
      <c r="A5359" s="182"/>
      <c r="B5359" s="163"/>
      <c r="D5359" s="163"/>
      <c r="F5359" s="163"/>
      <c r="H5359" s="163"/>
      <c r="J5359" s="163"/>
    </row>
    <row r="5360" spans="1:14" x14ac:dyDescent="0.2">
      <c r="A5360" s="182"/>
      <c r="B5360" s="163"/>
      <c r="D5360" s="163"/>
      <c r="F5360" s="163"/>
      <c r="H5360" s="163"/>
      <c r="J5360" s="163"/>
    </row>
    <row r="5361" spans="1:12" x14ac:dyDescent="0.2">
      <c r="A5361" s="182"/>
      <c r="B5361" s="163"/>
      <c r="D5361" s="163"/>
      <c r="F5361" s="163"/>
      <c r="H5361" s="163"/>
      <c r="J5361" s="163"/>
    </row>
    <row r="5362" spans="1:12" x14ac:dyDescent="0.2">
      <c r="A5362" s="182"/>
      <c r="B5362" s="163"/>
      <c r="D5362" s="163"/>
      <c r="F5362" s="163"/>
      <c r="H5362" s="163"/>
      <c r="J5362" s="163"/>
    </row>
    <row r="5363" spans="1:12" x14ac:dyDescent="0.2">
      <c r="A5363" s="182"/>
      <c r="B5363" s="163"/>
      <c r="D5363" s="163"/>
      <c r="F5363" s="163"/>
      <c r="H5363" s="163"/>
      <c r="J5363" s="163"/>
    </row>
    <row r="5364" spans="1:12" x14ac:dyDescent="0.2">
      <c r="A5364" s="182"/>
      <c r="B5364" s="163"/>
      <c r="D5364" s="163"/>
      <c r="F5364" s="163"/>
      <c r="H5364" s="163"/>
      <c r="J5364" s="163"/>
      <c r="L5364" s="161"/>
    </row>
    <row r="5365" spans="1:12" x14ac:dyDescent="0.2">
      <c r="A5365" s="182"/>
      <c r="B5365" s="163"/>
      <c r="D5365" s="163"/>
      <c r="F5365" s="163"/>
      <c r="H5365" s="163"/>
      <c r="J5365" s="163"/>
      <c r="L5365" s="161"/>
    </row>
    <row r="5366" spans="1:12" x14ac:dyDescent="0.2">
      <c r="A5366" s="182"/>
      <c r="B5366" s="163"/>
      <c r="D5366" s="163"/>
      <c r="F5366" s="163"/>
      <c r="H5366" s="163"/>
      <c r="J5366" s="163"/>
    </row>
    <row r="5367" spans="1:12" x14ac:dyDescent="0.2">
      <c r="A5367" s="182"/>
      <c r="B5367" s="163"/>
      <c r="D5367" s="163"/>
      <c r="F5367" s="163"/>
      <c r="H5367" s="163"/>
      <c r="J5367" s="163"/>
      <c r="L5367" s="161"/>
    </row>
    <row r="5368" spans="1:12" x14ac:dyDescent="0.2">
      <c r="A5368" s="182"/>
      <c r="B5368" s="163"/>
      <c r="D5368" s="163"/>
      <c r="F5368" s="163"/>
      <c r="H5368" s="163"/>
      <c r="J5368" s="163"/>
    </row>
    <row r="5369" spans="1:12" x14ac:dyDescent="0.2">
      <c r="A5369" s="182"/>
      <c r="B5369" s="163"/>
      <c r="D5369" s="163"/>
      <c r="F5369" s="163"/>
      <c r="H5369" s="163"/>
      <c r="J5369" s="163"/>
      <c r="L5369" s="161"/>
    </row>
    <row r="5370" spans="1:12" x14ac:dyDescent="0.2">
      <c r="A5370" s="182"/>
      <c r="B5370" s="163"/>
      <c r="D5370" s="163"/>
      <c r="F5370" s="163"/>
      <c r="H5370" s="163"/>
      <c r="J5370" s="163"/>
    </row>
    <row r="5371" spans="1:12" x14ac:dyDescent="0.2">
      <c r="A5371" s="182"/>
      <c r="B5371" s="163"/>
      <c r="D5371" s="163"/>
      <c r="F5371" s="163"/>
      <c r="H5371" s="163"/>
      <c r="J5371" s="163"/>
      <c r="L5371" s="161"/>
    </row>
    <row r="5372" spans="1:12" x14ac:dyDescent="0.2">
      <c r="A5372" s="182"/>
      <c r="B5372" s="163"/>
      <c r="D5372" s="163"/>
      <c r="F5372" s="163"/>
      <c r="H5372" s="163"/>
      <c r="J5372" s="163"/>
      <c r="L5372" s="161"/>
    </row>
    <row r="5373" spans="1:12" x14ac:dyDescent="0.2">
      <c r="A5373" s="182"/>
      <c r="B5373" s="163"/>
      <c r="D5373" s="163"/>
      <c r="F5373" s="163"/>
      <c r="H5373" s="163"/>
      <c r="J5373" s="163"/>
      <c r="L5373" s="161"/>
    </row>
    <row r="5374" spans="1:12" x14ac:dyDescent="0.2">
      <c r="A5374" s="182"/>
      <c r="B5374" s="163"/>
      <c r="D5374" s="163"/>
      <c r="F5374" s="163"/>
      <c r="H5374" s="163"/>
      <c r="J5374" s="163"/>
      <c r="L5374" s="161"/>
    </row>
    <row r="5375" spans="1:12" x14ac:dyDescent="0.2">
      <c r="A5375" s="182"/>
      <c r="B5375" s="163"/>
      <c r="D5375" s="163"/>
      <c r="F5375" s="163"/>
      <c r="H5375" s="163"/>
      <c r="J5375" s="163"/>
    </row>
    <row r="5376" spans="1:12" x14ac:dyDescent="0.2">
      <c r="A5376" s="182"/>
      <c r="B5376" s="163"/>
      <c r="D5376" s="163"/>
      <c r="F5376" s="163"/>
      <c r="H5376" s="163"/>
      <c r="J5376" s="163"/>
    </row>
    <row r="5377" spans="1:16" x14ac:dyDescent="0.2">
      <c r="A5377" s="182"/>
      <c r="B5377" s="163"/>
      <c r="D5377" s="163"/>
      <c r="F5377" s="163"/>
      <c r="H5377" s="163"/>
      <c r="J5377" s="163"/>
    </row>
    <row r="5378" spans="1:16" x14ac:dyDescent="0.2">
      <c r="A5378" s="182"/>
      <c r="B5378" s="163"/>
      <c r="D5378" s="163"/>
      <c r="F5378" s="163"/>
      <c r="H5378" s="163"/>
      <c r="J5378" s="163"/>
      <c r="L5378" s="161"/>
    </row>
    <row r="5379" spans="1:16" x14ac:dyDescent="0.2">
      <c r="A5379" s="182"/>
      <c r="B5379" s="163"/>
      <c r="D5379" s="163"/>
      <c r="F5379" s="163"/>
      <c r="H5379" s="163"/>
      <c r="J5379" s="163"/>
    </row>
    <row r="5380" spans="1:16" x14ac:dyDescent="0.2">
      <c r="A5380" s="182"/>
      <c r="B5380" s="163"/>
      <c r="D5380" s="163"/>
      <c r="F5380" s="163"/>
      <c r="H5380" s="163"/>
      <c r="J5380" s="163"/>
    </row>
    <row r="5381" spans="1:16" x14ac:dyDescent="0.2">
      <c r="A5381" s="182"/>
      <c r="B5381" s="163"/>
      <c r="D5381" s="163"/>
      <c r="F5381" s="163"/>
      <c r="H5381" s="163"/>
      <c r="J5381" s="163"/>
    </row>
    <row r="5382" spans="1:16" x14ac:dyDescent="0.2">
      <c r="A5382" s="182"/>
      <c r="B5382" s="163"/>
      <c r="D5382" s="163"/>
      <c r="F5382" s="163"/>
      <c r="H5382" s="163"/>
      <c r="J5382" s="163"/>
    </row>
    <row r="5383" spans="1:16" x14ac:dyDescent="0.2">
      <c r="A5383" s="182"/>
      <c r="B5383" s="163"/>
      <c r="D5383" s="163"/>
      <c r="F5383" s="163"/>
      <c r="H5383" s="163"/>
      <c r="J5383" s="163"/>
      <c r="L5383" s="161"/>
      <c r="N5383" s="161"/>
      <c r="P5383" s="161"/>
    </row>
    <row r="5384" spans="1:16" x14ac:dyDescent="0.2">
      <c r="A5384" s="182"/>
      <c r="B5384" s="163"/>
      <c r="D5384" s="163"/>
      <c r="F5384" s="163"/>
      <c r="H5384" s="163"/>
      <c r="J5384" s="163"/>
    </row>
    <row r="5385" spans="1:16" x14ac:dyDescent="0.2">
      <c r="A5385" s="182"/>
      <c r="B5385" s="163"/>
      <c r="D5385" s="163"/>
      <c r="F5385" s="163"/>
      <c r="H5385" s="163"/>
      <c r="J5385" s="163"/>
    </row>
    <row r="5386" spans="1:16" x14ac:dyDescent="0.2">
      <c r="A5386" s="182"/>
      <c r="B5386" s="163"/>
      <c r="D5386" s="163"/>
      <c r="F5386" s="163"/>
      <c r="H5386" s="163"/>
      <c r="J5386" s="163"/>
    </row>
    <row r="5387" spans="1:16" x14ac:dyDescent="0.2">
      <c r="A5387" s="182"/>
      <c r="B5387" s="163"/>
      <c r="D5387" s="163"/>
      <c r="F5387" s="163"/>
      <c r="H5387" s="163"/>
      <c r="J5387" s="163"/>
    </row>
    <row r="5388" spans="1:16" x14ac:dyDescent="0.2">
      <c r="A5388" s="182"/>
      <c r="B5388" s="163"/>
      <c r="D5388" s="163"/>
      <c r="F5388" s="163"/>
      <c r="H5388" s="163"/>
      <c r="J5388" s="163"/>
    </row>
    <row r="5389" spans="1:16" x14ac:dyDescent="0.2">
      <c r="A5389" s="182"/>
      <c r="B5389" s="163"/>
      <c r="D5389" s="163"/>
      <c r="F5389" s="163"/>
      <c r="H5389" s="163"/>
      <c r="J5389" s="163"/>
    </row>
    <row r="5390" spans="1:16" x14ac:dyDescent="0.2">
      <c r="A5390" s="182"/>
      <c r="B5390" s="163"/>
      <c r="D5390" s="163"/>
      <c r="F5390" s="163"/>
      <c r="H5390" s="163"/>
      <c r="J5390" s="163"/>
    </row>
    <row r="5391" spans="1:16" x14ac:dyDescent="0.2">
      <c r="A5391" s="182"/>
      <c r="B5391" s="163"/>
      <c r="D5391" s="163"/>
      <c r="F5391" s="163"/>
      <c r="H5391" s="163"/>
      <c r="J5391" s="163"/>
      <c r="L5391" s="161"/>
    </row>
    <row r="5392" spans="1:16" x14ac:dyDescent="0.2">
      <c r="A5392" s="182"/>
      <c r="B5392" s="163"/>
      <c r="D5392" s="163"/>
      <c r="F5392" s="163"/>
      <c r="H5392" s="163"/>
      <c r="J5392" s="163"/>
    </row>
    <row r="5393" spans="1:12" x14ac:dyDescent="0.2">
      <c r="A5393" s="182"/>
      <c r="B5393" s="163"/>
      <c r="D5393" s="163"/>
      <c r="F5393" s="163"/>
      <c r="H5393" s="163"/>
      <c r="J5393" s="163"/>
    </row>
    <row r="5394" spans="1:12" x14ac:dyDescent="0.2">
      <c r="A5394" s="182"/>
      <c r="B5394" s="163"/>
      <c r="D5394" s="163"/>
      <c r="F5394" s="163"/>
      <c r="H5394" s="163"/>
      <c r="J5394" s="163"/>
    </row>
    <row r="5395" spans="1:12" x14ac:dyDescent="0.2">
      <c r="A5395" s="182"/>
      <c r="B5395" s="163"/>
      <c r="D5395" s="163"/>
      <c r="F5395" s="163"/>
      <c r="H5395" s="163"/>
      <c r="J5395" s="163"/>
    </row>
    <row r="5396" spans="1:12" x14ac:dyDescent="0.2">
      <c r="A5396" s="182"/>
      <c r="B5396" s="163"/>
      <c r="D5396" s="163"/>
      <c r="F5396" s="163"/>
      <c r="H5396" s="163"/>
      <c r="J5396" s="163"/>
    </row>
    <row r="5397" spans="1:12" x14ac:dyDescent="0.2">
      <c r="A5397" s="182"/>
      <c r="B5397" s="163"/>
      <c r="D5397" s="163"/>
      <c r="F5397" s="163"/>
      <c r="H5397" s="163"/>
      <c r="J5397" s="163"/>
    </row>
    <row r="5398" spans="1:12" x14ac:dyDescent="0.2">
      <c r="A5398" s="182"/>
      <c r="B5398" s="163"/>
      <c r="D5398" s="163"/>
      <c r="F5398" s="163"/>
      <c r="H5398" s="163"/>
      <c r="J5398" s="163"/>
    </row>
    <row r="5399" spans="1:12" x14ac:dyDescent="0.2">
      <c r="A5399" s="182"/>
      <c r="B5399" s="163"/>
      <c r="D5399" s="163"/>
      <c r="F5399" s="163"/>
      <c r="H5399" s="163"/>
      <c r="J5399" s="163"/>
    </row>
    <row r="5400" spans="1:12" x14ac:dyDescent="0.2">
      <c r="A5400" s="182"/>
      <c r="B5400" s="163"/>
      <c r="D5400" s="163"/>
      <c r="F5400" s="163"/>
      <c r="H5400" s="163"/>
      <c r="J5400" s="163"/>
    </row>
    <row r="5401" spans="1:12" x14ac:dyDescent="0.2">
      <c r="A5401" s="182"/>
      <c r="B5401" s="163"/>
      <c r="D5401" s="163"/>
      <c r="F5401" s="163"/>
      <c r="H5401" s="163"/>
      <c r="J5401" s="163"/>
    </row>
    <row r="5402" spans="1:12" x14ac:dyDescent="0.2">
      <c r="A5402" s="182"/>
      <c r="B5402" s="163"/>
      <c r="D5402" s="163"/>
      <c r="F5402" s="163"/>
      <c r="H5402" s="163"/>
      <c r="J5402" s="163"/>
    </row>
    <row r="5403" spans="1:12" x14ac:dyDescent="0.2">
      <c r="A5403" s="182"/>
      <c r="B5403" s="163"/>
      <c r="D5403" s="163"/>
      <c r="F5403" s="163"/>
      <c r="H5403" s="163"/>
      <c r="J5403" s="163"/>
    </row>
    <row r="5404" spans="1:12" x14ac:dyDescent="0.2">
      <c r="A5404" s="182"/>
      <c r="B5404" s="163"/>
      <c r="D5404" s="163"/>
      <c r="F5404" s="163"/>
      <c r="H5404" s="163"/>
      <c r="J5404" s="163"/>
      <c r="L5404" s="161"/>
    </row>
    <row r="5405" spans="1:12" x14ac:dyDescent="0.2">
      <c r="A5405" s="182"/>
      <c r="B5405" s="163"/>
      <c r="D5405" s="163"/>
      <c r="F5405" s="163"/>
      <c r="H5405" s="163"/>
      <c r="J5405" s="163"/>
      <c r="L5405" s="161"/>
    </row>
    <row r="5406" spans="1:12" x14ac:dyDescent="0.2">
      <c r="A5406" s="182"/>
      <c r="B5406" s="163"/>
      <c r="D5406" s="163"/>
      <c r="F5406" s="163"/>
      <c r="H5406" s="163"/>
      <c r="J5406" s="163"/>
    </row>
    <row r="5407" spans="1:12" x14ac:dyDescent="0.2">
      <c r="A5407" s="182"/>
      <c r="B5407" s="163"/>
      <c r="D5407" s="163"/>
      <c r="F5407" s="163"/>
      <c r="H5407" s="163"/>
      <c r="J5407" s="163"/>
    </row>
    <row r="5408" spans="1:12" x14ac:dyDescent="0.2">
      <c r="A5408" s="182"/>
      <c r="B5408" s="163"/>
      <c r="D5408" s="163"/>
      <c r="F5408" s="163"/>
      <c r="H5408" s="163"/>
      <c r="J5408" s="163"/>
    </row>
    <row r="5409" spans="1:14" x14ac:dyDescent="0.2">
      <c r="A5409" s="182"/>
      <c r="B5409" s="163"/>
      <c r="D5409" s="163"/>
      <c r="F5409" s="163"/>
      <c r="H5409" s="163"/>
      <c r="J5409" s="163"/>
    </row>
    <row r="5410" spans="1:14" x14ac:dyDescent="0.2">
      <c r="A5410" s="182"/>
      <c r="B5410" s="163"/>
      <c r="D5410" s="163"/>
      <c r="F5410" s="163"/>
      <c r="H5410" s="163"/>
      <c r="J5410" s="163"/>
    </row>
    <row r="5411" spans="1:14" x14ac:dyDescent="0.2">
      <c r="A5411" s="182"/>
      <c r="B5411" s="163"/>
      <c r="D5411" s="163"/>
      <c r="F5411" s="163"/>
      <c r="H5411" s="163"/>
      <c r="J5411" s="163"/>
    </row>
    <row r="5412" spans="1:14" x14ac:dyDescent="0.2">
      <c r="A5412" s="182"/>
      <c r="B5412" s="163"/>
      <c r="D5412" s="163"/>
      <c r="F5412" s="163"/>
      <c r="H5412" s="163"/>
      <c r="J5412" s="163"/>
    </row>
    <row r="5413" spans="1:14" x14ac:dyDescent="0.2">
      <c r="A5413" s="182"/>
      <c r="B5413" s="163"/>
      <c r="D5413" s="163"/>
      <c r="F5413" s="163"/>
      <c r="H5413" s="163"/>
      <c r="J5413" s="163"/>
    </row>
    <row r="5414" spans="1:14" x14ac:dyDescent="0.2">
      <c r="A5414" s="182"/>
      <c r="B5414" s="163"/>
      <c r="D5414" s="163"/>
      <c r="F5414" s="163"/>
      <c r="H5414" s="163"/>
      <c r="J5414" s="163"/>
    </row>
    <row r="5415" spans="1:14" x14ac:dyDescent="0.2">
      <c r="A5415" s="182"/>
      <c r="B5415" s="163"/>
      <c r="D5415" s="163"/>
      <c r="F5415" s="163"/>
      <c r="H5415" s="163"/>
      <c r="J5415" s="163"/>
      <c r="L5415" s="161"/>
    </row>
    <row r="5416" spans="1:14" x14ac:dyDescent="0.2">
      <c r="A5416" s="182"/>
      <c r="B5416" s="163"/>
      <c r="D5416" s="163"/>
      <c r="F5416" s="163"/>
      <c r="H5416" s="163"/>
      <c r="J5416" s="163"/>
    </row>
    <row r="5417" spans="1:14" x14ac:dyDescent="0.2">
      <c r="A5417" s="182"/>
      <c r="B5417" s="163"/>
      <c r="D5417" s="163"/>
      <c r="F5417" s="163"/>
      <c r="H5417" s="163"/>
      <c r="J5417" s="163"/>
    </row>
    <row r="5418" spans="1:14" x14ac:dyDescent="0.2">
      <c r="A5418" s="182"/>
      <c r="B5418" s="163"/>
      <c r="D5418" s="163"/>
      <c r="F5418" s="163"/>
      <c r="H5418" s="163"/>
      <c r="J5418" s="163"/>
    </row>
    <row r="5419" spans="1:14" x14ac:dyDescent="0.2">
      <c r="A5419" s="182"/>
      <c r="B5419" s="163"/>
      <c r="D5419" s="163"/>
      <c r="F5419" s="163"/>
      <c r="H5419" s="163"/>
      <c r="J5419" s="163"/>
    </row>
    <row r="5420" spans="1:14" x14ac:dyDescent="0.2">
      <c r="A5420" s="182"/>
      <c r="B5420" s="163"/>
      <c r="D5420" s="163"/>
      <c r="F5420" s="163"/>
      <c r="H5420" s="163"/>
      <c r="J5420" s="163"/>
    </row>
    <row r="5421" spans="1:14" x14ac:dyDescent="0.2">
      <c r="A5421" s="182"/>
      <c r="B5421" s="163"/>
      <c r="D5421" s="163"/>
      <c r="F5421" s="163"/>
      <c r="H5421" s="163"/>
      <c r="J5421" s="163"/>
      <c r="L5421" s="161"/>
    </row>
    <row r="5422" spans="1:14" x14ac:dyDescent="0.2">
      <c r="A5422" s="182"/>
      <c r="B5422" s="163"/>
      <c r="D5422" s="163"/>
      <c r="F5422" s="163"/>
      <c r="H5422" s="163"/>
      <c r="J5422" s="163"/>
    </row>
    <row r="5423" spans="1:14" x14ac:dyDescent="0.2">
      <c r="A5423" s="182"/>
      <c r="B5423" s="163"/>
      <c r="D5423" s="163"/>
      <c r="F5423" s="163"/>
      <c r="H5423" s="163"/>
      <c r="J5423" s="163"/>
    </row>
    <row r="5424" spans="1:14" x14ac:dyDescent="0.2">
      <c r="A5424" s="182"/>
      <c r="B5424" s="163"/>
      <c r="D5424" s="163"/>
      <c r="F5424" s="163"/>
      <c r="H5424" s="163"/>
      <c r="J5424" s="163"/>
      <c r="L5424" s="161"/>
      <c r="N5424" s="161"/>
    </row>
    <row r="5425" spans="1:14" x14ac:dyDescent="0.2">
      <c r="A5425" s="182"/>
      <c r="B5425" s="163"/>
      <c r="D5425" s="163"/>
      <c r="F5425" s="163"/>
      <c r="H5425" s="163"/>
      <c r="J5425" s="163"/>
    </row>
    <row r="5426" spans="1:14" x14ac:dyDescent="0.2">
      <c r="A5426" s="182"/>
      <c r="B5426" s="163"/>
      <c r="D5426" s="163"/>
      <c r="F5426" s="163"/>
      <c r="H5426" s="163"/>
      <c r="J5426" s="163"/>
      <c r="L5426" s="161"/>
      <c r="N5426" s="161"/>
    </row>
    <row r="5427" spans="1:14" x14ac:dyDescent="0.2">
      <c r="A5427" s="182"/>
      <c r="B5427" s="163"/>
      <c r="D5427" s="163"/>
      <c r="F5427" s="163"/>
      <c r="H5427" s="163"/>
      <c r="J5427" s="163"/>
    </row>
    <row r="5428" spans="1:14" x14ac:dyDescent="0.2">
      <c r="A5428" s="182"/>
      <c r="B5428" s="163"/>
      <c r="D5428" s="163"/>
      <c r="F5428" s="163"/>
      <c r="H5428" s="163"/>
      <c r="J5428" s="163"/>
    </row>
    <row r="5429" spans="1:14" x14ac:dyDescent="0.2">
      <c r="A5429" s="182"/>
      <c r="B5429" s="163"/>
      <c r="D5429" s="163"/>
      <c r="F5429" s="163"/>
      <c r="H5429" s="163"/>
      <c r="J5429" s="163"/>
    </row>
    <row r="5430" spans="1:14" x14ac:dyDescent="0.2">
      <c r="A5430" s="182"/>
      <c r="B5430" s="163"/>
      <c r="D5430" s="163"/>
      <c r="F5430" s="163"/>
      <c r="H5430" s="163"/>
      <c r="J5430" s="163"/>
    </row>
    <row r="5431" spans="1:14" x14ac:dyDescent="0.2">
      <c r="A5431" s="182"/>
      <c r="B5431" s="163"/>
      <c r="D5431" s="163"/>
      <c r="F5431" s="163"/>
      <c r="H5431" s="163"/>
      <c r="J5431" s="163"/>
    </row>
    <row r="5432" spans="1:14" x14ac:dyDescent="0.2">
      <c r="A5432" s="182"/>
      <c r="B5432" s="163"/>
      <c r="D5432" s="163"/>
      <c r="F5432" s="163"/>
      <c r="H5432" s="163"/>
      <c r="J5432" s="163"/>
    </row>
    <row r="5433" spans="1:14" x14ac:dyDescent="0.2">
      <c r="A5433" s="182"/>
      <c r="B5433" s="163"/>
      <c r="D5433" s="163"/>
      <c r="F5433" s="163"/>
      <c r="H5433" s="163"/>
      <c r="J5433" s="163"/>
    </row>
    <row r="5434" spans="1:14" x14ac:dyDescent="0.2">
      <c r="A5434" s="182"/>
      <c r="B5434" s="163"/>
      <c r="D5434" s="163"/>
      <c r="F5434" s="163"/>
      <c r="H5434" s="163"/>
      <c r="J5434" s="163"/>
    </row>
    <row r="5435" spans="1:14" x14ac:dyDescent="0.2">
      <c r="A5435" s="182"/>
      <c r="B5435" s="163"/>
      <c r="D5435" s="163"/>
      <c r="F5435" s="163"/>
      <c r="H5435" s="163"/>
      <c r="J5435" s="163"/>
    </row>
    <row r="5436" spans="1:14" x14ac:dyDescent="0.2">
      <c r="A5436" s="182"/>
      <c r="B5436" s="163"/>
      <c r="D5436" s="163"/>
      <c r="F5436" s="163"/>
      <c r="H5436" s="163"/>
      <c r="J5436" s="163"/>
    </row>
    <row r="5437" spans="1:14" x14ac:dyDescent="0.2">
      <c r="A5437" s="182"/>
      <c r="B5437" s="163"/>
      <c r="D5437" s="163"/>
      <c r="F5437" s="163"/>
      <c r="H5437" s="163"/>
      <c r="J5437" s="163"/>
    </row>
    <row r="5438" spans="1:14" x14ac:dyDescent="0.2">
      <c r="A5438" s="182"/>
      <c r="B5438" s="163"/>
      <c r="D5438" s="163"/>
      <c r="F5438" s="163"/>
      <c r="H5438" s="163"/>
      <c r="J5438" s="163"/>
      <c r="L5438" s="161"/>
      <c r="N5438" s="161"/>
    </row>
    <row r="5439" spans="1:14" x14ac:dyDescent="0.2">
      <c r="A5439" s="182"/>
      <c r="B5439" s="163"/>
      <c r="D5439" s="163"/>
      <c r="F5439" s="163"/>
      <c r="H5439" s="163"/>
      <c r="J5439" s="163"/>
    </row>
    <row r="5440" spans="1:14" x14ac:dyDescent="0.2">
      <c r="A5440" s="182"/>
      <c r="B5440" s="163"/>
      <c r="D5440" s="163"/>
      <c r="F5440" s="163"/>
      <c r="H5440" s="163"/>
      <c r="J5440" s="163"/>
    </row>
    <row r="5441" spans="1:14" x14ac:dyDescent="0.2">
      <c r="A5441" s="182"/>
      <c r="B5441" s="163"/>
      <c r="D5441" s="163"/>
      <c r="F5441" s="163"/>
      <c r="H5441" s="163"/>
      <c r="J5441" s="163"/>
      <c r="L5441" s="161"/>
    </row>
    <row r="5442" spans="1:14" x14ac:dyDescent="0.2">
      <c r="A5442" s="182"/>
      <c r="B5442" s="163"/>
      <c r="D5442" s="163"/>
      <c r="F5442" s="163"/>
      <c r="H5442" s="163"/>
      <c r="J5442" s="163"/>
    </row>
    <row r="5443" spans="1:14" x14ac:dyDescent="0.2">
      <c r="A5443" s="182"/>
      <c r="B5443" s="163"/>
      <c r="D5443" s="163"/>
      <c r="F5443" s="163"/>
      <c r="H5443" s="163"/>
      <c r="J5443" s="163"/>
    </row>
    <row r="5444" spans="1:14" x14ac:dyDescent="0.2">
      <c r="A5444" s="182"/>
      <c r="B5444" s="163"/>
      <c r="D5444" s="163"/>
      <c r="F5444" s="163"/>
      <c r="H5444" s="163"/>
      <c r="J5444" s="163"/>
    </row>
    <row r="5445" spans="1:14" x14ac:dyDescent="0.2">
      <c r="A5445" s="182"/>
      <c r="B5445" s="163"/>
      <c r="D5445" s="163"/>
      <c r="F5445" s="163"/>
      <c r="H5445" s="163"/>
      <c r="J5445" s="163"/>
    </row>
    <row r="5446" spans="1:14" x14ac:dyDescent="0.2">
      <c r="A5446" s="182"/>
      <c r="B5446" s="163"/>
      <c r="D5446" s="163"/>
      <c r="F5446" s="163"/>
      <c r="H5446" s="163"/>
      <c r="J5446" s="163"/>
    </row>
    <row r="5447" spans="1:14" x14ac:dyDescent="0.2">
      <c r="A5447" s="182"/>
      <c r="B5447" s="163"/>
      <c r="D5447" s="163"/>
      <c r="F5447" s="163"/>
      <c r="H5447" s="163"/>
      <c r="J5447" s="163"/>
    </row>
    <row r="5448" spans="1:14" x14ac:dyDescent="0.2">
      <c r="A5448" s="182"/>
      <c r="B5448" s="163"/>
      <c r="D5448" s="163"/>
      <c r="F5448" s="163"/>
      <c r="H5448" s="163"/>
      <c r="J5448" s="163"/>
      <c r="L5448" s="161"/>
      <c r="N5448" s="161"/>
    </row>
    <row r="5449" spans="1:14" x14ac:dyDescent="0.2">
      <c r="A5449" s="182"/>
      <c r="B5449" s="163"/>
      <c r="D5449" s="163"/>
      <c r="F5449" s="163"/>
      <c r="H5449" s="163"/>
      <c r="J5449" s="163"/>
    </row>
    <row r="5450" spans="1:14" x14ac:dyDescent="0.2">
      <c r="A5450" s="182"/>
      <c r="B5450" s="163"/>
      <c r="D5450" s="163"/>
      <c r="F5450" s="163"/>
      <c r="H5450" s="163"/>
      <c r="J5450" s="163"/>
    </row>
    <row r="5451" spans="1:14" x14ac:dyDescent="0.2">
      <c r="A5451" s="182"/>
      <c r="B5451" s="163"/>
      <c r="D5451" s="163"/>
      <c r="F5451" s="163"/>
      <c r="H5451" s="163"/>
      <c r="J5451" s="163"/>
    </row>
    <row r="5452" spans="1:14" x14ac:dyDescent="0.2">
      <c r="A5452" s="182"/>
      <c r="B5452" s="163"/>
      <c r="D5452" s="163"/>
      <c r="F5452" s="163"/>
      <c r="H5452" s="163"/>
      <c r="J5452" s="163"/>
    </row>
    <row r="5453" spans="1:14" x14ac:dyDescent="0.2">
      <c r="A5453" s="182"/>
      <c r="B5453" s="163"/>
      <c r="D5453" s="163"/>
      <c r="F5453" s="163"/>
      <c r="H5453" s="163"/>
      <c r="J5453" s="163"/>
    </row>
    <row r="5454" spans="1:14" x14ac:dyDescent="0.2">
      <c r="A5454" s="182"/>
      <c r="B5454" s="163"/>
      <c r="D5454" s="163"/>
      <c r="F5454" s="163"/>
      <c r="H5454" s="163"/>
      <c r="J5454" s="163"/>
    </row>
    <row r="5455" spans="1:14" x14ac:dyDescent="0.2">
      <c r="A5455" s="182"/>
      <c r="B5455" s="163"/>
      <c r="D5455" s="163"/>
      <c r="F5455" s="163"/>
      <c r="H5455" s="163"/>
      <c r="J5455" s="163"/>
    </row>
    <row r="5456" spans="1:14" x14ac:dyDescent="0.2">
      <c r="A5456" s="182"/>
      <c r="B5456" s="163"/>
      <c r="D5456" s="163"/>
      <c r="F5456" s="163"/>
      <c r="H5456" s="163"/>
      <c r="J5456" s="163"/>
    </row>
    <row r="5457" spans="1:12" x14ac:dyDescent="0.2">
      <c r="A5457" s="182"/>
      <c r="B5457" s="163"/>
      <c r="D5457" s="163"/>
      <c r="F5457" s="163"/>
      <c r="H5457" s="163"/>
      <c r="J5457" s="163"/>
    </row>
    <row r="5458" spans="1:12" x14ac:dyDescent="0.2">
      <c r="A5458" s="182"/>
      <c r="B5458" s="163"/>
      <c r="D5458" s="163"/>
      <c r="F5458" s="163"/>
      <c r="H5458" s="163"/>
      <c r="J5458" s="163"/>
    </row>
    <row r="5459" spans="1:12" x14ac:dyDescent="0.2">
      <c r="A5459" s="182"/>
      <c r="B5459" s="163"/>
      <c r="D5459" s="163"/>
      <c r="F5459" s="163"/>
      <c r="H5459" s="163"/>
      <c r="J5459" s="163"/>
    </row>
    <row r="5460" spans="1:12" x14ac:dyDescent="0.2">
      <c r="A5460" s="182"/>
      <c r="B5460" s="163"/>
      <c r="D5460" s="163"/>
      <c r="F5460" s="163"/>
      <c r="H5460" s="163"/>
      <c r="J5460" s="163"/>
    </row>
    <row r="5461" spans="1:12" x14ac:dyDescent="0.2">
      <c r="A5461" s="182"/>
      <c r="B5461" s="163"/>
      <c r="D5461" s="163"/>
      <c r="F5461" s="163"/>
      <c r="H5461" s="163"/>
      <c r="J5461" s="163"/>
    </row>
    <row r="5462" spans="1:12" x14ac:dyDescent="0.2">
      <c r="A5462" s="182"/>
      <c r="B5462" s="163"/>
      <c r="D5462" s="163"/>
      <c r="F5462" s="163"/>
      <c r="H5462" s="163"/>
      <c r="J5462" s="163"/>
    </row>
    <row r="5463" spans="1:12" x14ac:dyDescent="0.2">
      <c r="A5463" s="182"/>
      <c r="B5463" s="163"/>
      <c r="D5463" s="163"/>
      <c r="F5463" s="163"/>
      <c r="H5463" s="163"/>
      <c r="J5463" s="163"/>
    </row>
    <row r="5464" spans="1:12" x14ac:dyDescent="0.2">
      <c r="A5464" s="182"/>
      <c r="B5464" s="163"/>
      <c r="D5464" s="163"/>
      <c r="F5464" s="163"/>
      <c r="H5464" s="163"/>
      <c r="J5464" s="163"/>
    </row>
    <row r="5465" spans="1:12" x14ac:dyDescent="0.2">
      <c r="A5465" s="182"/>
      <c r="B5465" s="163"/>
      <c r="D5465" s="163"/>
      <c r="F5465" s="163"/>
      <c r="H5465" s="163"/>
      <c r="J5465" s="163"/>
    </row>
    <row r="5466" spans="1:12" x14ac:dyDescent="0.2">
      <c r="A5466" s="182"/>
      <c r="B5466" s="163"/>
      <c r="D5466" s="163"/>
      <c r="F5466" s="163"/>
      <c r="H5466" s="163"/>
      <c r="J5466" s="163"/>
    </row>
    <row r="5467" spans="1:12" x14ac:dyDescent="0.2">
      <c r="A5467" s="182"/>
      <c r="B5467" s="163"/>
      <c r="D5467" s="163"/>
      <c r="F5467" s="163"/>
      <c r="H5467" s="163"/>
      <c r="J5467" s="163"/>
    </row>
    <row r="5468" spans="1:12" x14ac:dyDescent="0.2">
      <c r="A5468" s="182"/>
      <c r="B5468" s="163"/>
      <c r="D5468" s="163"/>
      <c r="F5468" s="163"/>
      <c r="H5468" s="163"/>
      <c r="J5468" s="163"/>
      <c r="L5468" s="161"/>
    </row>
    <row r="5469" spans="1:12" x14ac:dyDescent="0.2">
      <c r="A5469" s="182"/>
      <c r="B5469" s="163"/>
      <c r="D5469" s="163"/>
      <c r="F5469" s="163"/>
      <c r="H5469" s="163"/>
      <c r="J5469" s="163"/>
    </row>
    <row r="5470" spans="1:12" x14ac:dyDescent="0.2">
      <c r="A5470" s="182"/>
      <c r="B5470" s="163"/>
      <c r="D5470" s="163"/>
      <c r="F5470" s="163"/>
      <c r="H5470" s="163"/>
      <c r="J5470" s="163"/>
    </row>
    <row r="5471" spans="1:12" x14ac:dyDescent="0.2">
      <c r="A5471" s="182"/>
      <c r="B5471" s="163"/>
      <c r="D5471" s="163"/>
      <c r="F5471" s="163"/>
      <c r="H5471" s="163"/>
      <c r="J5471" s="163"/>
    </row>
    <row r="5472" spans="1:12" x14ac:dyDescent="0.2">
      <c r="A5472" s="182"/>
      <c r="B5472" s="163"/>
      <c r="D5472" s="163"/>
      <c r="F5472" s="163"/>
      <c r="H5472" s="163"/>
      <c r="J5472" s="163"/>
    </row>
    <row r="5473" spans="1:14" x14ac:dyDescent="0.2">
      <c r="A5473" s="182"/>
      <c r="B5473" s="163"/>
      <c r="D5473" s="163"/>
      <c r="F5473" s="163"/>
      <c r="H5473" s="163"/>
      <c r="J5473" s="163"/>
    </row>
    <row r="5474" spans="1:14" x14ac:dyDescent="0.2">
      <c r="A5474" s="182"/>
      <c r="B5474" s="163"/>
      <c r="D5474" s="163"/>
      <c r="F5474" s="163"/>
      <c r="H5474" s="163"/>
      <c r="J5474" s="163"/>
    </row>
    <row r="5475" spans="1:14" x14ac:dyDescent="0.2">
      <c r="A5475" s="182"/>
      <c r="B5475" s="163"/>
      <c r="D5475" s="163"/>
      <c r="F5475" s="163"/>
      <c r="H5475" s="163"/>
      <c r="J5475" s="163"/>
    </row>
    <row r="5476" spans="1:14" x14ac:dyDescent="0.2">
      <c r="A5476" s="182"/>
      <c r="B5476" s="163"/>
      <c r="D5476" s="163"/>
      <c r="F5476" s="163"/>
      <c r="H5476" s="163"/>
      <c r="J5476" s="163"/>
    </row>
    <row r="5477" spans="1:14" x14ac:dyDescent="0.2">
      <c r="A5477" s="182"/>
      <c r="B5477" s="163"/>
      <c r="D5477" s="163"/>
      <c r="F5477" s="163"/>
      <c r="H5477" s="163"/>
      <c r="J5477" s="163"/>
      <c r="L5477" s="161"/>
      <c r="N5477" s="161"/>
    </row>
    <row r="5478" spans="1:14" x14ac:dyDescent="0.2">
      <c r="A5478" s="182"/>
      <c r="B5478" s="163"/>
      <c r="D5478" s="163"/>
      <c r="F5478" s="163"/>
      <c r="H5478" s="163"/>
      <c r="J5478" s="163"/>
    </row>
    <row r="5479" spans="1:14" x14ac:dyDescent="0.2">
      <c r="A5479" s="182"/>
      <c r="B5479" s="163"/>
      <c r="D5479" s="163"/>
      <c r="F5479" s="163"/>
      <c r="H5479" s="163"/>
      <c r="J5479" s="163"/>
    </row>
    <row r="5480" spans="1:14" x14ac:dyDescent="0.2">
      <c r="A5480" s="182"/>
      <c r="B5480" s="163"/>
      <c r="D5480" s="163"/>
      <c r="F5480" s="163"/>
      <c r="H5480" s="163"/>
      <c r="J5480" s="163"/>
    </row>
    <row r="5481" spans="1:14" x14ac:dyDescent="0.2">
      <c r="A5481" s="182"/>
      <c r="B5481" s="163"/>
      <c r="D5481" s="163"/>
      <c r="F5481" s="163"/>
      <c r="H5481" s="163"/>
      <c r="J5481" s="163"/>
    </row>
    <row r="5482" spans="1:14" x14ac:dyDescent="0.2">
      <c r="A5482" s="182"/>
      <c r="B5482" s="163"/>
      <c r="D5482" s="163"/>
      <c r="F5482" s="163"/>
      <c r="H5482" s="163"/>
      <c r="J5482" s="163"/>
    </row>
    <row r="5483" spans="1:14" x14ac:dyDescent="0.2">
      <c r="A5483" s="182"/>
      <c r="B5483" s="163"/>
      <c r="D5483" s="163"/>
      <c r="F5483" s="163"/>
      <c r="H5483" s="163"/>
      <c r="J5483" s="163"/>
    </row>
    <row r="5484" spans="1:14" x14ac:dyDescent="0.2">
      <c r="A5484" s="182"/>
      <c r="B5484" s="163"/>
      <c r="D5484" s="163"/>
      <c r="F5484" s="163"/>
      <c r="H5484" s="163"/>
      <c r="J5484" s="163"/>
    </row>
    <row r="5485" spans="1:14" x14ac:dyDescent="0.2">
      <c r="A5485" s="182"/>
      <c r="B5485" s="163"/>
      <c r="D5485" s="163"/>
      <c r="F5485" s="163"/>
      <c r="H5485" s="163"/>
      <c r="J5485" s="163"/>
    </row>
    <row r="5486" spans="1:14" x14ac:dyDescent="0.2">
      <c r="A5486" s="182"/>
      <c r="B5486" s="163"/>
      <c r="D5486" s="163"/>
      <c r="F5486" s="163"/>
      <c r="H5486" s="163"/>
      <c r="J5486" s="163"/>
    </row>
    <row r="5487" spans="1:14" x14ac:dyDescent="0.2">
      <c r="A5487" s="182"/>
      <c r="B5487" s="163"/>
      <c r="D5487" s="163"/>
      <c r="F5487" s="163"/>
      <c r="H5487" s="163"/>
      <c r="J5487" s="163"/>
    </row>
    <row r="5488" spans="1:14" x14ac:dyDescent="0.2">
      <c r="A5488" s="182"/>
      <c r="B5488" s="163"/>
      <c r="D5488" s="163"/>
      <c r="F5488" s="163"/>
      <c r="H5488" s="163"/>
      <c r="J5488" s="163"/>
    </row>
    <row r="5489" spans="1:10" x14ac:dyDescent="0.2">
      <c r="A5489" s="182"/>
      <c r="B5489" s="163"/>
      <c r="D5489" s="163"/>
      <c r="F5489" s="163"/>
      <c r="H5489" s="163"/>
      <c r="J5489" s="163"/>
    </row>
    <row r="5490" spans="1:10" x14ac:dyDescent="0.2">
      <c r="A5490" s="182"/>
      <c r="B5490" s="163"/>
      <c r="D5490" s="163"/>
      <c r="F5490" s="163"/>
      <c r="H5490" s="163"/>
      <c r="J5490" s="163"/>
    </row>
    <row r="5491" spans="1:10" x14ac:dyDescent="0.2">
      <c r="A5491" s="182"/>
      <c r="B5491" s="163"/>
      <c r="D5491" s="163"/>
      <c r="F5491" s="163"/>
      <c r="H5491" s="163"/>
      <c r="J5491" s="163"/>
    </row>
    <row r="5492" spans="1:10" x14ac:dyDescent="0.2">
      <c r="A5492" s="182"/>
      <c r="B5492" s="163"/>
      <c r="D5492" s="163"/>
      <c r="F5492" s="163"/>
      <c r="H5492" s="163"/>
      <c r="J5492" s="163"/>
    </row>
    <row r="5493" spans="1:10" x14ac:dyDescent="0.2">
      <c r="A5493" s="182"/>
      <c r="B5493" s="163"/>
      <c r="D5493" s="163"/>
      <c r="F5493" s="163"/>
      <c r="H5493" s="163"/>
      <c r="J5493" s="163"/>
    </row>
    <row r="5494" spans="1:10" x14ac:dyDescent="0.2">
      <c r="A5494" s="182"/>
      <c r="B5494" s="163"/>
      <c r="D5494" s="163"/>
      <c r="F5494" s="163"/>
      <c r="H5494" s="163"/>
      <c r="J5494" s="163"/>
    </row>
    <row r="5495" spans="1:10" x14ac:dyDescent="0.2">
      <c r="A5495" s="182"/>
      <c r="B5495" s="163"/>
      <c r="D5495" s="163"/>
      <c r="F5495" s="163"/>
      <c r="H5495" s="163"/>
      <c r="J5495" s="163"/>
    </row>
    <row r="5496" spans="1:10" x14ac:dyDescent="0.2">
      <c r="A5496" s="182"/>
      <c r="B5496" s="163"/>
      <c r="D5496" s="163"/>
      <c r="F5496" s="163"/>
      <c r="H5496" s="163"/>
      <c r="J5496" s="163"/>
    </row>
    <row r="5497" spans="1:10" x14ac:dyDescent="0.2">
      <c r="A5497" s="182"/>
      <c r="B5497" s="163"/>
      <c r="D5497" s="163"/>
      <c r="F5497" s="163"/>
      <c r="H5497" s="163"/>
      <c r="J5497" s="163"/>
    </row>
    <row r="5498" spans="1:10" x14ac:dyDescent="0.2">
      <c r="A5498" s="182"/>
      <c r="B5498" s="163"/>
      <c r="D5498" s="163"/>
      <c r="F5498" s="163"/>
      <c r="H5498" s="163"/>
      <c r="J5498" s="163"/>
    </row>
    <row r="5499" spans="1:10" x14ac:dyDescent="0.2">
      <c r="A5499" s="182"/>
      <c r="B5499" s="163"/>
      <c r="D5499" s="163"/>
      <c r="F5499" s="163"/>
      <c r="H5499" s="163"/>
      <c r="J5499" s="163"/>
    </row>
    <row r="5500" spans="1:10" x14ac:dyDescent="0.2">
      <c r="A5500" s="182"/>
      <c r="B5500" s="163"/>
      <c r="D5500" s="163"/>
      <c r="F5500" s="163"/>
      <c r="H5500" s="163"/>
      <c r="J5500" s="163"/>
    </row>
    <row r="5501" spans="1:10" x14ac:dyDescent="0.2">
      <c r="A5501" s="182"/>
      <c r="B5501" s="163"/>
      <c r="D5501" s="163"/>
      <c r="F5501" s="163"/>
      <c r="H5501" s="163"/>
      <c r="J5501" s="163"/>
    </row>
    <row r="5502" spans="1:10" x14ac:dyDescent="0.2">
      <c r="A5502" s="182"/>
      <c r="B5502" s="163"/>
      <c r="D5502" s="163"/>
      <c r="F5502" s="163"/>
      <c r="H5502" s="163"/>
      <c r="J5502" s="163"/>
    </row>
    <row r="5503" spans="1:10" x14ac:dyDescent="0.2">
      <c r="A5503" s="182"/>
      <c r="B5503" s="163"/>
      <c r="D5503" s="163"/>
      <c r="F5503" s="163"/>
      <c r="H5503" s="163"/>
      <c r="J5503" s="163"/>
    </row>
    <row r="5504" spans="1:10" x14ac:dyDescent="0.2">
      <c r="A5504" s="182"/>
      <c r="B5504" s="163"/>
      <c r="D5504" s="163"/>
      <c r="F5504" s="163"/>
      <c r="H5504" s="163"/>
      <c r="J5504" s="163"/>
    </row>
    <row r="5505" spans="1:10" x14ac:dyDescent="0.2">
      <c r="A5505" s="182"/>
      <c r="B5505" s="163"/>
      <c r="D5505" s="163"/>
      <c r="F5505" s="163"/>
      <c r="H5505" s="163"/>
      <c r="J5505" s="163"/>
    </row>
    <row r="5506" spans="1:10" x14ac:dyDescent="0.2">
      <c r="A5506" s="182"/>
      <c r="B5506" s="163"/>
      <c r="D5506" s="163"/>
      <c r="F5506" s="163"/>
      <c r="H5506" s="163"/>
      <c r="J5506" s="163"/>
    </row>
    <row r="5507" spans="1:10" x14ac:dyDescent="0.2">
      <c r="A5507" s="182"/>
      <c r="B5507" s="163"/>
      <c r="D5507" s="163"/>
      <c r="F5507" s="163"/>
      <c r="H5507" s="163"/>
      <c r="J5507" s="163"/>
    </row>
    <row r="5508" spans="1:10" x14ac:dyDescent="0.2">
      <c r="A5508" s="182"/>
      <c r="B5508" s="163"/>
      <c r="D5508" s="163"/>
      <c r="F5508" s="163"/>
      <c r="H5508" s="163"/>
      <c r="J5508" s="163"/>
    </row>
    <row r="5509" spans="1:10" x14ac:dyDescent="0.2">
      <c r="A5509" s="182"/>
      <c r="B5509" s="163"/>
      <c r="D5509" s="163"/>
      <c r="F5509" s="163"/>
      <c r="H5509" s="163"/>
      <c r="J5509" s="163"/>
    </row>
    <row r="5510" spans="1:10" x14ac:dyDescent="0.2">
      <c r="A5510" s="182"/>
      <c r="B5510" s="163"/>
      <c r="D5510" s="163"/>
      <c r="F5510" s="163"/>
      <c r="H5510" s="163"/>
      <c r="J5510" s="163"/>
    </row>
    <row r="5511" spans="1:10" x14ac:dyDescent="0.2">
      <c r="A5511" s="182"/>
      <c r="B5511" s="163"/>
      <c r="D5511" s="163"/>
      <c r="F5511" s="163"/>
      <c r="H5511" s="163"/>
      <c r="J5511" s="163"/>
    </row>
    <row r="5512" spans="1:10" x14ac:dyDescent="0.2">
      <c r="A5512" s="182"/>
      <c r="B5512" s="163"/>
      <c r="D5512" s="163"/>
      <c r="F5512" s="163"/>
      <c r="H5512" s="163"/>
      <c r="J5512" s="163"/>
    </row>
    <row r="5513" spans="1:10" x14ac:dyDescent="0.2">
      <c r="A5513" s="182"/>
      <c r="B5513" s="163"/>
      <c r="D5513" s="163"/>
      <c r="F5513" s="163"/>
      <c r="H5513" s="163"/>
      <c r="J5513" s="163"/>
    </row>
    <row r="5514" spans="1:10" x14ac:dyDescent="0.2">
      <c r="A5514" s="182"/>
      <c r="B5514" s="163"/>
      <c r="D5514" s="163"/>
      <c r="F5514" s="163"/>
      <c r="H5514" s="163"/>
      <c r="J5514" s="163"/>
    </row>
    <row r="5515" spans="1:10" x14ac:dyDescent="0.2">
      <c r="A5515" s="182"/>
      <c r="B5515" s="163"/>
      <c r="D5515" s="163"/>
      <c r="F5515" s="163"/>
      <c r="H5515" s="163"/>
      <c r="J5515" s="163"/>
    </row>
    <row r="5516" spans="1:10" x14ac:dyDescent="0.2">
      <c r="A5516" s="182"/>
      <c r="B5516" s="163"/>
      <c r="D5516" s="163"/>
      <c r="F5516" s="163"/>
      <c r="H5516" s="163"/>
      <c r="J5516" s="163"/>
    </row>
    <row r="5517" spans="1:10" x14ac:dyDescent="0.2">
      <c r="A5517" s="182"/>
      <c r="B5517" s="163"/>
      <c r="D5517" s="163"/>
      <c r="F5517" s="163"/>
      <c r="H5517" s="163"/>
      <c r="J5517" s="163"/>
    </row>
    <row r="5518" spans="1:10" x14ac:dyDescent="0.2">
      <c r="A5518" s="182"/>
      <c r="B5518" s="163"/>
      <c r="D5518" s="163"/>
      <c r="F5518" s="163"/>
      <c r="H5518" s="163"/>
      <c r="J5518" s="163"/>
    </row>
    <row r="5519" spans="1:10" x14ac:dyDescent="0.2">
      <c r="A5519" s="182"/>
      <c r="B5519" s="163"/>
      <c r="D5519" s="163"/>
      <c r="F5519" s="163"/>
      <c r="H5519" s="163"/>
      <c r="J5519" s="163"/>
    </row>
    <row r="5520" spans="1:10" x14ac:dyDescent="0.2">
      <c r="A5520" s="182"/>
      <c r="B5520" s="163"/>
      <c r="D5520" s="163"/>
      <c r="F5520" s="163"/>
      <c r="H5520" s="163"/>
      <c r="J5520" s="163"/>
    </row>
    <row r="5521" spans="1:10" x14ac:dyDescent="0.2">
      <c r="A5521" s="182"/>
      <c r="B5521" s="163"/>
      <c r="D5521" s="163"/>
      <c r="F5521" s="163"/>
      <c r="H5521" s="163"/>
      <c r="J5521" s="163"/>
    </row>
    <row r="5522" spans="1:10" x14ac:dyDescent="0.2">
      <c r="A5522" s="182"/>
      <c r="B5522" s="163"/>
      <c r="D5522" s="163"/>
      <c r="F5522" s="163"/>
      <c r="H5522" s="163"/>
      <c r="J5522" s="163"/>
    </row>
    <row r="5523" spans="1:10" x14ac:dyDescent="0.2">
      <c r="A5523" s="182"/>
      <c r="B5523" s="163"/>
      <c r="D5523" s="163"/>
      <c r="F5523" s="163"/>
      <c r="H5523" s="163"/>
      <c r="J5523" s="163"/>
    </row>
    <row r="5524" spans="1:10" x14ac:dyDescent="0.2">
      <c r="A5524" s="182"/>
      <c r="B5524" s="163"/>
      <c r="D5524" s="163"/>
      <c r="F5524" s="163"/>
      <c r="H5524" s="163"/>
      <c r="J5524" s="163"/>
    </row>
    <row r="5525" spans="1:10" x14ac:dyDescent="0.2">
      <c r="A5525" s="182"/>
      <c r="B5525" s="163"/>
      <c r="D5525" s="163"/>
      <c r="F5525" s="163"/>
      <c r="H5525" s="163"/>
      <c r="J5525" s="163"/>
    </row>
    <row r="5526" spans="1:10" x14ac:dyDescent="0.2">
      <c r="A5526" s="182"/>
      <c r="B5526" s="163"/>
      <c r="D5526" s="163"/>
      <c r="F5526" s="163"/>
      <c r="H5526" s="163"/>
      <c r="J5526" s="163"/>
    </row>
    <row r="5527" spans="1:10" x14ac:dyDescent="0.2">
      <c r="A5527" s="182"/>
      <c r="B5527" s="163"/>
      <c r="D5527" s="163"/>
      <c r="F5527" s="163"/>
      <c r="H5527" s="163"/>
      <c r="J5527" s="163"/>
    </row>
    <row r="5528" spans="1:10" x14ac:dyDescent="0.2">
      <c r="A5528" s="182"/>
      <c r="B5528" s="163"/>
      <c r="D5528" s="163"/>
      <c r="F5528" s="163"/>
      <c r="H5528" s="163"/>
      <c r="J5528" s="163"/>
    </row>
    <row r="5529" spans="1:10" x14ac:dyDescent="0.2">
      <c r="A5529" s="182"/>
      <c r="B5529" s="163"/>
      <c r="D5529" s="163"/>
      <c r="F5529" s="163"/>
      <c r="H5529" s="163"/>
      <c r="J5529" s="163"/>
    </row>
    <row r="5530" spans="1:10" x14ac:dyDescent="0.2">
      <c r="A5530" s="182"/>
      <c r="B5530" s="163"/>
      <c r="D5530" s="163"/>
      <c r="F5530" s="163"/>
      <c r="H5530" s="163"/>
      <c r="J5530" s="163"/>
    </row>
    <row r="5531" spans="1:10" x14ac:dyDescent="0.2">
      <c r="A5531" s="182"/>
      <c r="B5531" s="163"/>
      <c r="D5531" s="163"/>
      <c r="F5531" s="163"/>
      <c r="H5531" s="163"/>
      <c r="J5531" s="163"/>
    </row>
    <row r="5532" spans="1:10" x14ac:dyDescent="0.2">
      <c r="A5532" s="182"/>
      <c r="B5532" s="163"/>
      <c r="D5532" s="163"/>
      <c r="F5532" s="163"/>
      <c r="H5532" s="163"/>
      <c r="J5532" s="163"/>
    </row>
    <row r="5533" spans="1:10" x14ac:dyDescent="0.2">
      <c r="A5533" s="182"/>
      <c r="B5533" s="163"/>
      <c r="D5533" s="163"/>
      <c r="F5533" s="163"/>
      <c r="H5533" s="163"/>
      <c r="J5533" s="163"/>
    </row>
    <row r="5534" spans="1:10" x14ac:dyDescent="0.2">
      <c r="A5534" s="182"/>
      <c r="B5534" s="163"/>
      <c r="D5534" s="163"/>
      <c r="F5534" s="163"/>
      <c r="H5534" s="163"/>
      <c r="J5534" s="163"/>
    </row>
    <row r="5535" spans="1:10" x14ac:dyDescent="0.2">
      <c r="A5535" s="182"/>
      <c r="B5535" s="163"/>
      <c r="D5535" s="163"/>
      <c r="F5535" s="163"/>
      <c r="H5535" s="163"/>
      <c r="J5535" s="163"/>
    </row>
    <row r="5536" spans="1:10" x14ac:dyDescent="0.2">
      <c r="A5536" s="182"/>
      <c r="B5536" s="163"/>
      <c r="D5536" s="163"/>
      <c r="F5536" s="163"/>
      <c r="H5536" s="163"/>
      <c r="J5536" s="163"/>
    </row>
    <row r="5537" spans="1:12" x14ac:dyDescent="0.2">
      <c r="A5537" s="182"/>
      <c r="B5537" s="163"/>
      <c r="D5537" s="163"/>
      <c r="F5537" s="163"/>
      <c r="H5537" s="163"/>
      <c r="J5537" s="163"/>
    </row>
    <row r="5538" spans="1:12" x14ac:dyDescent="0.2">
      <c r="A5538" s="182"/>
      <c r="B5538" s="163"/>
      <c r="D5538" s="163"/>
      <c r="F5538" s="163"/>
      <c r="H5538" s="163"/>
      <c r="J5538" s="163"/>
    </row>
    <row r="5539" spans="1:12" x14ac:dyDescent="0.2">
      <c r="A5539" s="182"/>
      <c r="B5539" s="163"/>
      <c r="D5539" s="163"/>
      <c r="F5539" s="163"/>
      <c r="H5539" s="163"/>
      <c r="J5539" s="163"/>
      <c r="L5539" s="161"/>
    </row>
    <row r="5540" spans="1:12" x14ac:dyDescent="0.2">
      <c r="A5540" s="182"/>
      <c r="B5540" s="163"/>
      <c r="D5540" s="163"/>
      <c r="F5540" s="163"/>
      <c r="H5540" s="163"/>
      <c r="J5540" s="163"/>
    </row>
    <row r="5541" spans="1:12" x14ac:dyDescent="0.2">
      <c r="A5541" s="182"/>
      <c r="B5541" s="163"/>
      <c r="D5541" s="163"/>
      <c r="F5541" s="163"/>
      <c r="H5541" s="163"/>
      <c r="J5541" s="163"/>
    </row>
    <row r="5542" spans="1:12" x14ac:dyDescent="0.2">
      <c r="A5542" s="182"/>
      <c r="B5542" s="163"/>
      <c r="D5542" s="163"/>
      <c r="F5542" s="163"/>
      <c r="H5542" s="163"/>
      <c r="J5542" s="163"/>
    </row>
    <row r="5543" spans="1:12" x14ac:dyDescent="0.2">
      <c r="A5543" s="182"/>
      <c r="B5543" s="163"/>
      <c r="D5543" s="163"/>
      <c r="F5543" s="163"/>
      <c r="H5543" s="163"/>
      <c r="J5543" s="163"/>
    </row>
    <row r="5544" spans="1:12" x14ac:dyDescent="0.2">
      <c r="A5544" s="182"/>
      <c r="B5544" s="163"/>
      <c r="D5544" s="163"/>
      <c r="F5544" s="163"/>
      <c r="H5544" s="163"/>
      <c r="J5544" s="163"/>
    </row>
    <row r="5545" spans="1:12" x14ac:dyDescent="0.2">
      <c r="A5545" s="182"/>
      <c r="B5545" s="163"/>
      <c r="D5545" s="163"/>
      <c r="F5545" s="163"/>
      <c r="H5545" s="163"/>
      <c r="J5545" s="163"/>
    </row>
    <row r="5546" spans="1:12" x14ac:dyDescent="0.2">
      <c r="A5546" s="182"/>
      <c r="B5546" s="163"/>
      <c r="D5546" s="163"/>
      <c r="F5546" s="163"/>
      <c r="H5546" s="163"/>
      <c r="J5546" s="163"/>
    </row>
    <row r="5547" spans="1:12" x14ac:dyDescent="0.2">
      <c r="A5547" s="182"/>
      <c r="B5547" s="163"/>
      <c r="D5547" s="163"/>
      <c r="F5547" s="163"/>
      <c r="H5547" s="163"/>
      <c r="J5547" s="163"/>
    </row>
    <row r="5548" spans="1:12" x14ac:dyDescent="0.2">
      <c r="A5548" s="182"/>
      <c r="B5548" s="163"/>
      <c r="D5548" s="163"/>
      <c r="F5548" s="163"/>
      <c r="H5548" s="163"/>
      <c r="J5548" s="163"/>
    </row>
    <row r="5549" spans="1:12" x14ac:dyDescent="0.2">
      <c r="A5549" s="182"/>
      <c r="B5549" s="163"/>
      <c r="D5549" s="163"/>
      <c r="F5549" s="163"/>
      <c r="H5549" s="163"/>
      <c r="J5549" s="163"/>
    </row>
    <row r="5550" spans="1:12" x14ac:dyDescent="0.2">
      <c r="A5550" s="182"/>
      <c r="B5550" s="163"/>
      <c r="D5550" s="163"/>
      <c r="F5550" s="163"/>
      <c r="H5550" s="163"/>
      <c r="J5550" s="163"/>
    </row>
    <row r="5551" spans="1:12" x14ac:dyDescent="0.2">
      <c r="A5551" s="182"/>
      <c r="B5551" s="163"/>
      <c r="D5551" s="163"/>
      <c r="F5551" s="163"/>
      <c r="H5551" s="163"/>
      <c r="J5551" s="163"/>
    </row>
    <row r="5552" spans="1:12" x14ac:dyDescent="0.2">
      <c r="A5552" s="182"/>
      <c r="B5552" s="163"/>
      <c r="D5552" s="163"/>
      <c r="F5552" s="163"/>
      <c r="H5552" s="163"/>
      <c r="J5552" s="163"/>
    </row>
    <row r="5553" spans="1:14" x14ac:dyDescent="0.2">
      <c r="A5553" s="182"/>
      <c r="B5553" s="163"/>
      <c r="D5553" s="163"/>
      <c r="F5553" s="163"/>
      <c r="H5553" s="163"/>
      <c r="J5553" s="163"/>
    </row>
    <row r="5554" spans="1:14" x14ac:dyDescent="0.2">
      <c r="A5554" s="182"/>
      <c r="B5554" s="163"/>
      <c r="D5554" s="163"/>
      <c r="F5554" s="163"/>
      <c r="H5554" s="163"/>
      <c r="J5554" s="163"/>
    </row>
    <row r="5555" spans="1:14" x14ac:dyDescent="0.2">
      <c r="A5555" s="182"/>
      <c r="B5555" s="163"/>
      <c r="D5555" s="163"/>
      <c r="F5555" s="163"/>
      <c r="H5555" s="163"/>
      <c r="J5555" s="163"/>
    </row>
    <row r="5556" spans="1:14" x14ac:dyDescent="0.2">
      <c r="A5556" s="182"/>
      <c r="B5556" s="163"/>
      <c r="D5556" s="163"/>
      <c r="F5556" s="163"/>
      <c r="H5556" s="163"/>
      <c r="J5556" s="163"/>
    </row>
    <row r="5557" spans="1:14" x14ac:dyDescent="0.2">
      <c r="A5557" s="182"/>
      <c r="B5557" s="163"/>
      <c r="D5557" s="163"/>
      <c r="F5557" s="163"/>
      <c r="H5557" s="163"/>
      <c r="J5557" s="163"/>
    </row>
    <row r="5558" spans="1:14" x14ac:dyDescent="0.2">
      <c r="A5558" s="182"/>
      <c r="B5558" s="163"/>
      <c r="D5558" s="163"/>
      <c r="F5558" s="163"/>
      <c r="H5558" s="163"/>
      <c r="J5558" s="163"/>
    </row>
    <row r="5559" spans="1:14" x14ac:dyDescent="0.2">
      <c r="A5559" s="182"/>
      <c r="B5559" s="163"/>
      <c r="D5559" s="163"/>
      <c r="F5559" s="163"/>
      <c r="H5559" s="163"/>
      <c r="J5559" s="163"/>
    </row>
    <row r="5560" spans="1:14" x14ac:dyDescent="0.2">
      <c r="A5560" s="182"/>
      <c r="B5560" s="163"/>
      <c r="D5560" s="163"/>
      <c r="F5560" s="163"/>
      <c r="H5560" s="163"/>
      <c r="J5560" s="163"/>
    </row>
    <row r="5561" spans="1:14" x14ac:dyDescent="0.2">
      <c r="A5561" s="182"/>
      <c r="B5561" s="163"/>
      <c r="D5561" s="163"/>
      <c r="F5561" s="163"/>
      <c r="H5561" s="163"/>
      <c r="J5561" s="163"/>
    </row>
    <row r="5562" spans="1:14" x14ac:dyDescent="0.2">
      <c r="A5562" s="182"/>
      <c r="B5562" s="163"/>
      <c r="D5562" s="163"/>
      <c r="F5562" s="163"/>
      <c r="H5562" s="163"/>
      <c r="J5562" s="163"/>
    </row>
    <row r="5563" spans="1:14" x14ac:dyDescent="0.2">
      <c r="A5563" s="182"/>
      <c r="B5563" s="163"/>
      <c r="D5563" s="163"/>
      <c r="F5563" s="163"/>
      <c r="H5563" s="163"/>
      <c r="J5563" s="163"/>
    </row>
    <row r="5564" spans="1:14" x14ac:dyDescent="0.2">
      <c r="A5564" s="182"/>
      <c r="B5564" s="163"/>
      <c r="D5564" s="163"/>
      <c r="F5564" s="163"/>
      <c r="H5564" s="163"/>
      <c r="J5564" s="163"/>
    </row>
    <row r="5565" spans="1:14" x14ac:dyDescent="0.2">
      <c r="A5565" s="182"/>
      <c r="B5565" s="163"/>
      <c r="D5565" s="163"/>
      <c r="F5565" s="163"/>
      <c r="H5565" s="163"/>
      <c r="J5565" s="163"/>
      <c r="L5565" s="161"/>
      <c r="N5565" s="161"/>
    </row>
    <row r="5566" spans="1:14" x14ac:dyDescent="0.2">
      <c r="A5566" s="182"/>
      <c r="B5566" s="163"/>
      <c r="D5566" s="163"/>
      <c r="F5566" s="163"/>
      <c r="H5566" s="163"/>
      <c r="J5566" s="163"/>
    </row>
    <row r="5567" spans="1:14" x14ac:dyDescent="0.2">
      <c r="A5567" s="182"/>
      <c r="B5567" s="163"/>
      <c r="D5567" s="163"/>
      <c r="F5567" s="163"/>
      <c r="H5567" s="163"/>
      <c r="J5567" s="163"/>
    </row>
    <row r="5568" spans="1:14" x14ac:dyDescent="0.2">
      <c r="A5568" s="182"/>
      <c r="B5568" s="163"/>
      <c r="D5568" s="163"/>
      <c r="F5568" s="163"/>
      <c r="H5568" s="163"/>
      <c r="J5568" s="163"/>
    </row>
    <row r="5569" spans="1:10" x14ac:dyDescent="0.2">
      <c r="A5569" s="182"/>
      <c r="B5569" s="163"/>
      <c r="D5569" s="163"/>
      <c r="F5569" s="163"/>
      <c r="H5569" s="163"/>
      <c r="J5569" s="163"/>
    </row>
    <row r="5570" spans="1:10" x14ac:dyDescent="0.2">
      <c r="A5570" s="182"/>
      <c r="B5570" s="163"/>
      <c r="D5570" s="163"/>
      <c r="F5570" s="163"/>
      <c r="H5570" s="163"/>
      <c r="J5570" s="163"/>
    </row>
    <row r="5571" spans="1:10" x14ac:dyDescent="0.2">
      <c r="A5571" s="182"/>
      <c r="B5571" s="163"/>
      <c r="D5571" s="163"/>
      <c r="F5571" s="163"/>
      <c r="H5571" s="163"/>
      <c r="J5571" s="163"/>
    </row>
    <row r="5572" spans="1:10" x14ac:dyDescent="0.2">
      <c r="A5572" s="182"/>
      <c r="B5572" s="163"/>
      <c r="D5572" s="163"/>
      <c r="F5572" s="163"/>
      <c r="H5572" s="163"/>
      <c r="J5572" s="163"/>
    </row>
    <row r="5573" spans="1:10" x14ac:dyDescent="0.2">
      <c r="A5573" s="182"/>
      <c r="B5573" s="163"/>
      <c r="D5573" s="163"/>
      <c r="F5573" s="163"/>
      <c r="H5573" s="163"/>
      <c r="J5573" s="163"/>
    </row>
    <row r="5574" spans="1:10" x14ac:dyDescent="0.2">
      <c r="A5574" s="182"/>
      <c r="B5574" s="163"/>
      <c r="D5574" s="163"/>
      <c r="F5574" s="163"/>
      <c r="H5574" s="163"/>
      <c r="J5574" s="163"/>
    </row>
    <row r="5575" spans="1:10" x14ac:dyDescent="0.2">
      <c r="A5575" s="182"/>
      <c r="B5575" s="163"/>
      <c r="D5575" s="163"/>
      <c r="F5575" s="163"/>
      <c r="H5575" s="163"/>
      <c r="J5575" s="163"/>
    </row>
    <row r="5576" spans="1:10" x14ac:dyDescent="0.2">
      <c r="A5576" s="182"/>
      <c r="B5576" s="163"/>
      <c r="D5576" s="163"/>
      <c r="F5576" s="163"/>
      <c r="H5576" s="163"/>
      <c r="J5576" s="163"/>
    </row>
    <row r="5577" spans="1:10" x14ac:dyDescent="0.2">
      <c r="A5577" s="182"/>
      <c r="B5577" s="163"/>
      <c r="D5577" s="163"/>
      <c r="F5577" s="163"/>
      <c r="H5577" s="163"/>
      <c r="J5577" s="163"/>
    </row>
    <row r="5578" spans="1:10" x14ac:dyDescent="0.2">
      <c r="A5578" s="182"/>
      <c r="B5578" s="163"/>
      <c r="D5578" s="163"/>
      <c r="F5578" s="163"/>
      <c r="H5578" s="163"/>
      <c r="J5578" s="163"/>
    </row>
    <row r="5579" spans="1:10" x14ac:dyDescent="0.2">
      <c r="A5579" s="182"/>
      <c r="B5579" s="163"/>
      <c r="D5579" s="163"/>
      <c r="F5579" s="163"/>
      <c r="H5579" s="163"/>
      <c r="J5579" s="163"/>
    </row>
    <row r="5580" spans="1:10" x14ac:dyDescent="0.2">
      <c r="A5580" s="182"/>
      <c r="B5580" s="163"/>
      <c r="D5580" s="163"/>
      <c r="F5580" s="163"/>
      <c r="H5580" s="163"/>
      <c r="J5580" s="163"/>
    </row>
    <row r="5581" spans="1:10" x14ac:dyDescent="0.2">
      <c r="A5581" s="182"/>
      <c r="B5581" s="163"/>
      <c r="D5581" s="163"/>
      <c r="F5581" s="163"/>
      <c r="H5581" s="163"/>
      <c r="J5581" s="163"/>
    </row>
    <row r="5582" spans="1:10" x14ac:dyDescent="0.2">
      <c r="A5582" s="182"/>
      <c r="B5582" s="163"/>
      <c r="D5582" s="163"/>
      <c r="F5582" s="163"/>
      <c r="H5582" s="163"/>
      <c r="J5582" s="163"/>
    </row>
    <row r="5583" spans="1:10" x14ac:dyDescent="0.2">
      <c r="A5583" s="182"/>
      <c r="B5583" s="163"/>
      <c r="D5583" s="163"/>
      <c r="F5583" s="163"/>
      <c r="H5583" s="163"/>
      <c r="J5583" s="163"/>
    </row>
    <row r="5584" spans="1:10" x14ac:dyDescent="0.2">
      <c r="A5584" s="182"/>
      <c r="B5584" s="163"/>
      <c r="D5584" s="163"/>
      <c r="F5584" s="163"/>
      <c r="H5584" s="163"/>
      <c r="J5584" s="163"/>
    </row>
    <row r="5585" spans="1:10" x14ac:dyDescent="0.2">
      <c r="A5585" s="182"/>
      <c r="B5585" s="163"/>
      <c r="D5585" s="163"/>
      <c r="F5585" s="163"/>
      <c r="H5585" s="163"/>
      <c r="J5585" s="163"/>
    </row>
    <row r="5586" spans="1:10" x14ac:dyDescent="0.2">
      <c r="A5586" s="182"/>
      <c r="B5586" s="163"/>
      <c r="D5586" s="163"/>
      <c r="F5586" s="163"/>
      <c r="H5586" s="163"/>
      <c r="J5586" s="163"/>
    </row>
    <row r="5587" spans="1:10" x14ac:dyDescent="0.2">
      <c r="A5587" s="182"/>
      <c r="B5587" s="163"/>
      <c r="D5587" s="163"/>
      <c r="F5587" s="163"/>
      <c r="H5587" s="163"/>
      <c r="J5587" s="163"/>
    </row>
    <row r="5588" spans="1:10" x14ac:dyDescent="0.2">
      <c r="A5588" s="182"/>
      <c r="B5588" s="163"/>
      <c r="D5588" s="163"/>
      <c r="F5588" s="163"/>
      <c r="H5588" s="163"/>
      <c r="J5588" s="163"/>
    </row>
    <row r="5589" spans="1:10" x14ac:dyDescent="0.2">
      <c r="A5589" s="182"/>
      <c r="B5589" s="163"/>
      <c r="D5589" s="163"/>
      <c r="F5589" s="163"/>
      <c r="H5589" s="163"/>
      <c r="J5589" s="163"/>
    </row>
    <row r="5590" spans="1:10" x14ac:dyDescent="0.2">
      <c r="A5590" s="182"/>
      <c r="B5590" s="163"/>
      <c r="D5590" s="163"/>
      <c r="F5590" s="163"/>
      <c r="H5590" s="163"/>
      <c r="J5590" s="163"/>
    </row>
    <row r="5591" spans="1:10" x14ac:dyDescent="0.2">
      <c r="A5591" s="182"/>
      <c r="B5591" s="163"/>
      <c r="D5591" s="163"/>
      <c r="F5591" s="163"/>
      <c r="H5591" s="163"/>
      <c r="J5591" s="163"/>
    </row>
    <row r="5592" spans="1:10" x14ac:dyDescent="0.2">
      <c r="A5592" s="182"/>
      <c r="B5592" s="163"/>
      <c r="D5592" s="163"/>
      <c r="F5592" s="163"/>
      <c r="H5592" s="163"/>
      <c r="J5592" s="163"/>
    </row>
    <row r="5593" spans="1:10" x14ac:dyDescent="0.2">
      <c r="A5593" s="182"/>
      <c r="B5593" s="163"/>
      <c r="D5593" s="163"/>
      <c r="F5593" s="163"/>
      <c r="H5593" s="163"/>
      <c r="J5593" s="163"/>
    </row>
    <row r="5594" spans="1:10" x14ac:dyDescent="0.2">
      <c r="A5594" s="182"/>
      <c r="B5594" s="163"/>
      <c r="D5594" s="163"/>
      <c r="F5594" s="163"/>
      <c r="H5594" s="163"/>
      <c r="J5594" s="163"/>
    </row>
    <row r="5595" spans="1:10" x14ac:dyDescent="0.2">
      <c r="A5595" s="182"/>
      <c r="B5595" s="163"/>
      <c r="D5595" s="163"/>
      <c r="F5595" s="163"/>
      <c r="H5595" s="163"/>
      <c r="J5595" s="163"/>
    </row>
    <row r="5596" spans="1:10" x14ac:dyDescent="0.2">
      <c r="A5596" s="182"/>
      <c r="B5596" s="163"/>
      <c r="D5596" s="163"/>
      <c r="F5596" s="163"/>
      <c r="H5596" s="163"/>
      <c r="J5596" s="163"/>
    </row>
    <row r="5597" spans="1:10" x14ac:dyDescent="0.2">
      <c r="A5597" s="182"/>
      <c r="B5597" s="163"/>
      <c r="D5597" s="163"/>
      <c r="F5597" s="163"/>
      <c r="H5597" s="163"/>
      <c r="J5597" s="163"/>
    </row>
    <row r="5598" spans="1:10" x14ac:dyDescent="0.2">
      <c r="A5598" s="182"/>
      <c r="B5598" s="163"/>
      <c r="D5598" s="163"/>
      <c r="F5598" s="163"/>
      <c r="H5598" s="163"/>
      <c r="J5598" s="163"/>
    </row>
    <row r="5599" spans="1:10" x14ac:dyDescent="0.2">
      <c r="A5599" s="182"/>
      <c r="B5599" s="163"/>
      <c r="D5599" s="163"/>
      <c r="F5599" s="163"/>
      <c r="H5599" s="163"/>
      <c r="J5599" s="163"/>
    </row>
    <row r="5600" spans="1:10" x14ac:dyDescent="0.2">
      <c r="A5600" s="182"/>
      <c r="B5600" s="163"/>
      <c r="D5600" s="163"/>
      <c r="F5600" s="163"/>
      <c r="H5600" s="163"/>
      <c r="J5600" s="163"/>
    </row>
    <row r="5601" spans="1:10" x14ac:dyDescent="0.2">
      <c r="A5601" s="182"/>
      <c r="B5601" s="163"/>
      <c r="D5601" s="163"/>
      <c r="F5601" s="163"/>
      <c r="H5601" s="163"/>
      <c r="J5601" s="163"/>
    </row>
    <row r="5602" spans="1:10" x14ac:dyDescent="0.2">
      <c r="A5602" s="182"/>
      <c r="B5602" s="163"/>
      <c r="D5602" s="163"/>
      <c r="F5602" s="163"/>
      <c r="H5602" s="163"/>
      <c r="J5602" s="163"/>
    </row>
    <row r="5603" spans="1:10" x14ac:dyDescent="0.2">
      <c r="A5603" s="182"/>
      <c r="B5603" s="163"/>
      <c r="D5603" s="163"/>
      <c r="F5603" s="163"/>
      <c r="H5603" s="163"/>
      <c r="J5603" s="163"/>
    </row>
    <row r="5604" spans="1:10" x14ac:dyDescent="0.2">
      <c r="A5604" s="182"/>
      <c r="B5604" s="163"/>
      <c r="D5604" s="163"/>
      <c r="F5604" s="163"/>
      <c r="H5604" s="163"/>
      <c r="J5604" s="163"/>
    </row>
    <row r="5605" spans="1:10" x14ac:dyDescent="0.2">
      <c r="A5605" s="182"/>
      <c r="B5605" s="163"/>
      <c r="D5605" s="163"/>
      <c r="F5605" s="163"/>
      <c r="H5605" s="163"/>
      <c r="J5605" s="163"/>
    </row>
    <row r="5606" spans="1:10" x14ac:dyDescent="0.2">
      <c r="A5606" s="182"/>
      <c r="B5606" s="163"/>
      <c r="D5606" s="163"/>
      <c r="F5606" s="163"/>
      <c r="H5606" s="163"/>
      <c r="J5606" s="163"/>
    </row>
    <row r="5607" spans="1:10" x14ac:dyDescent="0.2">
      <c r="A5607" s="182"/>
      <c r="B5607" s="163"/>
      <c r="D5607" s="163"/>
      <c r="F5607" s="163"/>
      <c r="H5607" s="163"/>
      <c r="J5607" s="163"/>
    </row>
    <row r="5608" spans="1:10" x14ac:dyDescent="0.2">
      <c r="A5608" s="182"/>
      <c r="B5608" s="163"/>
      <c r="D5608" s="163"/>
      <c r="F5608" s="163"/>
      <c r="H5608" s="163"/>
      <c r="J5608" s="163"/>
    </row>
    <row r="5609" spans="1:10" x14ac:dyDescent="0.2">
      <c r="A5609" s="182"/>
      <c r="B5609" s="163"/>
      <c r="D5609" s="163"/>
      <c r="F5609" s="163"/>
      <c r="H5609" s="163"/>
      <c r="J5609" s="163"/>
    </row>
    <row r="5610" spans="1:10" x14ac:dyDescent="0.2">
      <c r="A5610" s="182"/>
      <c r="B5610" s="163"/>
      <c r="D5610" s="163"/>
      <c r="F5610" s="163"/>
      <c r="H5610" s="163"/>
      <c r="J5610" s="163"/>
    </row>
    <row r="5611" spans="1:10" x14ac:dyDescent="0.2">
      <c r="A5611" s="182"/>
      <c r="B5611" s="163"/>
      <c r="D5611" s="163"/>
      <c r="F5611" s="163"/>
      <c r="H5611" s="163"/>
      <c r="J5611" s="163"/>
    </row>
    <row r="5612" spans="1:10" x14ac:dyDescent="0.2">
      <c r="A5612" s="182"/>
      <c r="B5612" s="163"/>
      <c r="D5612" s="163"/>
      <c r="F5612" s="163"/>
      <c r="H5612" s="163"/>
      <c r="J5612" s="163"/>
    </row>
    <row r="5613" spans="1:10" x14ac:dyDescent="0.2">
      <c r="A5613" s="182"/>
      <c r="B5613" s="163"/>
      <c r="D5613" s="163"/>
      <c r="F5613" s="163"/>
      <c r="H5613" s="163"/>
      <c r="J5613" s="163"/>
    </row>
    <row r="5614" spans="1:10" x14ac:dyDescent="0.2">
      <c r="A5614" s="182"/>
      <c r="B5614" s="163"/>
      <c r="D5614" s="163"/>
      <c r="F5614" s="163"/>
      <c r="H5614" s="163"/>
      <c r="J5614" s="163"/>
    </row>
    <row r="5615" spans="1:10" x14ac:dyDescent="0.2">
      <c r="A5615" s="182"/>
      <c r="B5615" s="163"/>
      <c r="D5615" s="163"/>
      <c r="F5615" s="163"/>
      <c r="H5615" s="163"/>
      <c r="J5615" s="163"/>
    </row>
    <row r="5616" spans="1:10" x14ac:dyDescent="0.2">
      <c r="A5616" s="182"/>
      <c r="B5616" s="163"/>
      <c r="D5616" s="163"/>
      <c r="F5616" s="163"/>
      <c r="H5616" s="163"/>
      <c r="J5616" s="163"/>
    </row>
    <row r="5617" spans="1:12" x14ac:dyDescent="0.2">
      <c r="A5617" s="182"/>
      <c r="B5617" s="164"/>
      <c r="D5617" s="164"/>
      <c r="F5617" s="164"/>
      <c r="H5617" s="164"/>
      <c r="J5617" s="164"/>
    </row>
    <row r="5618" spans="1:12" x14ac:dyDescent="0.2">
      <c r="A5618" s="182"/>
      <c r="B5618" s="163"/>
      <c r="D5618" s="163"/>
      <c r="F5618" s="163"/>
      <c r="H5618" s="163"/>
      <c r="J5618" s="163"/>
    </row>
    <row r="5619" spans="1:12" x14ac:dyDescent="0.2">
      <c r="A5619" s="182"/>
      <c r="B5619" s="163"/>
      <c r="D5619" s="163"/>
      <c r="F5619" s="163"/>
      <c r="H5619" s="163"/>
      <c r="J5619" s="163"/>
    </row>
    <row r="5620" spans="1:12" x14ac:dyDescent="0.2">
      <c r="A5620" s="182"/>
      <c r="B5620" s="163"/>
      <c r="D5620" s="163"/>
      <c r="F5620" s="163"/>
      <c r="H5620" s="163"/>
      <c r="J5620" s="163"/>
    </row>
    <row r="5621" spans="1:12" x14ac:dyDescent="0.2">
      <c r="A5621" s="182"/>
      <c r="B5621" s="163"/>
      <c r="D5621" s="163"/>
      <c r="F5621" s="163"/>
      <c r="H5621" s="163"/>
      <c r="J5621" s="163"/>
    </row>
    <row r="5622" spans="1:12" x14ac:dyDescent="0.2">
      <c r="A5622" s="182"/>
      <c r="B5622" s="163"/>
      <c r="D5622" s="163"/>
      <c r="F5622" s="163"/>
      <c r="H5622" s="163"/>
      <c r="J5622" s="163"/>
    </row>
    <row r="5623" spans="1:12" x14ac:dyDescent="0.2">
      <c r="A5623" s="182"/>
      <c r="B5623" s="163"/>
      <c r="D5623" s="163"/>
      <c r="F5623" s="163"/>
      <c r="H5623" s="163"/>
      <c r="J5623" s="163"/>
    </row>
    <row r="5624" spans="1:12" x14ac:dyDescent="0.2">
      <c r="A5624" s="182"/>
      <c r="B5624" s="163"/>
      <c r="D5624" s="163"/>
      <c r="F5624" s="163"/>
      <c r="H5624" s="163"/>
      <c r="J5624" s="163"/>
    </row>
    <row r="5625" spans="1:12" x14ac:dyDescent="0.2">
      <c r="A5625" s="182"/>
      <c r="B5625" s="163"/>
      <c r="D5625" s="163"/>
      <c r="F5625" s="163"/>
      <c r="H5625" s="163"/>
      <c r="J5625" s="163"/>
    </row>
    <row r="5626" spans="1:12" x14ac:dyDescent="0.2">
      <c r="A5626" s="182"/>
      <c r="B5626" s="163"/>
      <c r="D5626" s="163"/>
      <c r="F5626" s="163"/>
      <c r="H5626" s="163"/>
      <c r="J5626" s="163"/>
      <c r="L5626" s="161"/>
    </row>
    <row r="5627" spans="1:12" x14ac:dyDescent="0.2">
      <c r="A5627" s="182"/>
      <c r="B5627" s="163"/>
      <c r="D5627" s="163"/>
      <c r="F5627" s="163"/>
      <c r="H5627" s="163"/>
      <c r="J5627" s="163"/>
    </row>
    <row r="5628" spans="1:12" x14ac:dyDescent="0.2">
      <c r="A5628" s="182"/>
      <c r="B5628" s="163"/>
      <c r="D5628" s="163"/>
      <c r="F5628" s="163"/>
      <c r="H5628" s="163"/>
      <c r="J5628" s="163"/>
    </row>
    <row r="5629" spans="1:12" x14ac:dyDescent="0.2">
      <c r="A5629" s="182"/>
      <c r="B5629" s="163"/>
      <c r="D5629" s="163"/>
      <c r="F5629" s="163"/>
      <c r="H5629" s="163"/>
      <c r="J5629" s="163"/>
    </row>
    <row r="5630" spans="1:12" x14ac:dyDescent="0.2">
      <c r="A5630" s="182"/>
      <c r="B5630" s="163"/>
      <c r="D5630" s="163"/>
      <c r="F5630" s="163"/>
      <c r="H5630" s="163"/>
      <c r="J5630" s="163"/>
    </row>
    <row r="5631" spans="1:12" x14ac:dyDescent="0.2">
      <c r="A5631" s="182"/>
      <c r="B5631" s="163"/>
      <c r="D5631" s="163"/>
      <c r="F5631" s="163"/>
      <c r="H5631" s="163"/>
      <c r="J5631" s="163"/>
      <c r="L5631" s="161"/>
    </row>
    <row r="5632" spans="1:12" x14ac:dyDescent="0.2">
      <c r="A5632" s="182"/>
      <c r="B5632" s="163"/>
      <c r="D5632" s="163"/>
      <c r="F5632" s="163"/>
      <c r="H5632" s="163"/>
      <c r="J5632" s="163"/>
    </row>
    <row r="5633" spans="1:14" x14ac:dyDescent="0.2">
      <c r="A5633" s="182"/>
      <c r="B5633" s="163"/>
      <c r="D5633" s="163"/>
      <c r="F5633" s="163"/>
      <c r="H5633" s="163"/>
      <c r="J5633" s="163"/>
    </row>
    <row r="5634" spans="1:14" x14ac:dyDescent="0.2">
      <c r="A5634" s="182"/>
      <c r="B5634" s="163"/>
      <c r="D5634" s="163"/>
      <c r="F5634" s="163"/>
      <c r="H5634" s="163"/>
      <c r="J5634" s="163"/>
    </row>
    <row r="5635" spans="1:14" x14ac:dyDescent="0.2">
      <c r="A5635" s="182"/>
      <c r="B5635" s="163"/>
      <c r="D5635" s="163"/>
      <c r="F5635" s="163"/>
      <c r="H5635" s="163"/>
      <c r="J5635" s="163"/>
    </row>
    <row r="5636" spans="1:14" x14ac:dyDescent="0.2">
      <c r="A5636" s="182"/>
      <c r="B5636" s="163"/>
      <c r="D5636" s="163"/>
      <c r="F5636" s="163"/>
      <c r="H5636" s="163"/>
      <c r="J5636" s="163"/>
    </row>
    <row r="5637" spans="1:14" x14ac:dyDescent="0.2">
      <c r="A5637" s="182"/>
      <c r="B5637" s="163"/>
      <c r="D5637" s="163"/>
      <c r="F5637" s="163"/>
      <c r="H5637" s="163"/>
      <c r="J5637" s="163"/>
      <c r="L5637" s="161"/>
      <c r="N5637" s="161"/>
    </row>
    <row r="5638" spans="1:14" x14ac:dyDescent="0.2">
      <c r="A5638" s="182"/>
      <c r="B5638" s="163"/>
      <c r="D5638" s="163"/>
      <c r="F5638" s="163"/>
      <c r="H5638" s="163"/>
      <c r="J5638" s="163"/>
    </row>
    <row r="5639" spans="1:14" x14ac:dyDescent="0.2">
      <c r="A5639" s="182"/>
      <c r="B5639" s="163"/>
      <c r="D5639" s="163"/>
      <c r="F5639" s="163"/>
      <c r="H5639" s="163"/>
      <c r="J5639" s="163"/>
    </row>
    <row r="5640" spans="1:14" x14ac:dyDescent="0.2">
      <c r="A5640" s="182"/>
      <c r="B5640" s="163"/>
      <c r="D5640" s="163"/>
      <c r="F5640" s="163"/>
      <c r="H5640" s="163"/>
      <c r="J5640" s="163"/>
    </row>
    <row r="5641" spans="1:14" x14ac:dyDescent="0.2">
      <c r="A5641" s="182"/>
      <c r="B5641" s="163"/>
      <c r="D5641" s="163"/>
      <c r="F5641" s="163"/>
      <c r="H5641" s="163"/>
      <c r="J5641" s="163"/>
    </row>
    <row r="5642" spans="1:14" x14ac:dyDescent="0.2">
      <c r="A5642" s="182"/>
      <c r="B5642" s="163"/>
      <c r="D5642" s="163"/>
      <c r="F5642" s="163"/>
      <c r="H5642" s="163"/>
      <c r="J5642" s="163"/>
    </row>
    <row r="5643" spans="1:14" x14ac:dyDescent="0.2">
      <c r="A5643" s="182"/>
      <c r="B5643" s="163"/>
      <c r="D5643" s="163"/>
      <c r="F5643" s="163"/>
      <c r="H5643" s="163"/>
      <c r="J5643" s="163"/>
    </row>
    <row r="5644" spans="1:14" x14ac:dyDescent="0.2">
      <c r="A5644" s="182"/>
      <c r="B5644" s="164"/>
      <c r="D5644" s="164"/>
      <c r="F5644" s="164"/>
      <c r="H5644" s="164"/>
      <c r="J5644" s="164"/>
    </row>
    <row r="5645" spans="1:14" x14ac:dyDescent="0.2">
      <c r="A5645" s="182"/>
      <c r="B5645" s="163"/>
      <c r="D5645" s="163"/>
      <c r="F5645" s="163"/>
      <c r="H5645" s="163"/>
      <c r="J5645" s="163"/>
    </row>
    <row r="5646" spans="1:14" x14ac:dyDescent="0.2">
      <c r="A5646" s="182"/>
      <c r="B5646" s="163"/>
      <c r="D5646" s="163"/>
      <c r="F5646" s="163"/>
      <c r="H5646" s="163"/>
      <c r="J5646" s="163"/>
    </row>
    <row r="5647" spans="1:14" x14ac:dyDescent="0.2">
      <c r="A5647" s="182"/>
      <c r="B5647" s="163"/>
      <c r="D5647" s="163"/>
      <c r="F5647" s="163"/>
      <c r="H5647" s="163"/>
      <c r="J5647" s="163"/>
    </row>
    <row r="5648" spans="1:14" x14ac:dyDescent="0.2">
      <c r="A5648" s="182"/>
      <c r="B5648" s="163"/>
      <c r="D5648" s="163"/>
      <c r="F5648" s="163"/>
      <c r="H5648" s="163"/>
      <c r="J5648" s="163"/>
    </row>
    <row r="5649" spans="1:16" x14ac:dyDescent="0.2">
      <c r="A5649" s="182"/>
      <c r="B5649" s="163"/>
      <c r="D5649" s="163"/>
      <c r="F5649" s="163"/>
      <c r="H5649" s="163"/>
      <c r="J5649" s="163"/>
    </row>
    <row r="5650" spans="1:16" x14ac:dyDescent="0.2">
      <c r="A5650" s="182"/>
      <c r="B5650" s="163"/>
      <c r="D5650" s="163"/>
      <c r="F5650" s="163"/>
      <c r="H5650" s="163"/>
      <c r="J5650" s="163"/>
    </row>
    <row r="5651" spans="1:16" x14ac:dyDescent="0.2">
      <c r="A5651" s="182"/>
      <c r="B5651" s="163"/>
      <c r="D5651" s="163"/>
      <c r="F5651" s="163"/>
      <c r="H5651" s="163"/>
      <c r="J5651" s="163"/>
    </row>
    <row r="5652" spans="1:16" x14ac:dyDescent="0.2">
      <c r="A5652" s="182"/>
      <c r="B5652" s="163"/>
      <c r="D5652" s="163"/>
      <c r="F5652" s="163"/>
      <c r="H5652" s="163"/>
      <c r="J5652" s="163"/>
    </row>
    <row r="5653" spans="1:16" x14ac:dyDescent="0.2">
      <c r="A5653" s="182"/>
      <c r="B5653" s="163"/>
      <c r="D5653" s="163"/>
      <c r="F5653" s="163"/>
      <c r="H5653" s="163"/>
      <c r="J5653" s="163"/>
    </row>
    <row r="5654" spans="1:16" x14ac:dyDescent="0.2">
      <c r="A5654" s="182"/>
      <c r="B5654" s="163"/>
      <c r="D5654" s="163"/>
      <c r="F5654" s="163"/>
      <c r="H5654" s="163"/>
      <c r="J5654" s="163"/>
      <c r="L5654" s="161"/>
      <c r="N5654" s="161"/>
      <c r="P5654" s="161"/>
    </row>
    <row r="5655" spans="1:16" x14ac:dyDescent="0.2">
      <c r="A5655" s="182"/>
      <c r="B5655" s="163"/>
      <c r="D5655" s="163"/>
      <c r="F5655" s="163"/>
      <c r="H5655" s="163"/>
      <c r="J5655" s="163"/>
      <c r="L5655" s="161"/>
    </row>
    <row r="5656" spans="1:16" x14ac:dyDescent="0.2">
      <c r="A5656" s="182"/>
      <c r="B5656" s="163"/>
      <c r="D5656" s="163"/>
      <c r="F5656" s="163"/>
      <c r="H5656" s="163"/>
      <c r="J5656" s="163"/>
    </row>
    <row r="5657" spans="1:16" x14ac:dyDescent="0.2">
      <c r="A5657" s="182"/>
      <c r="B5657" s="163"/>
      <c r="D5657" s="163"/>
      <c r="F5657" s="163"/>
      <c r="H5657" s="163"/>
      <c r="J5657" s="163"/>
    </row>
    <row r="5658" spans="1:16" x14ac:dyDescent="0.2">
      <c r="A5658" s="182"/>
      <c r="B5658" s="163"/>
      <c r="D5658" s="163"/>
      <c r="F5658" s="163"/>
      <c r="H5658" s="163"/>
      <c r="J5658" s="163"/>
    </row>
    <row r="5659" spans="1:16" x14ac:dyDescent="0.2">
      <c r="A5659" s="182"/>
      <c r="B5659" s="163"/>
      <c r="D5659" s="163"/>
      <c r="F5659" s="163"/>
      <c r="H5659" s="163"/>
      <c r="J5659" s="163"/>
    </row>
    <row r="5660" spans="1:16" x14ac:dyDescent="0.2">
      <c r="A5660" s="182"/>
      <c r="B5660" s="163"/>
      <c r="D5660" s="163"/>
      <c r="F5660" s="163"/>
      <c r="H5660" s="163"/>
      <c r="J5660" s="163"/>
    </row>
    <row r="5661" spans="1:16" x14ac:dyDescent="0.2">
      <c r="A5661" s="182"/>
      <c r="B5661" s="163"/>
      <c r="D5661" s="163"/>
      <c r="F5661" s="163"/>
      <c r="H5661" s="163"/>
      <c r="J5661" s="163"/>
    </row>
    <row r="5662" spans="1:16" x14ac:dyDescent="0.2">
      <c r="A5662" s="182"/>
      <c r="B5662" s="163"/>
      <c r="D5662" s="163"/>
      <c r="F5662" s="163"/>
      <c r="H5662" s="163"/>
      <c r="J5662" s="163"/>
    </row>
    <row r="5663" spans="1:16" x14ac:dyDescent="0.2">
      <c r="A5663" s="182"/>
      <c r="B5663" s="163"/>
      <c r="D5663" s="163"/>
      <c r="F5663" s="163"/>
      <c r="H5663" s="163"/>
      <c r="J5663" s="163"/>
    </row>
    <row r="5664" spans="1:16" x14ac:dyDescent="0.2">
      <c r="A5664" s="182"/>
      <c r="B5664" s="163"/>
      <c r="D5664" s="163"/>
      <c r="F5664" s="163"/>
      <c r="H5664" s="163"/>
      <c r="J5664" s="163"/>
    </row>
    <row r="5665" spans="1:10" x14ac:dyDescent="0.2">
      <c r="A5665" s="182"/>
      <c r="B5665" s="163"/>
      <c r="D5665" s="163"/>
      <c r="F5665" s="163"/>
      <c r="H5665" s="163"/>
      <c r="J5665" s="163"/>
    </row>
    <row r="5666" spans="1:10" x14ac:dyDescent="0.2">
      <c r="A5666" s="182"/>
      <c r="B5666" s="163"/>
      <c r="D5666" s="163"/>
      <c r="F5666" s="163"/>
      <c r="H5666" s="163"/>
      <c r="J5666" s="163"/>
    </row>
    <row r="5667" spans="1:10" x14ac:dyDescent="0.2">
      <c r="A5667" s="182"/>
      <c r="B5667" s="163"/>
      <c r="D5667" s="163"/>
      <c r="F5667" s="163"/>
      <c r="H5667" s="163"/>
      <c r="J5667" s="163"/>
    </row>
    <row r="5668" spans="1:10" x14ac:dyDescent="0.2">
      <c r="A5668" s="182"/>
      <c r="B5668" s="163"/>
      <c r="D5668" s="163"/>
      <c r="F5668" s="163"/>
      <c r="H5668" s="163"/>
      <c r="J5668" s="163"/>
    </row>
    <row r="5669" spans="1:10" x14ac:dyDescent="0.2">
      <c r="A5669" s="182"/>
      <c r="B5669" s="163"/>
      <c r="D5669" s="163"/>
      <c r="F5669" s="163"/>
      <c r="H5669" s="163"/>
      <c r="J5669" s="163"/>
    </row>
    <row r="5670" spans="1:10" x14ac:dyDescent="0.2">
      <c r="A5670" s="182"/>
      <c r="B5670" s="163"/>
      <c r="D5670" s="163"/>
      <c r="F5670" s="163"/>
      <c r="H5670" s="163"/>
      <c r="J5670" s="163"/>
    </row>
    <row r="5671" spans="1:10" x14ac:dyDescent="0.2">
      <c r="A5671" s="182"/>
      <c r="B5671" s="163"/>
      <c r="D5671" s="163"/>
      <c r="F5671" s="163"/>
      <c r="H5671" s="163"/>
      <c r="J5671" s="163"/>
    </row>
    <row r="5672" spans="1:10" x14ac:dyDescent="0.2">
      <c r="A5672" s="182"/>
      <c r="B5672" s="163"/>
      <c r="D5672" s="163"/>
      <c r="F5672" s="163"/>
      <c r="H5672" s="163"/>
      <c r="J5672" s="163"/>
    </row>
    <row r="5673" spans="1:10" x14ac:dyDescent="0.2">
      <c r="A5673" s="182"/>
      <c r="B5673" s="163"/>
      <c r="D5673" s="163"/>
      <c r="F5673" s="163"/>
      <c r="H5673" s="163"/>
      <c r="J5673" s="163"/>
    </row>
    <row r="5674" spans="1:10" x14ac:dyDescent="0.2">
      <c r="A5674" s="182"/>
      <c r="B5674" s="163"/>
      <c r="D5674" s="163"/>
      <c r="F5674" s="163"/>
      <c r="H5674" s="163"/>
      <c r="J5674" s="163"/>
    </row>
    <row r="5675" spans="1:10" x14ac:dyDescent="0.2">
      <c r="A5675" s="182"/>
      <c r="B5675" s="163"/>
      <c r="D5675" s="163"/>
      <c r="F5675" s="163"/>
      <c r="H5675" s="163"/>
      <c r="J5675" s="163"/>
    </row>
    <row r="5676" spans="1:10" x14ac:dyDescent="0.2">
      <c r="A5676" s="182"/>
      <c r="B5676" s="163"/>
      <c r="D5676" s="163"/>
      <c r="F5676" s="163"/>
      <c r="H5676" s="163"/>
      <c r="J5676" s="163"/>
    </row>
    <row r="5677" spans="1:10" x14ac:dyDescent="0.2">
      <c r="A5677" s="182"/>
      <c r="B5677" s="163"/>
      <c r="D5677" s="163"/>
      <c r="F5677" s="163"/>
      <c r="H5677" s="163"/>
      <c r="J5677" s="163"/>
    </row>
    <row r="5678" spans="1:10" x14ac:dyDescent="0.2">
      <c r="A5678" s="182"/>
      <c r="B5678" s="163"/>
      <c r="D5678" s="163"/>
      <c r="F5678" s="163"/>
      <c r="H5678" s="163"/>
      <c r="J5678" s="163"/>
    </row>
    <row r="5679" spans="1:10" x14ac:dyDescent="0.2">
      <c r="A5679" s="182"/>
      <c r="B5679" s="163"/>
      <c r="D5679" s="163"/>
      <c r="F5679" s="163"/>
      <c r="H5679" s="163"/>
      <c r="J5679" s="163"/>
    </row>
    <row r="5680" spans="1:10" x14ac:dyDescent="0.2">
      <c r="A5680" s="182"/>
      <c r="B5680" s="163"/>
      <c r="D5680" s="163"/>
      <c r="F5680" s="163"/>
      <c r="H5680" s="163"/>
      <c r="J5680" s="163"/>
    </row>
    <row r="5681" spans="1:12" x14ac:dyDescent="0.2">
      <c r="A5681" s="182"/>
      <c r="B5681" s="163"/>
      <c r="D5681" s="163"/>
      <c r="F5681" s="163"/>
      <c r="H5681" s="163"/>
      <c r="J5681" s="163"/>
    </row>
    <row r="5682" spans="1:12" x14ac:dyDescent="0.2">
      <c r="A5682" s="182"/>
      <c r="B5682" s="163"/>
      <c r="D5682" s="163"/>
      <c r="F5682" s="163"/>
      <c r="H5682" s="163"/>
      <c r="J5682" s="163"/>
    </row>
    <row r="5683" spans="1:12" x14ac:dyDescent="0.2">
      <c r="A5683" s="182"/>
      <c r="B5683" s="163"/>
      <c r="D5683" s="163"/>
      <c r="F5683" s="163"/>
      <c r="H5683" s="163"/>
      <c r="J5683" s="163"/>
    </row>
    <row r="5684" spans="1:12" x14ac:dyDescent="0.2">
      <c r="A5684" s="182"/>
      <c r="B5684" s="163"/>
      <c r="D5684" s="163"/>
      <c r="F5684" s="163"/>
      <c r="H5684" s="163"/>
      <c r="J5684" s="163"/>
    </row>
    <row r="5685" spans="1:12" x14ac:dyDescent="0.2">
      <c r="A5685" s="182"/>
      <c r="B5685" s="163"/>
      <c r="D5685" s="163"/>
      <c r="F5685" s="163"/>
      <c r="H5685" s="163"/>
      <c r="J5685" s="163"/>
    </row>
    <row r="5686" spans="1:12" x14ac:dyDescent="0.2">
      <c r="A5686" s="182"/>
      <c r="B5686" s="163"/>
      <c r="D5686" s="163"/>
      <c r="F5686" s="163"/>
      <c r="H5686" s="163"/>
      <c r="J5686" s="163"/>
    </row>
    <row r="5687" spans="1:12" x14ac:dyDescent="0.2">
      <c r="A5687" s="182"/>
      <c r="B5687" s="163"/>
      <c r="D5687" s="163"/>
      <c r="F5687" s="163"/>
      <c r="H5687" s="163"/>
      <c r="J5687" s="163"/>
    </row>
    <row r="5688" spans="1:12" x14ac:dyDescent="0.2">
      <c r="A5688" s="182"/>
      <c r="B5688" s="163"/>
      <c r="D5688" s="163"/>
      <c r="F5688" s="163"/>
      <c r="H5688" s="163"/>
      <c r="J5688" s="163"/>
    </row>
    <row r="5689" spans="1:12" x14ac:dyDescent="0.2">
      <c r="A5689" s="182"/>
      <c r="B5689" s="163"/>
      <c r="D5689" s="163"/>
      <c r="F5689" s="163"/>
      <c r="H5689" s="163"/>
      <c r="J5689" s="163"/>
    </row>
    <row r="5690" spans="1:12" x14ac:dyDescent="0.2">
      <c r="A5690" s="182"/>
      <c r="B5690" s="163"/>
      <c r="D5690" s="163"/>
      <c r="F5690" s="163"/>
      <c r="H5690" s="163"/>
      <c r="J5690" s="163"/>
    </row>
    <row r="5691" spans="1:12" x14ac:dyDescent="0.2">
      <c r="A5691" s="182"/>
      <c r="B5691" s="163"/>
      <c r="D5691" s="163"/>
      <c r="F5691" s="163"/>
      <c r="H5691" s="163"/>
      <c r="J5691" s="163"/>
    </row>
    <row r="5692" spans="1:12" x14ac:dyDescent="0.2">
      <c r="A5692" s="182"/>
      <c r="B5692" s="163"/>
      <c r="D5692" s="163"/>
      <c r="F5692" s="163"/>
      <c r="H5692" s="163"/>
      <c r="J5692" s="163"/>
      <c r="L5692" s="161"/>
    </row>
    <row r="5693" spans="1:12" x14ac:dyDescent="0.2">
      <c r="A5693" s="182"/>
      <c r="B5693" s="163"/>
      <c r="D5693" s="163"/>
      <c r="F5693" s="163"/>
      <c r="H5693" s="163"/>
      <c r="J5693" s="163"/>
    </row>
    <row r="5694" spans="1:12" x14ac:dyDescent="0.2">
      <c r="A5694" s="182"/>
      <c r="B5694" s="163"/>
      <c r="D5694" s="163"/>
      <c r="F5694" s="163"/>
      <c r="H5694" s="163"/>
      <c r="J5694" s="163"/>
    </row>
    <row r="5695" spans="1:12" x14ac:dyDescent="0.2">
      <c r="A5695" s="182"/>
      <c r="B5695" s="163"/>
      <c r="D5695" s="163"/>
      <c r="F5695" s="163"/>
      <c r="H5695" s="163"/>
      <c r="J5695" s="163"/>
    </row>
    <row r="5696" spans="1:12" x14ac:dyDescent="0.2">
      <c r="A5696" s="182"/>
      <c r="B5696" s="163"/>
      <c r="D5696" s="163"/>
      <c r="F5696" s="163"/>
      <c r="H5696" s="163"/>
      <c r="J5696" s="163"/>
    </row>
    <row r="5697" spans="1:14" x14ac:dyDescent="0.2">
      <c r="A5697" s="182"/>
      <c r="B5697" s="163"/>
      <c r="D5697" s="163"/>
      <c r="F5697" s="163"/>
      <c r="H5697" s="163"/>
      <c r="J5697" s="163"/>
    </row>
    <row r="5698" spans="1:14" x14ac:dyDescent="0.2">
      <c r="A5698" s="182"/>
      <c r="B5698" s="163"/>
      <c r="D5698" s="163"/>
      <c r="F5698" s="163"/>
      <c r="H5698" s="163"/>
      <c r="J5698" s="163"/>
    </row>
    <row r="5699" spans="1:14" x14ac:dyDescent="0.2">
      <c r="A5699" s="182"/>
      <c r="B5699" s="163"/>
      <c r="D5699" s="163"/>
      <c r="F5699" s="163"/>
      <c r="H5699" s="163"/>
      <c r="J5699" s="163"/>
      <c r="L5699" s="161"/>
    </row>
    <row r="5700" spans="1:14" x14ac:dyDescent="0.2">
      <c r="A5700" s="182"/>
      <c r="B5700" s="163"/>
      <c r="D5700" s="163"/>
      <c r="F5700" s="163"/>
      <c r="H5700" s="163"/>
      <c r="J5700" s="163"/>
    </row>
    <row r="5701" spans="1:14" x14ac:dyDescent="0.2">
      <c r="A5701" s="182"/>
      <c r="B5701" s="163"/>
      <c r="D5701" s="163"/>
      <c r="F5701" s="163"/>
      <c r="H5701" s="163"/>
      <c r="J5701" s="163"/>
      <c r="L5701" s="161"/>
    </row>
    <row r="5702" spans="1:14" x14ac:dyDescent="0.2">
      <c r="A5702" s="182"/>
      <c r="B5702" s="163"/>
      <c r="D5702" s="163"/>
      <c r="F5702" s="163"/>
      <c r="H5702" s="163"/>
      <c r="J5702" s="163"/>
    </row>
    <row r="5703" spans="1:14" x14ac:dyDescent="0.2">
      <c r="A5703" s="182"/>
      <c r="B5703" s="163"/>
      <c r="D5703" s="163"/>
      <c r="F5703" s="163"/>
      <c r="H5703" s="163"/>
      <c r="J5703" s="163"/>
      <c r="L5703" s="161"/>
      <c r="N5703" s="161"/>
    </row>
    <row r="5704" spans="1:14" x14ac:dyDescent="0.2">
      <c r="A5704" s="182"/>
      <c r="B5704" s="163"/>
      <c r="D5704" s="163"/>
      <c r="F5704" s="163"/>
      <c r="H5704" s="163"/>
      <c r="J5704" s="163"/>
    </row>
    <row r="5705" spans="1:14" x14ac:dyDescent="0.2">
      <c r="A5705" s="182"/>
      <c r="B5705" s="163"/>
      <c r="D5705" s="163"/>
      <c r="F5705" s="163"/>
      <c r="H5705" s="163"/>
      <c r="J5705" s="163"/>
    </row>
    <row r="5706" spans="1:14" x14ac:dyDescent="0.2">
      <c r="A5706" s="182"/>
      <c r="B5706" s="163"/>
      <c r="D5706" s="163"/>
      <c r="F5706" s="163"/>
      <c r="H5706" s="163"/>
      <c r="J5706" s="163"/>
    </row>
    <row r="5707" spans="1:14" x14ac:dyDescent="0.2">
      <c r="A5707" s="182"/>
      <c r="B5707" s="163"/>
      <c r="D5707" s="163"/>
      <c r="F5707" s="163"/>
      <c r="H5707" s="163"/>
      <c r="J5707" s="163"/>
    </row>
    <row r="5708" spans="1:14" x14ac:dyDescent="0.2">
      <c r="A5708" s="182"/>
      <c r="B5708" s="163"/>
      <c r="D5708" s="163"/>
      <c r="F5708" s="163"/>
      <c r="H5708" s="163"/>
      <c r="J5708" s="163"/>
    </row>
    <row r="5709" spans="1:14" x14ac:dyDescent="0.2">
      <c r="A5709" s="182"/>
      <c r="B5709" s="163"/>
      <c r="D5709" s="163"/>
      <c r="F5709" s="163"/>
      <c r="H5709" s="163"/>
      <c r="J5709" s="163"/>
    </row>
    <row r="5710" spans="1:14" x14ac:dyDescent="0.2">
      <c r="A5710" s="182"/>
      <c r="B5710" s="163"/>
      <c r="D5710" s="163"/>
      <c r="F5710" s="163"/>
      <c r="H5710" s="163"/>
      <c r="J5710" s="163"/>
    </row>
    <row r="5711" spans="1:14" x14ac:dyDescent="0.2">
      <c r="A5711" s="182"/>
      <c r="B5711" s="163"/>
      <c r="D5711" s="163"/>
      <c r="F5711" s="163"/>
      <c r="H5711" s="163"/>
      <c r="J5711" s="163"/>
    </row>
    <row r="5712" spans="1:14" x14ac:dyDescent="0.2">
      <c r="A5712" s="182"/>
      <c r="B5712" s="163"/>
      <c r="D5712" s="163"/>
      <c r="F5712" s="163"/>
      <c r="H5712" s="163"/>
      <c r="J5712" s="163"/>
    </row>
    <row r="5713" spans="1:14" x14ac:dyDescent="0.2">
      <c r="A5713" s="182"/>
      <c r="B5713" s="163"/>
      <c r="D5713" s="163"/>
      <c r="F5713" s="163"/>
      <c r="H5713" s="163"/>
      <c r="J5713" s="163"/>
    </row>
    <row r="5714" spans="1:14" x14ac:dyDescent="0.2">
      <c r="A5714" s="182"/>
      <c r="B5714" s="163"/>
      <c r="D5714" s="163"/>
      <c r="F5714" s="163"/>
      <c r="H5714" s="163"/>
      <c r="J5714" s="163"/>
    </row>
    <row r="5715" spans="1:14" x14ac:dyDescent="0.2">
      <c r="A5715" s="182"/>
      <c r="B5715" s="163"/>
      <c r="D5715" s="163"/>
      <c r="F5715" s="163"/>
      <c r="H5715" s="163"/>
      <c r="J5715" s="163"/>
    </row>
    <row r="5716" spans="1:14" x14ac:dyDescent="0.2">
      <c r="A5716" s="182"/>
      <c r="B5716" s="163"/>
      <c r="D5716" s="163"/>
      <c r="F5716" s="163"/>
      <c r="H5716" s="163"/>
      <c r="J5716" s="163"/>
    </row>
    <row r="5717" spans="1:14" x14ac:dyDescent="0.2">
      <c r="A5717" s="182"/>
      <c r="B5717" s="164"/>
      <c r="D5717" s="164"/>
      <c r="F5717" s="164"/>
      <c r="H5717" s="164"/>
      <c r="J5717" s="164"/>
    </row>
    <row r="5718" spans="1:14" x14ac:dyDescent="0.2">
      <c r="A5718" s="182"/>
      <c r="B5718" s="163"/>
      <c r="D5718" s="163"/>
      <c r="F5718" s="163"/>
      <c r="H5718" s="163"/>
      <c r="J5718" s="163"/>
    </row>
    <row r="5719" spans="1:14" x14ac:dyDescent="0.2">
      <c r="A5719" s="182"/>
      <c r="B5719" s="163"/>
      <c r="D5719" s="163"/>
      <c r="F5719" s="163"/>
      <c r="H5719" s="163"/>
      <c r="J5719" s="163"/>
    </row>
    <row r="5720" spans="1:14" x14ac:dyDescent="0.2">
      <c r="A5720" s="182"/>
      <c r="B5720" s="163"/>
      <c r="D5720" s="163"/>
      <c r="F5720" s="163"/>
      <c r="H5720" s="163"/>
      <c r="J5720" s="163"/>
    </row>
    <row r="5721" spans="1:14" x14ac:dyDescent="0.2">
      <c r="A5721" s="182"/>
      <c r="B5721" s="163"/>
      <c r="D5721" s="163"/>
      <c r="F5721" s="163"/>
      <c r="H5721" s="163"/>
      <c r="J5721" s="163"/>
    </row>
    <row r="5722" spans="1:14" x14ac:dyDescent="0.2">
      <c r="A5722" s="182"/>
      <c r="B5722" s="163"/>
      <c r="D5722" s="163"/>
      <c r="F5722" s="163"/>
      <c r="H5722" s="163"/>
      <c r="J5722" s="163"/>
    </row>
    <row r="5723" spans="1:14" x14ac:dyDescent="0.2">
      <c r="A5723" s="182"/>
      <c r="B5723" s="163"/>
      <c r="D5723" s="163"/>
      <c r="F5723" s="163"/>
      <c r="H5723" s="163"/>
      <c r="J5723" s="163"/>
    </row>
    <row r="5724" spans="1:14" x14ac:dyDescent="0.2">
      <c r="A5724" s="182"/>
      <c r="B5724" s="163"/>
      <c r="D5724" s="163"/>
      <c r="F5724" s="163"/>
      <c r="H5724" s="163"/>
      <c r="J5724" s="163"/>
    </row>
    <row r="5725" spans="1:14" x14ac:dyDescent="0.2">
      <c r="A5725" s="182"/>
      <c r="B5725" s="163"/>
      <c r="D5725" s="163"/>
      <c r="F5725" s="163"/>
      <c r="H5725" s="163"/>
      <c r="J5725" s="163"/>
    </row>
    <row r="5726" spans="1:14" x14ac:dyDescent="0.2">
      <c r="A5726" s="182"/>
      <c r="B5726" s="163"/>
      <c r="D5726" s="163"/>
      <c r="F5726" s="163"/>
      <c r="H5726" s="163"/>
      <c r="J5726" s="163"/>
    </row>
    <row r="5727" spans="1:14" x14ac:dyDescent="0.2">
      <c r="A5727" s="182"/>
      <c r="B5727" s="163"/>
      <c r="D5727" s="163"/>
      <c r="F5727" s="163"/>
      <c r="H5727" s="163"/>
      <c r="J5727" s="163"/>
      <c r="L5727" s="161"/>
      <c r="N5727" s="161"/>
    </row>
    <row r="5728" spans="1:14" x14ac:dyDescent="0.2">
      <c r="A5728" s="182"/>
      <c r="B5728" s="163"/>
      <c r="D5728" s="163"/>
      <c r="F5728" s="163"/>
      <c r="H5728" s="163"/>
      <c r="J5728" s="163"/>
    </row>
    <row r="5729" spans="1:12" x14ac:dyDescent="0.2">
      <c r="A5729" s="182"/>
      <c r="B5729" s="163"/>
      <c r="D5729" s="163"/>
      <c r="F5729" s="163"/>
      <c r="H5729" s="163"/>
      <c r="J5729" s="163"/>
    </row>
    <row r="5730" spans="1:12" x14ac:dyDescent="0.2">
      <c r="A5730" s="182"/>
      <c r="B5730" s="163"/>
      <c r="D5730" s="163"/>
      <c r="F5730" s="163"/>
      <c r="H5730" s="163"/>
      <c r="J5730" s="163"/>
    </row>
    <row r="5731" spans="1:12" x14ac:dyDescent="0.2">
      <c r="A5731" s="182"/>
      <c r="B5731" s="163"/>
      <c r="D5731" s="163"/>
      <c r="F5731" s="163"/>
      <c r="H5731" s="163"/>
      <c r="J5731" s="163"/>
    </row>
    <row r="5732" spans="1:12" x14ac:dyDescent="0.2">
      <c r="A5732" s="182"/>
      <c r="B5732" s="163"/>
      <c r="D5732" s="163"/>
      <c r="F5732" s="163"/>
      <c r="H5732" s="163"/>
      <c r="J5732" s="163"/>
    </row>
    <row r="5733" spans="1:12" x14ac:dyDescent="0.2">
      <c r="A5733" s="182"/>
      <c r="B5733" s="163"/>
      <c r="D5733" s="163"/>
      <c r="F5733" s="163"/>
      <c r="H5733" s="163"/>
      <c r="J5733" s="163"/>
    </row>
    <row r="5734" spans="1:12" x14ac:dyDescent="0.2">
      <c r="A5734" s="182"/>
      <c r="B5734" s="163"/>
      <c r="D5734" s="163"/>
      <c r="F5734" s="163"/>
      <c r="H5734" s="163"/>
      <c r="J5734" s="163"/>
    </row>
    <row r="5735" spans="1:12" x14ac:dyDescent="0.2">
      <c r="A5735" s="182"/>
      <c r="B5735" s="163"/>
      <c r="D5735" s="163"/>
      <c r="F5735" s="163"/>
      <c r="H5735" s="163"/>
      <c r="J5735" s="163"/>
      <c r="L5735" s="161"/>
    </row>
    <row r="5736" spans="1:12" x14ac:dyDescent="0.2">
      <c r="A5736" s="182"/>
      <c r="B5736" s="163"/>
      <c r="D5736" s="163"/>
      <c r="F5736" s="163"/>
      <c r="H5736" s="163"/>
      <c r="J5736" s="163"/>
    </row>
    <row r="5737" spans="1:12" x14ac:dyDescent="0.2">
      <c r="A5737" s="182"/>
      <c r="B5737" s="163"/>
      <c r="D5737" s="163"/>
      <c r="F5737" s="163"/>
      <c r="H5737" s="163"/>
      <c r="J5737" s="163"/>
    </row>
    <row r="5738" spans="1:12" x14ac:dyDescent="0.2">
      <c r="A5738" s="182"/>
      <c r="B5738" s="163"/>
      <c r="D5738" s="163"/>
      <c r="F5738" s="163"/>
      <c r="H5738" s="163"/>
      <c r="J5738" s="163"/>
    </row>
    <row r="5739" spans="1:12" x14ac:dyDescent="0.2">
      <c r="A5739" s="182"/>
      <c r="B5739" s="163"/>
      <c r="D5739" s="163"/>
      <c r="F5739" s="163"/>
      <c r="H5739" s="163"/>
      <c r="J5739" s="163"/>
      <c r="L5739" s="161"/>
    </row>
    <row r="5740" spans="1:12" x14ac:dyDescent="0.2">
      <c r="A5740" s="182"/>
      <c r="B5740" s="163"/>
      <c r="D5740" s="163"/>
      <c r="F5740" s="163"/>
      <c r="H5740" s="163"/>
      <c r="J5740" s="163"/>
    </row>
    <row r="5741" spans="1:12" x14ac:dyDescent="0.2">
      <c r="A5741" s="182"/>
      <c r="B5741" s="163"/>
      <c r="D5741" s="163"/>
      <c r="F5741" s="163"/>
      <c r="H5741" s="163"/>
      <c r="J5741" s="163"/>
      <c r="L5741" s="161"/>
    </row>
    <row r="5742" spans="1:12" x14ac:dyDescent="0.2">
      <c r="A5742" s="182"/>
      <c r="B5742" s="163"/>
      <c r="D5742" s="163"/>
      <c r="F5742" s="163"/>
      <c r="H5742" s="163"/>
      <c r="J5742" s="163"/>
    </row>
    <row r="5743" spans="1:12" x14ac:dyDescent="0.2">
      <c r="A5743" s="182"/>
      <c r="B5743" s="163"/>
      <c r="D5743" s="163"/>
      <c r="F5743" s="163"/>
      <c r="H5743" s="163"/>
      <c r="J5743" s="163"/>
    </row>
    <row r="5744" spans="1:12" x14ac:dyDescent="0.2">
      <c r="A5744" s="182"/>
      <c r="B5744" s="163"/>
      <c r="D5744" s="163"/>
      <c r="F5744" s="163"/>
      <c r="H5744" s="163"/>
      <c r="J5744" s="163"/>
    </row>
    <row r="5745" spans="1:14" x14ac:dyDescent="0.2">
      <c r="A5745" s="182"/>
      <c r="B5745" s="163"/>
      <c r="D5745" s="163"/>
      <c r="F5745" s="163"/>
      <c r="H5745" s="163"/>
      <c r="J5745" s="163"/>
      <c r="L5745" s="161"/>
    </row>
    <row r="5746" spans="1:14" x14ac:dyDescent="0.2">
      <c r="A5746" s="182"/>
      <c r="B5746" s="163"/>
      <c r="D5746" s="163"/>
      <c r="F5746" s="163"/>
      <c r="H5746" s="163"/>
      <c r="J5746" s="163"/>
    </row>
    <row r="5747" spans="1:14" x14ac:dyDescent="0.2">
      <c r="A5747" s="182"/>
      <c r="B5747" s="163"/>
      <c r="D5747" s="163"/>
      <c r="F5747" s="163"/>
      <c r="H5747" s="163"/>
      <c r="J5747" s="163"/>
    </row>
    <row r="5748" spans="1:14" x14ac:dyDescent="0.2">
      <c r="A5748" s="182"/>
      <c r="B5748" s="163"/>
      <c r="D5748" s="163"/>
      <c r="F5748" s="163"/>
      <c r="H5748" s="163"/>
      <c r="J5748" s="163"/>
    </row>
    <row r="5749" spans="1:14" x14ac:dyDescent="0.2">
      <c r="A5749" s="182"/>
      <c r="B5749" s="163"/>
      <c r="D5749" s="163"/>
      <c r="F5749" s="163"/>
      <c r="H5749" s="163"/>
      <c r="J5749" s="163"/>
    </row>
    <row r="5750" spans="1:14" x14ac:dyDescent="0.2">
      <c r="A5750" s="182"/>
      <c r="B5750" s="163"/>
      <c r="D5750" s="163"/>
      <c r="F5750" s="163"/>
      <c r="H5750" s="163"/>
      <c r="J5750" s="163"/>
      <c r="L5750" s="161"/>
      <c r="N5750" s="161"/>
    </row>
    <row r="5751" spans="1:14" x14ac:dyDescent="0.2">
      <c r="A5751" s="182"/>
      <c r="B5751" s="163"/>
      <c r="D5751" s="163"/>
      <c r="F5751" s="163"/>
      <c r="H5751" s="163"/>
      <c r="J5751" s="163"/>
    </row>
    <row r="5752" spans="1:14" x14ac:dyDescent="0.2">
      <c r="A5752" s="182"/>
      <c r="B5752" s="163"/>
      <c r="D5752" s="163"/>
      <c r="F5752" s="163"/>
      <c r="H5752" s="163"/>
      <c r="J5752" s="163"/>
    </row>
    <row r="5753" spans="1:14" x14ac:dyDescent="0.2">
      <c r="A5753" s="182"/>
      <c r="B5753" s="163"/>
      <c r="D5753" s="163"/>
      <c r="F5753" s="163"/>
      <c r="H5753" s="163"/>
      <c r="J5753" s="163"/>
    </row>
    <row r="5754" spans="1:14" x14ac:dyDescent="0.2">
      <c r="A5754" s="182"/>
      <c r="B5754" s="163"/>
      <c r="D5754" s="163"/>
      <c r="F5754" s="163"/>
      <c r="H5754" s="163"/>
      <c r="J5754" s="163"/>
    </row>
    <row r="5755" spans="1:14" x14ac:dyDescent="0.2">
      <c r="A5755" s="182"/>
      <c r="B5755" s="163"/>
      <c r="D5755" s="163"/>
      <c r="F5755" s="163"/>
      <c r="H5755" s="163"/>
      <c r="J5755" s="163"/>
    </row>
    <row r="5756" spans="1:14" x14ac:dyDescent="0.2">
      <c r="A5756" s="182"/>
      <c r="B5756" s="163"/>
      <c r="D5756" s="163"/>
      <c r="F5756" s="163"/>
      <c r="H5756" s="163"/>
      <c r="J5756" s="163"/>
    </row>
    <row r="5757" spans="1:14" x14ac:dyDescent="0.2">
      <c r="A5757" s="182"/>
      <c r="B5757" s="163"/>
      <c r="D5757" s="163"/>
      <c r="F5757" s="163"/>
      <c r="H5757" s="163"/>
      <c r="J5757" s="163"/>
    </row>
    <row r="5758" spans="1:14" x14ac:dyDescent="0.2">
      <c r="A5758" s="182"/>
      <c r="B5758" s="163"/>
      <c r="D5758" s="163"/>
      <c r="F5758" s="163"/>
      <c r="H5758" s="163"/>
      <c r="J5758" s="163"/>
    </row>
    <row r="5759" spans="1:14" x14ac:dyDescent="0.2">
      <c r="A5759" s="182"/>
      <c r="B5759" s="163"/>
      <c r="D5759" s="163"/>
      <c r="F5759" s="163"/>
      <c r="H5759" s="163"/>
      <c r="J5759" s="163"/>
    </row>
    <row r="5760" spans="1:14" x14ac:dyDescent="0.2">
      <c r="A5760" s="182"/>
      <c r="B5760" s="163"/>
      <c r="D5760" s="163"/>
      <c r="F5760" s="163"/>
      <c r="H5760" s="163"/>
      <c r="J5760" s="163"/>
    </row>
    <row r="5761" spans="1:14" x14ac:dyDescent="0.2">
      <c r="A5761" s="182"/>
      <c r="B5761" s="163"/>
      <c r="D5761" s="163"/>
      <c r="F5761" s="163"/>
      <c r="H5761" s="163"/>
      <c r="J5761" s="163"/>
      <c r="L5761" s="161"/>
    </row>
    <row r="5762" spans="1:14" x14ac:dyDescent="0.2">
      <c r="A5762" s="182"/>
      <c r="B5762" s="163"/>
      <c r="D5762" s="163"/>
      <c r="F5762" s="163"/>
      <c r="H5762" s="163"/>
      <c r="J5762" s="163"/>
      <c r="L5762" s="161"/>
    </row>
    <row r="5763" spans="1:14" x14ac:dyDescent="0.2">
      <c r="A5763" s="182"/>
      <c r="B5763" s="163"/>
      <c r="D5763" s="163"/>
      <c r="F5763" s="163"/>
      <c r="H5763" s="163"/>
      <c r="J5763" s="163"/>
    </row>
    <row r="5764" spans="1:14" x14ac:dyDescent="0.2">
      <c r="A5764" s="182"/>
      <c r="B5764" s="163"/>
      <c r="D5764" s="163"/>
      <c r="F5764" s="163"/>
      <c r="H5764" s="163"/>
      <c r="J5764" s="163"/>
    </row>
    <row r="5765" spans="1:14" x14ac:dyDescent="0.2">
      <c r="A5765" s="182"/>
      <c r="B5765" s="163"/>
      <c r="D5765" s="163"/>
      <c r="F5765" s="163"/>
      <c r="H5765" s="163"/>
      <c r="J5765" s="163"/>
      <c r="L5765" s="161"/>
    </row>
    <row r="5766" spans="1:14" x14ac:dyDescent="0.2">
      <c r="A5766" s="182"/>
      <c r="B5766" s="163"/>
      <c r="D5766" s="163"/>
      <c r="F5766" s="163"/>
      <c r="H5766" s="163"/>
      <c r="J5766" s="163"/>
      <c r="L5766" s="161"/>
    </row>
    <row r="5767" spans="1:14" x14ac:dyDescent="0.2">
      <c r="A5767" s="182"/>
      <c r="B5767" s="163"/>
      <c r="D5767" s="163"/>
      <c r="F5767" s="163"/>
      <c r="H5767" s="163"/>
      <c r="J5767" s="163"/>
      <c r="L5767" s="161"/>
      <c r="N5767" s="161"/>
    </row>
    <row r="5768" spans="1:14" x14ac:dyDescent="0.2">
      <c r="A5768" s="182"/>
      <c r="B5768" s="163"/>
      <c r="D5768" s="163"/>
      <c r="F5768" s="163"/>
      <c r="H5768" s="163"/>
      <c r="J5768" s="163"/>
      <c r="L5768" s="161"/>
      <c r="N5768" s="161"/>
    </row>
    <row r="5769" spans="1:14" x14ac:dyDescent="0.2">
      <c r="A5769" s="182"/>
      <c r="B5769" s="163"/>
      <c r="D5769" s="163"/>
      <c r="F5769" s="163"/>
      <c r="H5769" s="163"/>
      <c r="J5769" s="163"/>
    </row>
    <row r="5770" spans="1:14" x14ac:dyDescent="0.2">
      <c r="A5770" s="182"/>
      <c r="B5770" s="163"/>
      <c r="D5770" s="163"/>
      <c r="F5770" s="163"/>
      <c r="H5770" s="163"/>
      <c r="J5770" s="163"/>
    </row>
    <row r="5771" spans="1:14" x14ac:dyDescent="0.2">
      <c r="A5771" s="182"/>
      <c r="B5771" s="163"/>
      <c r="D5771" s="163"/>
      <c r="F5771" s="163"/>
      <c r="H5771" s="163"/>
      <c r="J5771" s="163"/>
    </row>
    <row r="5772" spans="1:14" x14ac:dyDescent="0.2">
      <c r="A5772" s="182"/>
      <c r="B5772" s="163"/>
      <c r="D5772" s="163"/>
      <c r="F5772" s="163"/>
      <c r="H5772" s="163"/>
      <c r="J5772" s="163"/>
    </row>
    <row r="5773" spans="1:14" x14ac:dyDescent="0.2">
      <c r="A5773" s="182"/>
      <c r="B5773" s="163"/>
      <c r="D5773" s="163"/>
      <c r="F5773" s="163"/>
      <c r="H5773" s="163"/>
      <c r="J5773" s="163"/>
    </row>
    <row r="5774" spans="1:14" x14ac:dyDescent="0.2">
      <c r="A5774" s="182"/>
      <c r="B5774" s="163"/>
      <c r="D5774" s="163"/>
      <c r="F5774" s="163"/>
      <c r="H5774" s="163"/>
      <c r="J5774" s="163"/>
    </row>
    <row r="5775" spans="1:14" x14ac:dyDescent="0.2">
      <c r="A5775" s="182"/>
      <c r="B5775" s="163"/>
      <c r="D5775" s="163"/>
      <c r="F5775" s="163"/>
      <c r="H5775" s="163"/>
      <c r="J5775" s="163"/>
    </row>
    <row r="5776" spans="1:14" x14ac:dyDescent="0.2">
      <c r="A5776" s="182"/>
      <c r="B5776" s="163"/>
      <c r="D5776" s="163"/>
      <c r="F5776" s="163"/>
      <c r="H5776" s="163"/>
      <c r="J5776" s="163"/>
    </row>
    <row r="5777" spans="1:10" x14ac:dyDescent="0.2">
      <c r="A5777" s="182"/>
      <c r="B5777" s="163"/>
      <c r="D5777" s="163"/>
      <c r="F5777" s="163"/>
      <c r="H5777" s="163"/>
      <c r="J5777" s="163"/>
    </row>
    <row r="5778" spans="1:10" x14ac:dyDescent="0.2">
      <c r="A5778" s="182"/>
      <c r="B5778" s="163"/>
      <c r="D5778" s="163"/>
      <c r="F5778" s="163"/>
      <c r="H5778" s="163"/>
      <c r="J5778" s="163"/>
    </row>
    <row r="5779" spans="1:10" x14ac:dyDescent="0.2">
      <c r="A5779" s="182"/>
      <c r="B5779" s="163"/>
      <c r="D5779" s="163"/>
      <c r="F5779" s="163"/>
      <c r="H5779" s="163"/>
      <c r="J5779" s="163"/>
    </row>
    <row r="5780" spans="1:10" x14ac:dyDescent="0.2">
      <c r="A5780" s="182"/>
      <c r="B5780" s="163"/>
      <c r="D5780" s="163"/>
      <c r="F5780" s="163"/>
      <c r="H5780" s="163"/>
      <c r="J5780" s="163"/>
    </row>
    <row r="5781" spans="1:10" x14ac:dyDescent="0.2">
      <c r="A5781" s="182"/>
      <c r="B5781" s="163"/>
      <c r="D5781" s="163"/>
      <c r="F5781" s="163"/>
      <c r="H5781" s="163"/>
      <c r="J5781" s="163"/>
    </row>
    <row r="5782" spans="1:10" x14ac:dyDescent="0.2">
      <c r="A5782" s="182"/>
      <c r="B5782" s="163"/>
      <c r="D5782" s="163"/>
      <c r="F5782" s="163"/>
      <c r="H5782" s="163"/>
      <c r="J5782" s="163"/>
    </row>
    <row r="5783" spans="1:10" x14ac:dyDescent="0.2">
      <c r="A5783" s="182"/>
      <c r="B5783" s="163"/>
      <c r="D5783" s="163"/>
      <c r="F5783" s="163"/>
      <c r="H5783" s="163"/>
      <c r="J5783" s="163"/>
    </row>
    <row r="5784" spans="1:10" x14ac:dyDescent="0.2">
      <c r="A5784" s="182"/>
      <c r="B5784" s="163"/>
      <c r="D5784" s="163"/>
      <c r="F5784" s="163"/>
      <c r="H5784" s="163"/>
      <c r="J5784" s="163"/>
    </row>
    <row r="5785" spans="1:10" x14ac:dyDescent="0.2">
      <c r="A5785" s="182"/>
      <c r="B5785" s="163"/>
      <c r="D5785" s="163"/>
      <c r="F5785" s="163"/>
      <c r="H5785" s="163"/>
      <c r="J5785" s="163"/>
    </row>
    <row r="5786" spans="1:10" x14ac:dyDescent="0.2">
      <c r="A5786" s="182"/>
      <c r="B5786" s="163"/>
      <c r="D5786" s="163"/>
      <c r="F5786" s="163"/>
      <c r="H5786" s="163"/>
      <c r="J5786" s="163"/>
    </row>
    <row r="5787" spans="1:10" x14ac:dyDescent="0.2">
      <c r="A5787" s="182"/>
      <c r="B5787" s="163"/>
      <c r="D5787" s="163"/>
      <c r="F5787" s="163"/>
      <c r="H5787" s="163"/>
      <c r="J5787" s="163"/>
    </row>
    <row r="5788" spans="1:10" x14ac:dyDescent="0.2">
      <c r="A5788" s="182"/>
      <c r="B5788" s="163"/>
      <c r="D5788" s="163"/>
      <c r="F5788" s="163"/>
      <c r="H5788" s="163"/>
      <c r="J5788" s="163"/>
    </row>
    <row r="5789" spans="1:10" x14ac:dyDescent="0.2">
      <c r="A5789" s="182"/>
      <c r="B5789" s="163"/>
      <c r="D5789" s="163"/>
      <c r="F5789" s="163"/>
      <c r="H5789" s="163"/>
      <c r="J5789" s="163"/>
    </row>
    <row r="5790" spans="1:10" x14ac:dyDescent="0.2">
      <c r="A5790" s="182"/>
      <c r="B5790" s="163"/>
      <c r="D5790" s="163"/>
      <c r="F5790" s="163"/>
      <c r="H5790" s="163"/>
      <c r="J5790" s="163"/>
    </row>
    <row r="5791" spans="1:10" x14ac:dyDescent="0.2">
      <c r="A5791" s="182"/>
      <c r="B5791" s="163"/>
      <c r="D5791" s="163"/>
      <c r="F5791" s="163"/>
      <c r="H5791" s="163"/>
      <c r="J5791" s="163"/>
    </row>
    <row r="5792" spans="1:10" x14ac:dyDescent="0.2">
      <c r="A5792" s="182"/>
      <c r="B5792" s="163"/>
      <c r="D5792" s="163"/>
      <c r="F5792" s="163"/>
      <c r="H5792" s="163"/>
      <c r="J5792" s="163"/>
    </row>
    <row r="5793" spans="1:12" x14ac:dyDescent="0.2">
      <c r="A5793" s="182"/>
      <c r="B5793" s="163"/>
      <c r="D5793" s="163"/>
      <c r="F5793" s="163"/>
      <c r="H5793" s="163"/>
      <c r="J5793" s="163"/>
    </row>
    <row r="5794" spans="1:12" x14ac:dyDescent="0.2">
      <c r="A5794" s="182"/>
      <c r="B5794" s="163"/>
      <c r="D5794" s="163"/>
      <c r="F5794" s="163"/>
      <c r="H5794" s="163"/>
      <c r="J5794" s="163"/>
    </row>
    <row r="5795" spans="1:12" x14ac:dyDescent="0.2">
      <c r="A5795" s="182"/>
      <c r="B5795" s="163"/>
      <c r="D5795" s="163"/>
      <c r="F5795" s="163"/>
      <c r="H5795" s="163"/>
      <c r="J5795" s="163"/>
    </row>
    <row r="5796" spans="1:12" x14ac:dyDescent="0.2">
      <c r="A5796" s="182"/>
      <c r="B5796" s="163"/>
      <c r="D5796" s="163"/>
      <c r="F5796" s="163"/>
      <c r="H5796" s="163"/>
      <c r="J5796" s="163"/>
    </row>
    <row r="5797" spans="1:12" x14ac:dyDescent="0.2">
      <c r="A5797" s="182"/>
      <c r="B5797" s="163"/>
      <c r="D5797" s="163"/>
      <c r="F5797" s="163"/>
      <c r="H5797" s="163"/>
      <c r="J5797" s="163"/>
      <c r="L5797" s="161"/>
    </row>
    <row r="5798" spans="1:12" x14ac:dyDescent="0.2">
      <c r="A5798" s="182"/>
      <c r="B5798" s="163"/>
      <c r="D5798" s="163"/>
      <c r="F5798" s="163"/>
      <c r="H5798" s="163"/>
      <c r="J5798" s="163"/>
      <c r="L5798" s="161"/>
    </row>
    <row r="5799" spans="1:12" x14ac:dyDescent="0.2">
      <c r="A5799" s="182"/>
      <c r="B5799" s="163"/>
      <c r="D5799" s="163"/>
      <c r="F5799" s="163"/>
      <c r="H5799" s="163"/>
      <c r="J5799" s="163"/>
    </row>
    <row r="5800" spans="1:12" x14ac:dyDescent="0.2">
      <c r="A5800" s="182"/>
      <c r="B5800" s="163"/>
      <c r="D5800" s="163"/>
      <c r="F5800" s="163"/>
      <c r="H5800" s="163"/>
      <c r="J5800" s="163"/>
      <c r="L5800" s="161"/>
    </row>
    <row r="5801" spans="1:12" x14ac:dyDescent="0.2">
      <c r="A5801" s="182"/>
      <c r="B5801" s="163"/>
      <c r="D5801" s="163"/>
      <c r="F5801" s="163"/>
      <c r="H5801" s="163"/>
      <c r="J5801" s="163"/>
    </row>
    <row r="5802" spans="1:12" x14ac:dyDescent="0.2">
      <c r="A5802" s="182"/>
      <c r="B5802" s="163"/>
      <c r="D5802" s="163"/>
      <c r="F5802" s="163"/>
      <c r="H5802" s="163"/>
      <c r="J5802" s="163"/>
    </row>
    <row r="5803" spans="1:12" x14ac:dyDescent="0.2">
      <c r="A5803" s="182"/>
      <c r="B5803" s="163"/>
      <c r="D5803" s="163"/>
      <c r="F5803" s="163"/>
      <c r="H5803" s="163"/>
      <c r="J5803" s="163"/>
    </row>
    <row r="5804" spans="1:12" x14ac:dyDescent="0.2">
      <c r="A5804" s="182"/>
      <c r="B5804" s="163"/>
      <c r="D5804" s="163"/>
      <c r="F5804" s="163"/>
      <c r="H5804" s="163"/>
      <c r="J5804" s="163"/>
    </row>
    <row r="5805" spans="1:12" x14ac:dyDescent="0.2">
      <c r="A5805" s="182"/>
      <c r="B5805" s="163"/>
      <c r="D5805" s="163"/>
      <c r="F5805" s="163"/>
      <c r="H5805" s="163"/>
      <c r="J5805" s="163"/>
    </row>
    <row r="5806" spans="1:12" x14ac:dyDescent="0.2">
      <c r="A5806" s="182"/>
      <c r="B5806" s="163"/>
      <c r="D5806" s="163"/>
      <c r="F5806" s="163"/>
      <c r="H5806" s="163"/>
      <c r="J5806" s="163"/>
    </row>
    <row r="5807" spans="1:12" x14ac:dyDescent="0.2">
      <c r="A5807" s="182"/>
      <c r="B5807" s="163"/>
      <c r="D5807" s="163"/>
      <c r="F5807" s="163"/>
      <c r="H5807" s="163"/>
      <c r="J5807" s="163"/>
      <c r="L5807" s="161"/>
    </row>
    <row r="5808" spans="1:12" x14ac:dyDescent="0.2">
      <c r="A5808" s="182"/>
      <c r="B5808" s="163"/>
      <c r="D5808" s="163"/>
      <c r="F5808" s="163"/>
      <c r="H5808" s="163"/>
      <c r="J5808" s="163"/>
      <c r="L5808" s="161"/>
    </row>
    <row r="5809" spans="1:12" x14ac:dyDescent="0.2">
      <c r="A5809" s="182"/>
      <c r="B5809" s="163"/>
      <c r="D5809" s="163"/>
      <c r="F5809" s="163"/>
      <c r="H5809" s="163"/>
      <c r="J5809" s="163"/>
    </row>
    <row r="5810" spans="1:12" x14ac:dyDescent="0.2">
      <c r="A5810" s="182"/>
      <c r="B5810" s="163"/>
      <c r="D5810" s="163"/>
      <c r="F5810" s="163"/>
      <c r="H5810" s="163"/>
      <c r="J5810" s="163"/>
    </row>
    <row r="5811" spans="1:12" x14ac:dyDescent="0.2">
      <c r="A5811" s="182"/>
      <c r="B5811" s="163"/>
      <c r="D5811" s="163"/>
      <c r="F5811" s="163"/>
      <c r="H5811" s="163"/>
      <c r="J5811" s="163"/>
    </row>
    <row r="5812" spans="1:12" x14ac:dyDescent="0.2">
      <c r="A5812" s="182"/>
      <c r="B5812" s="163"/>
      <c r="D5812" s="163"/>
      <c r="F5812" s="163"/>
      <c r="H5812" s="163"/>
      <c r="J5812" s="163"/>
    </row>
    <row r="5813" spans="1:12" x14ac:dyDescent="0.2">
      <c r="A5813" s="182"/>
      <c r="B5813" s="163"/>
      <c r="D5813" s="163"/>
      <c r="F5813" s="163"/>
      <c r="H5813" s="163"/>
      <c r="J5813" s="163"/>
      <c r="L5813" s="161"/>
    </row>
    <row r="5814" spans="1:12" x14ac:dyDescent="0.2">
      <c r="A5814" s="182"/>
      <c r="B5814" s="163"/>
      <c r="D5814" s="163"/>
      <c r="F5814" s="163"/>
      <c r="H5814" s="163"/>
      <c r="J5814" s="163"/>
      <c r="L5814" s="161"/>
    </row>
    <row r="5815" spans="1:12" x14ac:dyDescent="0.2">
      <c r="A5815" s="182"/>
      <c r="B5815" s="163"/>
      <c r="D5815" s="163"/>
      <c r="F5815" s="163"/>
      <c r="H5815" s="163"/>
      <c r="J5815" s="163"/>
    </row>
    <row r="5816" spans="1:12" x14ac:dyDescent="0.2">
      <c r="A5816" s="182"/>
      <c r="B5816" s="163"/>
      <c r="D5816" s="163"/>
      <c r="F5816" s="163"/>
      <c r="H5816" s="163"/>
      <c r="J5816" s="163"/>
    </row>
    <row r="5817" spans="1:12" x14ac:dyDescent="0.2">
      <c r="A5817" s="182"/>
      <c r="B5817" s="163"/>
      <c r="D5817" s="163"/>
      <c r="F5817" s="163"/>
      <c r="H5817" s="163"/>
      <c r="J5817" s="163"/>
    </row>
    <row r="5818" spans="1:12" x14ac:dyDescent="0.2">
      <c r="A5818" s="182"/>
      <c r="B5818" s="163"/>
      <c r="D5818" s="163"/>
      <c r="F5818" s="163"/>
      <c r="H5818" s="163"/>
      <c r="J5818" s="163"/>
    </row>
    <row r="5819" spans="1:12" x14ac:dyDescent="0.2">
      <c r="A5819" s="182"/>
      <c r="B5819" s="163"/>
      <c r="D5819" s="163"/>
      <c r="F5819" s="163"/>
      <c r="H5819" s="163"/>
      <c r="J5819" s="163"/>
    </row>
    <row r="5820" spans="1:12" x14ac:dyDescent="0.2">
      <c r="A5820" s="182"/>
      <c r="B5820" s="163"/>
      <c r="D5820" s="163"/>
      <c r="F5820" s="163"/>
      <c r="H5820" s="163"/>
      <c r="J5820" s="163"/>
    </row>
    <row r="5821" spans="1:12" x14ac:dyDescent="0.2">
      <c r="A5821" s="182"/>
      <c r="B5821" s="163"/>
      <c r="D5821" s="163"/>
      <c r="F5821" s="163"/>
      <c r="H5821" s="163"/>
      <c r="J5821" s="163"/>
    </row>
    <row r="5822" spans="1:12" x14ac:dyDescent="0.2">
      <c r="A5822" s="182"/>
      <c r="B5822" s="163"/>
      <c r="D5822" s="163"/>
      <c r="F5822" s="163"/>
      <c r="H5822" s="163"/>
      <c r="J5822" s="163"/>
    </row>
    <row r="5823" spans="1:12" x14ac:dyDescent="0.2">
      <c r="A5823" s="182"/>
      <c r="B5823" s="163"/>
      <c r="D5823" s="163"/>
      <c r="F5823" s="163"/>
      <c r="H5823" s="163"/>
      <c r="J5823" s="163"/>
      <c r="L5823" s="161"/>
    </row>
    <row r="5824" spans="1:12" x14ac:dyDescent="0.2">
      <c r="A5824" s="182"/>
      <c r="B5824" s="163"/>
      <c r="D5824" s="163"/>
      <c r="F5824" s="163"/>
      <c r="H5824" s="163"/>
      <c r="J5824" s="163"/>
    </row>
    <row r="5825" spans="1:16" x14ac:dyDescent="0.2">
      <c r="A5825" s="182"/>
      <c r="B5825" s="163"/>
      <c r="D5825" s="163"/>
      <c r="F5825" s="163"/>
      <c r="H5825" s="163"/>
      <c r="J5825" s="163"/>
    </row>
    <row r="5826" spans="1:16" x14ac:dyDescent="0.2">
      <c r="A5826" s="182"/>
      <c r="B5826" s="163"/>
      <c r="D5826" s="163"/>
      <c r="F5826" s="163"/>
      <c r="H5826" s="163"/>
      <c r="J5826" s="163"/>
    </row>
    <row r="5827" spans="1:16" x14ac:dyDescent="0.2">
      <c r="A5827" s="182"/>
      <c r="B5827" s="163"/>
      <c r="D5827" s="163"/>
      <c r="F5827" s="163"/>
      <c r="H5827" s="163"/>
      <c r="J5827" s="163"/>
      <c r="L5827" s="161"/>
      <c r="N5827" s="161"/>
      <c r="P5827" s="161"/>
    </row>
    <row r="5828" spans="1:16" x14ac:dyDescent="0.2">
      <c r="A5828" s="182"/>
      <c r="B5828" s="163"/>
      <c r="D5828" s="163"/>
      <c r="F5828" s="163"/>
      <c r="H5828" s="163"/>
      <c r="J5828" s="163"/>
    </row>
    <row r="5829" spans="1:16" x14ac:dyDescent="0.2">
      <c r="A5829" s="182"/>
      <c r="B5829" s="163"/>
      <c r="D5829" s="163"/>
      <c r="F5829" s="163"/>
      <c r="H5829" s="163"/>
      <c r="J5829" s="163"/>
    </row>
    <row r="5830" spans="1:16" x14ac:dyDescent="0.2">
      <c r="A5830" s="182"/>
      <c r="B5830" s="163"/>
      <c r="D5830" s="163"/>
      <c r="F5830" s="163"/>
      <c r="H5830" s="163"/>
      <c r="J5830" s="163"/>
    </row>
    <row r="5831" spans="1:16" x14ac:dyDescent="0.2">
      <c r="A5831" s="182"/>
      <c r="B5831" s="163"/>
      <c r="D5831" s="163"/>
      <c r="F5831" s="163"/>
      <c r="H5831" s="163"/>
      <c r="J5831" s="163"/>
    </row>
    <row r="5832" spans="1:16" x14ac:dyDescent="0.2">
      <c r="A5832" s="182"/>
      <c r="B5832" s="163"/>
      <c r="D5832" s="163"/>
      <c r="F5832" s="163"/>
      <c r="H5832" s="163"/>
      <c r="J5832" s="163"/>
    </row>
    <row r="5833" spans="1:16" x14ac:dyDescent="0.2">
      <c r="A5833" s="182"/>
      <c r="B5833" s="163"/>
      <c r="D5833" s="163"/>
      <c r="F5833" s="163"/>
      <c r="H5833" s="163"/>
      <c r="J5833" s="163"/>
    </row>
    <row r="5834" spans="1:16" x14ac:dyDescent="0.2">
      <c r="A5834" s="182"/>
      <c r="B5834" s="163"/>
      <c r="D5834" s="163"/>
      <c r="F5834" s="163"/>
      <c r="H5834" s="163"/>
      <c r="J5834" s="163"/>
    </row>
    <row r="5835" spans="1:16" x14ac:dyDescent="0.2">
      <c r="A5835" s="182"/>
      <c r="B5835" s="163"/>
      <c r="D5835" s="163"/>
      <c r="F5835" s="163"/>
      <c r="H5835" s="163"/>
      <c r="J5835" s="163"/>
    </row>
    <row r="5836" spans="1:16" x14ac:dyDescent="0.2">
      <c r="A5836" s="182"/>
      <c r="B5836" s="163"/>
      <c r="D5836" s="163"/>
      <c r="F5836" s="163"/>
      <c r="H5836" s="163"/>
      <c r="J5836" s="163"/>
    </row>
    <row r="5837" spans="1:16" x14ac:dyDescent="0.2">
      <c r="A5837" s="182"/>
      <c r="B5837" s="163"/>
      <c r="D5837" s="163"/>
      <c r="F5837" s="163"/>
      <c r="H5837" s="163"/>
      <c r="J5837" s="163"/>
    </row>
    <row r="5838" spans="1:16" x14ac:dyDescent="0.2">
      <c r="A5838" s="182"/>
      <c r="B5838" s="163"/>
      <c r="D5838" s="163"/>
      <c r="F5838" s="163"/>
      <c r="H5838" s="163"/>
      <c r="J5838" s="163"/>
    </row>
    <row r="5839" spans="1:16" x14ac:dyDescent="0.2">
      <c r="A5839" s="182"/>
      <c r="B5839" s="163"/>
      <c r="D5839" s="163"/>
      <c r="F5839" s="163"/>
      <c r="H5839" s="163"/>
      <c r="J5839" s="163"/>
    </row>
    <row r="5840" spans="1:16" x14ac:dyDescent="0.2">
      <c r="A5840" s="182"/>
      <c r="B5840" s="163"/>
      <c r="D5840" s="163"/>
      <c r="F5840" s="163"/>
      <c r="H5840" s="163"/>
      <c r="J5840" s="163"/>
    </row>
    <row r="5841" spans="1:20" x14ac:dyDescent="0.2">
      <c r="A5841" s="182"/>
      <c r="B5841" s="163"/>
      <c r="D5841" s="163"/>
      <c r="F5841" s="163"/>
      <c r="H5841" s="163"/>
      <c r="J5841" s="163"/>
      <c r="N5841" s="161"/>
    </row>
    <row r="5842" spans="1:20" x14ac:dyDescent="0.2">
      <c r="A5842" s="182"/>
      <c r="B5842" s="163"/>
      <c r="D5842" s="163"/>
      <c r="F5842" s="163"/>
      <c r="H5842" s="163"/>
      <c r="J5842" s="163"/>
      <c r="L5842" s="161"/>
      <c r="N5842" s="161"/>
      <c r="P5842" s="161"/>
    </row>
    <row r="5843" spans="1:20" x14ac:dyDescent="0.2">
      <c r="A5843" s="182"/>
      <c r="B5843" s="163"/>
      <c r="D5843" s="163"/>
      <c r="F5843" s="163"/>
      <c r="H5843" s="163"/>
      <c r="J5843" s="163"/>
      <c r="L5843" s="161"/>
      <c r="N5843" s="161"/>
      <c r="P5843" s="161"/>
    </row>
    <row r="5844" spans="1:20" x14ac:dyDescent="0.2">
      <c r="A5844" s="182"/>
      <c r="B5844" s="163"/>
      <c r="D5844" s="163"/>
      <c r="F5844" s="163"/>
      <c r="H5844" s="163"/>
      <c r="J5844" s="163"/>
      <c r="L5844" s="161"/>
      <c r="N5844" s="161"/>
      <c r="R5844" s="161"/>
      <c r="T5844" s="161"/>
    </row>
    <row r="5845" spans="1:20" x14ac:dyDescent="0.2">
      <c r="A5845" s="182"/>
      <c r="B5845" s="163"/>
      <c r="D5845" s="163"/>
      <c r="F5845" s="163"/>
      <c r="H5845" s="163"/>
      <c r="J5845" s="163"/>
      <c r="L5845" s="161"/>
      <c r="N5845" s="161"/>
      <c r="P5845" s="161"/>
    </row>
    <row r="5846" spans="1:20" x14ac:dyDescent="0.2">
      <c r="A5846" s="182"/>
      <c r="B5846" s="163"/>
      <c r="D5846" s="163"/>
      <c r="F5846" s="163"/>
      <c r="H5846" s="163"/>
      <c r="J5846" s="163"/>
      <c r="L5846" s="161"/>
      <c r="N5846" s="161"/>
      <c r="P5846" s="161"/>
    </row>
    <row r="5847" spans="1:20" x14ac:dyDescent="0.2">
      <c r="A5847" s="182"/>
      <c r="B5847" s="163"/>
      <c r="D5847" s="163"/>
      <c r="F5847" s="163"/>
      <c r="H5847" s="163"/>
      <c r="J5847" s="163"/>
    </row>
    <row r="5848" spans="1:20" x14ac:dyDescent="0.2">
      <c r="A5848" s="182"/>
      <c r="B5848" s="163"/>
      <c r="D5848" s="163"/>
      <c r="F5848" s="163"/>
      <c r="H5848" s="163"/>
      <c r="J5848" s="163"/>
    </row>
    <row r="5849" spans="1:20" x14ac:dyDescent="0.2">
      <c r="A5849" s="182"/>
      <c r="B5849" s="163"/>
      <c r="D5849" s="163"/>
      <c r="F5849" s="163"/>
      <c r="H5849" s="163"/>
      <c r="J5849" s="163"/>
    </row>
    <row r="5850" spans="1:20" x14ac:dyDescent="0.2">
      <c r="A5850" s="182"/>
      <c r="B5850" s="163"/>
      <c r="D5850" s="163"/>
      <c r="F5850" s="163"/>
      <c r="H5850" s="163"/>
      <c r="J5850" s="163"/>
      <c r="L5850" s="161"/>
    </row>
    <row r="5851" spans="1:20" x14ac:dyDescent="0.2">
      <c r="A5851" s="182"/>
      <c r="B5851" s="163"/>
      <c r="D5851" s="163"/>
      <c r="F5851" s="163"/>
      <c r="H5851" s="163"/>
      <c r="J5851" s="163"/>
      <c r="L5851" s="161"/>
      <c r="N5851" s="161"/>
    </row>
    <row r="5852" spans="1:20" x14ac:dyDescent="0.2">
      <c r="A5852" s="182"/>
      <c r="B5852" s="163"/>
      <c r="D5852" s="163"/>
      <c r="F5852" s="163"/>
      <c r="H5852" s="163"/>
      <c r="J5852" s="163"/>
    </row>
    <row r="5853" spans="1:20" x14ac:dyDescent="0.2">
      <c r="A5853" s="182"/>
      <c r="B5853" s="163"/>
      <c r="D5853" s="163"/>
      <c r="F5853" s="163"/>
      <c r="H5853" s="163"/>
      <c r="J5853" s="163"/>
    </row>
    <row r="5854" spans="1:20" x14ac:dyDescent="0.2">
      <c r="A5854" s="182"/>
      <c r="B5854" s="163"/>
      <c r="D5854" s="163"/>
      <c r="F5854" s="163"/>
      <c r="H5854" s="163"/>
      <c r="J5854" s="163"/>
    </row>
    <row r="5855" spans="1:20" x14ac:dyDescent="0.2">
      <c r="A5855" s="182"/>
      <c r="B5855" s="163"/>
      <c r="D5855" s="163"/>
      <c r="F5855" s="163"/>
      <c r="H5855" s="163"/>
      <c r="J5855" s="163"/>
    </row>
    <row r="5856" spans="1:20" x14ac:dyDescent="0.2">
      <c r="A5856" s="182"/>
      <c r="B5856" s="163"/>
      <c r="D5856" s="163"/>
      <c r="F5856" s="163"/>
      <c r="H5856" s="163"/>
      <c r="J5856" s="163"/>
    </row>
    <row r="5857" spans="1:16" x14ac:dyDescent="0.2">
      <c r="A5857" s="182"/>
      <c r="B5857" s="163"/>
      <c r="D5857" s="163"/>
      <c r="F5857" s="163"/>
      <c r="H5857" s="163"/>
      <c r="J5857" s="163"/>
    </row>
    <row r="5858" spans="1:16" x14ac:dyDescent="0.2">
      <c r="A5858" s="182"/>
      <c r="B5858" s="163"/>
      <c r="D5858" s="163"/>
      <c r="F5858" s="163"/>
      <c r="H5858" s="163"/>
      <c r="J5858" s="163"/>
    </row>
    <row r="5859" spans="1:16" x14ac:dyDescent="0.2">
      <c r="A5859" s="182"/>
      <c r="B5859" s="163"/>
      <c r="D5859" s="163"/>
      <c r="F5859" s="163"/>
      <c r="H5859" s="163"/>
      <c r="J5859" s="163"/>
    </row>
    <row r="5860" spans="1:16" x14ac:dyDescent="0.2">
      <c r="A5860" s="182"/>
      <c r="B5860" s="163"/>
      <c r="D5860" s="163"/>
      <c r="F5860" s="163"/>
      <c r="H5860" s="163"/>
      <c r="J5860" s="163"/>
    </row>
    <row r="5861" spans="1:16" x14ac:dyDescent="0.2">
      <c r="A5861" s="182"/>
      <c r="B5861" s="163"/>
      <c r="D5861" s="163"/>
      <c r="F5861" s="163"/>
      <c r="H5861" s="163"/>
      <c r="J5861" s="163"/>
    </row>
    <row r="5862" spans="1:16" x14ac:dyDescent="0.2">
      <c r="A5862" s="182"/>
      <c r="B5862" s="64"/>
      <c r="D5862" s="64"/>
      <c r="F5862" s="64"/>
      <c r="H5862" s="64"/>
      <c r="J5862" s="64"/>
    </row>
    <row r="5863" spans="1:16" x14ac:dyDescent="0.2">
      <c r="A5863" s="182"/>
      <c r="B5863" s="163"/>
      <c r="D5863" s="163"/>
      <c r="F5863" s="163"/>
      <c r="H5863" s="163"/>
      <c r="J5863" s="163"/>
    </row>
    <row r="5864" spans="1:16" x14ac:dyDescent="0.2">
      <c r="A5864" s="182"/>
      <c r="B5864" s="163"/>
      <c r="D5864" s="163"/>
      <c r="F5864" s="163"/>
      <c r="H5864" s="163"/>
      <c r="J5864" s="163"/>
    </row>
    <row r="5865" spans="1:16" x14ac:dyDescent="0.2">
      <c r="A5865" s="182"/>
      <c r="B5865" s="163"/>
      <c r="D5865" s="163"/>
      <c r="F5865" s="163"/>
      <c r="H5865" s="163"/>
      <c r="J5865" s="163"/>
    </row>
    <row r="5866" spans="1:16" x14ac:dyDescent="0.2">
      <c r="A5866" s="182"/>
      <c r="B5866" s="163"/>
      <c r="D5866" s="163"/>
      <c r="F5866" s="163"/>
      <c r="H5866" s="163"/>
      <c r="J5866" s="163"/>
    </row>
    <row r="5867" spans="1:16" x14ac:dyDescent="0.2">
      <c r="A5867" s="182"/>
      <c r="B5867" s="163"/>
      <c r="D5867" s="163"/>
      <c r="F5867" s="163"/>
      <c r="H5867" s="163"/>
      <c r="J5867" s="163"/>
    </row>
    <row r="5868" spans="1:16" x14ac:dyDescent="0.2">
      <c r="A5868" s="182"/>
      <c r="B5868" s="163"/>
      <c r="D5868" s="163"/>
      <c r="F5868" s="163"/>
      <c r="H5868" s="163"/>
      <c r="J5868" s="163"/>
      <c r="L5868" s="161"/>
    </row>
    <row r="5869" spans="1:16" x14ac:dyDescent="0.2">
      <c r="A5869" s="182"/>
      <c r="B5869" s="163"/>
      <c r="D5869" s="163"/>
      <c r="F5869" s="163"/>
      <c r="H5869" s="163"/>
      <c r="J5869" s="163"/>
    </row>
    <row r="5870" spans="1:16" x14ac:dyDescent="0.2">
      <c r="A5870" s="182"/>
      <c r="B5870" s="163"/>
      <c r="D5870" s="163"/>
      <c r="F5870" s="163"/>
      <c r="H5870" s="163"/>
      <c r="J5870" s="163"/>
      <c r="L5870" s="161"/>
      <c r="N5870" s="161"/>
      <c r="P5870" s="161"/>
    </row>
    <row r="5871" spans="1:16" x14ac:dyDescent="0.2">
      <c r="A5871" s="182"/>
      <c r="B5871" s="163"/>
      <c r="D5871" s="163"/>
      <c r="F5871" s="163"/>
      <c r="H5871" s="163"/>
      <c r="J5871" s="163"/>
    </row>
    <row r="5872" spans="1:16" x14ac:dyDescent="0.2">
      <c r="A5872" s="182"/>
      <c r="B5872" s="163"/>
      <c r="D5872" s="163"/>
      <c r="F5872" s="163"/>
      <c r="H5872" s="163"/>
      <c r="J5872" s="163"/>
    </row>
    <row r="5873" spans="1:20" x14ac:dyDescent="0.2">
      <c r="A5873" s="182"/>
      <c r="B5873" s="163"/>
      <c r="D5873" s="163"/>
      <c r="F5873" s="163"/>
      <c r="H5873" s="163"/>
      <c r="J5873" s="163"/>
    </row>
    <row r="5874" spans="1:20" x14ac:dyDescent="0.2">
      <c r="A5874" s="182"/>
      <c r="B5874" s="163"/>
      <c r="D5874" s="163"/>
      <c r="F5874" s="163"/>
      <c r="H5874" s="163"/>
      <c r="J5874" s="163"/>
      <c r="L5874" s="161"/>
      <c r="N5874" s="161"/>
      <c r="P5874" s="161"/>
    </row>
    <row r="5875" spans="1:20" x14ac:dyDescent="0.2">
      <c r="A5875" s="182"/>
      <c r="B5875" s="163"/>
      <c r="D5875" s="163"/>
      <c r="F5875" s="163"/>
      <c r="H5875" s="163"/>
      <c r="J5875" s="163"/>
    </row>
    <row r="5876" spans="1:20" x14ac:dyDescent="0.2">
      <c r="A5876" s="182"/>
      <c r="B5876" s="163"/>
      <c r="D5876" s="163"/>
      <c r="F5876" s="163"/>
      <c r="H5876" s="163"/>
      <c r="J5876" s="163"/>
    </row>
    <row r="5877" spans="1:20" x14ac:dyDescent="0.2">
      <c r="A5877" s="182"/>
      <c r="B5877" s="163"/>
      <c r="D5877" s="163"/>
      <c r="F5877" s="163"/>
      <c r="H5877" s="163"/>
      <c r="J5877" s="163"/>
      <c r="L5877" s="161"/>
      <c r="N5877" s="161"/>
      <c r="P5877" s="161"/>
    </row>
    <row r="5878" spans="1:20" x14ac:dyDescent="0.2">
      <c r="A5878" s="182"/>
      <c r="B5878" s="163"/>
      <c r="D5878" s="163"/>
      <c r="F5878" s="163"/>
      <c r="H5878" s="163"/>
      <c r="J5878" s="163"/>
    </row>
    <row r="5879" spans="1:20" x14ac:dyDescent="0.2">
      <c r="A5879" s="182"/>
      <c r="B5879" s="163"/>
      <c r="D5879" s="163"/>
      <c r="F5879" s="163"/>
      <c r="H5879" s="163"/>
      <c r="J5879" s="163"/>
    </row>
    <row r="5880" spans="1:20" x14ac:dyDescent="0.2">
      <c r="A5880" s="182"/>
      <c r="B5880" s="163"/>
      <c r="D5880" s="163"/>
      <c r="F5880" s="163"/>
      <c r="H5880" s="163"/>
      <c r="J5880" s="163"/>
    </row>
    <row r="5881" spans="1:20" x14ac:dyDescent="0.2">
      <c r="A5881" s="182"/>
      <c r="B5881" s="163"/>
      <c r="D5881" s="163"/>
      <c r="F5881" s="163"/>
      <c r="H5881" s="163"/>
      <c r="J5881" s="163"/>
    </row>
    <row r="5882" spans="1:20" x14ac:dyDescent="0.2">
      <c r="A5882" s="182"/>
      <c r="B5882" s="163"/>
      <c r="D5882" s="163"/>
      <c r="F5882" s="163"/>
      <c r="H5882" s="163"/>
      <c r="J5882" s="163"/>
    </row>
    <row r="5883" spans="1:20" x14ac:dyDescent="0.2">
      <c r="A5883" s="182"/>
      <c r="B5883" s="163"/>
      <c r="D5883" s="163"/>
      <c r="F5883" s="163"/>
      <c r="H5883" s="163"/>
      <c r="J5883" s="163"/>
    </row>
    <row r="5884" spans="1:20" x14ac:dyDescent="0.2">
      <c r="A5884" s="182"/>
      <c r="B5884" s="163"/>
      <c r="D5884" s="163"/>
      <c r="F5884" s="163"/>
      <c r="H5884" s="163"/>
      <c r="J5884" s="163"/>
    </row>
    <row r="5885" spans="1:20" x14ac:dyDescent="0.2">
      <c r="A5885" s="182"/>
      <c r="B5885" s="163"/>
      <c r="D5885" s="163"/>
      <c r="F5885" s="163"/>
      <c r="H5885" s="163"/>
      <c r="J5885" s="163"/>
    </row>
    <row r="5886" spans="1:20" x14ac:dyDescent="0.2">
      <c r="A5886" s="182"/>
      <c r="B5886" s="163"/>
      <c r="D5886" s="163"/>
      <c r="F5886" s="163"/>
      <c r="H5886" s="163"/>
      <c r="J5886" s="163"/>
    </row>
    <row r="5887" spans="1:20" x14ac:dyDescent="0.2">
      <c r="A5887" s="182"/>
      <c r="B5887" s="163"/>
      <c r="D5887" s="163"/>
      <c r="F5887" s="163"/>
      <c r="H5887" s="163"/>
      <c r="J5887" s="163"/>
    </row>
    <row r="5888" spans="1:20" x14ac:dyDescent="0.2">
      <c r="A5888" s="182"/>
      <c r="B5888" s="163"/>
      <c r="D5888" s="163"/>
      <c r="F5888" s="163"/>
      <c r="H5888" s="163"/>
      <c r="J5888" s="163"/>
      <c r="L5888" s="161"/>
      <c r="N5888" s="161"/>
      <c r="P5888" s="161"/>
      <c r="R5888" s="161"/>
      <c r="T5888" s="161"/>
    </row>
    <row r="5889" spans="1:16" x14ac:dyDescent="0.2">
      <c r="A5889" s="182"/>
      <c r="B5889" s="163"/>
      <c r="D5889" s="163"/>
      <c r="F5889" s="163"/>
      <c r="H5889" s="163"/>
      <c r="J5889" s="163"/>
      <c r="L5889" s="161"/>
      <c r="N5889" s="161"/>
      <c r="O5889" s="161"/>
      <c r="P5889" s="161"/>
    </row>
    <row r="5890" spans="1:16" x14ac:dyDescent="0.2">
      <c r="A5890" s="182"/>
      <c r="B5890" s="163"/>
      <c r="D5890" s="163"/>
      <c r="F5890" s="163"/>
      <c r="H5890" s="163"/>
      <c r="J5890" s="163"/>
    </row>
    <row r="5891" spans="1:16" x14ac:dyDescent="0.2">
      <c r="A5891" s="182"/>
      <c r="B5891" s="163"/>
      <c r="D5891" s="163"/>
      <c r="F5891" s="163"/>
      <c r="H5891" s="163"/>
      <c r="J5891" s="163"/>
      <c r="L5891" s="161"/>
      <c r="N5891" s="161"/>
    </row>
    <row r="5892" spans="1:16" x14ac:dyDescent="0.2">
      <c r="A5892" s="182"/>
      <c r="B5892" s="163"/>
      <c r="D5892" s="163"/>
      <c r="F5892" s="163"/>
      <c r="H5892" s="163"/>
      <c r="J5892" s="163"/>
      <c r="L5892" s="161"/>
      <c r="N5892" s="161"/>
    </row>
    <row r="5893" spans="1:16" x14ac:dyDescent="0.2">
      <c r="A5893" s="182"/>
      <c r="B5893" s="163"/>
      <c r="D5893" s="163"/>
      <c r="F5893" s="163"/>
      <c r="H5893" s="163"/>
      <c r="J5893" s="163"/>
    </row>
    <row r="5894" spans="1:16" x14ac:dyDescent="0.2">
      <c r="A5894" s="182"/>
      <c r="B5894" s="163"/>
      <c r="D5894" s="163"/>
      <c r="F5894" s="163"/>
      <c r="H5894" s="163"/>
      <c r="J5894" s="163"/>
    </row>
    <row r="5895" spans="1:16" x14ac:dyDescent="0.2">
      <c r="A5895" s="182"/>
      <c r="B5895" s="163"/>
      <c r="D5895" s="163"/>
      <c r="F5895" s="163"/>
      <c r="H5895" s="163"/>
      <c r="J5895" s="163"/>
    </row>
    <row r="5896" spans="1:16" x14ac:dyDescent="0.2">
      <c r="A5896" s="182"/>
      <c r="B5896" s="163"/>
      <c r="D5896" s="163"/>
      <c r="F5896" s="163"/>
      <c r="H5896" s="163"/>
      <c r="J5896" s="163"/>
    </row>
    <row r="5897" spans="1:16" x14ac:dyDescent="0.2">
      <c r="A5897" s="182"/>
      <c r="B5897" s="163"/>
      <c r="D5897" s="163"/>
      <c r="F5897" s="163"/>
      <c r="H5897" s="163"/>
      <c r="J5897" s="163"/>
    </row>
    <row r="5898" spans="1:16" x14ac:dyDescent="0.2">
      <c r="A5898" s="182"/>
      <c r="B5898" s="163"/>
      <c r="D5898" s="163"/>
      <c r="F5898" s="163"/>
      <c r="H5898" s="163"/>
      <c r="J5898" s="163"/>
    </row>
    <row r="5899" spans="1:16" x14ac:dyDescent="0.2">
      <c r="A5899" s="182"/>
      <c r="B5899" s="163"/>
      <c r="D5899" s="163"/>
      <c r="F5899" s="163"/>
      <c r="H5899" s="163"/>
      <c r="J5899" s="163"/>
    </row>
    <row r="5900" spans="1:16" x14ac:dyDescent="0.2">
      <c r="A5900" s="182"/>
      <c r="B5900" s="163"/>
      <c r="D5900" s="163"/>
      <c r="F5900" s="163"/>
      <c r="H5900" s="163"/>
      <c r="J5900" s="163"/>
    </row>
    <row r="5901" spans="1:16" x14ac:dyDescent="0.2">
      <c r="A5901" s="182"/>
      <c r="B5901" s="163"/>
      <c r="D5901" s="163"/>
      <c r="F5901" s="163"/>
      <c r="H5901" s="163"/>
      <c r="J5901" s="163"/>
    </row>
    <row r="5902" spans="1:16" x14ac:dyDescent="0.2">
      <c r="A5902" s="182"/>
      <c r="B5902" s="163"/>
      <c r="D5902" s="163"/>
      <c r="F5902" s="163"/>
      <c r="H5902" s="163"/>
      <c r="J5902" s="163"/>
    </row>
    <row r="5903" spans="1:16" x14ac:dyDescent="0.2">
      <c r="A5903" s="182"/>
      <c r="B5903" s="163"/>
      <c r="D5903" s="163"/>
      <c r="F5903" s="163"/>
      <c r="H5903" s="163"/>
      <c r="J5903" s="163"/>
      <c r="L5903" s="161"/>
    </row>
    <row r="5904" spans="1:16" x14ac:dyDescent="0.2">
      <c r="A5904" s="182"/>
      <c r="B5904" s="163"/>
      <c r="D5904" s="163"/>
      <c r="F5904" s="163"/>
      <c r="H5904" s="163"/>
      <c r="J5904" s="163"/>
    </row>
    <row r="5905" spans="1:10" x14ac:dyDescent="0.2">
      <c r="A5905" s="182"/>
      <c r="B5905" s="163"/>
      <c r="D5905" s="163"/>
      <c r="F5905" s="163"/>
      <c r="H5905" s="163"/>
      <c r="J5905" s="163"/>
    </row>
    <row r="5906" spans="1:10" x14ac:dyDescent="0.2">
      <c r="A5906" s="182"/>
      <c r="B5906" s="163"/>
      <c r="D5906" s="163"/>
      <c r="F5906" s="163"/>
      <c r="H5906" s="163"/>
      <c r="J5906" s="163"/>
    </row>
    <row r="5907" spans="1:10" x14ac:dyDescent="0.2">
      <c r="A5907" s="182"/>
      <c r="B5907" s="163"/>
      <c r="D5907" s="163"/>
      <c r="F5907" s="163"/>
      <c r="H5907" s="163"/>
      <c r="J5907" s="163"/>
    </row>
    <row r="5908" spans="1:10" x14ac:dyDescent="0.2">
      <c r="A5908" s="182"/>
      <c r="B5908" s="163"/>
      <c r="D5908" s="163"/>
      <c r="F5908" s="163"/>
      <c r="H5908" s="163"/>
      <c r="J5908" s="163"/>
    </row>
    <row r="5909" spans="1:10" x14ac:dyDescent="0.2">
      <c r="A5909" s="182"/>
      <c r="B5909" s="163"/>
      <c r="D5909" s="163"/>
      <c r="F5909" s="163"/>
      <c r="H5909" s="163"/>
      <c r="J5909" s="163"/>
    </row>
    <row r="5910" spans="1:10" x14ac:dyDescent="0.2">
      <c r="A5910" s="182"/>
      <c r="B5910" s="163"/>
      <c r="D5910" s="163"/>
      <c r="F5910" s="163"/>
      <c r="H5910" s="163"/>
      <c r="J5910" s="163"/>
    </row>
    <row r="5911" spans="1:10" x14ac:dyDescent="0.2">
      <c r="A5911" s="182"/>
      <c r="B5911" s="163"/>
      <c r="D5911" s="163"/>
      <c r="F5911" s="163"/>
      <c r="H5911" s="163"/>
      <c r="J5911" s="163"/>
    </row>
    <row r="5912" spans="1:10" x14ac:dyDescent="0.2">
      <c r="A5912" s="182"/>
      <c r="B5912" s="163"/>
      <c r="D5912" s="163"/>
      <c r="F5912" s="163"/>
      <c r="H5912" s="163"/>
      <c r="J5912" s="163"/>
    </row>
    <row r="5913" spans="1:10" x14ac:dyDescent="0.2">
      <c r="A5913" s="182"/>
      <c r="B5913" s="163"/>
      <c r="D5913" s="163"/>
      <c r="F5913" s="163"/>
      <c r="H5913" s="163"/>
      <c r="J5913" s="163"/>
    </row>
    <row r="5914" spans="1:10" x14ac:dyDescent="0.2">
      <c r="A5914" s="182"/>
      <c r="B5914" s="163"/>
      <c r="D5914" s="163"/>
      <c r="F5914" s="163"/>
      <c r="H5914" s="163"/>
      <c r="J5914" s="163"/>
    </row>
    <row r="5915" spans="1:10" x14ac:dyDescent="0.2">
      <c r="A5915" s="182"/>
      <c r="B5915" s="163"/>
      <c r="D5915" s="163"/>
      <c r="F5915" s="163"/>
      <c r="H5915" s="163"/>
      <c r="J5915" s="163"/>
    </row>
    <row r="5916" spans="1:10" x14ac:dyDescent="0.2">
      <c r="A5916" s="182"/>
      <c r="B5916" s="163"/>
      <c r="D5916" s="163"/>
      <c r="F5916" s="163"/>
      <c r="H5916" s="163"/>
      <c r="J5916" s="163"/>
    </row>
    <row r="5917" spans="1:10" x14ac:dyDescent="0.2">
      <c r="A5917" s="182"/>
      <c r="B5917" s="163"/>
      <c r="D5917" s="163"/>
      <c r="F5917" s="163"/>
      <c r="H5917" s="163"/>
      <c r="J5917" s="163"/>
    </row>
    <row r="5918" spans="1:10" x14ac:dyDescent="0.2">
      <c r="A5918" s="182"/>
      <c r="B5918" s="163"/>
      <c r="D5918" s="163"/>
      <c r="F5918" s="163"/>
      <c r="H5918" s="163"/>
      <c r="J5918" s="163"/>
    </row>
    <row r="5919" spans="1:10" x14ac:dyDescent="0.2">
      <c r="A5919" s="182"/>
      <c r="B5919" s="163"/>
      <c r="D5919" s="163"/>
      <c r="F5919" s="163"/>
      <c r="H5919" s="163"/>
      <c r="J5919" s="163"/>
    </row>
    <row r="5920" spans="1:10" x14ac:dyDescent="0.2">
      <c r="A5920" s="182"/>
      <c r="B5920" s="163"/>
      <c r="D5920" s="163"/>
      <c r="F5920" s="163"/>
      <c r="H5920" s="163"/>
      <c r="J5920" s="163"/>
    </row>
    <row r="5921" spans="1:10" x14ac:dyDescent="0.2">
      <c r="A5921" s="182"/>
      <c r="B5921" s="163"/>
      <c r="D5921" s="163"/>
      <c r="F5921" s="163"/>
      <c r="H5921" s="163"/>
      <c r="J5921" s="163"/>
    </row>
    <row r="5922" spans="1:10" x14ac:dyDescent="0.2">
      <c r="A5922" s="182"/>
      <c r="B5922" s="163"/>
      <c r="D5922" s="163"/>
      <c r="F5922" s="163"/>
      <c r="H5922" s="163"/>
      <c r="J5922" s="163"/>
    </row>
    <row r="5923" spans="1:10" x14ac:dyDescent="0.2">
      <c r="A5923" s="182"/>
      <c r="B5923" s="163"/>
      <c r="D5923" s="163"/>
      <c r="F5923" s="163"/>
      <c r="H5923" s="163"/>
      <c r="J5923" s="163"/>
    </row>
    <row r="5924" spans="1:10" x14ac:dyDescent="0.2">
      <c r="A5924" s="182"/>
      <c r="B5924" s="163"/>
      <c r="D5924" s="163"/>
      <c r="F5924" s="163"/>
      <c r="H5924" s="163"/>
      <c r="J5924" s="163"/>
    </row>
    <row r="5925" spans="1:10" x14ac:dyDescent="0.2">
      <c r="A5925" s="182"/>
      <c r="B5925" s="163"/>
      <c r="D5925" s="163"/>
      <c r="F5925" s="163"/>
      <c r="H5925" s="163"/>
      <c r="J5925" s="163"/>
    </row>
    <row r="5926" spans="1:10" x14ac:dyDescent="0.2">
      <c r="A5926" s="182"/>
      <c r="B5926" s="163"/>
      <c r="D5926" s="163"/>
      <c r="F5926" s="163"/>
      <c r="H5926" s="163"/>
      <c r="J5926" s="163"/>
    </row>
    <row r="5927" spans="1:10" x14ac:dyDescent="0.2">
      <c r="A5927" s="182"/>
      <c r="B5927" s="163"/>
      <c r="D5927" s="163"/>
      <c r="F5927" s="163"/>
      <c r="H5927" s="163"/>
      <c r="J5927" s="163"/>
    </row>
    <row r="5928" spans="1:10" x14ac:dyDescent="0.2">
      <c r="A5928" s="182"/>
      <c r="B5928" s="163"/>
      <c r="D5928" s="163"/>
      <c r="F5928" s="163"/>
      <c r="H5928" s="163"/>
      <c r="J5928" s="163"/>
    </row>
    <row r="5929" spans="1:10" x14ac:dyDescent="0.2">
      <c r="A5929" s="182"/>
      <c r="B5929" s="163"/>
      <c r="D5929" s="163"/>
      <c r="F5929" s="163"/>
      <c r="H5929" s="163"/>
      <c r="J5929" s="163"/>
    </row>
    <row r="5930" spans="1:10" x14ac:dyDescent="0.2">
      <c r="A5930" s="182"/>
      <c r="B5930" s="163"/>
      <c r="D5930" s="163"/>
      <c r="F5930" s="163"/>
      <c r="H5930" s="163"/>
      <c r="J5930" s="163"/>
    </row>
    <row r="5931" spans="1:10" x14ac:dyDescent="0.2">
      <c r="A5931" s="182"/>
      <c r="B5931" s="163"/>
      <c r="D5931" s="163"/>
      <c r="F5931" s="163"/>
      <c r="H5931" s="163"/>
      <c r="J5931" s="163"/>
    </row>
    <row r="5932" spans="1:10" x14ac:dyDescent="0.2">
      <c r="A5932" s="182"/>
      <c r="B5932" s="163"/>
      <c r="D5932" s="163"/>
      <c r="F5932" s="163"/>
      <c r="H5932" s="163"/>
      <c r="J5932" s="163"/>
    </row>
    <row r="5933" spans="1:10" x14ac:dyDescent="0.2">
      <c r="A5933" s="182"/>
      <c r="B5933" s="163"/>
      <c r="D5933" s="163"/>
      <c r="F5933" s="163"/>
      <c r="H5933" s="163"/>
      <c r="J5933" s="163"/>
    </row>
    <row r="5934" spans="1:10" x14ac:dyDescent="0.2">
      <c r="A5934" s="182"/>
      <c r="B5934" s="163"/>
      <c r="D5934" s="163"/>
      <c r="F5934" s="163"/>
      <c r="H5934" s="163"/>
      <c r="J5934" s="163"/>
    </row>
    <row r="5935" spans="1:10" x14ac:dyDescent="0.2">
      <c r="A5935" s="182"/>
      <c r="B5935" s="163"/>
      <c r="D5935" s="163"/>
      <c r="F5935" s="163"/>
      <c r="H5935" s="163"/>
      <c r="J5935" s="163"/>
    </row>
    <row r="5936" spans="1:10" x14ac:dyDescent="0.2">
      <c r="A5936" s="182"/>
      <c r="B5936" s="163"/>
      <c r="D5936" s="163"/>
      <c r="F5936" s="163"/>
      <c r="H5936" s="163"/>
      <c r="J5936" s="163"/>
    </row>
    <row r="5937" spans="1:10" x14ac:dyDescent="0.2">
      <c r="A5937" s="182"/>
      <c r="B5937" s="163"/>
      <c r="D5937" s="163"/>
      <c r="F5937" s="163"/>
      <c r="H5937" s="163"/>
      <c r="J5937" s="163"/>
    </row>
    <row r="5938" spans="1:10" x14ac:dyDescent="0.2">
      <c r="A5938" s="182"/>
      <c r="B5938" s="163"/>
      <c r="D5938" s="163"/>
      <c r="F5938" s="163"/>
      <c r="H5938" s="163"/>
      <c r="J5938" s="163"/>
    </row>
    <row r="5939" spans="1:10" x14ac:dyDescent="0.2">
      <c r="A5939" s="182"/>
      <c r="B5939" s="163"/>
      <c r="D5939" s="163"/>
      <c r="F5939" s="163"/>
      <c r="H5939" s="163"/>
      <c r="J5939" s="163"/>
    </row>
    <row r="5940" spans="1:10" x14ac:dyDescent="0.2">
      <c r="A5940" s="182"/>
      <c r="B5940" s="163"/>
      <c r="D5940" s="163"/>
      <c r="F5940" s="163"/>
      <c r="H5940" s="163"/>
      <c r="J5940" s="163"/>
    </row>
    <row r="5941" spans="1:10" x14ac:dyDescent="0.2">
      <c r="A5941" s="182"/>
      <c r="B5941" s="163"/>
      <c r="D5941" s="163"/>
      <c r="F5941" s="163"/>
      <c r="H5941" s="163"/>
      <c r="J5941" s="163"/>
    </row>
    <row r="5942" spans="1:10" x14ac:dyDescent="0.2">
      <c r="A5942" s="182"/>
      <c r="B5942" s="163"/>
      <c r="D5942" s="163"/>
      <c r="F5942" s="163"/>
      <c r="H5942" s="163"/>
      <c r="J5942" s="163"/>
    </row>
    <row r="5943" spans="1:10" x14ac:dyDescent="0.2">
      <c r="A5943" s="182"/>
      <c r="B5943" s="163"/>
      <c r="D5943" s="163"/>
      <c r="F5943" s="163"/>
      <c r="H5943" s="163"/>
      <c r="J5943" s="163"/>
    </row>
    <row r="5944" spans="1:10" x14ac:dyDescent="0.2">
      <c r="A5944" s="182"/>
      <c r="B5944" s="163"/>
      <c r="D5944" s="163"/>
      <c r="F5944" s="163"/>
      <c r="H5944" s="163"/>
      <c r="J5944" s="163"/>
    </row>
    <row r="5945" spans="1:10" x14ac:dyDescent="0.2">
      <c r="A5945" s="182"/>
      <c r="B5945" s="163"/>
      <c r="D5945" s="163"/>
      <c r="F5945" s="163"/>
      <c r="H5945" s="163"/>
      <c r="J5945" s="163"/>
    </row>
    <row r="5946" spans="1:10" x14ac:dyDescent="0.2">
      <c r="A5946" s="182"/>
      <c r="B5946" s="163"/>
      <c r="D5946" s="163"/>
      <c r="F5946" s="163"/>
      <c r="H5946" s="163"/>
      <c r="J5946" s="163"/>
    </row>
    <row r="5947" spans="1:10" x14ac:dyDescent="0.2">
      <c r="A5947" s="182"/>
      <c r="B5947" s="163"/>
      <c r="D5947" s="163"/>
      <c r="F5947" s="163"/>
      <c r="H5947" s="163"/>
      <c r="J5947" s="163"/>
    </row>
    <row r="5948" spans="1:10" x14ac:dyDescent="0.2">
      <c r="A5948" s="182"/>
      <c r="B5948" s="163"/>
      <c r="D5948" s="163"/>
      <c r="F5948" s="163"/>
      <c r="H5948" s="163"/>
      <c r="J5948" s="163"/>
    </row>
    <row r="5949" spans="1:10" x14ac:dyDescent="0.2">
      <c r="A5949" s="182"/>
      <c r="B5949" s="163"/>
      <c r="D5949" s="163"/>
      <c r="F5949" s="163"/>
      <c r="H5949" s="163"/>
      <c r="J5949" s="163"/>
    </row>
    <row r="5950" spans="1:10" x14ac:dyDescent="0.2">
      <c r="A5950" s="182"/>
      <c r="B5950" s="163"/>
      <c r="D5950" s="163"/>
      <c r="F5950" s="163"/>
      <c r="H5950" s="163"/>
      <c r="J5950" s="163"/>
    </row>
    <row r="5951" spans="1:10" x14ac:dyDescent="0.2">
      <c r="A5951" s="182"/>
      <c r="B5951" s="163"/>
      <c r="D5951" s="163"/>
      <c r="F5951" s="163"/>
      <c r="H5951" s="163"/>
      <c r="J5951" s="163"/>
    </row>
    <row r="5952" spans="1:10" x14ac:dyDescent="0.2">
      <c r="A5952" s="182"/>
      <c r="B5952" s="163"/>
      <c r="D5952" s="163"/>
      <c r="F5952" s="163"/>
      <c r="H5952" s="163"/>
      <c r="J5952" s="163"/>
    </row>
    <row r="5953" spans="1:10" x14ac:dyDescent="0.2">
      <c r="A5953" s="182"/>
      <c r="B5953" s="163"/>
      <c r="D5953" s="163"/>
      <c r="F5953" s="163"/>
      <c r="H5953" s="163"/>
      <c r="J5953" s="163"/>
    </row>
    <row r="5954" spans="1:10" x14ac:dyDescent="0.2">
      <c r="A5954" s="182"/>
      <c r="B5954" s="163"/>
      <c r="D5954" s="163"/>
      <c r="F5954" s="163"/>
      <c r="H5954" s="163"/>
      <c r="J5954" s="163"/>
    </row>
    <row r="5955" spans="1:10" x14ac:dyDescent="0.2">
      <c r="A5955" s="182"/>
      <c r="B5955" s="163"/>
      <c r="D5955" s="163"/>
      <c r="F5955" s="163"/>
      <c r="H5955" s="163"/>
      <c r="J5955" s="163"/>
    </row>
    <row r="5956" spans="1:10" x14ac:dyDescent="0.2">
      <c r="A5956" s="182"/>
      <c r="B5956" s="163"/>
      <c r="D5956" s="163"/>
      <c r="F5956" s="163"/>
      <c r="H5956" s="163"/>
      <c r="J5956" s="163"/>
    </row>
    <row r="5957" spans="1:10" x14ac:dyDescent="0.2">
      <c r="A5957" s="182"/>
      <c r="B5957" s="163"/>
      <c r="D5957" s="163"/>
      <c r="F5957" s="163"/>
      <c r="H5957" s="163"/>
      <c r="J5957" s="163"/>
    </row>
    <row r="5958" spans="1:10" x14ac:dyDescent="0.2">
      <c r="A5958" s="182"/>
      <c r="B5958" s="163"/>
      <c r="D5958" s="163"/>
      <c r="F5958" s="163"/>
      <c r="H5958" s="163"/>
      <c r="J5958" s="163"/>
    </row>
    <row r="5959" spans="1:10" x14ac:dyDescent="0.2">
      <c r="A5959" s="182"/>
      <c r="B5959" s="163"/>
      <c r="D5959" s="163"/>
      <c r="F5959" s="163"/>
      <c r="H5959" s="163"/>
      <c r="J5959" s="163"/>
    </row>
    <row r="5960" spans="1:10" x14ac:dyDescent="0.2">
      <c r="A5960" s="182"/>
      <c r="B5960" s="163"/>
      <c r="D5960" s="163"/>
      <c r="F5960" s="163"/>
      <c r="H5960" s="163"/>
      <c r="J5960" s="163"/>
    </row>
    <row r="5961" spans="1:10" x14ac:dyDescent="0.2">
      <c r="A5961" s="182"/>
      <c r="B5961" s="163"/>
      <c r="D5961" s="163"/>
      <c r="F5961" s="163"/>
      <c r="H5961" s="163"/>
      <c r="J5961" s="163"/>
    </row>
    <row r="5962" spans="1:10" x14ac:dyDescent="0.2">
      <c r="A5962" s="182"/>
      <c r="B5962" s="163"/>
      <c r="D5962" s="163"/>
      <c r="F5962" s="163"/>
      <c r="H5962" s="163"/>
      <c r="J5962" s="163"/>
    </row>
    <row r="5963" spans="1:10" x14ac:dyDescent="0.2">
      <c r="A5963" s="182"/>
      <c r="B5963" s="163"/>
      <c r="D5963" s="163"/>
      <c r="F5963" s="163"/>
      <c r="H5963" s="163"/>
      <c r="J5963" s="163"/>
    </row>
    <row r="5964" spans="1:10" x14ac:dyDescent="0.2">
      <c r="A5964" s="182"/>
      <c r="B5964" s="163"/>
      <c r="D5964" s="163"/>
      <c r="F5964" s="163"/>
      <c r="H5964" s="163"/>
      <c r="J5964" s="163"/>
    </row>
    <row r="5965" spans="1:10" x14ac:dyDescent="0.2">
      <c r="A5965" s="182"/>
      <c r="B5965" s="163"/>
      <c r="D5965" s="163"/>
      <c r="F5965" s="163"/>
      <c r="H5965" s="163"/>
      <c r="J5965" s="163"/>
    </row>
    <row r="5966" spans="1:10" x14ac:dyDescent="0.2">
      <c r="A5966" s="182"/>
      <c r="B5966" s="163"/>
      <c r="D5966" s="163"/>
      <c r="F5966" s="163"/>
      <c r="H5966" s="163"/>
      <c r="J5966" s="163"/>
    </row>
    <row r="5967" spans="1:10" x14ac:dyDescent="0.2">
      <c r="A5967" s="182"/>
      <c r="B5967" s="163"/>
      <c r="D5967" s="163"/>
      <c r="F5967" s="163"/>
      <c r="H5967" s="163"/>
      <c r="J5967" s="163"/>
    </row>
    <row r="5968" spans="1:10" x14ac:dyDescent="0.2">
      <c r="A5968" s="182"/>
      <c r="B5968" s="163"/>
      <c r="D5968" s="163"/>
      <c r="F5968" s="163"/>
      <c r="H5968" s="163"/>
      <c r="J5968" s="163"/>
    </row>
    <row r="5969" spans="1:10" x14ac:dyDescent="0.2">
      <c r="A5969" s="182"/>
      <c r="B5969" s="163"/>
      <c r="D5969" s="163"/>
      <c r="F5969" s="163"/>
      <c r="H5969" s="163"/>
      <c r="J5969" s="163"/>
    </row>
    <row r="5970" spans="1:10" x14ac:dyDescent="0.2">
      <c r="A5970" s="182"/>
      <c r="B5970" s="163"/>
      <c r="D5970" s="163"/>
      <c r="F5970" s="163"/>
      <c r="H5970" s="163"/>
      <c r="J5970" s="163"/>
    </row>
    <row r="5971" spans="1:10" x14ac:dyDescent="0.2">
      <c r="A5971" s="182"/>
      <c r="B5971" s="163"/>
      <c r="D5971" s="163"/>
      <c r="F5971" s="163"/>
      <c r="H5971" s="163"/>
      <c r="J5971" s="163"/>
    </row>
    <row r="5972" spans="1:10" x14ac:dyDescent="0.2">
      <c r="A5972" s="182"/>
      <c r="B5972" s="163"/>
      <c r="D5972" s="163"/>
      <c r="F5972" s="163"/>
      <c r="H5972" s="163"/>
      <c r="J5972" s="163"/>
    </row>
    <row r="5973" spans="1:10" x14ac:dyDescent="0.2">
      <c r="A5973" s="182"/>
      <c r="B5973" s="163"/>
      <c r="D5973" s="163"/>
      <c r="F5973" s="163"/>
      <c r="H5973" s="163"/>
      <c r="J5973" s="163"/>
    </row>
    <row r="5974" spans="1:10" x14ac:dyDescent="0.2">
      <c r="A5974" s="182"/>
      <c r="B5974" s="163"/>
      <c r="D5974" s="163"/>
      <c r="F5974" s="163"/>
      <c r="H5974" s="163"/>
      <c r="J5974" s="163"/>
    </row>
    <row r="5975" spans="1:10" x14ac:dyDescent="0.2">
      <c r="A5975" s="182"/>
      <c r="B5975" s="163"/>
      <c r="D5975" s="163"/>
      <c r="F5975" s="163"/>
      <c r="H5975" s="163"/>
      <c r="J5975" s="163"/>
    </row>
    <row r="5976" spans="1:10" x14ac:dyDescent="0.2">
      <c r="A5976" s="182"/>
      <c r="B5976" s="163"/>
      <c r="D5976" s="163"/>
      <c r="F5976" s="163"/>
      <c r="H5976" s="163"/>
      <c r="J5976" s="163"/>
    </row>
    <row r="5977" spans="1:10" x14ac:dyDescent="0.2">
      <c r="A5977" s="182"/>
      <c r="B5977" s="163"/>
      <c r="D5977" s="163"/>
      <c r="F5977" s="163"/>
      <c r="H5977" s="163"/>
      <c r="J5977" s="163"/>
    </row>
    <row r="5978" spans="1:10" x14ac:dyDescent="0.2">
      <c r="A5978" s="182"/>
      <c r="B5978" s="163"/>
      <c r="D5978" s="163"/>
      <c r="F5978" s="163"/>
      <c r="H5978" s="163"/>
      <c r="J5978" s="163"/>
    </row>
    <row r="5979" spans="1:10" x14ac:dyDescent="0.2">
      <c r="A5979" s="182"/>
      <c r="B5979" s="163"/>
      <c r="D5979" s="163"/>
      <c r="F5979" s="163"/>
      <c r="H5979" s="163"/>
      <c r="J5979" s="163"/>
    </row>
    <row r="5980" spans="1:10" x14ac:dyDescent="0.2">
      <c r="A5980" s="182"/>
      <c r="B5980" s="163"/>
      <c r="D5980" s="163"/>
      <c r="F5980" s="163"/>
      <c r="H5980" s="163"/>
      <c r="J5980" s="163"/>
    </row>
    <row r="5981" spans="1:10" x14ac:dyDescent="0.2">
      <c r="A5981" s="182"/>
      <c r="B5981" s="163"/>
      <c r="D5981" s="163"/>
      <c r="F5981" s="163"/>
      <c r="H5981" s="163"/>
      <c r="J5981" s="163"/>
    </row>
    <row r="5982" spans="1:10" x14ac:dyDescent="0.2">
      <c r="A5982" s="182"/>
      <c r="B5982" s="163"/>
      <c r="D5982" s="163"/>
      <c r="F5982" s="163"/>
      <c r="H5982" s="163"/>
      <c r="J5982" s="163"/>
    </row>
    <row r="5983" spans="1:10" x14ac:dyDescent="0.2">
      <c r="A5983" s="182"/>
      <c r="B5983" s="163"/>
      <c r="D5983" s="163"/>
      <c r="F5983" s="163"/>
      <c r="H5983" s="163"/>
      <c r="J5983" s="163"/>
    </row>
    <row r="5984" spans="1:10" x14ac:dyDescent="0.2">
      <c r="A5984" s="182"/>
      <c r="B5984" s="163"/>
      <c r="D5984" s="163"/>
      <c r="F5984" s="163"/>
      <c r="H5984" s="163"/>
      <c r="J5984" s="163"/>
    </row>
    <row r="5985" spans="1:10" x14ac:dyDescent="0.2">
      <c r="A5985" s="182"/>
      <c r="B5985" s="163"/>
      <c r="D5985" s="163"/>
      <c r="F5985" s="163"/>
      <c r="H5985" s="163"/>
      <c r="J5985" s="163"/>
    </row>
    <row r="5986" spans="1:10" x14ac:dyDescent="0.2">
      <c r="A5986" s="182"/>
      <c r="B5986" s="163"/>
      <c r="D5986" s="163"/>
      <c r="F5986" s="163"/>
      <c r="H5986" s="163"/>
      <c r="J5986" s="163"/>
    </row>
    <row r="5987" spans="1:10" x14ac:dyDescent="0.2">
      <c r="A5987" s="182"/>
      <c r="B5987" s="163"/>
      <c r="D5987" s="163"/>
      <c r="F5987" s="163"/>
      <c r="H5987" s="163"/>
      <c r="J5987" s="163"/>
    </row>
    <row r="5988" spans="1:10" x14ac:dyDescent="0.2">
      <c r="A5988" s="182"/>
      <c r="B5988" s="163"/>
      <c r="D5988" s="163"/>
      <c r="F5988" s="163"/>
      <c r="H5988" s="163"/>
      <c r="J5988" s="163"/>
    </row>
    <row r="5989" spans="1:10" x14ac:dyDescent="0.2">
      <c r="A5989" s="182"/>
      <c r="B5989" s="163"/>
      <c r="D5989" s="163"/>
      <c r="F5989" s="163"/>
      <c r="H5989" s="163"/>
      <c r="J5989" s="163"/>
    </row>
    <row r="5990" spans="1:10" x14ac:dyDescent="0.2">
      <c r="A5990" s="182"/>
      <c r="B5990" s="163"/>
      <c r="D5990" s="163"/>
      <c r="F5990" s="163"/>
      <c r="H5990" s="163"/>
      <c r="J5990" s="163"/>
    </row>
    <row r="5991" spans="1:10" x14ac:dyDescent="0.2">
      <c r="A5991" s="182"/>
      <c r="B5991" s="163"/>
      <c r="D5991" s="163"/>
      <c r="F5991" s="163"/>
      <c r="H5991" s="163"/>
      <c r="J5991" s="163"/>
    </row>
    <row r="5992" spans="1:10" x14ac:dyDescent="0.2">
      <c r="A5992" s="182"/>
      <c r="B5992" s="163"/>
      <c r="D5992" s="163"/>
      <c r="F5992" s="163"/>
      <c r="H5992" s="163"/>
      <c r="J5992" s="163"/>
    </row>
    <row r="5993" spans="1:10" x14ac:dyDescent="0.2">
      <c r="A5993" s="182"/>
      <c r="B5993" s="163"/>
      <c r="D5993" s="163"/>
      <c r="F5993" s="163"/>
      <c r="H5993" s="163"/>
      <c r="J5993" s="163"/>
    </row>
    <row r="5994" spans="1:10" x14ac:dyDescent="0.2">
      <c r="A5994" s="182"/>
      <c r="B5994" s="163"/>
      <c r="D5994" s="163"/>
      <c r="F5994" s="163"/>
      <c r="H5994" s="163"/>
      <c r="J5994" s="163"/>
    </row>
    <row r="5995" spans="1:10" x14ac:dyDescent="0.2">
      <c r="A5995" s="182"/>
      <c r="B5995" s="163"/>
      <c r="D5995" s="163"/>
      <c r="F5995" s="163"/>
      <c r="H5995" s="163"/>
      <c r="J5995" s="163"/>
    </row>
    <row r="5996" spans="1:10" x14ac:dyDescent="0.2">
      <c r="A5996" s="182"/>
      <c r="B5996" s="163"/>
      <c r="D5996" s="163"/>
      <c r="F5996" s="163"/>
      <c r="H5996" s="163"/>
      <c r="J5996" s="163"/>
    </row>
    <row r="5997" spans="1:10" x14ac:dyDescent="0.2">
      <c r="A5997" s="182"/>
      <c r="B5997" s="163"/>
      <c r="D5997" s="163"/>
      <c r="F5997" s="163"/>
      <c r="H5997" s="163"/>
      <c r="J5997" s="163"/>
    </row>
    <row r="5998" spans="1:10" x14ac:dyDescent="0.2">
      <c r="A5998" s="182"/>
      <c r="B5998" s="163"/>
      <c r="D5998" s="163"/>
      <c r="F5998" s="163"/>
      <c r="H5998" s="163"/>
      <c r="J5998" s="163"/>
    </row>
    <row r="5999" spans="1:10" x14ac:dyDescent="0.2">
      <c r="A5999" s="182"/>
      <c r="B5999" s="163"/>
      <c r="D5999" s="163"/>
      <c r="F5999" s="163"/>
      <c r="H5999" s="163"/>
      <c r="J5999" s="163"/>
    </row>
    <row r="6000" spans="1:10" x14ac:dyDescent="0.2">
      <c r="A6000" s="182"/>
      <c r="B6000" s="163"/>
      <c r="D6000" s="163"/>
      <c r="F6000" s="163"/>
      <c r="H6000" s="163"/>
      <c r="J6000" s="163"/>
    </row>
    <row r="6001" spans="1:12" x14ac:dyDescent="0.2">
      <c r="A6001" s="182"/>
      <c r="B6001" s="163"/>
      <c r="D6001" s="163"/>
      <c r="F6001" s="163"/>
      <c r="H6001" s="163"/>
      <c r="J6001" s="163"/>
    </row>
    <row r="6002" spans="1:12" x14ac:dyDescent="0.2">
      <c r="A6002" s="182"/>
      <c r="B6002" s="163"/>
      <c r="D6002" s="163"/>
      <c r="F6002" s="163"/>
      <c r="H6002" s="163"/>
      <c r="J6002" s="163"/>
    </row>
    <row r="6003" spans="1:12" x14ac:dyDescent="0.2">
      <c r="A6003" s="182"/>
      <c r="B6003" s="163"/>
      <c r="D6003" s="163"/>
      <c r="F6003" s="163"/>
      <c r="H6003" s="163"/>
      <c r="J6003" s="163"/>
    </row>
    <row r="6004" spans="1:12" x14ac:dyDescent="0.2">
      <c r="A6004" s="182"/>
      <c r="B6004" s="163"/>
      <c r="D6004" s="163"/>
      <c r="F6004" s="163"/>
      <c r="H6004" s="163"/>
      <c r="J6004" s="163"/>
    </row>
    <row r="6005" spans="1:12" x14ac:dyDescent="0.2">
      <c r="A6005" s="182"/>
      <c r="B6005" s="163"/>
      <c r="D6005" s="163"/>
      <c r="F6005" s="163"/>
      <c r="H6005" s="163"/>
      <c r="J6005" s="163"/>
    </row>
    <row r="6006" spans="1:12" x14ac:dyDescent="0.2">
      <c r="A6006" s="182"/>
      <c r="B6006" s="163"/>
      <c r="D6006" s="163"/>
      <c r="F6006" s="163"/>
      <c r="H6006" s="163"/>
      <c r="J6006" s="163"/>
    </row>
    <row r="6007" spans="1:12" x14ac:dyDescent="0.2">
      <c r="A6007" s="182"/>
      <c r="B6007" s="163"/>
      <c r="D6007" s="163"/>
      <c r="F6007" s="163"/>
      <c r="H6007" s="163"/>
      <c r="J6007" s="163"/>
    </row>
    <row r="6008" spans="1:12" x14ac:dyDescent="0.2">
      <c r="A6008" s="182"/>
      <c r="B6008" s="163"/>
      <c r="D6008" s="163"/>
      <c r="F6008" s="163"/>
      <c r="H6008" s="163"/>
      <c r="J6008" s="163"/>
    </row>
    <row r="6009" spans="1:12" x14ac:dyDescent="0.2">
      <c r="A6009" s="182"/>
      <c r="B6009" s="163"/>
      <c r="D6009" s="163"/>
      <c r="F6009" s="163"/>
      <c r="H6009" s="163"/>
      <c r="J6009" s="163"/>
    </row>
    <row r="6010" spans="1:12" x14ac:dyDescent="0.2">
      <c r="A6010" s="182"/>
      <c r="B6010" s="163"/>
      <c r="D6010" s="163"/>
      <c r="F6010" s="163"/>
      <c r="H6010" s="163"/>
      <c r="J6010" s="163"/>
    </row>
    <row r="6011" spans="1:12" x14ac:dyDescent="0.2">
      <c r="A6011" s="182"/>
      <c r="B6011" s="163"/>
      <c r="D6011" s="163"/>
      <c r="F6011" s="163"/>
      <c r="H6011" s="163"/>
      <c r="J6011" s="163"/>
    </row>
    <row r="6012" spans="1:12" x14ac:dyDescent="0.2">
      <c r="A6012" s="182"/>
      <c r="B6012" s="163"/>
      <c r="D6012" s="161"/>
      <c r="F6012" s="64"/>
      <c r="H6012" s="64"/>
      <c r="J6012" s="64"/>
      <c r="L6012" s="161"/>
    </row>
    <row r="6013" spans="1:12" x14ac:dyDescent="0.2">
      <c r="A6013" s="182"/>
      <c r="B6013" s="163"/>
      <c r="D6013" s="163"/>
      <c r="F6013" s="163"/>
      <c r="H6013" s="163"/>
      <c r="J6013" s="163"/>
    </row>
    <row r="6014" spans="1:12" x14ac:dyDescent="0.2">
      <c r="A6014" s="182"/>
      <c r="B6014" s="163"/>
      <c r="D6014" s="163"/>
      <c r="F6014" s="163"/>
      <c r="H6014" s="163"/>
      <c r="J6014" s="163"/>
    </row>
    <row r="6015" spans="1:12" x14ac:dyDescent="0.2">
      <c r="A6015" s="182"/>
      <c r="B6015" s="163"/>
      <c r="D6015" s="163"/>
      <c r="F6015" s="163"/>
      <c r="H6015" s="163"/>
      <c r="J6015" s="163"/>
    </row>
    <row r="6016" spans="1:12" x14ac:dyDescent="0.2">
      <c r="A6016" s="182"/>
      <c r="B6016" s="163"/>
      <c r="D6016" s="163"/>
      <c r="F6016" s="163"/>
      <c r="H6016" s="163"/>
      <c r="J6016" s="163"/>
    </row>
    <row r="6017" spans="1:12" x14ac:dyDescent="0.2">
      <c r="A6017" s="182"/>
      <c r="B6017" s="163"/>
      <c r="D6017" s="163"/>
      <c r="F6017" s="163"/>
      <c r="H6017" s="163"/>
      <c r="J6017" s="163"/>
    </row>
    <row r="6018" spans="1:12" x14ac:dyDescent="0.2">
      <c r="A6018" s="182"/>
      <c r="B6018" s="163"/>
      <c r="D6018" s="163"/>
      <c r="F6018" s="163"/>
      <c r="H6018" s="163"/>
      <c r="J6018" s="163"/>
    </row>
    <row r="6019" spans="1:12" x14ac:dyDescent="0.2">
      <c r="A6019" s="182"/>
      <c r="B6019" s="163"/>
      <c r="D6019" s="163"/>
      <c r="F6019" s="163"/>
      <c r="H6019" s="163"/>
      <c r="J6019" s="163"/>
    </row>
    <row r="6020" spans="1:12" x14ac:dyDescent="0.2">
      <c r="A6020" s="182"/>
      <c r="B6020" s="163"/>
      <c r="D6020" s="163"/>
      <c r="F6020" s="163"/>
      <c r="H6020" s="163"/>
      <c r="J6020" s="163"/>
    </row>
    <row r="6021" spans="1:12" x14ac:dyDescent="0.2">
      <c r="A6021" s="182"/>
      <c r="B6021" s="163"/>
      <c r="D6021" s="163"/>
      <c r="F6021" s="163"/>
      <c r="H6021" s="163"/>
      <c r="J6021" s="163"/>
    </row>
    <row r="6022" spans="1:12" x14ac:dyDescent="0.2">
      <c r="A6022" s="182"/>
      <c r="B6022" s="163"/>
      <c r="D6022" s="163"/>
      <c r="F6022" s="163"/>
      <c r="H6022" s="163"/>
      <c r="J6022" s="163"/>
    </row>
    <row r="6023" spans="1:12" x14ac:dyDescent="0.2">
      <c r="A6023" s="182"/>
      <c r="B6023" s="163"/>
      <c r="D6023" s="163"/>
      <c r="F6023" s="163"/>
      <c r="H6023" s="163"/>
      <c r="J6023" s="163"/>
    </row>
    <row r="6024" spans="1:12" x14ac:dyDescent="0.2">
      <c r="A6024" s="182"/>
      <c r="B6024" s="163"/>
      <c r="D6024" s="163"/>
      <c r="F6024" s="163"/>
      <c r="H6024" s="163"/>
      <c r="J6024" s="163"/>
    </row>
    <row r="6025" spans="1:12" x14ac:dyDescent="0.2">
      <c r="A6025" s="182"/>
      <c r="B6025" s="163"/>
      <c r="D6025" s="163"/>
      <c r="F6025" s="163"/>
      <c r="H6025" s="163"/>
      <c r="J6025" s="163"/>
    </row>
    <row r="6026" spans="1:12" x14ac:dyDescent="0.2">
      <c r="A6026" s="182"/>
      <c r="B6026" s="163"/>
      <c r="D6026" s="163"/>
      <c r="F6026" s="163"/>
      <c r="H6026" s="163"/>
      <c r="J6026" s="163"/>
    </row>
    <row r="6027" spans="1:12" x14ac:dyDescent="0.2">
      <c r="A6027" s="182"/>
      <c r="B6027" s="163"/>
      <c r="D6027" s="163"/>
      <c r="F6027" s="163"/>
      <c r="H6027" s="163"/>
      <c r="J6027" s="163"/>
    </row>
    <row r="6028" spans="1:12" x14ac:dyDescent="0.2">
      <c r="A6028" s="182"/>
      <c r="B6028" s="163"/>
      <c r="D6028" s="163"/>
      <c r="F6028" s="163"/>
      <c r="H6028" s="163"/>
      <c r="J6028" s="163"/>
    </row>
    <row r="6029" spans="1:12" x14ac:dyDescent="0.2">
      <c r="A6029" s="182"/>
      <c r="B6029" s="163"/>
      <c r="D6029" s="163"/>
      <c r="F6029" s="163"/>
      <c r="H6029" s="163"/>
      <c r="J6029" s="163"/>
    </row>
    <row r="6030" spans="1:12" x14ac:dyDescent="0.2">
      <c r="A6030" s="182"/>
      <c r="B6030" s="163"/>
      <c r="D6030" s="163"/>
      <c r="F6030" s="163"/>
      <c r="H6030" s="163"/>
      <c r="J6030" s="163"/>
    </row>
    <row r="6031" spans="1:12" x14ac:dyDescent="0.2">
      <c r="A6031" s="182"/>
      <c r="B6031" s="163"/>
      <c r="D6031" s="163"/>
      <c r="F6031" s="163"/>
      <c r="H6031" s="163"/>
      <c r="J6031" s="163"/>
    </row>
    <row r="6032" spans="1:12" x14ac:dyDescent="0.2">
      <c r="A6032" s="182"/>
      <c r="B6032" s="163"/>
      <c r="D6032" s="163"/>
      <c r="F6032" s="163"/>
      <c r="H6032" s="163"/>
      <c r="J6032" s="163"/>
      <c r="L6032" s="161"/>
    </row>
    <row r="6033" spans="1:10" x14ac:dyDescent="0.2">
      <c r="A6033" s="182"/>
      <c r="B6033" s="163"/>
      <c r="D6033" s="163"/>
      <c r="F6033" s="163"/>
      <c r="H6033" s="163"/>
      <c r="J6033" s="163"/>
    </row>
    <row r="6034" spans="1:10" x14ac:dyDescent="0.2">
      <c r="A6034" s="182"/>
      <c r="B6034" s="163"/>
      <c r="D6034" s="163"/>
      <c r="F6034" s="163"/>
      <c r="H6034" s="163"/>
      <c r="J6034" s="163"/>
    </row>
    <row r="6035" spans="1:10" x14ac:dyDescent="0.2">
      <c r="A6035" s="182"/>
      <c r="B6035" s="163"/>
      <c r="D6035" s="163"/>
      <c r="F6035" s="163"/>
      <c r="H6035" s="163"/>
      <c r="J6035" s="163"/>
    </row>
    <row r="6036" spans="1:10" x14ac:dyDescent="0.2">
      <c r="A6036" s="182"/>
      <c r="B6036" s="163"/>
      <c r="D6036" s="163"/>
      <c r="F6036" s="163"/>
      <c r="H6036" s="163"/>
      <c r="J6036" s="163"/>
    </row>
    <row r="6037" spans="1:10" x14ac:dyDescent="0.2">
      <c r="A6037" s="182"/>
      <c r="B6037" s="163"/>
      <c r="D6037" s="163"/>
      <c r="F6037" s="163"/>
      <c r="H6037" s="163"/>
      <c r="J6037" s="163"/>
    </row>
    <row r="6038" spans="1:10" x14ac:dyDescent="0.2">
      <c r="A6038" s="182"/>
      <c r="B6038" s="163"/>
      <c r="D6038" s="163"/>
      <c r="F6038" s="163"/>
      <c r="H6038" s="163"/>
      <c r="J6038" s="163"/>
    </row>
    <row r="6039" spans="1:10" x14ac:dyDescent="0.2">
      <c r="A6039" s="182"/>
      <c r="B6039" s="163"/>
      <c r="D6039" s="163"/>
      <c r="F6039" s="163"/>
      <c r="H6039" s="163"/>
      <c r="J6039" s="163"/>
    </row>
    <row r="6040" spans="1:10" x14ac:dyDescent="0.2">
      <c r="A6040" s="182"/>
      <c r="B6040" s="163"/>
      <c r="D6040" s="163"/>
      <c r="F6040" s="163"/>
      <c r="H6040" s="163"/>
      <c r="J6040" s="163"/>
    </row>
    <row r="6041" spans="1:10" x14ac:dyDescent="0.2">
      <c r="A6041" s="182"/>
      <c r="B6041" s="163"/>
      <c r="D6041" s="163"/>
      <c r="F6041" s="163"/>
      <c r="H6041" s="163"/>
      <c r="J6041" s="163"/>
    </row>
    <row r="6042" spans="1:10" x14ac:dyDescent="0.2">
      <c r="A6042" s="182"/>
      <c r="B6042" s="163"/>
      <c r="D6042" s="163"/>
      <c r="F6042" s="163"/>
      <c r="H6042" s="163"/>
      <c r="J6042" s="163"/>
    </row>
    <row r="6043" spans="1:10" x14ac:dyDescent="0.2">
      <c r="A6043" s="182"/>
      <c r="B6043" s="163"/>
      <c r="D6043" s="163"/>
      <c r="F6043" s="163"/>
      <c r="H6043" s="163"/>
      <c r="J6043" s="163"/>
    </row>
    <row r="6044" spans="1:10" x14ac:dyDescent="0.2">
      <c r="A6044" s="182"/>
      <c r="B6044" s="163"/>
      <c r="D6044" s="163"/>
      <c r="F6044" s="163"/>
      <c r="H6044" s="163"/>
      <c r="J6044" s="163"/>
    </row>
    <row r="6045" spans="1:10" x14ac:dyDescent="0.2">
      <c r="A6045" s="182"/>
      <c r="B6045" s="163"/>
      <c r="D6045" s="163"/>
      <c r="F6045" s="163"/>
      <c r="H6045" s="163"/>
      <c r="J6045" s="163"/>
    </row>
    <row r="6046" spans="1:10" x14ac:dyDescent="0.2">
      <c r="A6046" s="182"/>
      <c r="B6046" s="163"/>
      <c r="D6046" s="163"/>
      <c r="F6046" s="163"/>
      <c r="H6046" s="163"/>
      <c r="J6046" s="163"/>
    </row>
    <row r="6047" spans="1:10" x14ac:dyDescent="0.2">
      <c r="A6047" s="182"/>
      <c r="B6047" s="163"/>
      <c r="D6047" s="163"/>
      <c r="F6047" s="163"/>
      <c r="H6047" s="163"/>
      <c r="J6047" s="163"/>
    </row>
    <row r="6048" spans="1:10" x14ac:dyDescent="0.2">
      <c r="A6048" s="182"/>
      <c r="B6048" s="163"/>
      <c r="D6048" s="163"/>
      <c r="F6048" s="163"/>
      <c r="H6048" s="163"/>
      <c r="J6048" s="163"/>
    </row>
    <row r="6049" spans="1:10" x14ac:dyDescent="0.2">
      <c r="A6049" s="182"/>
      <c r="B6049" s="163"/>
      <c r="D6049" s="163"/>
      <c r="F6049" s="163"/>
      <c r="H6049" s="163"/>
      <c r="J6049" s="163"/>
    </row>
    <row r="6050" spans="1:10" x14ac:dyDescent="0.2">
      <c r="A6050" s="182"/>
      <c r="B6050" s="163"/>
      <c r="D6050" s="163"/>
      <c r="F6050" s="163"/>
      <c r="H6050" s="163"/>
      <c r="J6050" s="163"/>
    </row>
    <row r="6051" spans="1:10" x14ac:dyDescent="0.2">
      <c r="A6051" s="182"/>
      <c r="B6051" s="163"/>
      <c r="D6051" s="163"/>
      <c r="F6051" s="163"/>
      <c r="H6051" s="163"/>
      <c r="J6051" s="163"/>
    </row>
    <row r="6052" spans="1:10" x14ac:dyDescent="0.2">
      <c r="A6052" s="182"/>
      <c r="B6052" s="163"/>
      <c r="D6052" s="163"/>
      <c r="F6052" s="163"/>
      <c r="H6052" s="163"/>
      <c r="J6052" s="163"/>
    </row>
    <row r="6053" spans="1:10" x14ac:dyDescent="0.2">
      <c r="A6053" s="182"/>
      <c r="B6053" s="163"/>
      <c r="D6053" s="163"/>
      <c r="F6053" s="163"/>
      <c r="H6053" s="163"/>
      <c r="J6053" s="163"/>
    </row>
    <row r="6054" spans="1:10" x14ac:dyDescent="0.2">
      <c r="A6054" s="182"/>
      <c r="B6054" s="163"/>
      <c r="D6054" s="163"/>
      <c r="F6054" s="163"/>
      <c r="H6054" s="163"/>
      <c r="J6054" s="163"/>
    </row>
    <row r="6055" spans="1:10" x14ac:dyDescent="0.2">
      <c r="A6055" s="182"/>
      <c r="B6055" s="163"/>
      <c r="D6055" s="163"/>
      <c r="F6055" s="163"/>
      <c r="H6055" s="163"/>
      <c r="J6055" s="163"/>
    </row>
    <row r="6056" spans="1:10" x14ac:dyDescent="0.2">
      <c r="A6056" s="182"/>
      <c r="B6056" s="163"/>
      <c r="D6056" s="163"/>
      <c r="F6056" s="163"/>
      <c r="H6056" s="163"/>
      <c r="J6056" s="163"/>
    </row>
    <row r="6057" spans="1:10" x14ac:dyDescent="0.2">
      <c r="A6057" s="182"/>
      <c r="B6057" s="163"/>
      <c r="D6057" s="163"/>
      <c r="F6057" s="163"/>
      <c r="H6057" s="163"/>
      <c r="J6057" s="163"/>
    </row>
    <row r="6058" spans="1:10" x14ac:dyDescent="0.2">
      <c r="A6058" s="182"/>
      <c r="B6058" s="163"/>
      <c r="D6058" s="163"/>
      <c r="F6058" s="163"/>
      <c r="H6058" s="163"/>
      <c r="J6058" s="163"/>
    </row>
    <row r="6059" spans="1:10" x14ac:dyDescent="0.2">
      <c r="A6059" s="182"/>
      <c r="B6059" s="163"/>
      <c r="D6059" s="163"/>
      <c r="F6059" s="163"/>
      <c r="H6059" s="163"/>
      <c r="J6059" s="163"/>
    </row>
    <row r="6060" spans="1:10" x14ac:dyDescent="0.2">
      <c r="A6060" s="182"/>
      <c r="B6060" s="163"/>
      <c r="D6060" s="163"/>
      <c r="F6060" s="163"/>
      <c r="H6060" s="163"/>
      <c r="J6060" s="163"/>
    </row>
    <row r="6061" spans="1:10" x14ac:dyDescent="0.2">
      <c r="A6061" s="182"/>
      <c r="B6061" s="163"/>
      <c r="D6061" s="163"/>
      <c r="F6061" s="163"/>
      <c r="H6061" s="163"/>
      <c r="J6061" s="163"/>
    </row>
    <row r="6062" spans="1:10" x14ac:dyDescent="0.2">
      <c r="A6062" s="182"/>
      <c r="B6062" s="163"/>
      <c r="D6062" s="163"/>
      <c r="F6062" s="163"/>
      <c r="H6062" s="163"/>
      <c r="J6062" s="163"/>
    </row>
    <row r="6063" spans="1:10" x14ac:dyDescent="0.2">
      <c r="A6063" s="182"/>
      <c r="B6063" s="163"/>
      <c r="D6063" s="163"/>
      <c r="F6063" s="163"/>
      <c r="H6063" s="163"/>
      <c r="J6063" s="163"/>
    </row>
    <row r="6064" spans="1:10" x14ac:dyDescent="0.2">
      <c r="A6064" s="182"/>
      <c r="B6064" s="163"/>
      <c r="D6064" s="163"/>
      <c r="F6064" s="163"/>
      <c r="H6064" s="163"/>
      <c r="J6064" s="163"/>
    </row>
    <row r="6065" spans="1:10" x14ac:dyDescent="0.2">
      <c r="A6065" s="182"/>
      <c r="B6065" s="163"/>
      <c r="D6065" s="163"/>
      <c r="F6065" s="163"/>
      <c r="H6065" s="163"/>
      <c r="J6065" s="163"/>
    </row>
    <row r="6066" spans="1:10" x14ac:dyDescent="0.2">
      <c r="A6066" s="182"/>
      <c r="B6066" s="163"/>
      <c r="D6066" s="163"/>
      <c r="F6066" s="163"/>
      <c r="H6066" s="163"/>
      <c r="J6066" s="163"/>
    </row>
    <row r="6067" spans="1:10" x14ac:dyDescent="0.2">
      <c r="A6067" s="182"/>
      <c r="B6067" s="163"/>
      <c r="D6067" s="163"/>
      <c r="F6067" s="163"/>
      <c r="H6067" s="163"/>
      <c r="J6067" s="163"/>
    </row>
    <row r="6068" spans="1:10" x14ac:dyDescent="0.2">
      <c r="A6068" s="182"/>
      <c r="B6068" s="163"/>
      <c r="D6068" s="163"/>
      <c r="F6068" s="163"/>
      <c r="H6068" s="163"/>
      <c r="J6068" s="163"/>
    </row>
    <row r="6069" spans="1:10" x14ac:dyDescent="0.2">
      <c r="A6069" s="182"/>
      <c r="B6069" s="163"/>
      <c r="D6069" s="163"/>
      <c r="F6069" s="163"/>
      <c r="H6069" s="163"/>
      <c r="J6069" s="163"/>
    </row>
    <row r="6070" spans="1:10" x14ac:dyDescent="0.2">
      <c r="A6070" s="182"/>
      <c r="B6070" s="163"/>
      <c r="D6070" s="163"/>
      <c r="F6070" s="163"/>
      <c r="H6070" s="163"/>
      <c r="J6070" s="163"/>
    </row>
    <row r="6071" spans="1:10" x14ac:dyDescent="0.2">
      <c r="A6071" s="182"/>
      <c r="B6071" s="163"/>
      <c r="D6071" s="163"/>
      <c r="F6071" s="163"/>
      <c r="H6071" s="163"/>
      <c r="J6071" s="163"/>
    </row>
    <row r="6072" spans="1:10" x14ac:dyDescent="0.2">
      <c r="A6072" s="182"/>
      <c r="B6072" s="163"/>
      <c r="D6072" s="163"/>
      <c r="F6072" s="163"/>
      <c r="H6072" s="163"/>
      <c r="J6072" s="163"/>
    </row>
    <row r="6073" spans="1:10" x14ac:dyDescent="0.2">
      <c r="A6073" s="182"/>
      <c r="B6073" s="163"/>
      <c r="D6073" s="163"/>
      <c r="F6073" s="163"/>
      <c r="H6073" s="163"/>
      <c r="J6073" s="163"/>
    </row>
    <row r="6074" spans="1:10" x14ac:dyDescent="0.2">
      <c r="A6074" s="182"/>
      <c r="B6074" s="163"/>
      <c r="D6074" s="163"/>
      <c r="F6074" s="163"/>
      <c r="H6074" s="163"/>
      <c r="J6074" s="163"/>
    </row>
    <row r="6075" spans="1:10" x14ac:dyDescent="0.2">
      <c r="A6075" s="182"/>
      <c r="B6075" s="163"/>
      <c r="D6075" s="163"/>
      <c r="F6075" s="163"/>
      <c r="H6075" s="163"/>
      <c r="J6075" s="163"/>
    </row>
    <row r="6076" spans="1:10" x14ac:dyDescent="0.2">
      <c r="A6076" s="182"/>
      <c r="B6076" s="163"/>
      <c r="D6076" s="163"/>
      <c r="F6076" s="163"/>
      <c r="H6076" s="163"/>
      <c r="J6076" s="163"/>
    </row>
    <row r="6077" spans="1:10" x14ac:dyDescent="0.2">
      <c r="A6077" s="182"/>
      <c r="B6077" s="163"/>
      <c r="D6077" s="163"/>
      <c r="F6077" s="163"/>
      <c r="H6077" s="163"/>
      <c r="J6077" s="163"/>
    </row>
    <row r="6078" spans="1:10" x14ac:dyDescent="0.2">
      <c r="A6078" s="182"/>
      <c r="B6078" s="163"/>
      <c r="D6078" s="163"/>
      <c r="F6078" s="163"/>
      <c r="H6078" s="163"/>
      <c r="J6078" s="163"/>
    </row>
    <row r="6079" spans="1:10" x14ac:dyDescent="0.2">
      <c r="A6079" s="182"/>
      <c r="B6079" s="163"/>
      <c r="D6079" s="163"/>
      <c r="F6079" s="163"/>
      <c r="H6079" s="163"/>
      <c r="J6079" s="163"/>
    </row>
    <row r="6080" spans="1:10" x14ac:dyDescent="0.2">
      <c r="A6080" s="182"/>
      <c r="B6080" s="163"/>
      <c r="D6080" s="163"/>
      <c r="F6080" s="163"/>
      <c r="H6080" s="163"/>
      <c r="J6080" s="163"/>
    </row>
    <row r="6081" spans="1:10" x14ac:dyDescent="0.2">
      <c r="A6081" s="182"/>
      <c r="B6081" s="163"/>
      <c r="D6081" s="163"/>
      <c r="F6081" s="163"/>
      <c r="H6081" s="163"/>
      <c r="J6081" s="163"/>
    </row>
    <row r="6082" spans="1:10" x14ac:dyDescent="0.2">
      <c r="A6082" s="182"/>
      <c r="B6082" s="163"/>
      <c r="D6082" s="163"/>
      <c r="F6082" s="163"/>
      <c r="H6082" s="163"/>
      <c r="J6082" s="163"/>
    </row>
    <row r="6083" spans="1:10" x14ac:dyDescent="0.2">
      <c r="A6083" s="182"/>
      <c r="B6083" s="163"/>
      <c r="D6083" s="163"/>
      <c r="F6083" s="163"/>
      <c r="H6083" s="163"/>
      <c r="J6083" s="163"/>
    </row>
    <row r="6084" spans="1:10" x14ac:dyDescent="0.2">
      <c r="A6084" s="182"/>
      <c r="B6084" s="163"/>
      <c r="D6084" s="163"/>
      <c r="F6084" s="163"/>
      <c r="H6084" s="163"/>
      <c r="J6084" s="163"/>
    </row>
    <row r="6085" spans="1:10" x14ac:dyDescent="0.2">
      <c r="A6085" s="182"/>
      <c r="B6085" s="163"/>
      <c r="D6085" s="163"/>
      <c r="F6085" s="163"/>
      <c r="H6085" s="163"/>
      <c r="J6085" s="163"/>
    </row>
    <row r="6086" spans="1:10" x14ac:dyDescent="0.2">
      <c r="A6086" s="182"/>
      <c r="B6086" s="163"/>
      <c r="D6086" s="163"/>
      <c r="F6086" s="163"/>
      <c r="H6086" s="163"/>
      <c r="J6086" s="163"/>
    </row>
    <row r="6087" spans="1:10" x14ac:dyDescent="0.2">
      <c r="A6087" s="182"/>
      <c r="B6087" s="163"/>
      <c r="D6087" s="163"/>
      <c r="F6087" s="163"/>
      <c r="H6087" s="163"/>
      <c r="J6087" s="163"/>
    </row>
    <row r="6088" spans="1:10" x14ac:dyDescent="0.2">
      <c r="A6088" s="182"/>
      <c r="B6088" s="163"/>
      <c r="D6088" s="163"/>
      <c r="F6088" s="163"/>
      <c r="H6088" s="163"/>
      <c r="J6088" s="163"/>
    </row>
    <row r="6089" spans="1:10" x14ac:dyDescent="0.2">
      <c r="A6089" s="182"/>
      <c r="B6089" s="163"/>
      <c r="D6089" s="163"/>
      <c r="F6089" s="163"/>
      <c r="H6089" s="163"/>
      <c r="J6089" s="163"/>
    </row>
    <row r="6090" spans="1:10" x14ac:dyDescent="0.2">
      <c r="A6090" s="182"/>
      <c r="B6090" s="163"/>
      <c r="D6090" s="163"/>
      <c r="F6090" s="163"/>
      <c r="H6090" s="163"/>
      <c r="J6090" s="163"/>
    </row>
    <row r="6091" spans="1:10" x14ac:dyDescent="0.2">
      <c r="A6091" s="182"/>
      <c r="B6091" s="163"/>
      <c r="D6091" s="163"/>
      <c r="F6091" s="163"/>
      <c r="H6091" s="163"/>
      <c r="J6091" s="163"/>
    </row>
    <row r="6092" spans="1:10" x14ac:dyDescent="0.2">
      <c r="A6092" s="182"/>
      <c r="B6092" s="163"/>
      <c r="D6092" s="163"/>
      <c r="F6092" s="163"/>
      <c r="H6092" s="163"/>
      <c r="J6092" s="163"/>
    </row>
    <row r="6093" spans="1:10" x14ac:dyDescent="0.2">
      <c r="A6093" s="182"/>
      <c r="B6093" s="163"/>
      <c r="D6093" s="163"/>
      <c r="F6093" s="163"/>
      <c r="H6093" s="163"/>
      <c r="J6093" s="163"/>
    </row>
    <row r="6094" spans="1:10" x14ac:dyDescent="0.2">
      <c r="A6094" s="182"/>
      <c r="B6094" s="163"/>
      <c r="D6094" s="163"/>
      <c r="F6094" s="163"/>
      <c r="H6094" s="163"/>
      <c r="J6094" s="163"/>
    </row>
    <row r="6095" spans="1:10" x14ac:dyDescent="0.2">
      <c r="A6095" s="182"/>
      <c r="B6095" s="163"/>
      <c r="D6095" s="163"/>
      <c r="F6095" s="163"/>
      <c r="H6095" s="163"/>
      <c r="J6095" s="163"/>
    </row>
    <row r="6096" spans="1:10" x14ac:dyDescent="0.2">
      <c r="A6096" s="182"/>
      <c r="B6096" s="163"/>
      <c r="D6096" s="163"/>
      <c r="F6096" s="163"/>
      <c r="H6096" s="163"/>
      <c r="J6096" s="163"/>
    </row>
    <row r="6097" spans="1:10" x14ac:dyDescent="0.2">
      <c r="A6097" s="182"/>
      <c r="B6097" s="163"/>
      <c r="D6097" s="163"/>
      <c r="F6097" s="163"/>
      <c r="H6097" s="163"/>
      <c r="J6097" s="163"/>
    </row>
    <row r="6098" spans="1:10" x14ac:dyDescent="0.2">
      <c r="A6098" s="182"/>
      <c r="B6098" s="163"/>
      <c r="D6098" s="163"/>
      <c r="F6098" s="163"/>
      <c r="H6098" s="163"/>
      <c r="J6098" s="163"/>
    </row>
    <row r="6099" spans="1:10" x14ac:dyDescent="0.2">
      <c r="A6099" s="182"/>
      <c r="B6099" s="163"/>
      <c r="D6099" s="163"/>
      <c r="F6099" s="163"/>
      <c r="H6099" s="163"/>
      <c r="J6099" s="163"/>
    </row>
    <row r="6100" spans="1:10" x14ac:dyDescent="0.2">
      <c r="A6100" s="182"/>
      <c r="B6100" s="163"/>
      <c r="D6100" s="163"/>
      <c r="F6100" s="163"/>
      <c r="H6100" s="163"/>
      <c r="J6100" s="163"/>
    </row>
    <row r="6101" spans="1:10" x14ac:dyDescent="0.2">
      <c r="A6101" s="182"/>
      <c r="B6101" s="163"/>
      <c r="D6101" s="163"/>
      <c r="F6101" s="163"/>
      <c r="H6101" s="163"/>
      <c r="J6101" s="163"/>
    </row>
    <row r="6102" spans="1:10" x14ac:dyDescent="0.2">
      <c r="A6102" s="182"/>
      <c r="B6102" s="163"/>
      <c r="D6102" s="163"/>
      <c r="F6102" s="163"/>
      <c r="H6102" s="163"/>
      <c r="J6102" s="163"/>
    </row>
    <row r="6103" spans="1:10" x14ac:dyDescent="0.2">
      <c r="A6103" s="182"/>
      <c r="B6103" s="163"/>
      <c r="D6103" s="163"/>
      <c r="F6103" s="163"/>
      <c r="H6103" s="163"/>
      <c r="J6103" s="163"/>
    </row>
    <row r="6104" spans="1:10" x14ac:dyDescent="0.2">
      <c r="A6104" s="182"/>
      <c r="B6104" s="163"/>
      <c r="D6104" s="163"/>
      <c r="F6104" s="163"/>
      <c r="H6104" s="163"/>
      <c r="J6104" s="163"/>
    </row>
    <row r="6105" spans="1:10" x14ac:dyDescent="0.2">
      <c r="A6105" s="182"/>
      <c r="B6105" s="163"/>
      <c r="D6105" s="163"/>
      <c r="F6105" s="163"/>
      <c r="H6105" s="163"/>
      <c r="J6105" s="163"/>
    </row>
    <row r="6106" spans="1:10" x14ac:dyDescent="0.2">
      <c r="A6106" s="182"/>
      <c r="B6106" s="163"/>
      <c r="D6106" s="163"/>
      <c r="F6106" s="163"/>
      <c r="H6106" s="163"/>
      <c r="J6106" s="163"/>
    </row>
    <row r="6107" spans="1:10" x14ac:dyDescent="0.2">
      <c r="A6107" s="182"/>
      <c r="B6107" s="163"/>
      <c r="D6107" s="163"/>
      <c r="F6107" s="163"/>
      <c r="H6107" s="163"/>
      <c r="J6107" s="163"/>
    </row>
    <row r="6108" spans="1:10" x14ac:dyDescent="0.2">
      <c r="A6108" s="182"/>
      <c r="B6108" s="163"/>
      <c r="D6108" s="163"/>
      <c r="F6108" s="163"/>
      <c r="H6108" s="163"/>
      <c r="J6108" s="163"/>
    </row>
    <row r="6109" spans="1:10" x14ac:dyDescent="0.2">
      <c r="A6109" s="182"/>
      <c r="B6109" s="163"/>
      <c r="D6109" s="163"/>
      <c r="F6109" s="163"/>
      <c r="H6109" s="163"/>
      <c r="J6109" s="163"/>
    </row>
    <row r="6110" spans="1:10" x14ac:dyDescent="0.2">
      <c r="A6110" s="182"/>
      <c r="B6110" s="163"/>
      <c r="D6110" s="163"/>
      <c r="F6110" s="163"/>
      <c r="H6110" s="163"/>
      <c r="J6110" s="163"/>
    </row>
    <row r="6111" spans="1:10" x14ac:dyDescent="0.2">
      <c r="A6111" s="182"/>
      <c r="B6111" s="163"/>
      <c r="D6111" s="163"/>
      <c r="F6111" s="163"/>
      <c r="H6111" s="163"/>
      <c r="J6111" s="163"/>
    </row>
    <row r="6112" spans="1:10" x14ac:dyDescent="0.2">
      <c r="A6112" s="182"/>
      <c r="B6112" s="163"/>
      <c r="D6112" s="163"/>
      <c r="F6112" s="163"/>
      <c r="H6112" s="163"/>
      <c r="J6112" s="163"/>
    </row>
    <row r="6113" spans="1:10" x14ac:dyDescent="0.2">
      <c r="A6113" s="182"/>
      <c r="B6113" s="163"/>
      <c r="D6113" s="163"/>
      <c r="F6113" s="163"/>
      <c r="H6113" s="163"/>
      <c r="J6113" s="163"/>
    </row>
    <row r="6114" spans="1:10" x14ac:dyDescent="0.2">
      <c r="A6114" s="182"/>
      <c r="B6114" s="163"/>
      <c r="D6114" s="163"/>
      <c r="F6114" s="163"/>
      <c r="H6114" s="163"/>
      <c r="J6114" s="163"/>
    </row>
    <row r="6115" spans="1:10" x14ac:dyDescent="0.2">
      <c r="A6115" s="182"/>
      <c r="B6115" s="163"/>
      <c r="D6115" s="163"/>
      <c r="F6115" s="163"/>
      <c r="H6115" s="163"/>
      <c r="J6115" s="163"/>
    </row>
    <row r="6116" spans="1:10" x14ac:dyDescent="0.2">
      <c r="A6116" s="182"/>
      <c r="B6116" s="163"/>
      <c r="D6116" s="163"/>
      <c r="F6116" s="163"/>
      <c r="H6116" s="163"/>
      <c r="J6116" s="163"/>
    </row>
    <row r="6117" spans="1:10" x14ac:dyDescent="0.2">
      <c r="A6117" s="182"/>
      <c r="B6117" s="163"/>
      <c r="D6117" s="163"/>
      <c r="F6117" s="163"/>
      <c r="H6117" s="163"/>
      <c r="J6117" s="163"/>
    </row>
    <row r="6118" spans="1:10" x14ac:dyDescent="0.2">
      <c r="A6118" s="182"/>
      <c r="B6118" s="163"/>
      <c r="D6118" s="163"/>
      <c r="F6118" s="163"/>
      <c r="H6118" s="163"/>
      <c r="J6118" s="163"/>
    </row>
    <row r="6119" spans="1:10" x14ac:dyDescent="0.2">
      <c r="A6119" s="182"/>
      <c r="B6119" s="163"/>
      <c r="D6119" s="163"/>
      <c r="F6119" s="163"/>
      <c r="H6119" s="163"/>
      <c r="J6119" s="163"/>
    </row>
    <row r="6120" spans="1:10" x14ac:dyDescent="0.2">
      <c r="A6120" s="182"/>
      <c r="B6120" s="163"/>
      <c r="D6120" s="163"/>
      <c r="F6120" s="163"/>
      <c r="H6120" s="163"/>
      <c r="J6120" s="163"/>
    </row>
    <row r="6121" spans="1:10" x14ac:dyDescent="0.2">
      <c r="A6121" s="182"/>
      <c r="B6121" s="163"/>
      <c r="D6121" s="163"/>
      <c r="F6121" s="163"/>
      <c r="H6121" s="163"/>
      <c r="J6121" s="163"/>
    </row>
    <row r="6122" spans="1:10" x14ac:dyDescent="0.2">
      <c r="A6122" s="182"/>
      <c r="B6122" s="163"/>
      <c r="D6122" s="163"/>
      <c r="F6122" s="163"/>
      <c r="H6122" s="163"/>
      <c r="J6122" s="163"/>
    </row>
    <row r="6123" spans="1:10" x14ac:dyDescent="0.2">
      <c r="A6123" s="182"/>
      <c r="B6123" s="163"/>
      <c r="D6123" s="163"/>
      <c r="F6123" s="163"/>
      <c r="H6123" s="163"/>
      <c r="J6123" s="163"/>
    </row>
    <row r="6124" spans="1:10" x14ac:dyDescent="0.2">
      <c r="A6124" s="182"/>
      <c r="B6124" s="163"/>
      <c r="D6124" s="163"/>
      <c r="F6124" s="163"/>
      <c r="H6124" s="163"/>
      <c r="J6124" s="163"/>
    </row>
    <row r="6125" spans="1:10" x14ac:dyDescent="0.2">
      <c r="A6125" s="182"/>
      <c r="B6125" s="163"/>
      <c r="D6125" s="163"/>
      <c r="F6125" s="163"/>
      <c r="H6125" s="163"/>
      <c r="J6125" s="163"/>
    </row>
    <row r="6126" spans="1:10" x14ac:dyDescent="0.2">
      <c r="A6126" s="182"/>
      <c r="B6126" s="163"/>
      <c r="D6126" s="163"/>
      <c r="F6126" s="163"/>
      <c r="H6126" s="163"/>
      <c r="J6126" s="163"/>
    </row>
    <row r="6127" spans="1:10" x14ac:dyDescent="0.2">
      <c r="A6127" s="182"/>
      <c r="B6127" s="163"/>
      <c r="D6127" s="163"/>
      <c r="F6127" s="163"/>
      <c r="H6127" s="163"/>
      <c r="J6127" s="163"/>
    </row>
    <row r="6128" spans="1:10" x14ac:dyDescent="0.2">
      <c r="A6128" s="182"/>
      <c r="B6128" s="163"/>
      <c r="D6128" s="163"/>
      <c r="F6128" s="163"/>
      <c r="H6128" s="163"/>
      <c r="J6128" s="163"/>
    </row>
    <row r="6129" spans="1:10" x14ac:dyDescent="0.2">
      <c r="A6129" s="182"/>
      <c r="B6129" s="163"/>
      <c r="D6129" s="163"/>
      <c r="F6129" s="163"/>
      <c r="H6129" s="163"/>
      <c r="J6129" s="163"/>
    </row>
    <row r="6130" spans="1:10" x14ac:dyDescent="0.2">
      <c r="A6130" s="182"/>
      <c r="B6130" s="163"/>
      <c r="D6130" s="163"/>
      <c r="F6130" s="163"/>
      <c r="H6130" s="163"/>
      <c r="J6130" s="163"/>
    </row>
    <row r="6131" spans="1:10" x14ac:dyDescent="0.2">
      <c r="A6131" s="182"/>
      <c r="B6131" s="163"/>
      <c r="D6131" s="163"/>
      <c r="F6131" s="163"/>
      <c r="H6131" s="163"/>
      <c r="J6131" s="163"/>
    </row>
    <row r="6132" spans="1:10" x14ac:dyDescent="0.2">
      <c r="A6132" s="182"/>
      <c r="B6132" s="163"/>
      <c r="D6132" s="163"/>
      <c r="F6132" s="163"/>
      <c r="H6132" s="163"/>
      <c r="J6132" s="163"/>
    </row>
    <row r="6133" spans="1:10" x14ac:dyDescent="0.2">
      <c r="A6133" s="182"/>
      <c r="B6133" s="163"/>
      <c r="D6133" s="163"/>
      <c r="F6133" s="163"/>
      <c r="H6133" s="163"/>
      <c r="J6133" s="163"/>
    </row>
    <row r="6134" spans="1:10" x14ac:dyDescent="0.2">
      <c r="A6134" s="182"/>
      <c r="B6134" s="163"/>
      <c r="D6134" s="163"/>
      <c r="F6134" s="163"/>
      <c r="H6134" s="163"/>
      <c r="J6134" s="163"/>
    </row>
    <row r="6135" spans="1:10" x14ac:dyDescent="0.2">
      <c r="A6135" s="182"/>
      <c r="B6135" s="163"/>
      <c r="D6135" s="163"/>
      <c r="F6135" s="163"/>
      <c r="H6135" s="163"/>
      <c r="J6135" s="163"/>
    </row>
    <row r="6136" spans="1:10" x14ac:dyDescent="0.2">
      <c r="A6136" s="182"/>
      <c r="B6136" s="163"/>
      <c r="D6136" s="163"/>
      <c r="F6136" s="163"/>
      <c r="H6136" s="163"/>
      <c r="J6136" s="163"/>
    </row>
    <row r="6137" spans="1:10" x14ac:dyDescent="0.2">
      <c r="A6137" s="182"/>
      <c r="B6137" s="163"/>
      <c r="D6137" s="163"/>
      <c r="F6137" s="163"/>
      <c r="H6137" s="163"/>
      <c r="J6137" s="163"/>
    </row>
    <row r="6138" spans="1:10" x14ac:dyDescent="0.2">
      <c r="A6138" s="182"/>
      <c r="B6138" s="163"/>
      <c r="D6138" s="163"/>
      <c r="F6138" s="163"/>
      <c r="H6138" s="163"/>
      <c r="J6138" s="163"/>
    </row>
    <row r="6139" spans="1:10" x14ac:dyDescent="0.2">
      <c r="A6139" s="182"/>
      <c r="B6139" s="163"/>
      <c r="D6139" s="163"/>
      <c r="F6139" s="163"/>
      <c r="H6139" s="163"/>
      <c r="J6139" s="163"/>
    </row>
    <row r="6140" spans="1:10" x14ac:dyDescent="0.2">
      <c r="A6140" s="182"/>
      <c r="B6140" s="163"/>
      <c r="D6140" s="163"/>
      <c r="F6140" s="163"/>
      <c r="H6140" s="163"/>
      <c r="J6140" s="163"/>
    </row>
    <row r="6141" spans="1:10" x14ac:dyDescent="0.2">
      <c r="A6141" s="182"/>
      <c r="B6141" s="163"/>
      <c r="D6141" s="163"/>
      <c r="F6141" s="163"/>
      <c r="H6141" s="163"/>
      <c r="J6141" s="163"/>
    </row>
    <row r="6142" spans="1:10" x14ac:dyDescent="0.2">
      <c r="A6142" s="182"/>
      <c r="B6142" s="163"/>
      <c r="D6142" s="163"/>
      <c r="F6142" s="163"/>
      <c r="H6142" s="163"/>
      <c r="J6142" s="163"/>
    </row>
    <row r="6143" spans="1:10" x14ac:dyDescent="0.2">
      <c r="A6143" s="182"/>
      <c r="B6143" s="163"/>
      <c r="D6143" s="163"/>
      <c r="F6143" s="163"/>
      <c r="H6143" s="163"/>
      <c r="J6143" s="163"/>
    </row>
    <row r="6144" spans="1:10" x14ac:dyDescent="0.2">
      <c r="A6144" s="182"/>
      <c r="B6144" s="163"/>
      <c r="D6144" s="163"/>
      <c r="F6144" s="163"/>
      <c r="H6144" s="163"/>
      <c r="J6144" s="163"/>
    </row>
    <row r="6145" spans="1:14" x14ac:dyDescent="0.2">
      <c r="A6145" s="182"/>
      <c r="B6145" s="163"/>
      <c r="D6145" s="163"/>
      <c r="F6145" s="163"/>
      <c r="H6145" s="163"/>
      <c r="J6145" s="163"/>
    </row>
    <row r="6146" spans="1:14" x14ac:dyDescent="0.2">
      <c r="A6146" s="182"/>
      <c r="B6146" s="163"/>
      <c r="D6146" s="163"/>
      <c r="F6146" s="163"/>
      <c r="H6146" s="163"/>
      <c r="J6146" s="163"/>
    </row>
    <row r="6147" spans="1:14" x14ac:dyDescent="0.2">
      <c r="A6147" s="182"/>
      <c r="B6147" s="163"/>
      <c r="D6147" s="163"/>
      <c r="F6147" s="163"/>
      <c r="H6147" s="163"/>
      <c r="J6147" s="163"/>
    </row>
    <row r="6148" spans="1:14" x14ac:dyDescent="0.2">
      <c r="A6148" s="182"/>
      <c r="B6148" s="163"/>
      <c r="D6148" s="163"/>
      <c r="F6148" s="163"/>
      <c r="H6148" s="163"/>
      <c r="J6148" s="163"/>
    </row>
    <row r="6149" spans="1:14" x14ac:dyDescent="0.2">
      <c r="A6149" s="182"/>
      <c r="B6149" s="186"/>
      <c r="C6149" s="173"/>
      <c r="D6149" s="173"/>
      <c r="E6149" s="173"/>
      <c r="F6149" s="173"/>
      <c r="G6149" s="173"/>
      <c r="H6149" s="173"/>
      <c r="I6149" s="173"/>
      <c r="J6149" s="173"/>
      <c r="K6149" s="173"/>
      <c r="L6149" s="187"/>
      <c r="M6149" s="173"/>
      <c r="N6149" s="188"/>
    </row>
    <row r="6150" spans="1:14" x14ac:dyDescent="0.2">
      <c r="A6150" s="182"/>
      <c r="B6150" s="163"/>
      <c r="D6150" s="163"/>
      <c r="F6150" s="163"/>
      <c r="H6150" s="163"/>
      <c r="J6150" s="163"/>
    </row>
    <row r="6151" spans="1:14" x14ac:dyDescent="0.2">
      <c r="A6151" s="182"/>
      <c r="B6151" s="163"/>
      <c r="D6151" s="163"/>
      <c r="F6151" s="163"/>
      <c r="H6151" s="163"/>
      <c r="J6151" s="163"/>
    </row>
    <row r="6152" spans="1:14" x14ac:dyDescent="0.2">
      <c r="A6152" s="182"/>
      <c r="B6152" s="163"/>
      <c r="D6152" s="163"/>
      <c r="F6152" s="163"/>
      <c r="H6152" s="163"/>
      <c r="J6152" s="163"/>
    </row>
    <row r="6153" spans="1:14" x14ac:dyDescent="0.2">
      <c r="A6153" s="189"/>
      <c r="B6153" s="160"/>
      <c r="D6153" s="160"/>
      <c r="F6153" s="160"/>
      <c r="H6153" s="160"/>
      <c r="J6153" s="160"/>
    </row>
    <row r="6154" spans="1:14" x14ac:dyDescent="0.2">
      <c r="A6154" s="189"/>
      <c r="B6154" s="160"/>
      <c r="D6154" s="160"/>
      <c r="F6154" s="160"/>
      <c r="H6154" s="160"/>
      <c r="J6154" s="160"/>
    </row>
    <row r="6155" spans="1:14" x14ac:dyDescent="0.2">
      <c r="A6155" s="189"/>
      <c r="B6155" s="160"/>
      <c r="D6155" s="160"/>
      <c r="F6155" s="160"/>
      <c r="H6155" s="160"/>
      <c r="J6155" s="160"/>
    </row>
    <row r="6156" spans="1:14" x14ac:dyDescent="0.2">
      <c r="A6156" s="189"/>
      <c r="B6156" s="160"/>
      <c r="D6156" s="160"/>
      <c r="F6156" s="160"/>
      <c r="H6156" s="160"/>
      <c r="J6156" s="160"/>
    </row>
    <row r="6157" spans="1:14" x14ac:dyDescent="0.2">
      <c r="A6157" s="189"/>
      <c r="B6157" s="160"/>
      <c r="D6157" s="160"/>
      <c r="F6157" s="160"/>
      <c r="H6157" s="160"/>
      <c r="J6157" s="160"/>
    </row>
    <row r="6158" spans="1:14" x14ac:dyDescent="0.2">
      <c r="A6158" s="189"/>
      <c r="B6158" s="160"/>
      <c r="D6158" s="160"/>
      <c r="F6158" s="160"/>
      <c r="H6158" s="160"/>
      <c r="J6158" s="160"/>
    </row>
    <row r="6159" spans="1:14" x14ac:dyDescent="0.2">
      <c r="A6159" s="189"/>
      <c r="B6159" s="160"/>
      <c r="D6159" s="160"/>
      <c r="F6159" s="160"/>
      <c r="H6159" s="160"/>
      <c r="J6159" s="160"/>
    </row>
    <row r="6160" spans="1:14" x14ac:dyDescent="0.2">
      <c r="A6160" s="189"/>
      <c r="B6160" s="160"/>
      <c r="D6160" s="160"/>
      <c r="F6160" s="160"/>
      <c r="H6160" s="160"/>
      <c r="J6160" s="160"/>
    </row>
    <row r="6161" spans="1:10" x14ac:dyDescent="0.2">
      <c r="A6161" s="189"/>
      <c r="B6161" s="160"/>
      <c r="D6161" s="160"/>
      <c r="F6161" s="160"/>
      <c r="H6161" s="160"/>
      <c r="J6161" s="160"/>
    </row>
    <row r="6162" spans="1:10" x14ac:dyDescent="0.2">
      <c r="A6162" s="189"/>
      <c r="B6162" s="160"/>
      <c r="D6162" s="160"/>
      <c r="F6162" s="160"/>
      <c r="H6162" s="160"/>
      <c r="J6162" s="160"/>
    </row>
    <row r="6163" spans="1:10" x14ac:dyDescent="0.2">
      <c r="A6163" s="189"/>
      <c r="B6163" s="160"/>
      <c r="D6163" s="160"/>
      <c r="F6163" s="160"/>
      <c r="H6163" s="160"/>
      <c r="J6163" s="160"/>
    </row>
    <row r="6164" spans="1:10" x14ac:dyDescent="0.2">
      <c r="A6164" s="189"/>
      <c r="B6164" s="160"/>
      <c r="D6164" s="160"/>
      <c r="F6164" s="160"/>
      <c r="H6164" s="160"/>
      <c r="J6164" s="160"/>
    </row>
    <row r="6165" spans="1:10" x14ac:dyDescent="0.2">
      <c r="A6165" s="189"/>
      <c r="B6165" s="160"/>
      <c r="D6165" s="160"/>
      <c r="F6165" s="160"/>
      <c r="H6165" s="160"/>
      <c r="J6165" s="160"/>
    </row>
    <row r="6166" spans="1:10" x14ac:dyDescent="0.2">
      <c r="A6166" s="189"/>
      <c r="B6166" s="160"/>
      <c r="D6166" s="160"/>
      <c r="F6166" s="160"/>
      <c r="H6166" s="160"/>
      <c r="J6166" s="160"/>
    </row>
    <row r="6167" spans="1:10" x14ac:dyDescent="0.2">
      <c r="A6167" s="189"/>
      <c r="B6167" s="160"/>
      <c r="D6167" s="160"/>
      <c r="F6167" s="160"/>
      <c r="H6167" s="160"/>
      <c r="J6167" s="160"/>
    </row>
    <row r="6168" spans="1:10" x14ac:dyDescent="0.2">
      <c r="A6168" s="189"/>
      <c r="B6168" s="160"/>
      <c r="D6168" s="160"/>
      <c r="F6168" s="160"/>
      <c r="H6168" s="160"/>
      <c r="J6168" s="160"/>
    </row>
    <row r="6169" spans="1:10" x14ac:dyDescent="0.2">
      <c r="A6169" s="189"/>
      <c r="B6169" s="160"/>
      <c r="D6169" s="160"/>
      <c r="F6169" s="160"/>
      <c r="H6169" s="160"/>
      <c r="J6169" s="160"/>
    </row>
    <row r="6170" spans="1:10" x14ac:dyDescent="0.2">
      <c r="A6170" s="189"/>
      <c r="B6170" s="160"/>
      <c r="D6170" s="160"/>
      <c r="F6170" s="160"/>
      <c r="H6170" s="160"/>
      <c r="J6170" s="160"/>
    </row>
    <row r="6171" spans="1:10" x14ac:dyDescent="0.2">
      <c r="A6171" s="189"/>
      <c r="B6171" s="160"/>
      <c r="D6171" s="160"/>
      <c r="F6171" s="160"/>
      <c r="H6171" s="160"/>
      <c r="J6171" s="160"/>
    </row>
    <row r="6172" spans="1:10" x14ac:dyDescent="0.2">
      <c r="A6172" s="189"/>
      <c r="B6172" s="160"/>
      <c r="D6172" s="160"/>
      <c r="F6172" s="160"/>
      <c r="H6172" s="160"/>
      <c r="J6172" s="160"/>
    </row>
    <row r="6173" spans="1:10" x14ac:dyDescent="0.2">
      <c r="A6173" s="189"/>
      <c r="B6173" s="160"/>
      <c r="D6173" s="160"/>
      <c r="F6173" s="160"/>
      <c r="H6173" s="160"/>
      <c r="J6173" s="160"/>
    </row>
    <row r="6174" spans="1:10" x14ac:dyDescent="0.2">
      <c r="A6174" s="189"/>
      <c r="B6174" s="160"/>
      <c r="D6174" s="160"/>
      <c r="F6174" s="160"/>
      <c r="H6174" s="160"/>
      <c r="J6174" s="160"/>
    </row>
    <row r="6175" spans="1:10" x14ac:dyDescent="0.2">
      <c r="A6175" s="189"/>
      <c r="B6175" s="160"/>
      <c r="D6175" s="160"/>
      <c r="F6175" s="160"/>
      <c r="H6175" s="160"/>
      <c r="J6175" s="160"/>
    </row>
    <row r="6176" spans="1:10" x14ac:dyDescent="0.2">
      <c r="A6176" s="189"/>
      <c r="B6176" s="160"/>
      <c r="D6176" s="160"/>
      <c r="F6176" s="160"/>
      <c r="H6176" s="160"/>
      <c r="J6176" s="160"/>
    </row>
    <row r="6177" spans="1:10" x14ac:dyDescent="0.2">
      <c r="A6177" s="189"/>
      <c r="B6177" s="160"/>
      <c r="D6177" s="160"/>
      <c r="F6177" s="160"/>
      <c r="H6177" s="160"/>
      <c r="J6177" s="160"/>
    </row>
    <row r="6178" spans="1:10" x14ac:dyDescent="0.2">
      <c r="A6178" s="189"/>
      <c r="B6178" s="160"/>
      <c r="D6178" s="160"/>
      <c r="F6178" s="160"/>
      <c r="H6178" s="160"/>
      <c r="J6178" s="160"/>
    </row>
    <row r="6179" spans="1:10" x14ac:dyDescent="0.2">
      <c r="A6179" s="189"/>
      <c r="B6179" s="160"/>
      <c r="D6179" s="160"/>
      <c r="F6179" s="160"/>
      <c r="H6179" s="160"/>
      <c r="J6179" s="160"/>
    </row>
    <row r="6180" spans="1:10" x14ac:dyDescent="0.2">
      <c r="A6180" s="189"/>
      <c r="B6180" s="160"/>
      <c r="D6180" s="160"/>
      <c r="F6180" s="160"/>
      <c r="H6180" s="160"/>
      <c r="J6180" s="160"/>
    </row>
    <row r="6181" spans="1:10" x14ac:dyDescent="0.2">
      <c r="A6181" s="189"/>
      <c r="B6181" s="160"/>
      <c r="D6181" s="160"/>
      <c r="F6181" s="160"/>
      <c r="H6181" s="160"/>
      <c r="J6181" s="160"/>
    </row>
    <row r="6182" spans="1:10" x14ac:dyDescent="0.2">
      <c r="A6182" s="189"/>
      <c r="B6182" s="160"/>
      <c r="D6182" s="160"/>
      <c r="F6182" s="160"/>
      <c r="H6182" s="160"/>
      <c r="J6182" s="160"/>
    </row>
    <row r="6183" spans="1:10" x14ac:dyDescent="0.2">
      <c r="A6183" s="189"/>
      <c r="B6183" s="160"/>
      <c r="D6183" s="160"/>
      <c r="F6183" s="160"/>
      <c r="H6183" s="160"/>
      <c r="J6183" s="160"/>
    </row>
    <row r="6184" spans="1:10" x14ac:dyDescent="0.2">
      <c r="A6184" s="189"/>
      <c r="B6184" s="160"/>
      <c r="D6184" s="160"/>
      <c r="F6184" s="160"/>
      <c r="H6184" s="160"/>
      <c r="J6184" s="160"/>
    </row>
    <row r="6185" spans="1:10" x14ac:dyDescent="0.2">
      <c r="A6185" s="189"/>
      <c r="B6185" s="160"/>
      <c r="D6185" s="160"/>
      <c r="F6185" s="160"/>
      <c r="H6185" s="160"/>
      <c r="J6185" s="160"/>
    </row>
    <row r="6186" spans="1:10" x14ac:dyDescent="0.2">
      <c r="A6186" s="189"/>
      <c r="B6186" s="160"/>
      <c r="D6186" s="160"/>
      <c r="F6186" s="160"/>
      <c r="H6186" s="160"/>
      <c r="J6186" s="160"/>
    </row>
    <row r="6187" spans="1:10" x14ac:dyDescent="0.2">
      <c r="A6187" s="189"/>
      <c r="B6187" s="160"/>
      <c r="D6187" s="160"/>
      <c r="F6187" s="160"/>
      <c r="H6187" s="160"/>
      <c r="J6187" s="160"/>
    </row>
    <row r="6188" spans="1:10" x14ac:dyDescent="0.2">
      <c r="A6188" s="189"/>
      <c r="B6188" s="160"/>
      <c r="D6188" s="160"/>
      <c r="F6188" s="160"/>
      <c r="H6188" s="160"/>
      <c r="J6188" s="160"/>
    </row>
    <row r="6189" spans="1:10" x14ac:dyDescent="0.2">
      <c r="A6189" s="189"/>
      <c r="B6189" s="160"/>
      <c r="D6189" s="160"/>
      <c r="F6189" s="160"/>
      <c r="H6189" s="160"/>
      <c r="J6189" s="160"/>
    </row>
    <row r="6190" spans="1:10" x14ac:dyDescent="0.2">
      <c r="A6190" s="189"/>
      <c r="B6190" s="160"/>
      <c r="D6190" s="160"/>
      <c r="F6190" s="160"/>
      <c r="H6190" s="160"/>
      <c r="J6190" s="160"/>
    </row>
    <row r="6191" spans="1:10" x14ac:dyDescent="0.2">
      <c r="A6191" s="189"/>
      <c r="B6191" s="160"/>
      <c r="D6191" s="160"/>
      <c r="F6191" s="160"/>
      <c r="H6191" s="160"/>
      <c r="J6191" s="160"/>
    </row>
    <row r="6192" spans="1:10" x14ac:dyDescent="0.2">
      <c r="A6192" s="189"/>
      <c r="B6192" s="160"/>
      <c r="D6192" s="160"/>
      <c r="F6192" s="160"/>
      <c r="H6192" s="160"/>
      <c r="J6192" s="160"/>
    </row>
    <row r="6193" spans="1:10" x14ac:dyDescent="0.2">
      <c r="A6193" s="189"/>
      <c r="B6193" s="160"/>
      <c r="D6193" s="160"/>
      <c r="F6193" s="160"/>
      <c r="H6193" s="160"/>
      <c r="J6193" s="160"/>
    </row>
    <row r="6194" spans="1:10" x14ac:dyDescent="0.2">
      <c r="A6194" s="189"/>
      <c r="B6194" s="160"/>
      <c r="D6194" s="160"/>
      <c r="F6194" s="160"/>
      <c r="H6194" s="160"/>
      <c r="J6194" s="160"/>
    </row>
    <row r="6195" spans="1:10" x14ac:dyDescent="0.2">
      <c r="A6195" s="189"/>
      <c r="B6195" s="160"/>
      <c r="D6195" s="160"/>
      <c r="F6195" s="160"/>
      <c r="H6195" s="160"/>
      <c r="J6195" s="160"/>
    </row>
    <row r="6196" spans="1:10" x14ac:dyDescent="0.2">
      <c r="A6196" s="189"/>
      <c r="B6196" s="160"/>
      <c r="D6196" s="160"/>
      <c r="F6196" s="160"/>
      <c r="H6196" s="160"/>
      <c r="J6196" s="160"/>
    </row>
    <row r="6197" spans="1:10" x14ac:dyDescent="0.2">
      <c r="A6197" s="189"/>
      <c r="B6197" s="160"/>
      <c r="D6197" s="160"/>
      <c r="F6197" s="160"/>
      <c r="H6197" s="160"/>
      <c r="J6197" s="160"/>
    </row>
    <row r="6198" spans="1:10" x14ac:dyDescent="0.2">
      <c r="A6198" s="189"/>
      <c r="B6198" s="160"/>
      <c r="D6198" s="160"/>
      <c r="F6198" s="160"/>
      <c r="H6198" s="160"/>
      <c r="J6198" s="160"/>
    </row>
    <row r="6199" spans="1:10" x14ac:dyDescent="0.2">
      <c r="A6199" s="189"/>
      <c r="B6199" s="160"/>
      <c r="D6199" s="160"/>
      <c r="F6199" s="160"/>
      <c r="H6199" s="160"/>
      <c r="J6199" s="160"/>
    </row>
    <row r="6200" spans="1:10" x14ac:dyDescent="0.2">
      <c r="A6200" s="189"/>
      <c r="B6200" s="160"/>
      <c r="D6200" s="160"/>
      <c r="F6200" s="160"/>
      <c r="H6200" s="160"/>
      <c r="J6200" s="160"/>
    </row>
    <row r="6201" spans="1:10" x14ac:dyDescent="0.2">
      <c r="A6201" s="189"/>
      <c r="B6201" s="160"/>
      <c r="D6201" s="160"/>
      <c r="F6201" s="160"/>
      <c r="H6201" s="160"/>
      <c r="J6201" s="160"/>
    </row>
    <row r="6202" spans="1:10" x14ac:dyDescent="0.2">
      <c r="A6202" s="189"/>
      <c r="B6202" s="160"/>
      <c r="D6202" s="160"/>
      <c r="F6202" s="160"/>
      <c r="H6202" s="160"/>
      <c r="J6202" s="160"/>
    </row>
    <row r="6203" spans="1:10" x14ac:dyDescent="0.2">
      <c r="A6203" s="189"/>
      <c r="B6203" s="160"/>
      <c r="D6203" s="160"/>
      <c r="F6203" s="160"/>
      <c r="H6203" s="160"/>
      <c r="J6203" s="160"/>
    </row>
    <row r="6204" spans="1:10" x14ac:dyDescent="0.2">
      <c r="A6204" s="189"/>
      <c r="B6204" s="160"/>
      <c r="D6204" s="160"/>
      <c r="F6204" s="160"/>
      <c r="H6204" s="160"/>
      <c r="J6204" s="160"/>
    </row>
    <row r="6205" spans="1:10" x14ac:dyDescent="0.2">
      <c r="A6205" s="189"/>
      <c r="B6205" s="160"/>
      <c r="D6205" s="160"/>
      <c r="F6205" s="160"/>
      <c r="H6205" s="160"/>
      <c r="J6205" s="160"/>
    </row>
    <row r="6206" spans="1:10" x14ac:dyDescent="0.2">
      <c r="A6206" s="189"/>
      <c r="B6206" s="160"/>
      <c r="D6206" s="160"/>
      <c r="F6206" s="160"/>
      <c r="H6206" s="160"/>
      <c r="J6206" s="160"/>
    </row>
    <row r="6207" spans="1:10" x14ac:dyDescent="0.2">
      <c r="A6207" s="189"/>
      <c r="B6207" s="160"/>
      <c r="D6207" s="160"/>
      <c r="F6207" s="160"/>
      <c r="H6207" s="160"/>
      <c r="J6207" s="160"/>
    </row>
    <row r="6208" spans="1:10" x14ac:dyDescent="0.2">
      <c r="A6208" s="189"/>
      <c r="B6208" s="160"/>
      <c r="D6208" s="160"/>
      <c r="F6208" s="160"/>
      <c r="H6208" s="160"/>
      <c r="J6208" s="160"/>
    </row>
    <row r="6209" spans="1:10" x14ac:dyDescent="0.2">
      <c r="A6209" s="189"/>
      <c r="B6209" s="160"/>
      <c r="D6209" s="160"/>
      <c r="F6209" s="160"/>
      <c r="H6209" s="160"/>
      <c r="J6209" s="160"/>
    </row>
    <row r="6210" spans="1:10" x14ac:dyDescent="0.2">
      <c r="A6210" s="189"/>
      <c r="B6210" s="160"/>
      <c r="D6210" s="160"/>
      <c r="F6210" s="160"/>
      <c r="H6210" s="160"/>
      <c r="J6210" s="160"/>
    </row>
    <row r="6211" spans="1:10" x14ac:dyDescent="0.2">
      <c r="A6211" s="189"/>
      <c r="B6211" s="160"/>
      <c r="D6211" s="160"/>
      <c r="F6211" s="160"/>
      <c r="H6211" s="160"/>
      <c r="J6211" s="160"/>
    </row>
    <row r="6212" spans="1:10" x14ac:dyDescent="0.2">
      <c r="A6212" s="189"/>
      <c r="B6212" s="160"/>
      <c r="D6212" s="160"/>
      <c r="F6212" s="160"/>
      <c r="H6212" s="160"/>
      <c r="J6212" s="160"/>
    </row>
    <row r="6213" spans="1:10" x14ac:dyDescent="0.2">
      <c r="A6213" s="189"/>
      <c r="B6213" s="160"/>
      <c r="D6213" s="160"/>
      <c r="F6213" s="160"/>
      <c r="H6213" s="160"/>
      <c r="J6213" s="160"/>
    </row>
    <row r="6214" spans="1:10" x14ac:dyDescent="0.2">
      <c r="A6214" s="189"/>
      <c r="B6214" s="160"/>
      <c r="D6214" s="160"/>
      <c r="F6214" s="160"/>
      <c r="H6214" s="160"/>
      <c r="J6214" s="160"/>
    </row>
    <row r="6215" spans="1:10" x14ac:dyDescent="0.2">
      <c r="A6215" s="189"/>
      <c r="B6215" s="160"/>
      <c r="D6215" s="160"/>
      <c r="F6215" s="160"/>
      <c r="H6215" s="160"/>
      <c r="J6215" s="160"/>
    </row>
    <row r="6216" spans="1:10" x14ac:dyDescent="0.2">
      <c r="A6216" s="189"/>
      <c r="B6216" s="160"/>
      <c r="D6216" s="160"/>
      <c r="F6216" s="160"/>
      <c r="H6216" s="160"/>
      <c r="J6216" s="160"/>
    </row>
    <row r="6217" spans="1:10" x14ac:dyDescent="0.2">
      <c r="A6217" s="189"/>
      <c r="B6217" s="160"/>
      <c r="D6217" s="160"/>
      <c r="F6217" s="160"/>
      <c r="H6217" s="160"/>
      <c r="J6217" s="160"/>
    </row>
    <row r="6218" spans="1:10" x14ac:dyDescent="0.2">
      <c r="A6218" s="189"/>
      <c r="B6218" s="160"/>
      <c r="D6218" s="160"/>
      <c r="F6218" s="160"/>
      <c r="H6218" s="160"/>
      <c r="J6218" s="160"/>
    </row>
    <row r="6219" spans="1:10" x14ac:dyDescent="0.2">
      <c r="A6219" s="189"/>
      <c r="B6219" s="160"/>
      <c r="D6219" s="160"/>
      <c r="F6219" s="160"/>
      <c r="H6219" s="160"/>
      <c r="J6219" s="160"/>
    </row>
    <row r="6220" spans="1:10" x14ac:dyDescent="0.2">
      <c r="A6220" s="189"/>
      <c r="B6220" s="160"/>
      <c r="D6220" s="160"/>
      <c r="F6220" s="160"/>
      <c r="H6220" s="160"/>
      <c r="J6220" s="160"/>
    </row>
    <row r="6221" spans="1:10" x14ac:dyDescent="0.2">
      <c r="A6221" s="189"/>
      <c r="B6221" s="160"/>
      <c r="D6221" s="160"/>
      <c r="F6221" s="160"/>
      <c r="H6221" s="160"/>
      <c r="J6221" s="160"/>
    </row>
    <row r="6222" spans="1:10" x14ac:dyDescent="0.2">
      <c r="A6222" s="189"/>
      <c r="B6222" s="160"/>
      <c r="D6222" s="160"/>
      <c r="F6222" s="160"/>
      <c r="H6222" s="160"/>
      <c r="J6222" s="160"/>
    </row>
    <row r="6223" spans="1:10" x14ac:dyDescent="0.2">
      <c r="A6223" s="189"/>
      <c r="B6223" s="160"/>
      <c r="D6223" s="160"/>
      <c r="F6223" s="160"/>
      <c r="H6223" s="160"/>
      <c r="J6223" s="160"/>
    </row>
    <row r="6224" spans="1:10" x14ac:dyDescent="0.2">
      <c r="A6224" s="189"/>
      <c r="B6224" s="160"/>
      <c r="D6224" s="160"/>
      <c r="F6224" s="160"/>
      <c r="H6224" s="160"/>
      <c r="J6224" s="160"/>
    </row>
    <row r="6225" spans="1:10" x14ac:dyDescent="0.2">
      <c r="A6225" s="189"/>
      <c r="B6225" s="160"/>
      <c r="D6225" s="160"/>
      <c r="F6225" s="160"/>
      <c r="H6225" s="160"/>
      <c r="J6225" s="160"/>
    </row>
    <row r="6226" spans="1:10" x14ac:dyDescent="0.2">
      <c r="A6226" s="189"/>
      <c r="B6226" s="160"/>
      <c r="D6226" s="160"/>
      <c r="F6226" s="160"/>
      <c r="H6226" s="160"/>
      <c r="J6226" s="160"/>
    </row>
    <row r="6227" spans="1:10" x14ac:dyDescent="0.2">
      <c r="A6227" s="189"/>
      <c r="B6227" s="160"/>
      <c r="D6227" s="160"/>
      <c r="F6227" s="160"/>
      <c r="H6227" s="160"/>
      <c r="J6227" s="160"/>
    </row>
    <row r="6228" spans="1:10" x14ac:dyDescent="0.2">
      <c r="A6228" s="189"/>
      <c r="B6228" s="160"/>
      <c r="D6228" s="160"/>
      <c r="F6228" s="160"/>
      <c r="H6228" s="160"/>
      <c r="J6228" s="160"/>
    </row>
    <row r="6229" spans="1:10" x14ac:dyDescent="0.2">
      <c r="A6229" s="189"/>
      <c r="B6229" s="160"/>
      <c r="D6229" s="160"/>
      <c r="F6229" s="160"/>
      <c r="H6229" s="160"/>
      <c r="J6229" s="160"/>
    </row>
    <row r="6230" spans="1:10" x14ac:dyDescent="0.2">
      <c r="A6230" s="189"/>
      <c r="B6230" s="160"/>
      <c r="D6230" s="160"/>
      <c r="F6230" s="160"/>
      <c r="H6230" s="160"/>
      <c r="J6230" s="160"/>
    </row>
    <row r="6231" spans="1:10" x14ac:dyDescent="0.2">
      <c r="A6231" s="189"/>
      <c r="B6231" s="160"/>
      <c r="D6231" s="160"/>
      <c r="F6231" s="160"/>
      <c r="H6231" s="160"/>
      <c r="J6231" s="160"/>
    </row>
    <row r="6232" spans="1:10" x14ac:dyDescent="0.2">
      <c r="A6232" s="189"/>
      <c r="B6232" s="160"/>
      <c r="D6232" s="160"/>
      <c r="F6232" s="160"/>
      <c r="H6232" s="160"/>
      <c r="J6232" s="160"/>
    </row>
    <row r="6233" spans="1:10" x14ac:dyDescent="0.2">
      <c r="A6233" s="189"/>
      <c r="B6233" s="160"/>
      <c r="D6233" s="160"/>
      <c r="F6233" s="160"/>
      <c r="H6233" s="160"/>
      <c r="J6233" s="160"/>
    </row>
    <row r="6234" spans="1:10" x14ac:dyDescent="0.2">
      <c r="A6234" s="189"/>
      <c r="B6234" s="160"/>
      <c r="D6234" s="160"/>
      <c r="F6234" s="160"/>
      <c r="H6234" s="160"/>
      <c r="J6234" s="160"/>
    </row>
    <row r="6235" spans="1:10" x14ac:dyDescent="0.2">
      <c r="A6235" s="189"/>
      <c r="B6235" s="160"/>
      <c r="D6235" s="160"/>
      <c r="F6235" s="160"/>
      <c r="H6235" s="160"/>
      <c r="J6235" s="160"/>
    </row>
    <row r="6236" spans="1:10" x14ac:dyDescent="0.2">
      <c r="A6236" s="189"/>
      <c r="B6236" s="160"/>
      <c r="D6236" s="160"/>
      <c r="F6236" s="160"/>
      <c r="H6236" s="160"/>
      <c r="J6236" s="160"/>
    </row>
    <row r="6237" spans="1:10" x14ac:dyDescent="0.2">
      <c r="A6237" s="189"/>
      <c r="B6237" s="160"/>
      <c r="D6237" s="160"/>
      <c r="F6237" s="160"/>
      <c r="H6237" s="160"/>
      <c r="J6237" s="160"/>
    </row>
    <row r="6238" spans="1:10" x14ac:dyDescent="0.2">
      <c r="A6238" s="189"/>
      <c r="B6238" s="160"/>
      <c r="D6238" s="160"/>
      <c r="F6238" s="160"/>
      <c r="H6238" s="160"/>
      <c r="J6238" s="160"/>
    </row>
    <row r="6239" spans="1:10" x14ac:dyDescent="0.2">
      <c r="A6239" s="189"/>
      <c r="B6239" s="160"/>
      <c r="D6239" s="160"/>
      <c r="F6239" s="160"/>
      <c r="H6239" s="160"/>
      <c r="J6239" s="160"/>
    </row>
    <row r="6240" spans="1:10" x14ac:dyDescent="0.2">
      <c r="A6240" s="189"/>
      <c r="B6240" s="160"/>
      <c r="D6240" s="160"/>
      <c r="F6240" s="160"/>
      <c r="H6240" s="160"/>
      <c r="J6240" s="160"/>
    </row>
    <row r="6241" spans="1:10" x14ac:dyDescent="0.2">
      <c r="A6241" s="189"/>
      <c r="B6241" s="160"/>
      <c r="D6241" s="160"/>
      <c r="F6241" s="160"/>
      <c r="H6241" s="160"/>
      <c r="J6241" s="160"/>
    </row>
    <row r="6242" spans="1:10" x14ac:dyDescent="0.2">
      <c r="A6242" s="189"/>
      <c r="B6242" s="160"/>
      <c r="D6242" s="160"/>
      <c r="F6242" s="160"/>
      <c r="H6242" s="160"/>
      <c r="J6242" s="160"/>
    </row>
    <row r="6243" spans="1:10" x14ac:dyDescent="0.2">
      <c r="A6243" s="189"/>
      <c r="B6243" s="160"/>
      <c r="D6243" s="160"/>
      <c r="F6243" s="160"/>
      <c r="H6243" s="160"/>
      <c r="J6243" s="160"/>
    </row>
    <row r="6244" spans="1:10" x14ac:dyDescent="0.2">
      <c r="A6244" s="189"/>
      <c r="B6244" s="160"/>
      <c r="D6244" s="160"/>
      <c r="F6244" s="160"/>
      <c r="H6244" s="160"/>
      <c r="J6244" s="160"/>
    </row>
    <row r="6245" spans="1:10" x14ac:dyDescent="0.2">
      <c r="A6245" s="189"/>
      <c r="B6245" s="160"/>
      <c r="D6245" s="160"/>
      <c r="F6245" s="160"/>
      <c r="H6245" s="160"/>
      <c r="J6245" s="160"/>
    </row>
    <row r="6246" spans="1:10" x14ac:dyDescent="0.2">
      <c r="A6246" s="189"/>
      <c r="B6246" s="160"/>
      <c r="D6246" s="160"/>
      <c r="F6246" s="160"/>
      <c r="H6246" s="160"/>
      <c r="J6246" s="160"/>
    </row>
    <row r="6247" spans="1:10" x14ac:dyDescent="0.2">
      <c r="A6247" s="189"/>
      <c r="B6247" s="160"/>
      <c r="D6247" s="160"/>
      <c r="F6247" s="160"/>
      <c r="H6247" s="160"/>
      <c r="J6247" s="160"/>
    </row>
    <row r="6248" spans="1:10" x14ac:dyDescent="0.2">
      <c r="A6248" s="189"/>
      <c r="B6248" s="160"/>
      <c r="D6248" s="160"/>
      <c r="F6248" s="160"/>
      <c r="H6248" s="160"/>
      <c r="J6248" s="160"/>
    </row>
    <row r="6249" spans="1:10" x14ac:dyDescent="0.2">
      <c r="A6249" s="189"/>
      <c r="B6249" s="160"/>
      <c r="D6249" s="160"/>
      <c r="F6249" s="160"/>
      <c r="H6249" s="160"/>
      <c r="J6249" s="160"/>
    </row>
    <row r="6250" spans="1:10" x14ac:dyDescent="0.2">
      <c r="A6250" s="189"/>
      <c r="B6250" s="160"/>
      <c r="D6250" s="160"/>
      <c r="F6250" s="160"/>
      <c r="H6250" s="160"/>
      <c r="J6250" s="160"/>
    </row>
    <row r="6251" spans="1:10" x14ac:dyDescent="0.2">
      <c r="A6251" s="189"/>
      <c r="B6251" s="160"/>
      <c r="D6251" s="160"/>
      <c r="F6251" s="160"/>
      <c r="H6251" s="160"/>
      <c r="J6251" s="160"/>
    </row>
    <row r="6252" spans="1:10" x14ac:dyDescent="0.2">
      <c r="A6252" s="189"/>
      <c r="B6252" s="160"/>
      <c r="D6252" s="160"/>
      <c r="F6252" s="160"/>
      <c r="H6252" s="160"/>
      <c r="J6252" s="160"/>
    </row>
    <row r="6253" spans="1:10" x14ac:dyDescent="0.2">
      <c r="A6253" s="189"/>
      <c r="B6253" s="160"/>
      <c r="D6253" s="160"/>
      <c r="F6253" s="160"/>
      <c r="H6253" s="160"/>
      <c r="J6253" s="160"/>
    </row>
    <row r="6254" spans="1:10" x14ac:dyDescent="0.2">
      <c r="A6254" s="189"/>
      <c r="B6254" s="160"/>
      <c r="D6254" s="160"/>
      <c r="F6254" s="160"/>
      <c r="H6254" s="160"/>
      <c r="J6254" s="160"/>
    </row>
    <row r="6255" spans="1:10" x14ac:dyDescent="0.2">
      <c r="A6255" s="189"/>
      <c r="B6255" s="160"/>
      <c r="D6255" s="160"/>
      <c r="F6255" s="160"/>
      <c r="H6255" s="160"/>
      <c r="J6255" s="160"/>
    </row>
    <row r="6256" spans="1:10" x14ac:dyDescent="0.2">
      <c r="A6256" s="189"/>
      <c r="B6256" s="160"/>
      <c r="D6256" s="160"/>
      <c r="F6256" s="160"/>
      <c r="H6256" s="160"/>
      <c r="J6256" s="160"/>
    </row>
    <row r="6257" spans="1:10" x14ac:dyDescent="0.2">
      <c r="A6257" s="189"/>
      <c r="B6257" s="160"/>
      <c r="D6257" s="160"/>
      <c r="F6257" s="160"/>
      <c r="H6257" s="160"/>
      <c r="J6257" s="160"/>
    </row>
    <row r="6258" spans="1:10" x14ac:dyDescent="0.2">
      <c r="A6258" s="189"/>
      <c r="B6258" s="160"/>
      <c r="D6258" s="160"/>
      <c r="F6258" s="160"/>
      <c r="H6258" s="160"/>
      <c r="J6258" s="160"/>
    </row>
    <row r="6259" spans="1:10" x14ac:dyDescent="0.2">
      <c r="A6259" s="189"/>
      <c r="B6259" s="160"/>
      <c r="D6259" s="160"/>
      <c r="F6259" s="160"/>
      <c r="H6259" s="160"/>
      <c r="J6259" s="160"/>
    </row>
    <row r="6260" spans="1:10" x14ac:dyDescent="0.2">
      <c r="A6260" s="189"/>
      <c r="B6260" s="160"/>
      <c r="D6260" s="160"/>
      <c r="F6260" s="160"/>
      <c r="H6260" s="160"/>
      <c r="J6260" s="160"/>
    </row>
    <row r="6261" spans="1:10" x14ac:dyDescent="0.2">
      <c r="A6261" s="189"/>
      <c r="B6261" s="160"/>
      <c r="D6261" s="160"/>
      <c r="F6261" s="160"/>
      <c r="H6261" s="160"/>
      <c r="J6261" s="160"/>
    </row>
    <row r="6262" spans="1:10" x14ac:dyDescent="0.2">
      <c r="A6262" s="189"/>
      <c r="B6262" s="160"/>
      <c r="D6262" s="160"/>
      <c r="F6262" s="160"/>
      <c r="H6262" s="160"/>
      <c r="J6262" s="160"/>
    </row>
    <row r="6263" spans="1:10" x14ac:dyDescent="0.2">
      <c r="A6263" s="189"/>
      <c r="B6263" s="160"/>
      <c r="D6263" s="160"/>
      <c r="F6263" s="160"/>
      <c r="H6263" s="160"/>
      <c r="J6263" s="160"/>
    </row>
    <row r="6264" spans="1:10" x14ac:dyDescent="0.2">
      <c r="A6264" s="189"/>
      <c r="B6264" s="160"/>
      <c r="D6264" s="160"/>
      <c r="F6264" s="160"/>
      <c r="H6264" s="160"/>
      <c r="J6264" s="160"/>
    </row>
    <row r="6265" spans="1:10" x14ac:dyDescent="0.2">
      <c r="A6265" s="189"/>
      <c r="B6265" s="160"/>
      <c r="D6265" s="160"/>
      <c r="F6265" s="160"/>
      <c r="H6265" s="160"/>
      <c r="J6265" s="160"/>
    </row>
    <row r="6266" spans="1:10" x14ac:dyDescent="0.2">
      <c r="A6266" s="189"/>
      <c r="B6266" s="160"/>
      <c r="D6266" s="160"/>
      <c r="F6266" s="160"/>
      <c r="H6266" s="160"/>
      <c r="J6266" s="160"/>
    </row>
    <row r="6267" spans="1:10" x14ac:dyDescent="0.2">
      <c r="A6267" s="189"/>
      <c r="B6267" s="160"/>
      <c r="D6267" s="160"/>
      <c r="F6267" s="160"/>
      <c r="H6267" s="160"/>
      <c r="J6267" s="160"/>
    </row>
    <row r="6268" spans="1:10" x14ac:dyDescent="0.2">
      <c r="A6268" s="189"/>
      <c r="B6268" s="160"/>
      <c r="D6268" s="160"/>
      <c r="F6268" s="160"/>
      <c r="H6268" s="160"/>
      <c r="J6268" s="160"/>
    </row>
    <row r="6269" spans="1:10" x14ac:dyDescent="0.2">
      <c r="A6269" s="189"/>
      <c r="B6269" s="160"/>
      <c r="D6269" s="160"/>
      <c r="F6269" s="160"/>
      <c r="H6269" s="160"/>
      <c r="J6269" s="160"/>
    </row>
    <row r="6270" spans="1:10" x14ac:dyDescent="0.2">
      <c r="A6270" s="189"/>
      <c r="B6270" s="160"/>
      <c r="D6270" s="160"/>
      <c r="F6270" s="160"/>
      <c r="H6270" s="160"/>
      <c r="J6270" s="160"/>
    </row>
    <row r="6271" spans="1:10" x14ac:dyDescent="0.2">
      <c r="A6271" s="189"/>
      <c r="B6271" s="160"/>
      <c r="D6271" s="160"/>
      <c r="F6271" s="160"/>
      <c r="H6271" s="160"/>
      <c r="J6271" s="160"/>
    </row>
    <row r="6272" spans="1:10" x14ac:dyDescent="0.2">
      <c r="A6272" s="189"/>
      <c r="B6272" s="160"/>
      <c r="D6272" s="160"/>
      <c r="F6272" s="160"/>
      <c r="H6272" s="160"/>
      <c r="J6272" s="160"/>
    </row>
    <row r="6273" spans="1:10" x14ac:dyDescent="0.2">
      <c r="A6273" s="189"/>
      <c r="B6273" s="160"/>
      <c r="D6273" s="160"/>
      <c r="F6273" s="160"/>
      <c r="H6273" s="160"/>
      <c r="J6273" s="160"/>
    </row>
    <row r="6274" spans="1:10" x14ac:dyDescent="0.2">
      <c r="A6274" s="189"/>
      <c r="B6274" s="160"/>
      <c r="D6274" s="160"/>
      <c r="F6274" s="160"/>
      <c r="H6274" s="160"/>
      <c r="J6274" s="160"/>
    </row>
    <row r="6275" spans="1:10" x14ac:dyDescent="0.2">
      <c r="A6275" s="189"/>
      <c r="B6275" s="160"/>
      <c r="D6275" s="160"/>
      <c r="F6275" s="160"/>
      <c r="H6275" s="160"/>
      <c r="J6275" s="160"/>
    </row>
    <row r="6276" spans="1:10" x14ac:dyDescent="0.2">
      <c r="A6276" s="189"/>
      <c r="B6276" s="160"/>
      <c r="D6276" s="160"/>
      <c r="F6276" s="160"/>
      <c r="H6276" s="160"/>
      <c r="J6276" s="160"/>
    </row>
    <row r="6277" spans="1:10" x14ac:dyDescent="0.2">
      <c r="A6277" s="189"/>
      <c r="B6277" s="160"/>
      <c r="D6277" s="160"/>
      <c r="F6277" s="160"/>
      <c r="H6277" s="160"/>
      <c r="J6277" s="160"/>
    </row>
    <row r="6278" spans="1:10" x14ac:dyDescent="0.2">
      <c r="A6278" s="189"/>
      <c r="B6278" s="160"/>
      <c r="D6278" s="160"/>
      <c r="F6278" s="160"/>
      <c r="H6278" s="160"/>
      <c r="J6278" s="160"/>
    </row>
    <row r="6279" spans="1:10" x14ac:dyDescent="0.2">
      <c r="A6279" s="189"/>
      <c r="B6279" s="160"/>
      <c r="D6279" s="160"/>
      <c r="F6279" s="160"/>
      <c r="H6279" s="160"/>
      <c r="J6279" s="160"/>
    </row>
    <row r="6280" spans="1:10" x14ac:dyDescent="0.2">
      <c r="A6280" s="189"/>
      <c r="B6280" s="160"/>
      <c r="D6280" s="160"/>
      <c r="F6280" s="160"/>
      <c r="H6280" s="160"/>
      <c r="J6280" s="160"/>
    </row>
    <row r="6281" spans="1:10" x14ac:dyDescent="0.2">
      <c r="A6281" s="189"/>
      <c r="B6281" s="160"/>
      <c r="D6281" s="160"/>
      <c r="F6281" s="160"/>
      <c r="H6281" s="160"/>
      <c r="J6281" s="160"/>
    </row>
    <row r="6282" spans="1:10" x14ac:dyDescent="0.2">
      <c r="A6282" s="189"/>
      <c r="B6282" s="160"/>
      <c r="D6282" s="160"/>
      <c r="F6282" s="160"/>
      <c r="H6282" s="160"/>
      <c r="J6282" s="160"/>
    </row>
    <row r="6283" spans="1:10" x14ac:dyDescent="0.2">
      <c r="A6283" s="189"/>
      <c r="B6283" s="160"/>
      <c r="D6283" s="160"/>
      <c r="F6283" s="160"/>
      <c r="H6283" s="160"/>
      <c r="J6283" s="160"/>
    </row>
    <row r="6284" spans="1:10" x14ac:dyDescent="0.2">
      <c r="A6284" s="189"/>
      <c r="B6284" s="160"/>
      <c r="D6284" s="160"/>
      <c r="F6284" s="160"/>
      <c r="H6284" s="160"/>
      <c r="J6284" s="160"/>
    </row>
    <row r="6285" spans="1:10" x14ac:dyDescent="0.2">
      <c r="A6285" s="189"/>
      <c r="B6285" s="160"/>
      <c r="D6285" s="160"/>
      <c r="F6285" s="160"/>
      <c r="H6285" s="160"/>
      <c r="J6285" s="160"/>
    </row>
    <row r="6286" spans="1:10" x14ac:dyDescent="0.2">
      <c r="A6286" s="189"/>
      <c r="B6286" s="160"/>
      <c r="D6286" s="160"/>
      <c r="F6286" s="160"/>
      <c r="H6286" s="160"/>
      <c r="J6286" s="160"/>
    </row>
    <row r="6287" spans="1:10" x14ac:dyDescent="0.2">
      <c r="A6287" s="189"/>
      <c r="B6287" s="160"/>
      <c r="D6287" s="160"/>
      <c r="F6287" s="160"/>
      <c r="H6287" s="160"/>
      <c r="J6287" s="160"/>
    </row>
    <row r="6288" spans="1:10" x14ac:dyDescent="0.2">
      <c r="A6288" s="189"/>
      <c r="B6288" s="160"/>
      <c r="D6288" s="160"/>
      <c r="F6288" s="160"/>
      <c r="H6288" s="160"/>
      <c r="J6288" s="160"/>
    </row>
    <row r="6289" spans="1:10" x14ac:dyDescent="0.2">
      <c r="A6289" s="189"/>
      <c r="B6289" s="160"/>
      <c r="D6289" s="160"/>
      <c r="F6289" s="160"/>
      <c r="H6289" s="160"/>
      <c r="J6289" s="160"/>
    </row>
    <row r="6290" spans="1:10" x14ac:dyDescent="0.2">
      <c r="A6290" s="189"/>
      <c r="B6290" s="160"/>
      <c r="D6290" s="160"/>
      <c r="F6290" s="160"/>
      <c r="H6290" s="160"/>
      <c r="J6290" s="160"/>
    </row>
    <row r="6291" spans="1:10" x14ac:dyDescent="0.2">
      <c r="A6291" s="189"/>
      <c r="B6291" s="160"/>
      <c r="D6291" s="160"/>
      <c r="F6291" s="160"/>
      <c r="H6291" s="160"/>
      <c r="J6291" s="160"/>
    </row>
    <row r="6292" spans="1:10" x14ac:dyDescent="0.2">
      <c r="A6292" s="189"/>
      <c r="B6292" s="160"/>
      <c r="D6292" s="160"/>
      <c r="F6292" s="160"/>
      <c r="H6292" s="160"/>
      <c r="J6292" s="160"/>
    </row>
    <row r="6293" spans="1:10" x14ac:dyDescent="0.2">
      <c r="A6293" s="189"/>
      <c r="B6293" s="160"/>
      <c r="D6293" s="160"/>
      <c r="F6293" s="160"/>
      <c r="H6293" s="160"/>
      <c r="J6293" s="160"/>
    </row>
    <row r="6294" spans="1:10" x14ac:dyDescent="0.2">
      <c r="A6294" s="189"/>
      <c r="B6294" s="160"/>
      <c r="D6294" s="160"/>
      <c r="F6294" s="160"/>
      <c r="H6294" s="160"/>
      <c r="J6294" s="160"/>
    </row>
    <row r="6295" spans="1:10" x14ac:dyDescent="0.2">
      <c r="A6295" s="189"/>
      <c r="B6295" s="160"/>
      <c r="D6295" s="160"/>
      <c r="F6295" s="160"/>
      <c r="H6295" s="160"/>
      <c r="J6295" s="160"/>
    </row>
    <row r="6296" spans="1:10" x14ac:dyDescent="0.2">
      <c r="A6296" s="189"/>
      <c r="B6296" s="160"/>
      <c r="D6296" s="160"/>
      <c r="F6296" s="160"/>
      <c r="H6296" s="160"/>
      <c r="J6296" s="160"/>
    </row>
    <row r="6297" spans="1:10" x14ac:dyDescent="0.2">
      <c r="A6297" s="189"/>
      <c r="B6297" s="160"/>
      <c r="D6297" s="160"/>
      <c r="F6297" s="160"/>
      <c r="H6297" s="160"/>
      <c r="J6297" s="160"/>
    </row>
    <row r="6298" spans="1:10" x14ac:dyDescent="0.2">
      <c r="A6298" s="189"/>
      <c r="B6298" s="160"/>
      <c r="D6298" s="160"/>
      <c r="F6298" s="160"/>
      <c r="H6298" s="160"/>
      <c r="J6298" s="160"/>
    </row>
    <row r="6299" spans="1:10" x14ac:dyDescent="0.2">
      <c r="A6299" s="189"/>
      <c r="B6299" s="160"/>
      <c r="D6299" s="160"/>
      <c r="F6299" s="160"/>
      <c r="H6299" s="160"/>
      <c r="J6299" s="160"/>
    </row>
    <row r="6300" spans="1:10" x14ac:dyDescent="0.2">
      <c r="A6300" s="189"/>
      <c r="B6300" s="160"/>
      <c r="D6300" s="160"/>
      <c r="F6300" s="160"/>
      <c r="H6300" s="160"/>
      <c r="J6300" s="160"/>
    </row>
    <row r="6301" spans="1:10" x14ac:dyDescent="0.2">
      <c r="A6301" s="189"/>
      <c r="B6301" s="160"/>
      <c r="D6301" s="160"/>
      <c r="F6301" s="160"/>
      <c r="H6301" s="160"/>
      <c r="J6301" s="160"/>
    </row>
    <row r="6302" spans="1:10" x14ac:dyDescent="0.2">
      <c r="A6302" s="189"/>
      <c r="B6302" s="160"/>
      <c r="D6302" s="160"/>
      <c r="F6302" s="160"/>
      <c r="H6302" s="160"/>
      <c r="J6302" s="160"/>
    </row>
    <row r="6303" spans="1:10" x14ac:dyDescent="0.2">
      <c r="A6303" s="189"/>
      <c r="B6303" s="160"/>
      <c r="D6303" s="160"/>
      <c r="F6303" s="160"/>
      <c r="H6303" s="160"/>
      <c r="J6303" s="160"/>
    </row>
    <row r="6304" spans="1:10" x14ac:dyDescent="0.2">
      <c r="A6304" s="189"/>
      <c r="B6304" s="160"/>
      <c r="D6304" s="160"/>
      <c r="F6304" s="160"/>
      <c r="H6304" s="160"/>
      <c r="J6304" s="160"/>
    </row>
    <row r="6305" spans="1:10" x14ac:dyDescent="0.2">
      <c r="A6305" s="189"/>
      <c r="B6305" s="160"/>
      <c r="D6305" s="160"/>
      <c r="F6305" s="160"/>
      <c r="H6305" s="160"/>
      <c r="J6305" s="160"/>
    </row>
    <row r="6306" spans="1:10" x14ac:dyDescent="0.2">
      <c r="A6306" s="189"/>
      <c r="B6306" s="160"/>
      <c r="D6306" s="160"/>
      <c r="F6306" s="160"/>
      <c r="H6306" s="160"/>
      <c r="J6306" s="160"/>
    </row>
    <row r="6307" spans="1:10" x14ac:dyDescent="0.2">
      <c r="A6307" s="189"/>
      <c r="B6307" s="160"/>
      <c r="D6307" s="160"/>
      <c r="F6307" s="160"/>
      <c r="H6307" s="160"/>
      <c r="J6307" s="160"/>
    </row>
    <row r="6308" spans="1:10" x14ac:dyDescent="0.2">
      <c r="A6308" s="189"/>
      <c r="B6308" s="160"/>
      <c r="D6308" s="160"/>
      <c r="F6308" s="160"/>
      <c r="H6308" s="160"/>
      <c r="J6308" s="160"/>
    </row>
    <row r="6309" spans="1:10" x14ac:dyDescent="0.2">
      <c r="A6309" s="189"/>
      <c r="B6309" s="160"/>
      <c r="D6309" s="160"/>
      <c r="F6309" s="160"/>
      <c r="H6309" s="160"/>
      <c r="J6309" s="160"/>
    </row>
    <row r="6310" spans="1:10" x14ac:dyDescent="0.2">
      <c r="A6310" s="189"/>
      <c r="B6310" s="160"/>
      <c r="D6310" s="160"/>
      <c r="F6310" s="160"/>
      <c r="H6310" s="160"/>
      <c r="J6310" s="160"/>
    </row>
    <row r="6311" spans="1:10" x14ac:dyDescent="0.2">
      <c r="A6311" s="189"/>
      <c r="B6311" s="160"/>
      <c r="D6311" s="160"/>
      <c r="F6311" s="160"/>
      <c r="H6311" s="160"/>
      <c r="J6311" s="160"/>
    </row>
    <row r="6312" spans="1:10" x14ac:dyDescent="0.2">
      <c r="A6312" s="189"/>
      <c r="B6312" s="160"/>
      <c r="D6312" s="160"/>
      <c r="F6312" s="160"/>
      <c r="H6312" s="160"/>
      <c r="J6312" s="160"/>
    </row>
    <row r="6313" spans="1:10" x14ac:dyDescent="0.2">
      <c r="A6313" s="189"/>
      <c r="B6313" s="160"/>
      <c r="D6313" s="160"/>
      <c r="F6313" s="160"/>
      <c r="H6313" s="160"/>
      <c r="J6313" s="160"/>
    </row>
    <row r="6314" spans="1:10" x14ac:dyDescent="0.2">
      <c r="A6314" s="189"/>
      <c r="B6314" s="160"/>
      <c r="D6314" s="160"/>
      <c r="F6314" s="160"/>
      <c r="H6314" s="160"/>
      <c r="J6314" s="160"/>
    </row>
    <row r="6315" spans="1:10" x14ac:dyDescent="0.2">
      <c r="A6315" s="189"/>
      <c r="B6315" s="160"/>
      <c r="D6315" s="160"/>
      <c r="F6315" s="160"/>
      <c r="H6315" s="160"/>
      <c r="J6315" s="160"/>
    </row>
    <row r="6316" spans="1:10" x14ac:dyDescent="0.2">
      <c r="A6316" s="189"/>
      <c r="B6316" s="160"/>
      <c r="D6316" s="160"/>
      <c r="F6316" s="160"/>
      <c r="H6316" s="160"/>
      <c r="J6316" s="160"/>
    </row>
    <row r="6317" spans="1:10" x14ac:dyDescent="0.2">
      <c r="A6317" s="189"/>
      <c r="B6317" s="160"/>
      <c r="D6317" s="160"/>
      <c r="F6317" s="160"/>
      <c r="H6317" s="160"/>
      <c r="J6317" s="160"/>
    </row>
    <row r="6318" spans="1:10" x14ac:dyDescent="0.2">
      <c r="A6318" s="189"/>
      <c r="B6318" s="160"/>
      <c r="D6318" s="160"/>
      <c r="F6318" s="160"/>
      <c r="H6318" s="160"/>
      <c r="J6318" s="160"/>
    </row>
    <row r="6319" spans="1:10" x14ac:dyDescent="0.2">
      <c r="A6319" s="189"/>
      <c r="B6319" s="160"/>
      <c r="D6319" s="160"/>
      <c r="F6319" s="160"/>
      <c r="H6319" s="160"/>
      <c r="J6319" s="160"/>
    </row>
    <row r="6320" spans="1:10" x14ac:dyDescent="0.2">
      <c r="A6320" s="189"/>
      <c r="B6320" s="160"/>
      <c r="D6320" s="160"/>
      <c r="F6320" s="160"/>
      <c r="H6320" s="160"/>
      <c r="J6320" s="160"/>
    </row>
    <row r="6321" spans="1:10" x14ac:dyDescent="0.2">
      <c r="A6321" s="189"/>
      <c r="B6321" s="160"/>
      <c r="D6321" s="160"/>
      <c r="F6321" s="160"/>
      <c r="H6321" s="160"/>
      <c r="J6321" s="160"/>
    </row>
    <row r="6322" spans="1:10" x14ac:dyDescent="0.2">
      <c r="A6322" s="189"/>
      <c r="B6322" s="160"/>
      <c r="D6322" s="160"/>
      <c r="F6322" s="160"/>
      <c r="H6322" s="160"/>
      <c r="J6322" s="160"/>
    </row>
    <row r="6323" spans="1:10" x14ac:dyDescent="0.2">
      <c r="A6323" s="189"/>
      <c r="B6323" s="160"/>
      <c r="D6323" s="160"/>
      <c r="F6323" s="160"/>
      <c r="H6323" s="160"/>
      <c r="J6323" s="160"/>
    </row>
    <row r="6324" spans="1:10" x14ac:dyDescent="0.2">
      <c r="A6324" s="189"/>
      <c r="B6324" s="160"/>
      <c r="D6324" s="160"/>
      <c r="F6324" s="160"/>
      <c r="H6324" s="160"/>
      <c r="J6324" s="160"/>
    </row>
    <row r="6325" spans="1:10" x14ac:dyDescent="0.2">
      <c r="A6325" s="189"/>
      <c r="B6325" s="160"/>
      <c r="D6325" s="160"/>
      <c r="F6325" s="160"/>
      <c r="H6325" s="160"/>
      <c r="J6325" s="160"/>
    </row>
    <row r="6326" spans="1:10" x14ac:dyDescent="0.2">
      <c r="A6326" s="189"/>
      <c r="B6326" s="160"/>
      <c r="D6326" s="160"/>
      <c r="F6326" s="160"/>
      <c r="H6326" s="160"/>
      <c r="J6326" s="160"/>
    </row>
    <row r="6327" spans="1:10" x14ac:dyDescent="0.2">
      <c r="A6327" s="189"/>
      <c r="B6327" s="160"/>
      <c r="D6327" s="160"/>
      <c r="F6327" s="160"/>
      <c r="H6327" s="160"/>
      <c r="J6327" s="160"/>
    </row>
    <row r="6328" spans="1:10" x14ac:dyDescent="0.2">
      <c r="A6328" s="189"/>
      <c r="B6328" s="160"/>
      <c r="D6328" s="160"/>
      <c r="F6328" s="160"/>
      <c r="H6328" s="160"/>
      <c r="J6328" s="160"/>
    </row>
    <row r="6329" spans="1:10" x14ac:dyDescent="0.2">
      <c r="A6329" s="189"/>
      <c r="B6329" s="160"/>
      <c r="D6329" s="160"/>
      <c r="F6329" s="160"/>
      <c r="H6329" s="160"/>
      <c r="J6329" s="160"/>
    </row>
    <row r="6330" spans="1:10" x14ac:dyDescent="0.2">
      <c r="A6330" s="189"/>
      <c r="B6330" s="160"/>
      <c r="D6330" s="160"/>
      <c r="F6330" s="160"/>
      <c r="H6330" s="160"/>
      <c r="J6330" s="160"/>
    </row>
    <row r="6331" spans="1:10" x14ac:dyDescent="0.2">
      <c r="A6331" s="189"/>
      <c r="B6331" s="160"/>
      <c r="D6331" s="160"/>
      <c r="F6331" s="160"/>
      <c r="H6331" s="160"/>
      <c r="J6331" s="160"/>
    </row>
    <row r="6332" spans="1:10" x14ac:dyDescent="0.2">
      <c r="A6332" s="189"/>
      <c r="B6332" s="160"/>
      <c r="D6332" s="160"/>
      <c r="F6332" s="160"/>
      <c r="H6332" s="160"/>
      <c r="J6332" s="160"/>
    </row>
    <row r="6333" spans="1:10" x14ac:dyDescent="0.2">
      <c r="A6333" s="189"/>
      <c r="B6333" s="160"/>
      <c r="D6333" s="160"/>
      <c r="F6333" s="160"/>
      <c r="H6333" s="160"/>
      <c r="J6333" s="160"/>
    </row>
    <row r="6334" spans="1:10" x14ac:dyDescent="0.2">
      <c r="A6334" s="189"/>
      <c r="B6334" s="160"/>
      <c r="D6334" s="160"/>
      <c r="F6334" s="160"/>
      <c r="H6334" s="160"/>
      <c r="J6334" s="160"/>
    </row>
    <row r="6335" spans="1:10" x14ac:dyDescent="0.2">
      <c r="A6335" s="189"/>
      <c r="B6335" s="160"/>
      <c r="D6335" s="160"/>
      <c r="F6335" s="160"/>
      <c r="H6335" s="160"/>
      <c r="J6335" s="160"/>
    </row>
    <row r="6336" spans="1:10" x14ac:dyDescent="0.2">
      <c r="A6336" s="189"/>
      <c r="B6336" s="160"/>
      <c r="D6336" s="160"/>
      <c r="F6336" s="160"/>
      <c r="H6336" s="160"/>
      <c r="J6336" s="160"/>
    </row>
    <row r="6337" spans="1:10" x14ac:dyDescent="0.2">
      <c r="A6337" s="189"/>
      <c r="B6337" s="160"/>
      <c r="D6337" s="160"/>
      <c r="F6337" s="160"/>
      <c r="H6337" s="160"/>
      <c r="J6337" s="160"/>
    </row>
    <row r="6338" spans="1:10" x14ac:dyDescent="0.2">
      <c r="A6338" s="189"/>
      <c r="B6338" s="160"/>
      <c r="D6338" s="160"/>
      <c r="F6338" s="160"/>
      <c r="H6338" s="160"/>
      <c r="J6338" s="160"/>
    </row>
    <row r="6339" spans="1:10" x14ac:dyDescent="0.2">
      <c r="A6339" s="189"/>
      <c r="B6339" s="160"/>
      <c r="D6339" s="160"/>
      <c r="F6339" s="160"/>
      <c r="H6339" s="160"/>
      <c r="J6339" s="160"/>
    </row>
    <row r="6340" spans="1:10" x14ac:dyDescent="0.2">
      <c r="A6340" s="189"/>
      <c r="B6340" s="160"/>
      <c r="D6340" s="160"/>
      <c r="F6340" s="160"/>
      <c r="H6340" s="160"/>
      <c r="J6340" s="160"/>
    </row>
    <row r="6341" spans="1:10" x14ac:dyDescent="0.2">
      <c r="A6341" s="189"/>
      <c r="B6341" s="160"/>
      <c r="D6341" s="160"/>
      <c r="F6341" s="160"/>
      <c r="H6341" s="160"/>
      <c r="J6341" s="160"/>
    </row>
    <row r="6342" spans="1:10" x14ac:dyDescent="0.2">
      <c r="A6342" s="189"/>
      <c r="B6342" s="160"/>
      <c r="D6342" s="160"/>
      <c r="F6342" s="160"/>
      <c r="H6342" s="160"/>
      <c r="J6342" s="160"/>
    </row>
    <row r="6343" spans="1:10" x14ac:dyDescent="0.2">
      <c r="A6343" s="189"/>
      <c r="B6343" s="160"/>
      <c r="D6343" s="160"/>
      <c r="F6343" s="160"/>
      <c r="H6343" s="160"/>
      <c r="J6343" s="160"/>
    </row>
    <row r="6344" spans="1:10" x14ac:dyDescent="0.2">
      <c r="A6344" s="189"/>
      <c r="B6344" s="160"/>
      <c r="D6344" s="160"/>
      <c r="F6344" s="160"/>
      <c r="H6344" s="160"/>
      <c r="J6344" s="160"/>
    </row>
    <row r="6345" spans="1:10" x14ac:dyDescent="0.2">
      <c r="A6345" s="189"/>
      <c r="B6345" s="160"/>
      <c r="D6345" s="160"/>
      <c r="F6345" s="160"/>
      <c r="H6345" s="160"/>
      <c r="J6345" s="160"/>
    </row>
    <row r="6346" spans="1:10" x14ac:dyDescent="0.2">
      <c r="A6346" s="189"/>
      <c r="B6346" s="160"/>
      <c r="D6346" s="160"/>
      <c r="F6346" s="160"/>
      <c r="H6346" s="160"/>
      <c r="J6346" s="160"/>
    </row>
    <row r="6347" spans="1:10" x14ac:dyDescent="0.2">
      <c r="A6347" s="189"/>
      <c r="B6347" s="160"/>
      <c r="D6347" s="160"/>
      <c r="F6347" s="160"/>
      <c r="H6347" s="160"/>
      <c r="J6347" s="160"/>
    </row>
    <row r="6348" spans="1:10" x14ac:dyDescent="0.2">
      <c r="A6348" s="189"/>
      <c r="B6348" s="160"/>
      <c r="D6348" s="160"/>
      <c r="F6348" s="160"/>
      <c r="H6348" s="160"/>
      <c r="J6348" s="160"/>
    </row>
    <row r="6349" spans="1:10" x14ac:dyDescent="0.2">
      <c r="A6349" s="189"/>
      <c r="B6349" s="160"/>
      <c r="D6349" s="160"/>
      <c r="F6349" s="160"/>
      <c r="H6349" s="160"/>
      <c r="J6349" s="160"/>
    </row>
    <row r="6350" spans="1:10" x14ac:dyDescent="0.2">
      <c r="A6350" s="189"/>
      <c r="B6350" s="160"/>
      <c r="D6350" s="160"/>
      <c r="F6350" s="160"/>
      <c r="H6350" s="160"/>
      <c r="J6350" s="160"/>
    </row>
    <row r="6351" spans="1:10" x14ac:dyDescent="0.2">
      <c r="A6351" s="189"/>
      <c r="B6351" s="160"/>
      <c r="D6351" s="160"/>
      <c r="F6351" s="160"/>
      <c r="H6351" s="160"/>
      <c r="J6351" s="160"/>
    </row>
    <row r="6352" spans="1:10" x14ac:dyDescent="0.2">
      <c r="A6352" s="189"/>
      <c r="B6352" s="160"/>
      <c r="D6352" s="160"/>
      <c r="F6352" s="160"/>
      <c r="H6352" s="160"/>
      <c r="J6352" s="160"/>
    </row>
    <row r="6353" spans="1:1" x14ac:dyDescent="0.2">
      <c r="A6353" s="189"/>
    </row>
  </sheetData>
  <mergeCells count="3">
    <mergeCell ref="M51:M52"/>
    <mergeCell ref="B2:K2"/>
    <mergeCell ref="L2:U2"/>
  </mergeCells>
  <phoneticPr fontId="5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New.Order</vt:lpstr>
      <vt:lpstr>Print</vt:lpstr>
      <vt:lpstr>vlookup</vt:lpstr>
      <vt:lpstr>Print!Print_Area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Aspire</dc:creator>
  <cp:lastModifiedBy>SAFE</cp:lastModifiedBy>
  <cp:lastPrinted>2016-02-16T11:36:38Z</cp:lastPrinted>
  <dcterms:created xsi:type="dcterms:W3CDTF">2005-11-08T09:37:56Z</dcterms:created>
  <dcterms:modified xsi:type="dcterms:W3CDTF">2016-02-17T04:21:49Z</dcterms:modified>
</cp:coreProperties>
</file>