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105" windowWidth="11820" windowHeight="5415" tabRatio="955"/>
  </bookViews>
  <sheets>
    <sheet name="Student" sheetId="19" r:id="rId1"/>
  </sheets>
  <definedNames>
    <definedName name="_xlnm._FilterDatabase" hidden="1">#REF!</definedName>
    <definedName name="_PIC3">#REF!</definedName>
    <definedName name="CourseName">OFFSET(#REF!,MATCH(#REF!,#REF!,0)-1,0,COUNTIF(#REF!,#REF!))</definedName>
    <definedName name="sdate">#REF!</definedName>
    <definedName name="Stu">Student!$D$3:$G$2954</definedName>
  </definedNames>
  <calcPr calcId="124519"/>
</workbook>
</file>

<file path=xl/calcChain.xml><?xml version="1.0" encoding="utf-8"?>
<calcChain xmlns="http://schemas.openxmlformats.org/spreadsheetml/2006/main">
  <c r="N9" i="19"/>
  <c r="N2" l="1"/>
  <c r="N3"/>
  <c r="N4"/>
  <c r="N5"/>
  <c r="N6"/>
  <c r="N7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4"/>
  <c r="N45"/>
  <c r="N46"/>
  <c r="N47"/>
  <c r="N48"/>
  <c r="N49"/>
  <c r="N50"/>
  <c r="N43" l="1"/>
  <c r="N1"/>
</calcChain>
</file>

<file path=xl/sharedStrings.xml><?xml version="1.0" encoding="utf-8"?>
<sst xmlns="http://schemas.openxmlformats.org/spreadsheetml/2006/main" count="109" uniqueCount="62">
  <si>
    <t>ระดับชั้น</t>
  </si>
  <si>
    <t>ห้อง</t>
  </si>
  <si>
    <t>เลขประจำตัว</t>
  </si>
  <si>
    <t>คำนำหน้า</t>
  </si>
  <si>
    <t>ชื่อ</t>
  </si>
  <si>
    <t>นามสกุล</t>
  </si>
  <si>
    <t>คน</t>
  </si>
  <si>
    <t>จำนวนนักเรียนทั้งสิ้น</t>
  </si>
  <si>
    <t>ชั้นมัธยมศึกษาปีที่ 1</t>
  </si>
  <si>
    <t>ชั้นมัธยมศึกษาปีที่ 2</t>
  </si>
  <si>
    <t>ชั้นมัธยมศึกษาปีที่ 3</t>
  </si>
  <si>
    <t>ชั้นมัธยมศึกษาปีที่ 4</t>
  </si>
  <si>
    <t>ชั้นมัธยมศึกษาปีที่ 5</t>
  </si>
  <si>
    <t>ชั้นมัธยมศึกษาปีที่ 6</t>
  </si>
  <si>
    <t>ชั้นมัธยมศึกษาปีที่ 1/1</t>
  </si>
  <si>
    <t>ชั้นมัธยมศึกษาปีที่ 1/2</t>
  </si>
  <si>
    <t>ชั้นมัธยมศึกษาปีที่ 1/3</t>
  </si>
  <si>
    <t>ชั้นมัธยมศึกษาปีที่ 2/1</t>
  </si>
  <si>
    <t>ชั้นมัธยมศึกษาปีที่ 2/2</t>
  </si>
  <si>
    <t>ชั้นมัธยมศึกษาปีที่ 2/3</t>
  </si>
  <si>
    <t>ชั้นมัธยมศึกษาปีที่ 2/4</t>
  </si>
  <si>
    <t>ชั้นมัธยมศึกษาปีที่ 3/1</t>
  </si>
  <si>
    <t>ชั้นมัธยมศึกษาปีที่ 3/2</t>
  </si>
  <si>
    <t>ชั้นมัธยมศึกษาปีที่ 3/3</t>
  </si>
  <si>
    <t>ชั้นมัธยมศึกษาปีที่ 4/1</t>
  </si>
  <si>
    <t>ชั้นมัธยมศึกษาปีที่ 4/2</t>
  </si>
  <si>
    <t>ชั้นมัธยมศึกษาปีที่ 4/3</t>
  </si>
  <si>
    <t>ชั้นมัธยมศึกษาปีที่ 5/1</t>
  </si>
  <si>
    <t>ชั้นมัธยมศึกษาปีที่ 5/2</t>
  </si>
  <si>
    <t>ชั้นมัธยมศึกษาปีที่ 6/1</t>
  </si>
  <si>
    <t>ชั้นมัธยมศึกษาปีที่ 6/2</t>
  </si>
  <si>
    <t>แขวนลอย ม.1</t>
  </si>
  <si>
    <t>แขวนลอย ม.2</t>
  </si>
  <si>
    <t>แขวนลอย ม.3</t>
  </si>
  <si>
    <t>แขวนลอย ม.4</t>
  </si>
  <si>
    <t>แขวนลอย ม.5</t>
  </si>
  <si>
    <t>แขวนลอย ม.6</t>
  </si>
  <si>
    <t>ชั้นมัธยมศึกษาปีที่ 1/4</t>
  </si>
  <si>
    <t>ชั้นมัธยมศึกษาปีที่ 1/5</t>
  </si>
  <si>
    <t>ชั้นมัธยมศึกษาปีที่ 1/6</t>
  </si>
  <si>
    <t>ชั้นมัธยมศึกษาปีที่ 2/5</t>
  </si>
  <si>
    <t>ชั้นมัธยมศึกษาปีที่ 2/6</t>
  </si>
  <si>
    <t>ชั้นมัธยมศึกษาปีที่ 3/4</t>
  </si>
  <si>
    <t>ชั้นมัธยมศึกษาปีที่ 3/5</t>
  </si>
  <si>
    <t>ชั้นมัธยมศึกษาปีที่ 3/6</t>
  </si>
  <si>
    <t>ชั้นมัธยมศึกษาปีที่ 4/4</t>
  </si>
  <si>
    <t>ชั้นมัธยมศึกษาปีที่ 4/5</t>
  </si>
  <si>
    <t>ชั้นมัธยมศึกษาปีที่ 5/3</t>
  </si>
  <si>
    <t>ชั้นมัธยมศึกษาปีที่ 5/4</t>
  </si>
  <si>
    <t>ชั้นมัธยมศึกษาปีที่ 5/5</t>
  </si>
  <si>
    <t>ชั้นมัธยมศึกษาปีที่ 6/3</t>
  </si>
  <si>
    <t>ชั้นมัธยมศึกษาปีที่ 6/4</t>
  </si>
  <si>
    <t>ชั้นมัธยมศึกษาปีที่ 6/5</t>
  </si>
  <si>
    <t>จำนวนนักเรียนแขวนลอย</t>
  </si>
  <si>
    <t>จำนวนนักเรียนจริง</t>
  </si>
  <si>
    <t>นักเรียนแขวนลอย หมายถึง :</t>
  </si>
  <si>
    <t>ยังไม่มาเรียน แต่ ไม่ได้ยื่นคำขอลาออก</t>
  </si>
  <si>
    <t>นักเรียนที่ขาดเรียนนาน ติดตามแล้ว</t>
  </si>
  <si>
    <t>หมายเหตุ :-</t>
  </si>
  <si>
    <t>ให้กำหนดห้องนักเรียนเหล่านี้ไว้ที่ห้อง 20</t>
  </si>
  <si>
    <t>สำหรับครูทะเบียน</t>
  </si>
  <si>
    <t>ฐานข้อมูลนักเรียน</t>
  </si>
</sst>
</file>

<file path=xl/styles.xml><?xml version="1.0" encoding="utf-8"?>
<styleSheet xmlns="http://schemas.openxmlformats.org/spreadsheetml/2006/main">
  <numFmts count="4">
    <numFmt numFmtId="187" formatCode="_(* #,##0.00_);_(* \(#,##0.00\);_(* &quot;-&quot;??_);_(@_)"/>
    <numFmt numFmtId="188" formatCode="_-* #,##0_-;\-* #,##0_-;_-* &quot;-&quot;??_-;_-@_-"/>
    <numFmt numFmtId="189" formatCode="&quot;$&quot;#,##0;[Red]\-&quot;$&quot;#,##0"/>
    <numFmt numFmtId="190" formatCode="&quot;$&quot;#,##0.00;[Red]\-&quot;$&quot;#,##0.00"/>
  </numFmts>
  <fonts count="38">
    <font>
      <sz val="16"/>
      <name val="Angsana New"/>
      <charset val="222"/>
    </font>
    <font>
      <sz val="16"/>
      <name val="Angsana New"/>
      <family val="1"/>
    </font>
    <font>
      <sz val="16"/>
      <color indexed="8"/>
      <name val="Angsana New"/>
      <family val="2"/>
      <charset val="222"/>
    </font>
    <font>
      <sz val="16"/>
      <color indexed="9"/>
      <name val="Angsana New"/>
      <family val="2"/>
      <charset val="222"/>
    </font>
    <font>
      <b/>
      <sz val="10"/>
      <name val="MS Sans Serif"/>
      <family val="2"/>
      <charset val="222"/>
    </font>
    <font>
      <sz val="7"/>
      <name val="Small Fonts"/>
      <family val="2"/>
    </font>
    <font>
      <b/>
      <sz val="16"/>
      <color indexed="52"/>
      <name val="Angsana New"/>
      <family val="2"/>
      <charset val="222"/>
    </font>
    <font>
      <sz val="16"/>
      <color indexed="10"/>
      <name val="Angsana New"/>
      <family val="2"/>
      <charset val="222"/>
    </font>
    <font>
      <i/>
      <sz val="16"/>
      <color indexed="23"/>
      <name val="Angsana New"/>
      <family val="2"/>
      <charset val="222"/>
    </font>
    <font>
      <b/>
      <sz val="18"/>
      <color indexed="56"/>
      <name val="Tahoma"/>
      <family val="2"/>
      <charset val="222"/>
    </font>
    <font>
      <b/>
      <sz val="16"/>
      <color indexed="9"/>
      <name val="Angsana New"/>
      <family val="2"/>
      <charset val="222"/>
    </font>
    <font>
      <sz val="16"/>
      <color indexed="52"/>
      <name val="Angsana New"/>
      <family val="2"/>
      <charset val="222"/>
    </font>
    <font>
      <sz val="16"/>
      <color indexed="17"/>
      <name val="Angsana New"/>
      <family val="2"/>
      <charset val="222"/>
    </font>
    <font>
      <sz val="10"/>
      <name val="Arial"/>
      <family val="2"/>
    </font>
    <font>
      <sz val="16"/>
      <color indexed="62"/>
      <name val="Angsana New"/>
      <family val="2"/>
      <charset val="222"/>
    </font>
    <font>
      <sz val="16"/>
      <color indexed="60"/>
      <name val="Angsana New"/>
      <family val="2"/>
      <charset val="222"/>
    </font>
    <font>
      <b/>
      <sz val="16"/>
      <color indexed="8"/>
      <name val="Angsana New"/>
      <family val="2"/>
      <charset val="222"/>
    </font>
    <font>
      <sz val="16"/>
      <color indexed="20"/>
      <name val="Angsana New"/>
      <family val="2"/>
      <charset val="222"/>
    </font>
    <font>
      <b/>
      <sz val="16"/>
      <color indexed="63"/>
      <name val="Angsana New"/>
      <family val="2"/>
      <charset val="222"/>
    </font>
    <font>
      <b/>
      <sz val="15"/>
      <color indexed="56"/>
      <name val="Angsana New"/>
      <family val="2"/>
      <charset val="222"/>
    </font>
    <font>
      <b/>
      <sz val="13"/>
      <color indexed="56"/>
      <name val="Angsana New"/>
      <family val="2"/>
      <charset val="222"/>
    </font>
    <font>
      <b/>
      <sz val="11"/>
      <color indexed="56"/>
      <name val="Angsana New"/>
      <family val="2"/>
      <charset val="222"/>
    </font>
    <font>
      <b/>
      <sz val="11"/>
      <color indexed="18"/>
      <name val="Microsoft Sans Serif"/>
      <family val="2"/>
    </font>
    <font>
      <sz val="11"/>
      <color indexed="12"/>
      <name val="Microsoft Sans Serif"/>
      <family val="2"/>
    </font>
    <font>
      <sz val="11"/>
      <color indexed="18"/>
      <name val="Microsoft Sans Serif"/>
      <family val="2"/>
    </font>
    <font>
      <sz val="8"/>
      <name val="Angsana New"/>
      <family val="2"/>
      <charset val="222"/>
    </font>
    <font>
      <sz val="11"/>
      <color indexed="59"/>
      <name val="Microsoft Sans Serif"/>
      <family val="2"/>
    </font>
    <font>
      <sz val="11"/>
      <color indexed="17"/>
      <name val="Microsoft Sans Serif"/>
      <family val="2"/>
    </font>
    <font>
      <b/>
      <sz val="11"/>
      <color indexed="17"/>
      <name val="Microsoft Sans Serif"/>
      <family val="2"/>
    </font>
    <font>
      <sz val="10"/>
      <color indexed="17"/>
      <name val="Microsoft Sans Serif"/>
      <family val="2"/>
    </font>
    <font>
      <u/>
      <sz val="11"/>
      <color indexed="12"/>
      <name val="Microsoft Sans Serif"/>
      <family val="2"/>
    </font>
    <font>
      <sz val="10"/>
      <color indexed="18"/>
      <name val="Microsoft Sans Serif"/>
      <family val="2"/>
    </font>
    <font>
      <sz val="11"/>
      <color indexed="14"/>
      <name val="Microsoft Sans Serif"/>
      <family val="2"/>
    </font>
    <font>
      <sz val="10"/>
      <color indexed="9"/>
      <name val="Microsoft Sans Serif"/>
      <family val="2"/>
    </font>
    <font>
      <sz val="10"/>
      <name val="MS Sans Serif"/>
      <family val="2"/>
      <charset val="222"/>
    </font>
    <font>
      <b/>
      <sz val="8"/>
      <color indexed="18"/>
      <name val="Microsoft Sans Serif"/>
      <family val="2"/>
    </font>
    <font>
      <b/>
      <sz val="8"/>
      <color indexed="10"/>
      <name val="Microsoft Sans Serif"/>
      <family val="2"/>
    </font>
    <font>
      <b/>
      <sz val="8"/>
      <color indexed="17"/>
      <name val="Microsoft Sans Serif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medium">
        <color indexed="51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thin">
        <color indexed="52"/>
      </left>
      <right style="medium">
        <color indexed="51"/>
      </right>
      <top style="thin">
        <color indexed="52"/>
      </top>
      <bottom style="thin">
        <color indexed="52"/>
      </bottom>
      <diagonal/>
    </border>
    <border>
      <left style="medium">
        <color indexed="52"/>
      </left>
      <right style="thin">
        <color indexed="47"/>
      </right>
      <top style="medium">
        <color indexed="52"/>
      </top>
      <bottom style="thin">
        <color indexed="47"/>
      </bottom>
      <diagonal/>
    </border>
    <border>
      <left style="thin">
        <color indexed="47"/>
      </left>
      <right style="thin">
        <color indexed="47"/>
      </right>
      <top style="medium">
        <color indexed="52"/>
      </top>
      <bottom style="thin">
        <color indexed="47"/>
      </bottom>
      <diagonal/>
    </border>
    <border>
      <left style="thin">
        <color indexed="47"/>
      </left>
      <right style="medium">
        <color indexed="52"/>
      </right>
      <top style="medium">
        <color indexed="52"/>
      </top>
      <bottom style="thin">
        <color indexed="47"/>
      </bottom>
      <diagonal/>
    </border>
    <border>
      <left style="medium">
        <color indexed="52"/>
      </left>
      <right style="thin">
        <color indexed="47"/>
      </right>
      <top style="thin">
        <color indexed="47"/>
      </top>
      <bottom style="thin">
        <color indexed="47"/>
      </bottom>
      <diagonal/>
    </border>
    <border>
      <left style="thin">
        <color indexed="47"/>
      </left>
      <right style="medium">
        <color indexed="52"/>
      </right>
      <top style="thin">
        <color indexed="47"/>
      </top>
      <bottom style="thin">
        <color indexed="47"/>
      </bottom>
      <diagonal/>
    </border>
    <border>
      <left style="medium">
        <color indexed="52"/>
      </left>
      <right style="thin">
        <color indexed="47"/>
      </right>
      <top style="thin">
        <color indexed="47"/>
      </top>
      <bottom style="medium">
        <color indexed="52"/>
      </bottom>
      <diagonal/>
    </border>
    <border>
      <left style="thin">
        <color indexed="47"/>
      </left>
      <right style="thin">
        <color indexed="47"/>
      </right>
      <top style="thin">
        <color indexed="47"/>
      </top>
      <bottom style="medium">
        <color indexed="52"/>
      </bottom>
      <diagonal/>
    </border>
    <border>
      <left style="thin">
        <color indexed="47"/>
      </left>
      <right style="medium">
        <color indexed="52"/>
      </right>
      <top style="thin">
        <color indexed="47"/>
      </top>
      <bottom style="medium">
        <color indexed="52"/>
      </bottom>
      <diagonal/>
    </border>
    <border>
      <left style="medium">
        <color indexed="51"/>
      </left>
      <right style="thin">
        <color indexed="52"/>
      </right>
      <top style="medium">
        <color indexed="51"/>
      </top>
      <bottom style="thin">
        <color indexed="52"/>
      </bottom>
      <diagonal/>
    </border>
    <border>
      <left style="thin">
        <color indexed="52"/>
      </left>
      <right style="thin">
        <color indexed="52"/>
      </right>
      <top style="medium">
        <color indexed="51"/>
      </top>
      <bottom style="thin">
        <color indexed="52"/>
      </bottom>
      <diagonal/>
    </border>
    <border>
      <left style="thin">
        <color indexed="52"/>
      </left>
      <right style="medium">
        <color indexed="51"/>
      </right>
      <top style="medium">
        <color indexed="51"/>
      </top>
      <bottom style="thin">
        <color indexed="52"/>
      </bottom>
      <diagonal/>
    </border>
  </borders>
  <cellStyleXfs count="5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4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4" fillId="0" borderId="0" applyNumberFormat="0" applyFill="0" applyBorder="0" applyAlignment="0" applyProtection="0"/>
    <xf numFmtId="37" fontId="5" fillId="0" borderId="0"/>
    <xf numFmtId="0" fontId="13" fillId="0" borderId="0"/>
    <xf numFmtId="0" fontId="6" fillId="16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87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12" fillId="4" borderId="0" applyNumberFormat="0" applyBorder="0" applyAlignment="0" applyProtection="0"/>
    <xf numFmtId="0" fontId="13" fillId="0" borderId="0"/>
    <xf numFmtId="0" fontId="2" fillId="0" borderId="0"/>
    <xf numFmtId="0" fontId="14" fillId="7" borderId="1" applyNumberFormat="0" applyAlignment="0" applyProtection="0"/>
    <xf numFmtId="0" fontId="15" fillId="18" borderId="0" applyNumberFormat="0" applyBorder="0" applyAlignment="0" applyProtection="0"/>
    <xf numFmtId="0" fontId="16" fillId="0" borderId="4" applyNumberFormat="0" applyFill="0" applyAlignment="0" applyProtection="0"/>
    <xf numFmtId="0" fontId="17" fillId="3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18" fillId="16" borderId="5" applyNumberFormat="0" applyAlignment="0" applyProtection="0"/>
    <xf numFmtId="0" fontId="2" fillId="23" borderId="6" applyNumberFormat="0" applyFont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79">
    <xf numFmtId="0" fontId="0" fillId="0" borderId="0" xfId="0"/>
    <xf numFmtId="0" fontId="26" fillId="24" borderId="0" xfId="34" applyFont="1" applyFill="1" applyAlignment="1" applyProtection="1">
      <alignment horizontal="left" vertical="center" indent="1"/>
    </xf>
    <xf numFmtId="0" fontId="26" fillId="24" borderId="0" xfId="34" applyFont="1" applyFill="1" applyAlignment="1" applyProtection="1">
      <alignment horizontal="center"/>
    </xf>
    <xf numFmtId="0" fontId="26" fillId="24" borderId="0" xfId="34" applyFont="1" applyFill="1" applyAlignment="1" applyProtection="1">
      <alignment horizontal="center" vertical="center"/>
    </xf>
    <xf numFmtId="0" fontId="22" fillId="24" borderId="0" xfId="34" applyFont="1" applyFill="1" applyBorder="1" applyAlignment="1" applyProtection="1">
      <alignment horizontal="left" vertical="center" indent="1"/>
    </xf>
    <xf numFmtId="0" fontId="23" fillId="24" borderId="0" xfId="34" applyFont="1" applyFill="1" applyAlignment="1" applyProtection="1">
      <alignment horizontal="center" vertical="center"/>
    </xf>
    <xf numFmtId="0" fontId="26" fillId="24" borderId="0" xfId="34" applyFont="1" applyFill="1" applyAlignment="1" applyProtection="1">
      <alignment vertical="center"/>
    </xf>
    <xf numFmtId="0" fontId="32" fillId="24" borderId="0" xfId="34" applyFont="1" applyFill="1" applyAlignment="1" applyProtection="1">
      <alignment vertical="center"/>
    </xf>
    <xf numFmtId="0" fontId="31" fillId="26" borderId="11" xfId="0" applyFont="1" applyFill="1" applyBorder="1" applyAlignment="1" applyProtection="1">
      <alignment horizontal="center" vertical="center"/>
      <protection locked="0"/>
    </xf>
    <xf numFmtId="0" fontId="31" fillId="26" borderId="11" xfId="0" applyFont="1" applyFill="1" applyBorder="1" applyAlignment="1" applyProtection="1">
      <alignment horizontal="left" vertical="center" indent="1"/>
      <protection locked="0"/>
    </xf>
    <xf numFmtId="0" fontId="24" fillId="24" borderId="0" xfId="34" applyFont="1" applyFill="1" applyBorder="1" applyAlignment="1" applyProtection="1">
      <alignment horizontal="left" vertical="center"/>
    </xf>
    <xf numFmtId="0" fontId="26" fillId="24" borderId="0" xfId="34" applyFont="1" applyFill="1" applyAlignment="1" applyProtection="1">
      <alignment horizontal="left" vertical="center"/>
    </xf>
    <xf numFmtId="0" fontId="23" fillId="24" borderId="0" xfId="34" applyFont="1" applyFill="1" applyAlignment="1" applyProtection="1">
      <alignment horizontal="left" vertical="center"/>
    </xf>
    <xf numFmtId="0" fontId="32" fillId="24" borderId="0" xfId="34" applyFont="1" applyFill="1" applyAlignment="1" applyProtection="1">
      <alignment horizontal="left" vertical="center"/>
    </xf>
    <xf numFmtId="0" fontId="30" fillId="24" borderId="0" xfId="34" applyFont="1" applyFill="1" applyAlignment="1" applyProtection="1">
      <alignment horizontal="left" vertical="center"/>
    </xf>
    <xf numFmtId="0" fontId="33" fillId="27" borderId="11" xfId="34" applyFont="1" applyFill="1" applyBorder="1" applyAlignment="1" applyProtection="1">
      <alignment horizontal="center" vertical="center"/>
    </xf>
    <xf numFmtId="49" fontId="33" fillId="27" borderId="11" xfId="34" applyNumberFormat="1" applyFont="1" applyFill="1" applyBorder="1" applyAlignment="1" applyProtection="1">
      <alignment horizontal="center" vertical="center"/>
    </xf>
    <xf numFmtId="0" fontId="33" fillId="27" borderId="11" xfId="34" applyFont="1" applyFill="1" applyBorder="1" applyAlignment="1" applyProtection="1">
      <alignment horizontal="left" vertical="center" indent="1"/>
    </xf>
    <xf numFmtId="0" fontId="31" fillId="26" borderId="11" xfId="0" applyFont="1" applyFill="1" applyBorder="1" applyAlignment="1" applyProtection="1">
      <alignment horizontal="left" vertical="center" wrapText="1" indent="1"/>
      <protection locked="0"/>
    </xf>
    <xf numFmtId="0" fontId="31" fillId="26" borderId="11" xfId="34" applyFont="1" applyFill="1" applyBorder="1" applyAlignment="1" applyProtection="1">
      <alignment horizontal="center" vertical="center"/>
      <protection locked="0"/>
    </xf>
    <xf numFmtId="49" fontId="31" fillId="26" borderId="11" xfId="34" applyNumberFormat="1" applyFont="1" applyFill="1" applyBorder="1" applyAlignment="1" applyProtection="1">
      <alignment horizontal="center" vertical="center"/>
      <protection locked="0"/>
    </xf>
    <xf numFmtId="0" fontId="31" fillId="26" borderId="11" xfId="34" applyFont="1" applyFill="1" applyBorder="1" applyAlignment="1" applyProtection="1">
      <alignment horizontal="left" vertical="center" indent="1"/>
      <protection locked="0"/>
    </xf>
    <xf numFmtId="0" fontId="31" fillId="26" borderId="11" xfId="0" applyFont="1" applyFill="1" applyBorder="1" applyAlignment="1" applyProtection="1">
      <alignment horizontal="center" vertical="center" wrapText="1"/>
      <protection locked="0"/>
    </xf>
    <xf numFmtId="0" fontId="31" fillId="26" borderId="11" xfId="34" applyFont="1" applyFill="1" applyBorder="1" applyAlignment="1" applyProtection="1">
      <alignment horizontal="center"/>
      <protection locked="0"/>
    </xf>
    <xf numFmtId="49" fontId="31" fillId="26" borderId="11" xfId="34" applyNumberFormat="1" applyFont="1" applyFill="1" applyBorder="1" applyAlignment="1" applyProtection="1">
      <alignment horizontal="center"/>
      <protection locked="0"/>
    </xf>
    <xf numFmtId="0" fontId="29" fillId="26" borderId="11" xfId="34" applyFont="1" applyFill="1" applyBorder="1" applyAlignment="1" applyProtection="1">
      <alignment horizontal="center"/>
      <protection locked="0"/>
    </xf>
    <xf numFmtId="49" fontId="29" fillId="26" borderId="11" xfId="34" applyNumberFormat="1" applyFont="1" applyFill="1" applyBorder="1" applyAlignment="1" applyProtection="1">
      <alignment horizontal="center"/>
      <protection locked="0"/>
    </xf>
    <xf numFmtId="0" fontId="29" fillId="26" borderId="11" xfId="34" applyFont="1" applyFill="1" applyBorder="1" applyAlignment="1" applyProtection="1">
      <alignment horizontal="left" vertical="center" indent="1"/>
      <protection locked="0"/>
    </xf>
    <xf numFmtId="0" fontId="33" fillId="27" borderId="12" xfId="34" applyFont="1" applyFill="1" applyBorder="1" applyAlignment="1" applyProtection="1">
      <alignment horizontal="center" vertical="center"/>
    </xf>
    <xf numFmtId="0" fontId="33" fillId="27" borderId="13" xfId="34" applyFont="1" applyFill="1" applyBorder="1" applyAlignment="1" applyProtection="1">
      <alignment horizontal="left" vertical="center" indent="1"/>
    </xf>
    <xf numFmtId="0" fontId="31" fillId="26" borderId="12" xfId="0" applyFont="1" applyFill="1" applyBorder="1" applyAlignment="1" applyProtection="1">
      <alignment horizontal="center" vertical="center"/>
      <protection locked="0"/>
    </xf>
    <xf numFmtId="0" fontId="31" fillId="26" borderId="13" xfId="0" applyFont="1" applyFill="1" applyBorder="1" applyAlignment="1" applyProtection="1">
      <alignment horizontal="left" vertical="center" indent="1"/>
      <protection locked="0"/>
    </xf>
    <xf numFmtId="0" fontId="31" fillId="26" borderId="12" xfId="34" applyFont="1" applyFill="1" applyBorder="1" applyAlignment="1" applyProtection="1">
      <alignment horizontal="center" vertical="center"/>
      <protection locked="0"/>
    </xf>
    <xf numFmtId="0" fontId="31" fillId="26" borderId="13" xfId="34" applyFont="1" applyFill="1" applyBorder="1" applyAlignment="1" applyProtection="1">
      <alignment horizontal="left" vertical="center" indent="1"/>
      <protection locked="0"/>
    </xf>
    <xf numFmtId="0" fontId="31" fillId="26" borderId="12" xfId="34" applyFont="1" applyFill="1" applyBorder="1" applyAlignment="1" applyProtection="1">
      <alignment horizontal="center"/>
      <protection locked="0"/>
    </xf>
    <xf numFmtId="0" fontId="29" fillId="26" borderId="12" xfId="34" applyFont="1" applyFill="1" applyBorder="1" applyAlignment="1" applyProtection="1">
      <alignment horizontal="center"/>
      <protection locked="0"/>
    </xf>
    <xf numFmtId="0" fontId="29" fillId="26" borderId="13" xfId="34" applyFont="1" applyFill="1" applyBorder="1" applyAlignment="1" applyProtection="1">
      <alignment horizontal="left" vertical="center" indent="1"/>
      <protection locked="0"/>
    </xf>
    <xf numFmtId="0" fontId="22" fillId="25" borderId="14" xfId="34" applyFont="1" applyFill="1" applyBorder="1" applyAlignment="1" applyProtection="1">
      <alignment horizontal="left" vertical="center" indent="1"/>
    </xf>
    <xf numFmtId="0" fontId="24" fillId="25" borderId="15" xfId="34" applyFont="1" applyFill="1" applyBorder="1" applyAlignment="1" applyProtection="1">
      <alignment horizontal="left" vertical="center" indent="1"/>
    </xf>
    <xf numFmtId="188" fontId="28" fillId="25" borderId="15" xfId="28" applyNumberFormat="1" applyFont="1" applyFill="1" applyBorder="1" applyAlignment="1" applyProtection="1">
      <alignment horizontal="left" vertical="center" indent="1" shrinkToFit="1"/>
    </xf>
    <xf numFmtId="0" fontId="22" fillId="25" borderId="16" xfId="34" applyFont="1" applyFill="1" applyBorder="1" applyAlignment="1" applyProtection="1">
      <alignment horizontal="left" vertical="center" indent="1"/>
    </xf>
    <xf numFmtId="0" fontId="24" fillId="0" borderId="17" xfId="34" applyFont="1" applyFill="1" applyBorder="1" applyAlignment="1" applyProtection="1">
      <alignment horizontal="left" vertical="center" indent="1"/>
    </xf>
    <xf numFmtId="0" fontId="24" fillId="0" borderId="10" xfId="34" applyFont="1" applyFill="1" applyBorder="1" applyAlignment="1" applyProtection="1">
      <alignment horizontal="left" vertical="center" indent="1"/>
    </xf>
    <xf numFmtId="0" fontId="24" fillId="0" borderId="10" xfId="34" applyFont="1" applyFill="1" applyBorder="1" applyAlignment="1" applyProtection="1">
      <alignment horizontal="left" vertical="center"/>
    </xf>
    <xf numFmtId="188" fontId="27" fillId="0" borderId="10" xfId="28" applyNumberFormat="1" applyFont="1" applyFill="1" applyBorder="1" applyAlignment="1" applyProtection="1">
      <alignment horizontal="left" vertical="center"/>
    </xf>
    <xf numFmtId="0" fontId="24" fillId="0" borderId="18" xfId="34" applyFont="1" applyFill="1" applyBorder="1" applyAlignment="1" applyProtection="1">
      <alignment horizontal="left" vertical="center"/>
    </xf>
    <xf numFmtId="0" fontId="24" fillId="0" borderId="19" xfId="34" applyFont="1" applyFill="1" applyBorder="1" applyAlignment="1" applyProtection="1">
      <alignment horizontal="left" vertical="center" indent="1"/>
    </xf>
    <xf numFmtId="0" fontId="24" fillId="0" borderId="20" xfId="34" applyFont="1" applyFill="1" applyBorder="1" applyAlignment="1" applyProtection="1">
      <alignment horizontal="left" vertical="center" indent="1"/>
    </xf>
    <xf numFmtId="0" fontId="24" fillId="0" borderId="20" xfId="34" applyFont="1" applyFill="1" applyBorder="1" applyAlignment="1" applyProtection="1">
      <alignment horizontal="left" vertical="center"/>
    </xf>
    <xf numFmtId="188" fontId="27" fillId="0" borderId="20" xfId="28" applyNumberFormat="1" applyFont="1" applyFill="1" applyBorder="1" applyAlignment="1" applyProtection="1">
      <alignment horizontal="left" vertical="center"/>
    </xf>
    <xf numFmtId="0" fontId="24" fillId="0" borderId="21" xfId="34" applyFont="1" applyFill="1" applyBorder="1" applyAlignment="1" applyProtection="1">
      <alignment horizontal="left" vertical="center"/>
    </xf>
    <xf numFmtId="0" fontId="24" fillId="0" borderId="14" xfId="34" applyFont="1" applyFill="1" applyBorder="1" applyAlignment="1" applyProtection="1">
      <alignment horizontal="left" vertical="center" indent="1"/>
    </xf>
    <xf numFmtId="0" fontId="24" fillId="0" borderId="15" xfId="34" applyFont="1" applyFill="1" applyBorder="1" applyAlignment="1" applyProtection="1">
      <alignment horizontal="left" vertical="center" indent="1"/>
    </xf>
    <xf numFmtId="0" fontId="24" fillId="0" borderId="15" xfId="34" applyFont="1" applyFill="1" applyBorder="1" applyAlignment="1" applyProtection="1">
      <alignment horizontal="left" vertical="center"/>
    </xf>
    <xf numFmtId="188" fontId="27" fillId="0" borderId="15" xfId="28" applyNumberFormat="1" applyFont="1" applyFill="1" applyBorder="1" applyAlignment="1" applyProtection="1">
      <alignment horizontal="left" vertical="center"/>
    </xf>
    <xf numFmtId="0" fontId="24" fillId="0" borderId="16" xfId="34" applyFont="1" applyFill="1" applyBorder="1" applyAlignment="1" applyProtection="1">
      <alignment horizontal="left" vertical="center"/>
    </xf>
    <xf numFmtId="188" fontId="27" fillId="0" borderId="10" xfId="28" applyNumberFormat="1" applyFont="1" applyFill="1" applyBorder="1" applyAlignment="1" applyProtection="1">
      <alignment horizontal="right" vertical="center"/>
    </xf>
    <xf numFmtId="0" fontId="24" fillId="25" borderId="17" xfId="34" applyFont="1" applyFill="1" applyBorder="1" applyAlignment="1" applyProtection="1">
      <alignment horizontal="left" vertical="center" indent="1"/>
    </xf>
    <xf numFmtId="0" fontId="26" fillId="25" borderId="10" xfId="34" applyFont="1" applyFill="1" applyBorder="1" applyAlignment="1" applyProtection="1">
      <alignment horizontal="left" vertical="center" indent="1"/>
    </xf>
    <xf numFmtId="0" fontId="26" fillId="25" borderId="10" xfId="34" applyFont="1" applyFill="1" applyBorder="1" applyAlignment="1" applyProtection="1">
      <alignment horizontal="left" vertical="center"/>
    </xf>
    <xf numFmtId="0" fontId="24" fillId="25" borderId="19" xfId="34" applyFont="1" applyFill="1" applyBorder="1" applyAlignment="1" applyProtection="1">
      <alignment horizontal="left" vertical="center" indent="1"/>
    </xf>
    <xf numFmtId="0" fontId="26" fillId="25" borderId="20" xfId="34" applyFont="1" applyFill="1" applyBorder="1" applyAlignment="1" applyProtection="1">
      <alignment horizontal="left" vertical="center" indent="1"/>
    </xf>
    <xf numFmtId="0" fontId="26" fillId="25" borderId="20" xfId="34" applyFont="1" applyFill="1" applyBorder="1" applyAlignment="1" applyProtection="1">
      <alignment horizontal="left" vertical="center"/>
    </xf>
    <xf numFmtId="0" fontId="24" fillId="25" borderId="14" xfId="34" applyFont="1" applyFill="1" applyBorder="1" applyAlignment="1" applyProtection="1">
      <alignment horizontal="left" vertical="center" indent="1"/>
    </xf>
    <xf numFmtId="0" fontId="24" fillId="25" borderId="15" xfId="34" applyFont="1" applyFill="1" applyBorder="1" applyAlignment="1" applyProtection="1">
      <alignment horizontal="left" vertical="center"/>
    </xf>
    <xf numFmtId="188" fontId="28" fillId="25" borderId="15" xfId="28" applyNumberFormat="1" applyFont="1" applyFill="1" applyBorder="1" applyAlignment="1" applyProtection="1">
      <alignment horizontal="left" vertical="center"/>
    </xf>
    <xf numFmtId="0" fontId="24" fillId="25" borderId="16" xfId="34" applyFont="1" applyFill="1" applyBorder="1" applyAlignment="1" applyProtection="1">
      <alignment horizontal="left" vertical="center"/>
    </xf>
    <xf numFmtId="0" fontId="24" fillId="25" borderId="10" xfId="34" applyFont="1" applyFill="1" applyBorder="1" applyAlignment="1" applyProtection="1">
      <alignment horizontal="left" vertical="center" indent="1"/>
    </xf>
    <xf numFmtId="0" fontId="24" fillId="25" borderId="10" xfId="34" applyFont="1" applyFill="1" applyBorder="1" applyAlignment="1" applyProtection="1">
      <alignment horizontal="left" vertical="center"/>
    </xf>
    <xf numFmtId="188" fontId="28" fillId="25" borderId="10" xfId="28" applyNumberFormat="1" applyFont="1" applyFill="1" applyBorder="1" applyAlignment="1" applyProtection="1">
      <alignment horizontal="left" vertical="center"/>
    </xf>
    <xf numFmtId="0" fontId="24" fillId="25" borderId="18" xfId="34" applyFont="1" applyFill="1" applyBorder="1" applyAlignment="1" applyProtection="1">
      <alignment horizontal="left" vertical="center"/>
    </xf>
    <xf numFmtId="188" fontId="27" fillId="25" borderId="10" xfId="28" applyNumberFormat="1" applyFont="1" applyFill="1" applyBorder="1" applyAlignment="1" applyProtection="1">
      <alignment horizontal="left" vertical="center"/>
    </xf>
    <xf numFmtId="0" fontId="24" fillId="25" borderId="20" xfId="34" applyFont="1" applyFill="1" applyBorder="1" applyAlignment="1" applyProtection="1">
      <alignment horizontal="left" vertical="center" indent="1"/>
    </xf>
    <xf numFmtId="0" fontId="24" fillId="25" borderId="20" xfId="34" applyFont="1" applyFill="1" applyBorder="1" applyAlignment="1" applyProtection="1">
      <alignment horizontal="left" vertical="center"/>
    </xf>
    <xf numFmtId="188" fontId="27" fillId="25" borderId="20" xfId="28" applyNumberFormat="1" applyFont="1" applyFill="1" applyBorder="1" applyAlignment="1" applyProtection="1">
      <alignment horizontal="left" vertical="center"/>
    </xf>
    <xf numFmtId="0" fontId="24" fillId="25" borderId="21" xfId="34" applyFont="1" applyFill="1" applyBorder="1" applyAlignment="1" applyProtection="1">
      <alignment horizontal="left" vertical="center"/>
    </xf>
    <xf numFmtId="0" fontId="33" fillId="27" borderId="22" xfId="34" applyFont="1" applyFill="1" applyBorder="1" applyAlignment="1" applyProtection="1">
      <alignment horizontal="center" vertical="center"/>
    </xf>
    <xf numFmtId="0" fontId="33" fillId="27" borderId="23" xfId="34" applyFont="1" applyFill="1" applyBorder="1" applyAlignment="1" applyProtection="1">
      <alignment horizontal="center" vertical="center"/>
    </xf>
    <xf numFmtId="0" fontId="33" fillId="27" borderId="24" xfId="34" applyFont="1" applyFill="1" applyBorder="1" applyAlignment="1" applyProtection="1">
      <alignment horizontal="center" vertical="center"/>
    </xf>
  </cellXfs>
  <cellStyles count="51">
    <cellStyle name="20% - ส่วนที่ถูกเน้น1" xfId="1" builtinId="30" customBuiltin="1"/>
    <cellStyle name="20% - ส่วนที่ถูกเน้น2" xfId="2" builtinId="34" customBuiltin="1"/>
    <cellStyle name="20% - ส่วนที่ถูกเน้น3" xfId="3" builtinId="38" customBuiltin="1"/>
    <cellStyle name="20% - ส่วนที่ถูกเน้น4" xfId="4" builtinId="42" customBuiltin="1"/>
    <cellStyle name="20% - ส่วนที่ถูกเน้น5" xfId="5" builtinId="46" customBuiltin="1"/>
    <cellStyle name="20% - ส่วนที่ถูกเน้น6" xfId="6" builtinId="50" customBuiltin="1"/>
    <cellStyle name="40% - ส่วนที่ถูกเน้น1" xfId="7" builtinId="31" customBuiltin="1"/>
    <cellStyle name="40% - ส่วนที่ถูกเน้น2" xfId="8" builtinId="35" customBuiltin="1"/>
    <cellStyle name="40% - ส่วนที่ถูกเน้น3" xfId="9" builtinId="39" customBuiltin="1"/>
    <cellStyle name="40% - ส่วนที่ถูกเน้น4" xfId="10" builtinId="43" customBuiltin="1"/>
    <cellStyle name="40% - ส่วนที่ถูกเน้น5" xfId="11" builtinId="47" customBuiltin="1"/>
    <cellStyle name="40% - ส่วนที่ถูกเน้น6" xfId="12" builtinId="51" customBuiltin="1"/>
    <cellStyle name="60% - ส่วนที่ถูกเน้น1" xfId="13" builtinId="32" customBuiltin="1"/>
    <cellStyle name="60% - ส่วนที่ถูกเน้น2" xfId="14" builtinId="36" customBuiltin="1"/>
    <cellStyle name="60% - ส่วนที่ถูกเน้น3" xfId="15" builtinId="40" customBuiltin="1"/>
    <cellStyle name="60% - ส่วนที่ถูกเน้น4" xfId="16" builtinId="44" customBuiltin="1"/>
    <cellStyle name="60% - ส่วนที่ถูกเน้น5" xfId="17" builtinId="48" customBuiltin="1"/>
    <cellStyle name="60% - ส่วนที่ถูกเน้น6" xfId="18" builtinId="52" customBuiltin="1"/>
    <cellStyle name="Comma_CAPEX94" xfId="19"/>
    <cellStyle name="Currency [0]_CAPEX94" xfId="20"/>
    <cellStyle name="Currency_CAPEX94" xfId="21"/>
    <cellStyle name="Heading" xfId="22"/>
    <cellStyle name="no dec" xfId="23"/>
    <cellStyle name="Normal_2010_calendar_year_blue_landscape" xfId="24"/>
    <cellStyle name="การคำนวณ" xfId="25" builtinId="22" customBuiltin="1"/>
    <cellStyle name="ข้อความเตือน" xfId="26" builtinId="11" customBuiltin="1"/>
    <cellStyle name="ข้อความอธิบาย" xfId="27" builtinId="53" customBuiltin="1"/>
    <cellStyle name="เครื่องหมายจุลภาค" xfId="28" builtinId="3"/>
    <cellStyle name="ชื่อเรื่อง" xfId="29" builtinId="15" customBuiltin="1"/>
    <cellStyle name="เซลล์ตรวจสอบ" xfId="30" builtinId="23" customBuiltin="1"/>
    <cellStyle name="เซลล์ที่มีการเชื่อมโยง" xfId="31" builtinId="24" customBuiltin="1"/>
    <cellStyle name="ดี" xfId="32" builtinId="26" customBuiltin="1"/>
    <cellStyle name="ปกติ" xfId="0" builtinId="0"/>
    <cellStyle name="ปกติ 2" xfId="33"/>
    <cellStyle name="ปกติ_PP551" xfId="34"/>
    <cellStyle name="ป้อนค่า" xfId="35" builtinId="20" customBuiltin="1"/>
    <cellStyle name="ปานกลาง" xfId="36" builtinId="28" customBuiltin="1"/>
    <cellStyle name="ผลรวม" xfId="37" builtinId="25" customBuiltin="1"/>
    <cellStyle name="แย่" xfId="38" builtinId="27" customBuiltin="1"/>
    <cellStyle name="ส่วนที่ถูกเน้น1" xfId="39" builtinId="29" customBuiltin="1"/>
    <cellStyle name="ส่วนที่ถูกเน้น2" xfId="40" builtinId="33" customBuiltin="1"/>
    <cellStyle name="ส่วนที่ถูกเน้น3" xfId="41" builtinId="37" customBuiltin="1"/>
    <cellStyle name="ส่วนที่ถูกเน้น4" xfId="42" builtinId="41" customBuiltin="1"/>
    <cellStyle name="ส่วนที่ถูกเน้น5" xfId="43" builtinId="45" customBuiltin="1"/>
    <cellStyle name="ส่วนที่ถูกเน้น6" xfId="44" builtinId="49" customBuiltin="1"/>
    <cellStyle name="แสดงผล" xfId="45" builtinId="21" customBuiltin="1"/>
    <cellStyle name="หมายเหตุ" xfId="46" builtinId="10" customBuiltin="1"/>
    <cellStyle name="หัวเรื่อง 1" xfId="47" builtinId="16" customBuiltin="1"/>
    <cellStyle name="หัวเรื่อง 2" xfId="48" builtinId="17" customBuiltin="1"/>
    <cellStyle name="หัวเรื่อง 3" xfId="49" builtinId="18" customBuiltin="1"/>
    <cellStyle name="หัวเรื่อง 4" xfId="50" builtinId="19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9E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D7EAFF"/>
      <rgbColor rgb="00FAC8D7"/>
      <rgbColor rgb="00F3EAE4"/>
      <rgbColor rgb="00E4EEF3"/>
      <rgbColor rgb="001849B5"/>
      <rgbColor rgb="0036ACA2"/>
      <rgbColor rgb="00F0BA00"/>
      <rgbColor rgb="00BCD3E1"/>
      <rgbColor rgb="0083AEC9"/>
      <rgbColor rgb="003B6A87"/>
      <rgbColor rgb="0087583B"/>
      <rgbColor rgb="00B2B2B2"/>
      <rgbColor rgb="00003366"/>
      <rgbColor rgb="00109618"/>
      <rgbColor rgb="00085108"/>
      <rgbColor rgb="00635100"/>
      <rgbColor rgb="00274659"/>
      <rgbColor rgb="00E1CABC"/>
      <rgbColor rgb="00593A27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>
    <pageSetUpPr autoPageBreaks="0"/>
  </sheetPr>
  <dimension ref="A1:P2501"/>
  <sheetViews>
    <sheetView showGridLines="0" tabSelected="1" workbookViewId="0">
      <selection activeCell="B3" sqref="B3"/>
    </sheetView>
  </sheetViews>
  <sheetFormatPr defaultColWidth="4" defaultRowHeight="20.100000000000001" customHeight="1"/>
  <cols>
    <col min="1" max="1" width="15.7109375" style="2" customWidth="1"/>
    <col min="2" max="2" width="7.5703125" style="35" bestFit="1" customWidth="1"/>
    <col min="3" max="3" width="4.28515625" style="25" bestFit="1" customWidth="1"/>
    <col min="4" max="4" width="10.85546875" style="26" bestFit="1" customWidth="1"/>
    <col min="5" max="5" width="9.5703125" style="27" bestFit="1" customWidth="1"/>
    <col min="6" max="6" width="10.7109375" style="27" bestFit="1" customWidth="1"/>
    <col min="7" max="7" width="12" style="36" bestFit="1" customWidth="1"/>
    <col min="8" max="8" width="4" style="1" customWidth="1"/>
    <col min="9" max="9" width="7.5703125" style="1" customWidth="1"/>
    <col min="10" max="11" width="4" style="1" customWidth="1"/>
    <col min="12" max="12" width="5" style="1" customWidth="1"/>
    <col min="13" max="13" width="9.42578125" style="1" customWidth="1"/>
    <col min="14" max="14" width="8.140625" style="1" customWidth="1"/>
    <col min="15" max="15" width="6.28515625" style="1" customWidth="1"/>
    <col min="16" max="16" width="4" style="2" customWidth="1"/>
    <col min="17" max="16384" width="4" style="2"/>
  </cols>
  <sheetData>
    <row r="1" spans="1:15" ht="20.100000000000001" customHeight="1">
      <c r="B1" s="76" t="s">
        <v>61</v>
      </c>
      <c r="C1" s="77"/>
      <c r="D1" s="77"/>
      <c r="E1" s="77"/>
      <c r="F1" s="77"/>
      <c r="G1" s="78"/>
      <c r="H1" s="4"/>
      <c r="I1" s="4"/>
      <c r="J1" s="37" t="s">
        <v>7</v>
      </c>
      <c r="K1" s="38"/>
      <c r="L1" s="38"/>
      <c r="M1" s="38"/>
      <c r="N1" s="39">
        <f>SUM(N2:N7)</f>
        <v>0</v>
      </c>
      <c r="O1" s="40" t="s">
        <v>6</v>
      </c>
    </row>
    <row r="2" spans="1:15" s="3" customFormat="1" ht="17.100000000000001" customHeight="1">
      <c r="B2" s="28" t="s">
        <v>0</v>
      </c>
      <c r="C2" s="15" t="s">
        <v>1</v>
      </c>
      <c r="D2" s="16" t="s">
        <v>2</v>
      </c>
      <c r="E2" s="17" t="s">
        <v>3</v>
      </c>
      <c r="F2" s="17" t="s">
        <v>4</v>
      </c>
      <c r="G2" s="29" t="s">
        <v>5</v>
      </c>
      <c r="H2" s="10"/>
      <c r="I2" s="10"/>
      <c r="J2" s="41" t="s">
        <v>8</v>
      </c>
      <c r="K2" s="42"/>
      <c r="L2" s="42"/>
      <c r="M2" s="43"/>
      <c r="N2" s="44">
        <f>COUNTIF(B3:B843,1)</f>
        <v>0</v>
      </c>
      <c r="O2" s="45" t="s">
        <v>6</v>
      </c>
    </row>
    <row r="3" spans="1:15" s="3" customFormat="1" ht="17.100000000000001" customHeight="1">
      <c r="B3" s="30"/>
      <c r="C3" s="8"/>
      <c r="D3" s="8"/>
      <c r="E3" s="9"/>
      <c r="F3" s="9"/>
      <c r="G3" s="9"/>
      <c r="H3" s="10"/>
      <c r="I3" s="10"/>
      <c r="J3" s="41" t="s">
        <v>9</v>
      </c>
      <c r="K3" s="42"/>
      <c r="L3" s="42"/>
      <c r="M3" s="43"/>
      <c r="N3" s="44">
        <f>COUNTIF(B3:B843,2)</f>
        <v>0</v>
      </c>
      <c r="O3" s="45" t="s">
        <v>6</v>
      </c>
    </row>
    <row r="4" spans="1:15" s="3" customFormat="1" ht="17.100000000000001" customHeight="1">
      <c r="B4" s="30"/>
      <c r="C4" s="8"/>
      <c r="D4" s="8"/>
      <c r="E4" s="9"/>
      <c r="F4" s="9"/>
      <c r="G4" s="9"/>
      <c r="H4" s="10"/>
      <c r="I4" s="10"/>
      <c r="J4" s="41" t="s">
        <v>10</v>
      </c>
      <c r="K4" s="42"/>
      <c r="L4" s="42"/>
      <c r="M4" s="43"/>
      <c r="N4" s="44">
        <f>COUNTIF(B3:B844,3)</f>
        <v>0</v>
      </c>
      <c r="O4" s="45" t="s">
        <v>6</v>
      </c>
    </row>
    <row r="5" spans="1:15" s="3" customFormat="1" ht="17.100000000000001" customHeight="1">
      <c r="A5" s="5"/>
      <c r="B5" s="30"/>
      <c r="C5" s="8"/>
      <c r="D5" s="8"/>
      <c r="E5" s="9"/>
      <c r="F5" s="9"/>
      <c r="G5" s="9"/>
      <c r="H5" s="10"/>
      <c r="I5" s="10"/>
      <c r="J5" s="41" t="s">
        <v>11</v>
      </c>
      <c r="K5" s="42"/>
      <c r="L5" s="42"/>
      <c r="M5" s="43"/>
      <c r="N5" s="44">
        <f>COUNTIF(B3:B845,4)</f>
        <v>0</v>
      </c>
      <c r="O5" s="45" t="s">
        <v>6</v>
      </c>
    </row>
    <row r="6" spans="1:15" s="3" customFormat="1" ht="17.100000000000001" customHeight="1">
      <c r="A6" s="5"/>
      <c r="B6" s="30"/>
      <c r="C6" s="8"/>
      <c r="D6" s="8"/>
      <c r="E6" s="9"/>
      <c r="F6" s="9"/>
      <c r="G6" s="9"/>
      <c r="H6" s="10"/>
      <c r="I6" s="10"/>
      <c r="J6" s="41" t="s">
        <v>12</v>
      </c>
      <c r="K6" s="42"/>
      <c r="L6" s="42"/>
      <c r="M6" s="43"/>
      <c r="N6" s="44">
        <f>COUNTIF(B3:B846,5)</f>
        <v>0</v>
      </c>
      <c r="O6" s="45" t="s">
        <v>6</v>
      </c>
    </row>
    <row r="7" spans="1:15" s="3" customFormat="1" ht="17.100000000000001" customHeight="1" thickBot="1">
      <c r="A7" s="5"/>
      <c r="B7" s="30"/>
      <c r="C7" s="8"/>
      <c r="D7" s="8"/>
      <c r="E7" s="9"/>
      <c r="F7" s="9"/>
      <c r="G7" s="9"/>
      <c r="H7" s="10"/>
      <c r="I7" s="10"/>
      <c r="J7" s="46" t="s">
        <v>13</v>
      </c>
      <c r="K7" s="47"/>
      <c r="L7" s="47"/>
      <c r="M7" s="48"/>
      <c r="N7" s="49">
        <f>COUNTIF(B3:B847,6)</f>
        <v>0</v>
      </c>
      <c r="O7" s="50" t="s">
        <v>6</v>
      </c>
    </row>
    <row r="8" spans="1:15" s="3" customFormat="1" ht="17.100000000000001" customHeight="1" thickBot="1">
      <c r="A8" s="3" t="s">
        <v>60</v>
      </c>
      <c r="B8" s="30"/>
      <c r="C8" s="8"/>
      <c r="D8" s="8"/>
      <c r="E8" s="9"/>
      <c r="F8" s="9"/>
      <c r="G8" s="9"/>
      <c r="J8" s="1"/>
      <c r="K8" s="1"/>
      <c r="L8" s="1"/>
    </row>
    <row r="9" spans="1:15" s="3" customFormat="1" ht="17.100000000000001" customHeight="1">
      <c r="B9" s="30"/>
      <c r="C9" s="8"/>
      <c r="D9" s="8"/>
      <c r="E9" s="9"/>
      <c r="F9" s="9"/>
      <c r="G9" s="9"/>
      <c r="H9" s="11"/>
      <c r="I9" s="11"/>
      <c r="J9" s="51" t="s">
        <v>14</v>
      </c>
      <c r="K9" s="52"/>
      <c r="L9" s="52"/>
      <c r="M9" s="53"/>
      <c r="N9" s="54">
        <f>SUMPRODUCT((B3:B1523=1)*(C3:C1523=1))</f>
        <v>0</v>
      </c>
      <c r="O9" s="55" t="s">
        <v>6</v>
      </c>
    </row>
    <row r="10" spans="1:15" s="3" customFormat="1" ht="17.100000000000001" customHeight="1">
      <c r="B10" s="30"/>
      <c r="C10" s="8"/>
      <c r="D10" s="8"/>
      <c r="E10" s="9"/>
      <c r="F10" s="9"/>
      <c r="G10" s="9"/>
      <c r="H10" s="11"/>
      <c r="I10" s="11"/>
      <c r="J10" s="41" t="s">
        <v>15</v>
      </c>
      <c r="K10" s="42"/>
      <c r="L10" s="42"/>
      <c r="M10" s="43"/>
      <c r="N10" s="44">
        <f>SUMPRODUCT((B3:B1523=1)*(C3:C1523=2))</f>
        <v>0</v>
      </c>
      <c r="O10" s="45" t="s">
        <v>6</v>
      </c>
    </row>
    <row r="11" spans="1:15" s="3" customFormat="1" ht="17.100000000000001" customHeight="1">
      <c r="B11" s="30"/>
      <c r="C11" s="8"/>
      <c r="D11" s="8"/>
      <c r="E11" s="9"/>
      <c r="F11" s="9"/>
      <c r="G11" s="9"/>
      <c r="H11" s="11"/>
      <c r="I11" s="11"/>
      <c r="J11" s="41" t="s">
        <v>16</v>
      </c>
      <c r="K11" s="42"/>
      <c r="L11" s="42"/>
      <c r="M11" s="43"/>
      <c r="N11" s="56">
        <f>SUMPRODUCT((B3:B1523=1)*(C3:C1523=3))</f>
        <v>0</v>
      </c>
      <c r="O11" s="45" t="s">
        <v>6</v>
      </c>
    </row>
    <row r="12" spans="1:15" s="3" customFormat="1" ht="17.100000000000001" customHeight="1">
      <c r="B12" s="30"/>
      <c r="C12" s="8"/>
      <c r="D12" s="8"/>
      <c r="E12" s="9"/>
      <c r="F12" s="9"/>
      <c r="G12" s="9"/>
      <c r="H12" s="11"/>
      <c r="I12" s="11"/>
      <c r="J12" s="41" t="s">
        <v>37</v>
      </c>
      <c r="K12" s="42"/>
      <c r="L12" s="42"/>
      <c r="M12" s="43"/>
      <c r="N12" s="44">
        <f>SUMPRODUCT((B3:B1523=1)*(C3:C1523=4))</f>
        <v>0</v>
      </c>
      <c r="O12" s="45" t="s">
        <v>6</v>
      </c>
    </row>
    <row r="13" spans="1:15" s="3" customFormat="1" ht="17.100000000000001" customHeight="1">
      <c r="B13" s="30"/>
      <c r="C13" s="8"/>
      <c r="D13" s="8"/>
      <c r="E13" s="9"/>
      <c r="F13" s="9"/>
      <c r="G13" s="9"/>
      <c r="H13" s="11"/>
      <c r="I13" s="11"/>
      <c r="J13" s="41" t="s">
        <v>38</v>
      </c>
      <c r="K13" s="42"/>
      <c r="L13" s="42"/>
      <c r="M13" s="43"/>
      <c r="N13" s="44">
        <f>SUMPRODUCT((B3:B1523=1)*(C3:C1523=5))</f>
        <v>0</v>
      </c>
      <c r="O13" s="45" t="s">
        <v>6</v>
      </c>
    </row>
    <row r="14" spans="1:15" s="3" customFormat="1" ht="17.100000000000001" customHeight="1">
      <c r="B14" s="30"/>
      <c r="C14" s="8"/>
      <c r="D14" s="8"/>
      <c r="E14" s="9"/>
      <c r="F14" s="9"/>
      <c r="G14" s="9"/>
      <c r="H14" s="11"/>
      <c r="I14" s="11"/>
      <c r="J14" s="41" t="s">
        <v>39</v>
      </c>
      <c r="K14" s="42"/>
      <c r="L14" s="42"/>
      <c r="M14" s="43"/>
      <c r="N14" s="44">
        <f>SUMPRODUCT((B3:B1523=1)*(C3:C1523=6))</f>
        <v>0</v>
      </c>
      <c r="O14" s="45" t="s">
        <v>6</v>
      </c>
    </row>
    <row r="15" spans="1:15" s="3" customFormat="1" ht="17.100000000000001" customHeight="1">
      <c r="B15" s="30"/>
      <c r="C15" s="8"/>
      <c r="D15" s="8"/>
      <c r="E15" s="9"/>
      <c r="F15" s="9"/>
      <c r="G15" s="9"/>
      <c r="H15" s="11"/>
      <c r="I15" s="11"/>
      <c r="J15" s="41" t="s">
        <v>17</v>
      </c>
      <c r="K15" s="42"/>
      <c r="L15" s="42"/>
      <c r="M15" s="43"/>
      <c r="N15" s="44">
        <f>SUMPRODUCT((B3:B1523=2)*(C3:C1523=1))</f>
        <v>0</v>
      </c>
      <c r="O15" s="45" t="s">
        <v>6</v>
      </c>
    </row>
    <row r="16" spans="1:15" s="3" customFormat="1" ht="17.100000000000001" customHeight="1">
      <c r="B16" s="30"/>
      <c r="C16" s="8"/>
      <c r="D16" s="8"/>
      <c r="E16" s="9"/>
      <c r="F16" s="9"/>
      <c r="G16" s="9"/>
      <c r="H16" s="11"/>
      <c r="I16" s="11"/>
      <c r="J16" s="41" t="s">
        <v>18</v>
      </c>
      <c r="K16" s="42"/>
      <c r="L16" s="42"/>
      <c r="M16" s="43"/>
      <c r="N16" s="44">
        <f>SUMPRODUCT((B3:B1523=2)*(C3:C1523=2))</f>
        <v>0</v>
      </c>
      <c r="O16" s="45" t="s">
        <v>6</v>
      </c>
    </row>
    <row r="17" spans="2:15" s="3" customFormat="1" ht="17.100000000000001" customHeight="1">
      <c r="B17" s="30"/>
      <c r="C17" s="8"/>
      <c r="D17" s="8"/>
      <c r="E17" s="9"/>
      <c r="F17" s="9"/>
      <c r="G17" s="9"/>
      <c r="H17" s="11"/>
      <c r="I17" s="11"/>
      <c r="J17" s="41" t="s">
        <v>19</v>
      </c>
      <c r="K17" s="42"/>
      <c r="L17" s="42"/>
      <c r="M17" s="43"/>
      <c r="N17" s="44">
        <f>SUMPRODUCT((B3:B1523=2)*(C3:C1523=3))</f>
        <v>0</v>
      </c>
      <c r="O17" s="45" t="s">
        <v>6</v>
      </c>
    </row>
    <row r="18" spans="2:15" s="3" customFormat="1" ht="17.100000000000001" customHeight="1">
      <c r="B18" s="30"/>
      <c r="C18" s="8"/>
      <c r="D18" s="8"/>
      <c r="E18" s="9"/>
      <c r="F18" s="9"/>
      <c r="G18" s="9"/>
      <c r="H18" s="11"/>
      <c r="I18" s="11"/>
      <c r="J18" s="41" t="s">
        <v>20</v>
      </c>
      <c r="K18" s="42"/>
      <c r="L18" s="42"/>
      <c r="M18" s="43"/>
      <c r="N18" s="44">
        <f>SUMPRODUCT((B3:B1523=2)*(C3:C1523=4))</f>
        <v>0</v>
      </c>
      <c r="O18" s="45" t="s">
        <v>6</v>
      </c>
    </row>
    <row r="19" spans="2:15" s="3" customFormat="1" ht="17.100000000000001" customHeight="1">
      <c r="B19" s="30"/>
      <c r="C19" s="8"/>
      <c r="D19" s="8"/>
      <c r="E19" s="9"/>
      <c r="F19" s="9"/>
      <c r="G19" s="9"/>
      <c r="H19" s="11"/>
      <c r="I19" s="11"/>
      <c r="J19" s="41" t="s">
        <v>40</v>
      </c>
      <c r="K19" s="42"/>
      <c r="L19" s="42"/>
      <c r="M19" s="43"/>
      <c r="N19" s="44">
        <f>SUMPRODUCT((B3:B1523=2)*(C3:C1523=5))</f>
        <v>0</v>
      </c>
      <c r="O19" s="45" t="s">
        <v>6</v>
      </c>
    </row>
    <row r="20" spans="2:15" s="3" customFormat="1" ht="17.100000000000001" customHeight="1">
      <c r="B20" s="30"/>
      <c r="C20" s="8"/>
      <c r="D20" s="8"/>
      <c r="E20" s="9"/>
      <c r="F20" s="9"/>
      <c r="G20" s="9"/>
      <c r="H20" s="11"/>
      <c r="I20" s="11"/>
      <c r="J20" s="41" t="s">
        <v>41</v>
      </c>
      <c r="K20" s="42"/>
      <c r="L20" s="42"/>
      <c r="M20" s="43"/>
      <c r="N20" s="44">
        <f>SUMPRODUCT((B3:B1523=2)*(C3:C1523=6))</f>
        <v>0</v>
      </c>
      <c r="O20" s="45" t="s">
        <v>6</v>
      </c>
    </row>
    <row r="21" spans="2:15" s="3" customFormat="1" ht="17.100000000000001" customHeight="1">
      <c r="B21" s="30"/>
      <c r="C21" s="8"/>
      <c r="D21" s="8"/>
      <c r="E21" s="9"/>
      <c r="F21" s="9"/>
      <c r="G21" s="9"/>
      <c r="H21" s="11"/>
      <c r="I21" s="11"/>
      <c r="J21" s="41" t="s">
        <v>21</v>
      </c>
      <c r="K21" s="42"/>
      <c r="L21" s="42"/>
      <c r="M21" s="43"/>
      <c r="N21" s="44">
        <f>SUMPRODUCT((B3:B1523=3)*(C3:C1523=1))</f>
        <v>0</v>
      </c>
      <c r="O21" s="45" t="s">
        <v>6</v>
      </c>
    </row>
    <row r="22" spans="2:15" s="3" customFormat="1" ht="17.100000000000001" customHeight="1">
      <c r="B22" s="30"/>
      <c r="C22" s="8"/>
      <c r="D22" s="8"/>
      <c r="E22" s="9"/>
      <c r="F22" s="9"/>
      <c r="G22" s="9"/>
      <c r="H22" s="11"/>
      <c r="I22" s="11"/>
      <c r="J22" s="41" t="s">
        <v>22</v>
      </c>
      <c r="K22" s="42"/>
      <c r="L22" s="42"/>
      <c r="M22" s="43"/>
      <c r="N22" s="44">
        <f>SUMPRODUCT((B3:B1523=3)*(C3:C1523=2))</f>
        <v>0</v>
      </c>
      <c r="O22" s="45" t="s">
        <v>6</v>
      </c>
    </row>
    <row r="23" spans="2:15" s="3" customFormat="1" ht="17.100000000000001" customHeight="1">
      <c r="B23" s="30"/>
      <c r="C23" s="8"/>
      <c r="D23" s="8"/>
      <c r="E23" s="9"/>
      <c r="F23" s="9"/>
      <c r="G23" s="9"/>
      <c r="H23" s="11"/>
      <c r="I23" s="11"/>
      <c r="J23" s="41" t="s">
        <v>23</v>
      </c>
      <c r="K23" s="42"/>
      <c r="L23" s="42"/>
      <c r="M23" s="43"/>
      <c r="N23" s="44">
        <f>SUMPRODUCT((B3:B1523=3)*(C3:C1523=3))</f>
        <v>0</v>
      </c>
      <c r="O23" s="45" t="s">
        <v>6</v>
      </c>
    </row>
    <row r="24" spans="2:15" s="3" customFormat="1" ht="17.100000000000001" customHeight="1">
      <c r="B24" s="30"/>
      <c r="C24" s="8"/>
      <c r="D24" s="8"/>
      <c r="E24" s="9"/>
      <c r="F24" s="9"/>
      <c r="G24" s="9"/>
      <c r="H24" s="11"/>
      <c r="I24" s="11"/>
      <c r="J24" s="41" t="s">
        <v>42</v>
      </c>
      <c r="K24" s="42"/>
      <c r="L24" s="42"/>
      <c r="M24" s="43"/>
      <c r="N24" s="44">
        <f>SUMPRODUCT((B3:B1523=3)*(C3:C1523=4))</f>
        <v>0</v>
      </c>
      <c r="O24" s="45" t="s">
        <v>6</v>
      </c>
    </row>
    <row r="25" spans="2:15" s="3" customFormat="1" ht="17.100000000000001" customHeight="1">
      <c r="B25" s="30"/>
      <c r="C25" s="8"/>
      <c r="D25" s="8"/>
      <c r="E25" s="9"/>
      <c r="F25" s="9"/>
      <c r="G25" s="9"/>
      <c r="H25" s="11"/>
      <c r="I25" s="11"/>
      <c r="J25" s="41" t="s">
        <v>43</v>
      </c>
      <c r="K25" s="42"/>
      <c r="L25" s="42"/>
      <c r="M25" s="43"/>
      <c r="N25" s="44">
        <f>SUMPRODUCT((B3:B1523=3)*(C3:C1523=5))</f>
        <v>0</v>
      </c>
      <c r="O25" s="45" t="s">
        <v>6</v>
      </c>
    </row>
    <row r="26" spans="2:15" s="3" customFormat="1" ht="17.100000000000001" customHeight="1">
      <c r="B26" s="30"/>
      <c r="C26" s="8"/>
      <c r="D26" s="8"/>
      <c r="E26" s="9"/>
      <c r="F26" s="9"/>
      <c r="G26" s="9"/>
      <c r="H26" s="11"/>
      <c r="I26" s="11"/>
      <c r="J26" s="57" t="s">
        <v>44</v>
      </c>
      <c r="K26" s="58"/>
      <c r="L26" s="58"/>
      <c r="M26" s="59"/>
      <c r="N26" s="44">
        <f>SUMPRODUCT((B3:B1523=3)*(C3:C1523=6))</f>
        <v>0</v>
      </c>
      <c r="O26" s="45" t="s">
        <v>6</v>
      </c>
    </row>
    <row r="27" spans="2:15" s="3" customFormat="1" ht="17.100000000000001" customHeight="1">
      <c r="B27" s="30"/>
      <c r="C27" s="8"/>
      <c r="D27" s="8"/>
      <c r="E27" s="9"/>
      <c r="F27" s="9"/>
      <c r="G27" s="9"/>
      <c r="H27" s="11"/>
      <c r="I27" s="11"/>
      <c r="J27" s="57" t="s">
        <v>24</v>
      </c>
      <c r="K27" s="58"/>
      <c r="L27" s="58"/>
      <c r="M27" s="59"/>
      <c r="N27" s="44">
        <f>SUMPRODUCT((B3:B1523=4)*(C3:C1523=1))</f>
        <v>0</v>
      </c>
      <c r="O27" s="45" t="s">
        <v>6</v>
      </c>
    </row>
    <row r="28" spans="2:15" s="3" customFormat="1" ht="17.100000000000001" customHeight="1">
      <c r="B28" s="30"/>
      <c r="C28" s="8"/>
      <c r="D28" s="8"/>
      <c r="E28" s="9"/>
      <c r="F28" s="9"/>
      <c r="G28" s="9"/>
      <c r="H28" s="11"/>
      <c r="I28" s="11"/>
      <c r="J28" s="57" t="s">
        <v>25</v>
      </c>
      <c r="K28" s="58"/>
      <c r="L28" s="58"/>
      <c r="M28" s="59"/>
      <c r="N28" s="44">
        <f>SUMPRODUCT((B3:B1523=4)*(C3:C1523=2))</f>
        <v>0</v>
      </c>
      <c r="O28" s="45" t="s">
        <v>6</v>
      </c>
    </row>
    <row r="29" spans="2:15" s="3" customFormat="1" ht="17.100000000000001" customHeight="1">
      <c r="B29" s="30"/>
      <c r="C29" s="8"/>
      <c r="D29" s="8"/>
      <c r="E29" s="9"/>
      <c r="F29" s="9"/>
      <c r="G29" s="9"/>
      <c r="H29" s="11"/>
      <c r="I29" s="11"/>
      <c r="J29" s="57" t="s">
        <v>26</v>
      </c>
      <c r="K29" s="58"/>
      <c r="L29" s="58"/>
      <c r="M29" s="59"/>
      <c r="N29" s="44">
        <f>SUMPRODUCT((B3:B1523=4)*(C3:C1523=3))</f>
        <v>0</v>
      </c>
      <c r="O29" s="45" t="s">
        <v>6</v>
      </c>
    </row>
    <row r="30" spans="2:15" s="3" customFormat="1" ht="17.100000000000001" customHeight="1">
      <c r="B30" s="30"/>
      <c r="C30" s="8"/>
      <c r="D30" s="8"/>
      <c r="E30" s="9"/>
      <c r="F30" s="9"/>
      <c r="G30" s="9"/>
      <c r="H30" s="11"/>
      <c r="I30" s="11"/>
      <c r="J30" s="57" t="s">
        <v>45</v>
      </c>
      <c r="K30" s="58"/>
      <c r="L30" s="58"/>
      <c r="M30" s="59"/>
      <c r="N30" s="44">
        <f>SUMPRODUCT((B3:B1523=4)*(C3:C1523=4))</f>
        <v>0</v>
      </c>
      <c r="O30" s="45" t="s">
        <v>6</v>
      </c>
    </row>
    <row r="31" spans="2:15" s="3" customFormat="1" ht="17.100000000000001" customHeight="1">
      <c r="B31" s="30"/>
      <c r="C31" s="8"/>
      <c r="D31" s="8"/>
      <c r="E31" s="9"/>
      <c r="F31" s="9"/>
      <c r="G31" s="9"/>
      <c r="H31" s="11"/>
      <c r="I31" s="11"/>
      <c r="J31" s="57" t="s">
        <v>46</v>
      </c>
      <c r="K31" s="58"/>
      <c r="L31" s="58"/>
      <c r="M31" s="59"/>
      <c r="N31" s="44">
        <f>SUMPRODUCT((B3:B1523=4)*(C3:C1523=5))</f>
        <v>0</v>
      </c>
      <c r="O31" s="45" t="s">
        <v>6</v>
      </c>
    </row>
    <row r="32" spans="2:15" s="3" customFormat="1" ht="17.100000000000001" customHeight="1">
      <c r="B32" s="30"/>
      <c r="C32" s="8"/>
      <c r="D32" s="8"/>
      <c r="E32" s="9"/>
      <c r="F32" s="9"/>
      <c r="G32" s="9"/>
      <c r="H32" s="11"/>
      <c r="I32" s="11"/>
      <c r="J32" s="57" t="s">
        <v>27</v>
      </c>
      <c r="K32" s="58"/>
      <c r="L32" s="58"/>
      <c r="M32" s="59"/>
      <c r="N32" s="44">
        <f>SUMPRODUCT((B3:B1523=5)*(C3:C1523=1))</f>
        <v>0</v>
      </c>
      <c r="O32" s="45" t="s">
        <v>6</v>
      </c>
    </row>
    <row r="33" spans="2:15" s="3" customFormat="1" ht="17.100000000000001" customHeight="1">
      <c r="B33" s="30"/>
      <c r="C33" s="8"/>
      <c r="D33" s="8"/>
      <c r="E33" s="9"/>
      <c r="F33" s="9"/>
      <c r="G33" s="9"/>
      <c r="H33" s="11"/>
      <c r="I33" s="11"/>
      <c r="J33" s="57" t="s">
        <v>28</v>
      </c>
      <c r="K33" s="58"/>
      <c r="L33" s="58"/>
      <c r="M33" s="59"/>
      <c r="N33" s="44">
        <f>SUMPRODUCT((B3:B1523=5)*(C3:C1523=2))</f>
        <v>0</v>
      </c>
      <c r="O33" s="45" t="s">
        <v>6</v>
      </c>
    </row>
    <row r="34" spans="2:15" s="3" customFormat="1" ht="17.100000000000001" customHeight="1">
      <c r="B34" s="30"/>
      <c r="C34" s="8"/>
      <c r="D34" s="8"/>
      <c r="E34" s="9"/>
      <c r="F34" s="9"/>
      <c r="G34" s="9"/>
      <c r="H34" s="11"/>
      <c r="I34" s="11"/>
      <c r="J34" s="57" t="s">
        <v>47</v>
      </c>
      <c r="K34" s="58"/>
      <c r="L34" s="58"/>
      <c r="M34" s="59"/>
      <c r="N34" s="44">
        <f>SUMPRODUCT((B3:B1523=5)*(C3:C1523=3))</f>
        <v>0</v>
      </c>
      <c r="O34" s="45" t="s">
        <v>6</v>
      </c>
    </row>
    <row r="35" spans="2:15" s="3" customFormat="1" ht="17.100000000000001" customHeight="1">
      <c r="B35" s="30"/>
      <c r="C35" s="8"/>
      <c r="D35" s="8"/>
      <c r="E35" s="9"/>
      <c r="F35" s="9"/>
      <c r="G35" s="9"/>
      <c r="H35" s="11"/>
      <c r="I35" s="11"/>
      <c r="J35" s="57" t="s">
        <v>48</v>
      </c>
      <c r="K35" s="58"/>
      <c r="L35" s="58"/>
      <c r="M35" s="59"/>
      <c r="N35" s="44">
        <f>SUMPRODUCT((B3:B1523=5)*(C3:C1523=4))</f>
        <v>0</v>
      </c>
      <c r="O35" s="45" t="s">
        <v>6</v>
      </c>
    </row>
    <row r="36" spans="2:15" s="3" customFormat="1" ht="17.100000000000001" customHeight="1">
      <c r="B36" s="30"/>
      <c r="C36" s="8"/>
      <c r="D36" s="8"/>
      <c r="E36" s="9"/>
      <c r="F36" s="9"/>
      <c r="G36" s="9"/>
      <c r="H36" s="11"/>
      <c r="I36" s="11"/>
      <c r="J36" s="57" t="s">
        <v>49</v>
      </c>
      <c r="K36" s="58"/>
      <c r="L36" s="58"/>
      <c r="M36" s="59"/>
      <c r="N36" s="44">
        <f>SUMPRODUCT((B3:B1523=5)*(C3:C1523=5))</f>
        <v>0</v>
      </c>
      <c r="O36" s="45" t="s">
        <v>6</v>
      </c>
    </row>
    <row r="37" spans="2:15" s="3" customFormat="1" ht="17.100000000000001" customHeight="1">
      <c r="B37" s="30"/>
      <c r="C37" s="8"/>
      <c r="D37" s="8"/>
      <c r="E37" s="9"/>
      <c r="F37" s="9"/>
      <c r="G37" s="9"/>
      <c r="H37" s="11"/>
      <c r="I37" s="11"/>
      <c r="J37" s="57" t="s">
        <v>29</v>
      </c>
      <c r="K37" s="58"/>
      <c r="L37" s="58"/>
      <c r="M37" s="59"/>
      <c r="N37" s="44">
        <f>SUMPRODUCT((B3:B1523=6)*(C3:C1523=1))</f>
        <v>0</v>
      </c>
      <c r="O37" s="45" t="s">
        <v>6</v>
      </c>
    </row>
    <row r="38" spans="2:15" s="3" customFormat="1" ht="17.100000000000001" customHeight="1">
      <c r="B38" s="30"/>
      <c r="C38" s="8"/>
      <c r="D38" s="8"/>
      <c r="E38" s="9"/>
      <c r="F38" s="9"/>
      <c r="G38" s="9"/>
      <c r="H38" s="11"/>
      <c r="I38" s="11"/>
      <c r="J38" s="57" t="s">
        <v>30</v>
      </c>
      <c r="K38" s="58"/>
      <c r="L38" s="58"/>
      <c r="M38" s="59"/>
      <c r="N38" s="44">
        <f>SUMPRODUCT((B3:B1523=6)*(C3:C1523=2))</f>
        <v>0</v>
      </c>
      <c r="O38" s="45" t="s">
        <v>6</v>
      </c>
    </row>
    <row r="39" spans="2:15" s="3" customFormat="1" ht="17.100000000000001" customHeight="1">
      <c r="B39" s="30"/>
      <c r="C39" s="8"/>
      <c r="D39" s="8"/>
      <c r="E39" s="9"/>
      <c r="F39" s="9"/>
      <c r="G39" s="9"/>
      <c r="H39" s="11"/>
      <c r="I39" s="11"/>
      <c r="J39" s="57" t="s">
        <v>50</v>
      </c>
      <c r="K39" s="58"/>
      <c r="L39" s="58"/>
      <c r="M39" s="59"/>
      <c r="N39" s="44">
        <f>SUMPRODUCT((B3:B1523=6)*(C3:C1523=3))</f>
        <v>0</v>
      </c>
      <c r="O39" s="45" t="s">
        <v>6</v>
      </c>
    </row>
    <row r="40" spans="2:15" s="3" customFormat="1" ht="17.100000000000001" customHeight="1">
      <c r="B40" s="30"/>
      <c r="C40" s="8"/>
      <c r="D40" s="8"/>
      <c r="E40" s="9"/>
      <c r="F40" s="9"/>
      <c r="G40" s="9"/>
      <c r="H40" s="11"/>
      <c r="I40" s="11"/>
      <c r="J40" s="57" t="s">
        <v>51</v>
      </c>
      <c r="K40" s="58"/>
      <c r="L40" s="58"/>
      <c r="M40" s="59"/>
      <c r="N40" s="44">
        <f>SUMPRODUCT((B3:B1523=6)*(C3:C1523=4))</f>
        <v>0</v>
      </c>
      <c r="O40" s="45" t="s">
        <v>6</v>
      </c>
    </row>
    <row r="41" spans="2:15" s="3" customFormat="1" ht="17.100000000000001" customHeight="1" thickBot="1">
      <c r="B41" s="30"/>
      <c r="C41" s="8"/>
      <c r="D41" s="8"/>
      <c r="E41" s="9"/>
      <c r="F41" s="9"/>
      <c r="G41" s="9"/>
      <c r="H41" s="11"/>
      <c r="I41" s="11"/>
      <c r="J41" s="60" t="s">
        <v>52</v>
      </c>
      <c r="K41" s="61"/>
      <c r="L41" s="61"/>
      <c r="M41" s="62"/>
      <c r="N41" s="49">
        <f>SUMPRODUCT((B3:B1523=6)*(C3:C1523=5))</f>
        <v>0</v>
      </c>
      <c r="O41" s="50" t="s">
        <v>6</v>
      </c>
    </row>
    <row r="42" spans="2:15" s="3" customFormat="1" ht="17.100000000000001" customHeight="1" thickBot="1">
      <c r="B42" s="30"/>
      <c r="C42" s="8"/>
      <c r="D42" s="8"/>
      <c r="E42" s="9"/>
      <c r="F42" s="9"/>
      <c r="G42" s="9"/>
      <c r="H42" s="11"/>
      <c r="I42" s="11"/>
      <c r="J42" s="1"/>
      <c r="K42" s="1"/>
      <c r="L42" s="1"/>
      <c r="M42" s="11"/>
      <c r="N42" s="11"/>
      <c r="O42" s="11"/>
    </row>
    <row r="43" spans="2:15" s="3" customFormat="1" ht="17.100000000000001" customHeight="1">
      <c r="B43" s="30"/>
      <c r="C43" s="8"/>
      <c r="D43" s="8"/>
      <c r="E43" s="9"/>
      <c r="F43" s="9"/>
      <c r="G43" s="9"/>
      <c r="H43" s="11"/>
      <c r="I43" s="11"/>
      <c r="J43" s="63" t="s">
        <v>54</v>
      </c>
      <c r="K43" s="38"/>
      <c r="L43" s="38"/>
      <c r="M43" s="64"/>
      <c r="N43" s="65">
        <f>SUM(N9:N41)</f>
        <v>0</v>
      </c>
      <c r="O43" s="66" t="s">
        <v>6</v>
      </c>
    </row>
    <row r="44" spans="2:15" s="3" customFormat="1" ht="17.100000000000001" customHeight="1">
      <c r="B44" s="30"/>
      <c r="C44" s="8"/>
      <c r="D44" s="8"/>
      <c r="E44" s="9"/>
      <c r="F44" s="9"/>
      <c r="G44" s="9"/>
      <c r="H44" s="11"/>
      <c r="I44" s="11"/>
      <c r="J44" s="57" t="s">
        <v>53</v>
      </c>
      <c r="K44" s="67"/>
      <c r="L44" s="67"/>
      <c r="M44" s="68"/>
      <c r="N44" s="69">
        <f>COUNTIF(C3:C843,20)</f>
        <v>0</v>
      </c>
      <c r="O44" s="70" t="s">
        <v>6</v>
      </c>
    </row>
    <row r="45" spans="2:15" s="3" customFormat="1" ht="17.100000000000001" customHeight="1">
      <c r="B45" s="30"/>
      <c r="C45" s="8"/>
      <c r="D45" s="8"/>
      <c r="E45" s="9"/>
      <c r="F45" s="9"/>
      <c r="G45" s="9"/>
      <c r="H45" s="11"/>
      <c r="I45" s="11"/>
      <c r="J45" s="57" t="s">
        <v>31</v>
      </c>
      <c r="K45" s="67"/>
      <c r="L45" s="67"/>
      <c r="M45" s="68"/>
      <c r="N45" s="71">
        <f>SUMPRODUCT((B3:B1523=1)*(C3:C1523=20))</f>
        <v>0</v>
      </c>
      <c r="O45" s="70" t="s">
        <v>6</v>
      </c>
    </row>
    <row r="46" spans="2:15" s="3" customFormat="1" ht="17.100000000000001" customHeight="1">
      <c r="B46" s="30"/>
      <c r="C46" s="8"/>
      <c r="D46" s="8"/>
      <c r="E46" s="9"/>
      <c r="F46" s="9"/>
      <c r="G46" s="9"/>
      <c r="H46" s="11"/>
      <c r="I46" s="11"/>
      <c r="J46" s="57" t="s">
        <v>32</v>
      </c>
      <c r="K46" s="67"/>
      <c r="L46" s="67"/>
      <c r="M46" s="68"/>
      <c r="N46" s="71">
        <f>SUMPRODUCT((B3:B1523=2)*(C3:C1523=20))</f>
        <v>0</v>
      </c>
      <c r="O46" s="70" t="s">
        <v>6</v>
      </c>
    </row>
    <row r="47" spans="2:15" s="3" customFormat="1" ht="17.100000000000001" customHeight="1">
      <c r="B47" s="30"/>
      <c r="C47" s="8"/>
      <c r="D47" s="8"/>
      <c r="E47" s="9"/>
      <c r="F47" s="9"/>
      <c r="G47" s="9"/>
      <c r="H47" s="11"/>
      <c r="I47" s="11"/>
      <c r="J47" s="57" t="s">
        <v>33</v>
      </c>
      <c r="K47" s="67"/>
      <c r="L47" s="67"/>
      <c r="M47" s="68"/>
      <c r="N47" s="71">
        <f>SUMPRODUCT((B3:B1523=3)*(C3:C1523=20))</f>
        <v>0</v>
      </c>
      <c r="O47" s="70" t="s">
        <v>6</v>
      </c>
    </row>
    <row r="48" spans="2:15" s="3" customFormat="1" ht="17.100000000000001" customHeight="1">
      <c r="B48" s="30"/>
      <c r="C48" s="8"/>
      <c r="D48" s="8"/>
      <c r="E48" s="9"/>
      <c r="F48" s="9"/>
      <c r="G48" s="9"/>
      <c r="H48" s="11"/>
      <c r="I48" s="11"/>
      <c r="J48" s="57" t="s">
        <v>34</v>
      </c>
      <c r="K48" s="67"/>
      <c r="L48" s="67"/>
      <c r="M48" s="68"/>
      <c r="N48" s="71">
        <f>SUMPRODUCT((B3:B1523=4)*(C3:C1523=20))</f>
        <v>0</v>
      </c>
      <c r="O48" s="70" t="s">
        <v>6</v>
      </c>
    </row>
    <row r="49" spans="2:15" s="3" customFormat="1" ht="17.100000000000001" customHeight="1">
      <c r="B49" s="30"/>
      <c r="C49" s="8"/>
      <c r="D49" s="8"/>
      <c r="E49" s="9"/>
      <c r="F49" s="9"/>
      <c r="G49" s="9"/>
      <c r="H49" s="11"/>
      <c r="I49" s="11"/>
      <c r="J49" s="57" t="s">
        <v>35</v>
      </c>
      <c r="K49" s="67"/>
      <c r="L49" s="67"/>
      <c r="M49" s="68"/>
      <c r="N49" s="71">
        <f>SUMPRODUCT((B3:B1523=5)*(C3:C1523=20))</f>
        <v>0</v>
      </c>
      <c r="O49" s="70" t="s">
        <v>6</v>
      </c>
    </row>
    <row r="50" spans="2:15" s="3" customFormat="1" ht="17.100000000000001" customHeight="1" thickBot="1">
      <c r="B50" s="30"/>
      <c r="C50" s="8"/>
      <c r="D50" s="8"/>
      <c r="E50" s="9"/>
      <c r="F50" s="9"/>
      <c r="G50" s="9"/>
      <c r="H50" s="11"/>
      <c r="I50" s="11"/>
      <c r="J50" s="60" t="s">
        <v>36</v>
      </c>
      <c r="K50" s="72"/>
      <c r="L50" s="72"/>
      <c r="M50" s="73"/>
      <c r="N50" s="74">
        <f>SUMPRODUCT((B3:B1523=6)*(C3:C1523=20))</f>
        <v>0</v>
      </c>
      <c r="O50" s="75" t="s">
        <v>6</v>
      </c>
    </row>
    <row r="51" spans="2:15" s="3" customFormat="1" ht="17.100000000000001" customHeight="1">
      <c r="B51" s="30"/>
      <c r="C51" s="8"/>
      <c r="D51" s="8"/>
      <c r="E51" s="9"/>
      <c r="F51" s="9"/>
      <c r="G51" s="9"/>
      <c r="H51" s="11"/>
      <c r="I51" s="11"/>
      <c r="J51" s="11"/>
      <c r="K51" s="11"/>
      <c r="L51" s="11"/>
      <c r="M51" s="11"/>
      <c r="N51" s="11"/>
      <c r="O51" s="11"/>
    </row>
    <row r="52" spans="2:15" s="3" customFormat="1" ht="17.100000000000001" customHeight="1">
      <c r="B52" s="30"/>
      <c r="C52" s="8"/>
      <c r="D52" s="8"/>
      <c r="E52" s="9"/>
      <c r="F52" s="9"/>
      <c r="G52" s="9"/>
      <c r="H52" s="11"/>
      <c r="I52" s="11"/>
      <c r="J52" s="12" t="s">
        <v>58</v>
      </c>
      <c r="K52" s="11"/>
      <c r="L52" s="11"/>
      <c r="M52" s="11"/>
      <c r="N52" s="11"/>
      <c r="O52" s="11"/>
    </row>
    <row r="53" spans="2:15" s="3" customFormat="1" ht="17.100000000000001" customHeight="1">
      <c r="B53" s="30"/>
      <c r="C53" s="8"/>
      <c r="D53" s="8"/>
      <c r="E53" s="9"/>
      <c r="F53" s="9"/>
      <c r="G53" s="9"/>
      <c r="H53" s="6"/>
      <c r="I53" s="6"/>
      <c r="J53" s="13" t="s">
        <v>55</v>
      </c>
      <c r="K53" s="7"/>
      <c r="L53" s="7"/>
      <c r="M53" s="7"/>
      <c r="N53" s="7"/>
      <c r="O53" s="13"/>
    </row>
    <row r="54" spans="2:15" s="3" customFormat="1" ht="17.100000000000001" customHeight="1">
      <c r="B54" s="30"/>
      <c r="C54" s="8"/>
      <c r="D54" s="8"/>
      <c r="E54" s="9"/>
      <c r="F54" s="9"/>
      <c r="G54" s="9"/>
      <c r="H54" s="6"/>
      <c r="I54" s="6"/>
      <c r="J54" s="13" t="s">
        <v>57</v>
      </c>
      <c r="K54" s="7"/>
      <c r="L54" s="7"/>
      <c r="M54" s="7"/>
      <c r="N54" s="7"/>
      <c r="O54" s="13"/>
    </row>
    <row r="55" spans="2:15" s="3" customFormat="1" ht="17.100000000000001" customHeight="1">
      <c r="B55" s="30"/>
      <c r="C55" s="8"/>
      <c r="D55" s="8"/>
      <c r="E55" s="9"/>
      <c r="F55" s="9"/>
      <c r="G55" s="9"/>
      <c r="H55" s="6"/>
      <c r="I55" s="6"/>
      <c r="J55" s="13" t="s">
        <v>56</v>
      </c>
      <c r="K55" s="7"/>
      <c r="L55" s="7"/>
      <c r="M55" s="7"/>
      <c r="N55" s="7"/>
      <c r="O55" s="13"/>
    </row>
    <row r="56" spans="2:15" s="3" customFormat="1" ht="17.100000000000001" customHeight="1">
      <c r="B56" s="30"/>
      <c r="C56" s="8"/>
      <c r="D56" s="8"/>
      <c r="E56" s="9"/>
      <c r="F56" s="9"/>
      <c r="G56" s="9"/>
      <c r="H56" s="7"/>
      <c r="I56" s="7"/>
      <c r="J56" s="14" t="s">
        <v>59</v>
      </c>
      <c r="K56" s="7"/>
      <c r="L56" s="7"/>
      <c r="M56" s="7"/>
      <c r="N56" s="6"/>
      <c r="O56" s="11"/>
    </row>
    <row r="57" spans="2:15" s="3" customFormat="1" ht="17.100000000000001" customHeight="1">
      <c r="B57" s="30"/>
      <c r="C57" s="8"/>
      <c r="D57" s="8"/>
      <c r="E57" s="9"/>
      <c r="F57" s="9"/>
      <c r="G57" s="9"/>
      <c r="H57" s="11"/>
      <c r="I57" s="11"/>
      <c r="J57" s="14"/>
      <c r="K57" s="11"/>
      <c r="L57" s="11"/>
      <c r="M57" s="11"/>
      <c r="N57" s="11"/>
      <c r="O57" s="11"/>
    </row>
    <row r="58" spans="2:15" s="3" customFormat="1" ht="17.100000000000001" customHeight="1">
      <c r="B58" s="30"/>
      <c r="C58" s="8"/>
      <c r="D58" s="8"/>
      <c r="E58" s="9"/>
      <c r="F58" s="9"/>
      <c r="G58" s="9"/>
      <c r="H58" s="11"/>
      <c r="I58" s="11"/>
      <c r="J58" s="11"/>
      <c r="K58" s="11"/>
      <c r="L58" s="11"/>
      <c r="M58" s="11"/>
      <c r="N58" s="11"/>
      <c r="O58" s="11"/>
    </row>
    <row r="59" spans="2:15" s="3" customFormat="1" ht="17.100000000000001" customHeight="1">
      <c r="B59" s="30"/>
      <c r="C59" s="8"/>
      <c r="D59" s="8"/>
      <c r="E59" s="9"/>
      <c r="F59" s="9"/>
      <c r="G59" s="9"/>
      <c r="H59" s="11"/>
      <c r="I59" s="11"/>
      <c r="J59" s="11"/>
      <c r="K59" s="11"/>
      <c r="L59" s="11"/>
      <c r="M59" s="11"/>
      <c r="N59" s="11"/>
      <c r="O59" s="11"/>
    </row>
    <row r="60" spans="2:15" s="3" customFormat="1" ht="17.100000000000001" customHeight="1">
      <c r="B60" s="30"/>
      <c r="C60" s="8"/>
      <c r="D60" s="8"/>
      <c r="E60" s="9"/>
      <c r="F60" s="9"/>
      <c r="G60" s="9"/>
      <c r="H60" s="11"/>
      <c r="I60" s="11"/>
      <c r="J60" s="11"/>
      <c r="K60" s="11"/>
      <c r="L60" s="11"/>
      <c r="M60" s="11"/>
      <c r="N60" s="11"/>
      <c r="O60" s="11"/>
    </row>
    <row r="61" spans="2:15" s="3" customFormat="1" ht="17.100000000000001" customHeight="1">
      <c r="B61" s="30"/>
      <c r="C61" s="8"/>
      <c r="D61" s="8"/>
      <c r="E61" s="9"/>
      <c r="F61" s="9"/>
      <c r="G61" s="9"/>
      <c r="H61" s="11"/>
      <c r="I61" s="11"/>
      <c r="J61" s="11"/>
      <c r="K61" s="11"/>
      <c r="L61" s="11"/>
      <c r="M61" s="11"/>
      <c r="N61" s="11"/>
      <c r="O61" s="11"/>
    </row>
    <row r="62" spans="2:15" s="3" customFormat="1" ht="17.100000000000001" customHeight="1">
      <c r="B62" s="30"/>
      <c r="C62" s="8"/>
      <c r="D62" s="8"/>
      <c r="E62" s="9"/>
      <c r="F62" s="9"/>
      <c r="G62" s="9"/>
      <c r="H62" s="11"/>
      <c r="I62" s="11"/>
      <c r="J62" s="11"/>
      <c r="K62" s="11"/>
      <c r="L62" s="11"/>
      <c r="M62" s="11"/>
      <c r="N62" s="11"/>
      <c r="O62" s="11"/>
    </row>
    <row r="63" spans="2:15" s="3" customFormat="1" ht="17.100000000000001" customHeight="1">
      <c r="B63" s="30"/>
      <c r="C63" s="8"/>
      <c r="D63" s="8"/>
      <c r="E63" s="9"/>
      <c r="F63" s="9"/>
      <c r="G63" s="9"/>
      <c r="H63" s="11"/>
      <c r="I63" s="11"/>
      <c r="J63" s="11"/>
      <c r="K63" s="11"/>
      <c r="L63" s="11"/>
      <c r="M63" s="11"/>
      <c r="N63" s="11"/>
      <c r="O63" s="11"/>
    </row>
    <row r="64" spans="2:15" s="3" customFormat="1" ht="17.100000000000001" customHeight="1">
      <c r="B64" s="30"/>
      <c r="C64" s="8"/>
      <c r="D64" s="8"/>
      <c r="E64" s="9"/>
      <c r="F64" s="9"/>
      <c r="G64" s="9"/>
      <c r="H64" s="11"/>
      <c r="I64" s="11"/>
      <c r="J64" s="11"/>
      <c r="K64" s="11"/>
      <c r="L64" s="11"/>
      <c r="M64" s="11"/>
      <c r="N64" s="11"/>
      <c r="O64" s="11"/>
    </row>
    <row r="65" spans="2:15" s="3" customFormat="1" ht="17.100000000000001" customHeight="1">
      <c r="B65" s="30"/>
      <c r="C65" s="8"/>
      <c r="D65" s="8"/>
      <c r="E65" s="9"/>
      <c r="F65" s="9"/>
      <c r="G65" s="9"/>
      <c r="H65" s="11"/>
      <c r="I65" s="11"/>
      <c r="J65" s="11"/>
      <c r="K65" s="11"/>
      <c r="L65" s="11"/>
      <c r="M65" s="11"/>
      <c r="N65" s="11"/>
      <c r="O65" s="11"/>
    </row>
    <row r="66" spans="2:15" s="3" customFormat="1" ht="17.100000000000001" customHeight="1">
      <c r="B66" s="30"/>
      <c r="C66" s="8"/>
      <c r="D66" s="8"/>
      <c r="E66" s="9"/>
      <c r="F66" s="9"/>
      <c r="G66" s="9"/>
      <c r="H66" s="11"/>
      <c r="I66" s="11"/>
      <c r="J66" s="11"/>
      <c r="K66" s="11"/>
      <c r="L66" s="11"/>
      <c r="M66" s="11"/>
      <c r="N66" s="11"/>
      <c r="O66" s="11"/>
    </row>
    <row r="67" spans="2:15" s="3" customFormat="1" ht="17.100000000000001" customHeight="1">
      <c r="B67" s="30"/>
      <c r="C67" s="8"/>
      <c r="D67" s="8"/>
      <c r="E67" s="9"/>
      <c r="F67" s="9"/>
      <c r="G67" s="9"/>
      <c r="H67" s="11"/>
      <c r="I67" s="11"/>
      <c r="J67" s="11"/>
      <c r="K67" s="11"/>
      <c r="L67" s="11"/>
      <c r="M67" s="11"/>
      <c r="N67" s="11"/>
      <c r="O67" s="11"/>
    </row>
    <row r="68" spans="2:15" s="3" customFormat="1" ht="17.100000000000001" customHeight="1">
      <c r="B68" s="30"/>
      <c r="C68" s="8"/>
      <c r="D68" s="8"/>
      <c r="E68" s="9"/>
      <c r="F68" s="9"/>
      <c r="G68" s="9"/>
      <c r="H68" s="11"/>
      <c r="I68" s="11"/>
      <c r="J68" s="11"/>
      <c r="K68" s="11"/>
      <c r="L68" s="11"/>
      <c r="M68" s="11"/>
      <c r="N68" s="11"/>
      <c r="O68" s="11"/>
    </row>
    <row r="69" spans="2:15" s="3" customFormat="1" ht="17.100000000000001" customHeight="1">
      <c r="B69" s="30"/>
      <c r="C69" s="8"/>
      <c r="D69" s="8"/>
      <c r="E69" s="9"/>
      <c r="F69" s="9"/>
      <c r="G69" s="9"/>
      <c r="H69" s="11"/>
      <c r="I69" s="11"/>
      <c r="J69" s="11"/>
      <c r="K69" s="11"/>
      <c r="L69" s="11"/>
      <c r="M69" s="11"/>
      <c r="N69" s="11"/>
      <c r="O69" s="11"/>
    </row>
    <row r="70" spans="2:15" s="3" customFormat="1" ht="17.100000000000001" customHeight="1">
      <c r="B70" s="30"/>
      <c r="C70" s="8"/>
      <c r="D70" s="8"/>
      <c r="E70" s="9"/>
      <c r="F70" s="9"/>
      <c r="G70" s="9"/>
      <c r="H70" s="11"/>
      <c r="I70" s="11"/>
      <c r="J70" s="11"/>
      <c r="K70" s="11"/>
      <c r="L70" s="11"/>
      <c r="M70" s="11"/>
      <c r="N70" s="11"/>
      <c r="O70" s="11"/>
    </row>
    <row r="71" spans="2:15" s="3" customFormat="1" ht="17.100000000000001" customHeight="1">
      <c r="B71" s="30"/>
      <c r="C71" s="8"/>
      <c r="D71" s="8"/>
      <c r="E71" s="9"/>
      <c r="F71" s="9"/>
      <c r="G71" s="9"/>
      <c r="H71" s="11"/>
      <c r="I71" s="11"/>
      <c r="J71" s="11"/>
      <c r="K71" s="11"/>
      <c r="L71" s="11"/>
      <c r="M71" s="11"/>
      <c r="N71" s="11"/>
      <c r="O71" s="11"/>
    </row>
    <row r="72" spans="2:15" s="3" customFormat="1" ht="17.100000000000001" customHeight="1">
      <c r="B72" s="30"/>
      <c r="C72" s="8"/>
      <c r="D72" s="8"/>
      <c r="E72" s="9"/>
      <c r="F72" s="9"/>
      <c r="G72" s="9"/>
      <c r="H72" s="11"/>
      <c r="I72" s="11"/>
      <c r="J72" s="11"/>
      <c r="K72" s="11"/>
      <c r="L72" s="11"/>
      <c r="M72" s="11"/>
      <c r="N72" s="11"/>
      <c r="O72" s="11"/>
    </row>
    <row r="73" spans="2:15" s="3" customFormat="1" ht="17.100000000000001" customHeight="1">
      <c r="B73" s="30"/>
      <c r="C73" s="8"/>
      <c r="D73" s="8"/>
      <c r="E73" s="9"/>
      <c r="F73" s="9"/>
      <c r="G73" s="9"/>
      <c r="H73" s="11"/>
      <c r="I73" s="11"/>
      <c r="J73" s="11"/>
      <c r="K73" s="11"/>
      <c r="L73" s="11"/>
      <c r="M73" s="11"/>
      <c r="N73" s="11"/>
      <c r="O73" s="11"/>
    </row>
    <row r="74" spans="2:15" s="3" customFormat="1" ht="17.100000000000001" customHeight="1">
      <c r="B74" s="30"/>
      <c r="C74" s="8"/>
      <c r="D74" s="8"/>
      <c r="E74" s="9"/>
      <c r="F74" s="9"/>
      <c r="G74" s="9"/>
      <c r="H74" s="11"/>
      <c r="I74" s="11"/>
      <c r="J74" s="11"/>
      <c r="K74" s="11"/>
      <c r="L74" s="11"/>
      <c r="M74" s="11"/>
      <c r="N74" s="11"/>
      <c r="O74" s="11"/>
    </row>
    <row r="75" spans="2:15" s="3" customFormat="1" ht="17.100000000000001" customHeight="1">
      <c r="B75" s="30"/>
      <c r="C75" s="8"/>
      <c r="D75" s="8"/>
      <c r="E75" s="9"/>
      <c r="F75" s="9"/>
      <c r="G75" s="9"/>
      <c r="H75" s="11"/>
      <c r="I75" s="11"/>
      <c r="J75" s="11"/>
      <c r="K75" s="11"/>
      <c r="L75" s="11"/>
      <c r="M75" s="11"/>
      <c r="N75" s="11"/>
      <c r="O75" s="11"/>
    </row>
    <row r="76" spans="2:15" s="3" customFormat="1" ht="17.100000000000001" customHeight="1">
      <c r="B76" s="30"/>
      <c r="C76" s="8"/>
      <c r="D76" s="8"/>
      <c r="E76" s="9"/>
      <c r="F76" s="9"/>
      <c r="G76" s="9"/>
      <c r="H76" s="11"/>
      <c r="I76" s="11"/>
      <c r="J76" s="11"/>
      <c r="K76" s="11"/>
      <c r="L76" s="11"/>
      <c r="M76" s="11"/>
      <c r="N76" s="11"/>
      <c r="O76" s="11"/>
    </row>
    <row r="77" spans="2:15" s="3" customFormat="1" ht="17.100000000000001" customHeight="1">
      <c r="B77" s="30"/>
      <c r="C77" s="8"/>
      <c r="D77" s="8"/>
      <c r="E77" s="9"/>
      <c r="F77" s="9"/>
      <c r="G77" s="9"/>
      <c r="H77" s="11"/>
      <c r="I77" s="11"/>
      <c r="J77" s="11"/>
      <c r="K77" s="11"/>
      <c r="L77" s="11"/>
      <c r="M77" s="11"/>
      <c r="N77" s="11"/>
      <c r="O77" s="11"/>
    </row>
    <row r="78" spans="2:15" s="3" customFormat="1" ht="17.100000000000001" customHeight="1">
      <c r="B78" s="30"/>
      <c r="C78" s="8"/>
      <c r="D78" s="8"/>
      <c r="E78" s="9"/>
      <c r="F78" s="9"/>
      <c r="G78" s="9"/>
      <c r="H78" s="11"/>
      <c r="I78" s="11"/>
      <c r="J78" s="11"/>
      <c r="K78" s="11"/>
      <c r="L78" s="11"/>
      <c r="M78" s="11"/>
      <c r="N78" s="11"/>
      <c r="O78" s="11"/>
    </row>
    <row r="79" spans="2:15" s="3" customFormat="1" ht="17.100000000000001" customHeight="1">
      <c r="B79" s="30"/>
      <c r="C79" s="8"/>
      <c r="D79" s="8"/>
      <c r="E79" s="9"/>
      <c r="F79" s="9"/>
      <c r="G79" s="9"/>
      <c r="H79" s="11"/>
      <c r="I79" s="11"/>
      <c r="J79" s="11"/>
      <c r="K79" s="11"/>
      <c r="L79" s="11"/>
      <c r="M79" s="11"/>
      <c r="N79" s="11"/>
      <c r="O79" s="11"/>
    </row>
    <row r="80" spans="2:15" s="3" customFormat="1" ht="17.100000000000001" customHeight="1">
      <c r="B80" s="30"/>
      <c r="C80" s="8"/>
      <c r="D80" s="8"/>
      <c r="E80" s="9"/>
      <c r="F80" s="9"/>
      <c r="G80" s="9"/>
      <c r="H80" s="11"/>
      <c r="I80" s="11"/>
      <c r="J80" s="11"/>
      <c r="K80" s="11"/>
      <c r="L80" s="11"/>
      <c r="M80" s="11"/>
      <c r="N80" s="11"/>
      <c r="O80" s="11"/>
    </row>
    <row r="81" spans="2:15" s="3" customFormat="1" ht="17.100000000000001" customHeight="1">
      <c r="B81" s="30"/>
      <c r="C81" s="8"/>
      <c r="D81" s="8"/>
      <c r="E81" s="9"/>
      <c r="F81" s="9"/>
      <c r="G81" s="9"/>
      <c r="H81" s="11"/>
      <c r="I81" s="11"/>
      <c r="J81" s="11"/>
      <c r="K81" s="11"/>
      <c r="L81" s="11"/>
      <c r="M81" s="11"/>
      <c r="N81" s="11"/>
      <c r="O81" s="11"/>
    </row>
    <row r="82" spans="2:15" s="3" customFormat="1" ht="17.100000000000001" customHeight="1">
      <c r="B82" s="30"/>
      <c r="C82" s="8"/>
      <c r="D82" s="8"/>
      <c r="E82" s="9"/>
      <c r="F82" s="9"/>
      <c r="G82" s="9"/>
      <c r="H82" s="11"/>
      <c r="I82" s="11"/>
      <c r="J82" s="11"/>
      <c r="K82" s="11"/>
      <c r="L82" s="11"/>
      <c r="M82" s="11"/>
      <c r="N82" s="11"/>
      <c r="O82" s="11"/>
    </row>
    <row r="83" spans="2:15" s="3" customFormat="1" ht="17.100000000000001" customHeight="1">
      <c r="B83" s="30"/>
      <c r="C83" s="8"/>
      <c r="D83" s="8"/>
      <c r="E83" s="9"/>
      <c r="F83" s="9"/>
      <c r="G83" s="9"/>
      <c r="H83" s="11"/>
      <c r="I83" s="11"/>
      <c r="J83" s="11"/>
      <c r="K83" s="11"/>
      <c r="L83" s="11"/>
      <c r="M83" s="11"/>
      <c r="N83" s="11"/>
      <c r="O83" s="11"/>
    </row>
    <row r="84" spans="2:15" s="3" customFormat="1" ht="17.100000000000001" customHeight="1">
      <c r="B84" s="30"/>
      <c r="C84" s="8"/>
      <c r="D84" s="8"/>
      <c r="E84" s="9"/>
      <c r="F84" s="9"/>
      <c r="G84" s="9"/>
      <c r="H84" s="11"/>
      <c r="I84" s="11"/>
      <c r="J84" s="11"/>
      <c r="K84" s="11"/>
      <c r="L84" s="11"/>
      <c r="M84" s="11"/>
      <c r="N84" s="11"/>
      <c r="O84" s="11"/>
    </row>
    <row r="85" spans="2:15" s="3" customFormat="1" ht="17.100000000000001" customHeight="1">
      <c r="B85" s="30"/>
      <c r="C85" s="8"/>
      <c r="D85" s="8"/>
      <c r="E85" s="9"/>
      <c r="F85" s="9"/>
      <c r="G85" s="9"/>
      <c r="H85" s="11"/>
      <c r="I85" s="11"/>
      <c r="J85" s="11"/>
      <c r="K85" s="11"/>
      <c r="L85" s="11"/>
      <c r="M85" s="11"/>
      <c r="N85" s="11"/>
      <c r="O85" s="11"/>
    </row>
    <row r="86" spans="2:15" s="3" customFormat="1" ht="17.100000000000001" customHeight="1">
      <c r="B86" s="30"/>
      <c r="C86" s="8"/>
      <c r="D86" s="8"/>
      <c r="E86" s="9"/>
      <c r="F86" s="9"/>
      <c r="G86" s="9"/>
      <c r="H86" s="11"/>
      <c r="I86" s="11"/>
      <c r="J86" s="11"/>
      <c r="K86" s="11"/>
      <c r="L86" s="11"/>
      <c r="M86" s="11"/>
      <c r="N86" s="11"/>
      <c r="O86" s="11"/>
    </row>
    <row r="87" spans="2:15" s="3" customFormat="1" ht="17.100000000000001" customHeight="1">
      <c r="B87" s="30"/>
      <c r="C87" s="8"/>
      <c r="D87" s="8"/>
      <c r="E87" s="9"/>
      <c r="F87" s="9"/>
      <c r="G87" s="9"/>
      <c r="H87" s="11"/>
      <c r="I87" s="11"/>
      <c r="J87" s="11"/>
      <c r="K87" s="11"/>
      <c r="L87" s="11"/>
      <c r="M87" s="11"/>
      <c r="N87" s="11"/>
      <c r="O87" s="11"/>
    </row>
    <row r="88" spans="2:15" s="3" customFormat="1" ht="17.100000000000001" customHeight="1">
      <c r="B88" s="30"/>
      <c r="C88" s="8"/>
      <c r="D88" s="8"/>
      <c r="E88" s="9"/>
      <c r="F88" s="9"/>
      <c r="G88" s="9"/>
      <c r="H88" s="11"/>
      <c r="I88" s="11"/>
      <c r="J88" s="11"/>
      <c r="K88" s="11"/>
      <c r="L88" s="11"/>
      <c r="M88" s="11"/>
      <c r="N88" s="11"/>
      <c r="O88" s="11"/>
    </row>
    <row r="89" spans="2:15" s="3" customFormat="1" ht="17.100000000000001" customHeight="1">
      <c r="B89" s="30"/>
      <c r="C89" s="8"/>
      <c r="D89" s="8"/>
      <c r="E89" s="9"/>
      <c r="F89" s="9"/>
      <c r="G89" s="9"/>
      <c r="H89" s="11"/>
      <c r="I89" s="11"/>
      <c r="J89" s="11"/>
      <c r="K89" s="11"/>
      <c r="L89" s="11"/>
      <c r="M89" s="11"/>
      <c r="N89" s="11"/>
      <c r="O89" s="11"/>
    </row>
    <row r="90" spans="2:15" s="3" customFormat="1" ht="17.100000000000001" customHeight="1">
      <c r="B90" s="30"/>
      <c r="C90" s="8"/>
      <c r="D90" s="8"/>
      <c r="E90" s="9"/>
      <c r="F90" s="9"/>
      <c r="G90" s="9"/>
      <c r="H90" s="11"/>
      <c r="I90" s="11"/>
      <c r="J90" s="11"/>
      <c r="K90" s="11"/>
      <c r="L90" s="11"/>
      <c r="M90" s="11"/>
      <c r="N90" s="11"/>
      <c r="O90" s="11"/>
    </row>
    <row r="91" spans="2:15" s="3" customFormat="1" ht="17.100000000000001" customHeight="1">
      <c r="B91" s="30"/>
      <c r="C91" s="8"/>
      <c r="D91" s="8"/>
      <c r="E91" s="9"/>
      <c r="F91" s="9"/>
      <c r="G91" s="9"/>
      <c r="H91" s="11"/>
      <c r="I91" s="11"/>
      <c r="J91" s="11"/>
      <c r="K91" s="11"/>
      <c r="L91" s="11"/>
      <c r="M91" s="11"/>
      <c r="N91" s="11"/>
      <c r="O91" s="11"/>
    </row>
    <row r="92" spans="2:15" s="3" customFormat="1" ht="17.100000000000001" customHeight="1">
      <c r="B92" s="30"/>
      <c r="C92" s="8"/>
      <c r="D92" s="8"/>
      <c r="E92" s="9"/>
      <c r="F92" s="9"/>
      <c r="G92" s="9"/>
      <c r="H92" s="11"/>
      <c r="I92" s="11"/>
      <c r="J92" s="11"/>
      <c r="K92" s="11"/>
      <c r="L92" s="11"/>
      <c r="M92" s="11"/>
      <c r="N92" s="11"/>
      <c r="O92" s="11"/>
    </row>
    <row r="93" spans="2:15" s="3" customFormat="1" ht="17.100000000000001" customHeight="1">
      <c r="B93" s="30"/>
      <c r="C93" s="8"/>
      <c r="D93" s="8"/>
      <c r="E93" s="9"/>
      <c r="F93" s="9"/>
      <c r="G93" s="9"/>
      <c r="H93" s="11"/>
      <c r="I93" s="11"/>
      <c r="J93" s="11"/>
      <c r="K93" s="11"/>
      <c r="L93" s="11"/>
      <c r="M93" s="11"/>
      <c r="N93" s="11"/>
      <c r="O93" s="11"/>
    </row>
    <row r="94" spans="2:15" s="3" customFormat="1" ht="17.100000000000001" customHeight="1">
      <c r="B94" s="30"/>
      <c r="C94" s="8"/>
      <c r="D94" s="8"/>
      <c r="E94" s="9"/>
      <c r="F94" s="9"/>
      <c r="G94" s="9"/>
      <c r="H94" s="11"/>
      <c r="I94" s="11"/>
      <c r="J94" s="11"/>
      <c r="K94" s="11"/>
      <c r="L94" s="11"/>
      <c r="M94" s="11"/>
      <c r="N94" s="11"/>
      <c r="O94" s="11"/>
    </row>
    <row r="95" spans="2:15" s="3" customFormat="1" ht="17.100000000000001" customHeight="1">
      <c r="B95" s="30"/>
      <c r="C95" s="8"/>
      <c r="D95" s="8"/>
      <c r="E95" s="9"/>
      <c r="F95" s="9"/>
      <c r="G95" s="9"/>
      <c r="H95" s="11"/>
      <c r="I95" s="11"/>
      <c r="J95" s="11"/>
      <c r="K95" s="11"/>
      <c r="L95" s="11"/>
      <c r="M95" s="11"/>
      <c r="N95" s="11"/>
      <c r="O95" s="11"/>
    </row>
    <row r="96" spans="2:15" s="3" customFormat="1" ht="17.100000000000001" customHeight="1">
      <c r="B96" s="30"/>
      <c r="C96" s="8"/>
      <c r="D96" s="8"/>
      <c r="E96" s="9"/>
      <c r="F96" s="9"/>
      <c r="G96" s="9"/>
      <c r="H96" s="11"/>
      <c r="I96" s="11"/>
      <c r="J96" s="11"/>
      <c r="K96" s="11"/>
      <c r="L96" s="11"/>
      <c r="M96" s="11"/>
      <c r="N96" s="11"/>
      <c r="O96" s="11"/>
    </row>
    <row r="97" spans="2:15" s="3" customFormat="1" ht="17.100000000000001" customHeight="1">
      <c r="B97" s="30"/>
      <c r="C97" s="8"/>
      <c r="D97" s="8"/>
      <c r="E97" s="9"/>
      <c r="F97" s="9"/>
      <c r="G97" s="9"/>
      <c r="H97" s="11"/>
      <c r="I97" s="11"/>
      <c r="J97" s="11"/>
      <c r="K97" s="11"/>
      <c r="L97" s="11"/>
      <c r="M97" s="11"/>
      <c r="N97" s="11"/>
      <c r="O97" s="11"/>
    </row>
    <row r="98" spans="2:15" s="3" customFormat="1" ht="17.100000000000001" customHeight="1">
      <c r="B98" s="30"/>
      <c r="C98" s="8"/>
      <c r="D98" s="8"/>
      <c r="E98" s="9"/>
      <c r="F98" s="9"/>
      <c r="G98" s="9"/>
      <c r="H98" s="11"/>
      <c r="I98" s="11"/>
      <c r="J98" s="11"/>
      <c r="K98" s="11"/>
      <c r="L98" s="11"/>
      <c r="M98" s="11"/>
      <c r="N98" s="11"/>
      <c r="O98" s="11"/>
    </row>
    <row r="99" spans="2:15" s="3" customFormat="1" ht="17.100000000000001" customHeight="1">
      <c r="B99" s="30"/>
      <c r="C99" s="8"/>
      <c r="D99" s="8"/>
      <c r="E99" s="9"/>
      <c r="F99" s="9"/>
      <c r="G99" s="9"/>
      <c r="H99" s="11"/>
      <c r="I99" s="11"/>
      <c r="J99" s="11"/>
      <c r="K99" s="11"/>
      <c r="L99" s="11"/>
      <c r="M99" s="11"/>
      <c r="N99" s="11"/>
      <c r="O99" s="11"/>
    </row>
    <row r="100" spans="2:15" s="3" customFormat="1" ht="17.100000000000001" customHeight="1">
      <c r="B100" s="30"/>
      <c r="C100" s="8"/>
      <c r="D100" s="8"/>
      <c r="E100" s="9"/>
      <c r="F100" s="9"/>
      <c r="G100" s="9"/>
      <c r="H100" s="11"/>
      <c r="I100" s="11"/>
      <c r="J100" s="11"/>
      <c r="K100" s="11"/>
      <c r="L100" s="11"/>
      <c r="M100" s="11"/>
      <c r="N100" s="11"/>
      <c r="O100" s="11"/>
    </row>
    <row r="101" spans="2:15" s="3" customFormat="1" ht="17.100000000000001" customHeight="1">
      <c r="B101" s="30"/>
      <c r="C101" s="8"/>
      <c r="D101" s="8"/>
      <c r="E101" s="9"/>
      <c r="F101" s="9"/>
      <c r="G101" s="9"/>
      <c r="H101" s="11"/>
      <c r="I101" s="11"/>
      <c r="J101" s="11"/>
      <c r="K101" s="11"/>
      <c r="L101" s="11"/>
      <c r="M101" s="11"/>
      <c r="N101" s="11"/>
      <c r="O101" s="11"/>
    </row>
    <row r="102" spans="2:15" s="3" customFormat="1" ht="17.100000000000001" customHeight="1">
      <c r="B102" s="30"/>
      <c r="C102" s="8"/>
      <c r="D102" s="8"/>
      <c r="E102" s="9"/>
      <c r="F102" s="9"/>
      <c r="G102" s="9"/>
      <c r="H102" s="11"/>
      <c r="I102" s="11"/>
      <c r="J102" s="11"/>
      <c r="K102" s="11"/>
      <c r="L102" s="11"/>
      <c r="M102" s="11"/>
      <c r="N102" s="11"/>
      <c r="O102" s="11"/>
    </row>
    <row r="103" spans="2:15" s="3" customFormat="1" ht="17.100000000000001" customHeight="1">
      <c r="B103" s="30"/>
      <c r="C103" s="8"/>
      <c r="D103" s="8"/>
      <c r="E103" s="9"/>
      <c r="F103" s="9"/>
      <c r="G103" s="9"/>
      <c r="H103" s="11"/>
      <c r="I103" s="11"/>
      <c r="J103" s="11"/>
      <c r="K103" s="11"/>
      <c r="L103" s="11"/>
      <c r="M103" s="11"/>
      <c r="N103" s="11"/>
      <c r="O103" s="11"/>
    </row>
    <row r="104" spans="2:15" s="3" customFormat="1" ht="17.100000000000001" customHeight="1">
      <c r="B104" s="30"/>
      <c r="C104" s="8"/>
      <c r="D104" s="8"/>
      <c r="E104" s="9"/>
      <c r="F104" s="9"/>
      <c r="G104" s="9"/>
      <c r="H104" s="11"/>
      <c r="I104" s="11"/>
      <c r="J104" s="11"/>
      <c r="K104" s="11"/>
      <c r="L104" s="11"/>
      <c r="M104" s="11"/>
      <c r="N104" s="11"/>
      <c r="O104" s="11"/>
    </row>
    <row r="105" spans="2:15" s="3" customFormat="1" ht="17.100000000000001" customHeight="1">
      <c r="B105" s="30"/>
      <c r="C105" s="8"/>
      <c r="D105" s="8"/>
      <c r="E105" s="9"/>
      <c r="F105" s="9"/>
      <c r="G105" s="9"/>
      <c r="H105" s="11"/>
      <c r="I105" s="11"/>
      <c r="J105" s="11"/>
      <c r="K105" s="11"/>
      <c r="L105" s="11"/>
      <c r="M105" s="11"/>
      <c r="N105" s="11"/>
      <c r="O105" s="11"/>
    </row>
    <row r="106" spans="2:15" s="3" customFormat="1" ht="17.100000000000001" customHeight="1">
      <c r="B106" s="30"/>
      <c r="C106" s="8"/>
      <c r="D106" s="8"/>
      <c r="E106" s="9"/>
      <c r="F106" s="9"/>
      <c r="G106" s="9"/>
      <c r="H106" s="11"/>
      <c r="I106" s="11"/>
      <c r="J106" s="11"/>
      <c r="K106" s="11"/>
      <c r="L106" s="11"/>
      <c r="M106" s="11"/>
      <c r="N106" s="11"/>
      <c r="O106" s="11"/>
    </row>
    <row r="107" spans="2:15" s="3" customFormat="1" ht="17.100000000000001" customHeight="1">
      <c r="B107" s="30"/>
      <c r="C107" s="8"/>
      <c r="D107" s="8"/>
      <c r="E107" s="9"/>
      <c r="F107" s="9"/>
      <c r="G107" s="9"/>
      <c r="H107" s="11"/>
      <c r="I107" s="11"/>
      <c r="J107" s="11"/>
      <c r="K107" s="11"/>
      <c r="L107" s="11"/>
      <c r="M107" s="11"/>
      <c r="N107" s="11"/>
      <c r="O107" s="11"/>
    </row>
    <row r="108" spans="2:15" s="3" customFormat="1" ht="17.100000000000001" customHeight="1">
      <c r="B108" s="30"/>
      <c r="C108" s="8"/>
      <c r="D108" s="8"/>
      <c r="E108" s="9"/>
      <c r="F108" s="9"/>
      <c r="G108" s="9"/>
      <c r="H108" s="11"/>
      <c r="I108" s="11"/>
      <c r="J108" s="11"/>
      <c r="K108" s="11"/>
      <c r="L108" s="11"/>
      <c r="M108" s="11"/>
      <c r="N108" s="11"/>
      <c r="O108" s="11"/>
    </row>
    <row r="109" spans="2:15" s="3" customFormat="1" ht="17.100000000000001" customHeight="1">
      <c r="B109" s="30"/>
      <c r="C109" s="8"/>
      <c r="D109" s="8"/>
      <c r="E109" s="9"/>
      <c r="F109" s="9"/>
      <c r="G109" s="9"/>
      <c r="H109" s="11"/>
      <c r="I109" s="11"/>
      <c r="J109" s="11"/>
      <c r="K109" s="11"/>
      <c r="L109" s="11"/>
      <c r="M109" s="11"/>
      <c r="N109" s="11"/>
      <c r="O109" s="11"/>
    </row>
    <row r="110" spans="2:15" s="3" customFormat="1" ht="17.100000000000001" customHeight="1">
      <c r="B110" s="30"/>
      <c r="C110" s="8"/>
      <c r="D110" s="8"/>
      <c r="E110" s="9"/>
      <c r="F110" s="9"/>
      <c r="G110" s="9"/>
      <c r="H110" s="11"/>
      <c r="I110" s="11"/>
      <c r="J110" s="11"/>
      <c r="K110" s="11"/>
      <c r="L110" s="11"/>
      <c r="M110" s="11"/>
      <c r="N110" s="11"/>
      <c r="O110" s="11"/>
    </row>
    <row r="111" spans="2:15" s="3" customFormat="1" ht="17.100000000000001" customHeight="1">
      <c r="B111" s="30"/>
      <c r="C111" s="8"/>
      <c r="D111" s="8"/>
      <c r="E111" s="9"/>
      <c r="F111" s="9"/>
      <c r="G111" s="9"/>
      <c r="H111" s="11"/>
      <c r="I111" s="11"/>
      <c r="J111" s="11"/>
      <c r="K111" s="11"/>
      <c r="L111" s="11"/>
      <c r="M111" s="11"/>
      <c r="N111" s="11"/>
      <c r="O111" s="11"/>
    </row>
    <row r="112" spans="2:15" s="3" customFormat="1" ht="17.100000000000001" customHeight="1">
      <c r="B112" s="30"/>
      <c r="C112" s="8"/>
      <c r="D112" s="8"/>
      <c r="E112" s="9"/>
      <c r="F112" s="9"/>
      <c r="G112" s="9"/>
      <c r="H112" s="11"/>
      <c r="I112" s="11"/>
      <c r="J112" s="11"/>
      <c r="K112" s="11"/>
      <c r="L112" s="11"/>
      <c r="M112" s="11"/>
      <c r="N112" s="11"/>
      <c r="O112" s="11"/>
    </row>
    <row r="113" spans="2:15" s="3" customFormat="1" ht="17.100000000000001" customHeight="1">
      <c r="B113" s="30"/>
      <c r="C113" s="8"/>
      <c r="D113" s="8"/>
      <c r="E113" s="9"/>
      <c r="F113" s="9"/>
      <c r="G113" s="9"/>
      <c r="H113" s="11"/>
      <c r="I113" s="11"/>
      <c r="J113" s="11"/>
      <c r="K113" s="11"/>
      <c r="L113" s="11"/>
      <c r="M113" s="11"/>
      <c r="N113" s="11"/>
      <c r="O113" s="11"/>
    </row>
    <row r="114" spans="2:15" s="3" customFormat="1" ht="17.100000000000001" customHeight="1">
      <c r="B114" s="30"/>
      <c r="C114" s="8"/>
      <c r="D114" s="8"/>
      <c r="E114" s="9"/>
      <c r="F114" s="9"/>
      <c r="G114" s="9"/>
      <c r="H114" s="11"/>
      <c r="I114" s="11"/>
      <c r="J114" s="11"/>
      <c r="K114" s="11"/>
      <c r="L114" s="11"/>
      <c r="M114" s="11"/>
      <c r="N114" s="11"/>
      <c r="O114" s="11"/>
    </row>
    <row r="115" spans="2:15" s="3" customFormat="1" ht="17.100000000000001" customHeight="1">
      <c r="B115" s="30"/>
      <c r="C115" s="8"/>
      <c r="D115" s="8"/>
      <c r="E115" s="9"/>
      <c r="F115" s="9"/>
      <c r="G115" s="9"/>
      <c r="H115" s="11"/>
      <c r="I115" s="11"/>
      <c r="J115" s="11"/>
      <c r="K115" s="11"/>
      <c r="L115" s="11"/>
      <c r="M115" s="11"/>
      <c r="N115" s="11"/>
      <c r="O115" s="11"/>
    </row>
    <row r="116" spans="2:15" s="3" customFormat="1" ht="17.100000000000001" customHeight="1">
      <c r="B116" s="30"/>
      <c r="C116" s="8"/>
      <c r="D116" s="8"/>
      <c r="E116" s="9"/>
      <c r="F116" s="9"/>
      <c r="G116" s="9"/>
      <c r="H116" s="11"/>
      <c r="I116" s="11"/>
      <c r="J116" s="11"/>
      <c r="K116" s="11"/>
      <c r="L116" s="11"/>
      <c r="M116" s="11"/>
      <c r="N116" s="11"/>
      <c r="O116" s="11"/>
    </row>
    <row r="117" spans="2:15" s="3" customFormat="1" ht="17.100000000000001" customHeight="1">
      <c r="B117" s="30"/>
      <c r="C117" s="8"/>
      <c r="D117" s="8"/>
      <c r="E117" s="9"/>
      <c r="F117" s="9"/>
      <c r="G117" s="9"/>
      <c r="H117" s="11"/>
      <c r="I117" s="11"/>
      <c r="J117" s="11"/>
      <c r="K117" s="11"/>
      <c r="L117" s="11"/>
      <c r="M117" s="11"/>
      <c r="N117" s="11"/>
      <c r="O117" s="11"/>
    </row>
    <row r="118" spans="2:15" s="3" customFormat="1" ht="17.100000000000001" customHeight="1">
      <c r="B118" s="30"/>
      <c r="C118" s="8"/>
      <c r="D118" s="8"/>
      <c r="E118" s="9"/>
      <c r="F118" s="9"/>
      <c r="G118" s="9"/>
      <c r="H118" s="11"/>
      <c r="I118" s="11"/>
      <c r="J118" s="11"/>
      <c r="K118" s="11"/>
      <c r="L118" s="11"/>
      <c r="M118" s="11"/>
      <c r="N118" s="11"/>
      <c r="O118" s="11"/>
    </row>
    <row r="119" spans="2:15" s="3" customFormat="1" ht="17.100000000000001" customHeight="1">
      <c r="B119" s="30"/>
      <c r="C119" s="8"/>
      <c r="D119" s="8"/>
      <c r="E119" s="9"/>
      <c r="F119" s="9"/>
      <c r="G119" s="9"/>
      <c r="H119" s="11"/>
      <c r="I119" s="11"/>
      <c r="J119" s="11"/>
      <c r="K119" s="11"/>
      <c r="L119" s="11"/>
      <c r="M119" s="11"/>
      <c r="N119" s="11"/>
      <c r="O119" s="11"/>
    </row>
    <row r="120" spans="2:15" s="3" customFormat="1" ht="17.100000000000001" customHeight="1">
      <c r="B120" s="30"/>
      <c r="C120" s="8"/>
      <c r="D120" s="8"/>
      <c r="E120" s="9"/>
      <c r="F120" s="9"/>
      <c r="G120" s="9"/>
      <c r="H120" s="11"/>
      <c r="I120" s="11"/>
      <c r="J120" s="11"/>
      <c r="K120" s="11"/>
      <c r="L120" s="11"/>
      <c r="M120" s="11"/>
      <c r="N120" s="11"/>
      <c r="O120" s="11"/>
    </row>
    <row r="121" spans="2:15" s="3" customFormat="1" ht="17.100000000000001" customHeight="1">
      <c r="B121" s="30"/>
      <c r="C121" s="8"/>
      <c r="D121" s="8"/>
      <c r="E121" s="9"/>
      <c r="F121" s="9"/>
      <c r="G121" s="9"/>
      <c r="H121" s="11"/>
      <c r="I121" s="11"/>
      <c r="J121" s="11"/>
      <c r="K121" s="11"/>
      <c r="L121" s="11"/>
      <c r="M121" s="11"/>
      <c r="N121" s="11"/>
      <c r="O121" s="11"/>
    </row>
    <row r="122" spans="2:15" s="3" customFormat="1" ht="17.100000000000001" customHeight="1">
      <c r="B122" s="30"/>
      <c r="C122" s="8"/>
      <c r="D122" s="8"/>
      <c r="E122" s="9"/>
      <c r="F122" s="9"/>
      <c r="G122" s="9"/>
      <c r="H122" s="11"/>
      <c r="I122" s="11"/>
      <c r="J122" s="11"/>
      <c r="K122" s="11"/>
      <c r="L122" s="11"/>
      <c r="M122" s="11"/>
      <c r="N122" s="11"/>
      <c r="O122" s="11"/>
    </row>
    <row r="123" spans="2:15" s="3" customFormat="1" ht="17.100000000000001" customHeight="1">
      <c r="B123" s="30"/>
      <c r="C123" s="8"/>
      <c r="D123" s="8"/>
      <c r="E123" s="9"/>
      <c r="F123" s="9"/>
      <c r="G123" s="9"/>
      <c r="H123" s="11"/>
      <c r="I123" s="11"/>
      <c r="J123" s="11"/>
      <c r="K123" s="11"/>
      <c r="L123" s="11"/>
      <c r="M123" s="11"/>
      <c r="N123" s="11"/>
      <c r="O123" s="11"/>
    </row>
    <row r="124" spans="2:15" s="3" customFormat="1" ht="17.100000000000001" customHeight="1">
      <c r="B124" s="30"/>
      <c r="C124" s="8"/>
      <c r="D124" s="8"/>
      <c r="E124" s="9"/>
      <c r="F124" s="9"/>
      <c r="G124" s="9"/>
      <c r="H124" s="11"/>
      <c r="I124" s="11"/>
      <c r="J124" s="11"/>
      <c r="K124" s="11"/>
      <c r="L124" s="11"/>
      <c r="M124" s="11"/>
      <c r="N124" s="11"/>
      <c r="O124" s="11"/>
    </row>
    <row r="125" spans="2:15" s="3" customFormat="1" ht="17.100000000000001" customHeight="1">
      <c r="B125" s="30"/>
      <c r="C125" s="8"/>
      <c r="D125" s="8"/>
      <c r="E125" s="9"/>
      <c r="F125" s="9"/>
      <c r="G125" s="9"/>
      <c r="H125" s="11"/>
      <c r="I125" s="11"/>
      <c r="J125" s="11"/>
      <c r="K125" s="11"/>
      <c r="L125" s="11"/>
      <c r="M125" s="11"/>
      <c r="N125" s="11"/>
      <c r="O125" s="11"/>
    </row>
    <row r="126" spans="2:15" s="3" customFormat="1" ht="17.100000000000001" customHeight="1">
      <c r="B126" s="30"/>
      <c r="C126" s="8"/>
      <c r="D126" s="8"/>
      <c r="E126" s="9"/>
      <c r="F126" s="9"/>
      <c r="G126" s="9"/>
      <c r="H126" s="11"/>
      <c r="I126" s="11"/>
      <c r="J126" s="11"/>
      <c r="K126" s="11"/>
      <c r="L126" s="11"/>
      <c r="M126" s="11"/>
      <c r="N126" s="11"/>
      <c r="O126" s="11"/>
    </row>
    <row r="127" spans="2:15" s="3" customFormat="1" ht="17.100000000000001" customHeight="1">
      <c r="B127" s="30"/>
      <c r="C127" s="8"/>
      <c r="D127" s="8"/>
      <c r="E127" s="9"/>
      <c r="F127" s="9"/>
      <c r="G127" s="9"/>
      <c r="H127" s="11"/>
      <c r="I127" s="11"/>
      <c r="J127" s="11"/>
      <c r="K127" s="11"/>
      <c r="L127" s="11"/>
      <c r="M127" s="11"/>
      <c r="N127" s="11"/>
      <c r="O127" s="11"/>
    </row>
    <row r="128" spans="2:15" s="3" customFormat="1" ht="17.100000000000001" customHeight="1">
      <c r="B128" s="30"/>
      <c r="C128" s="8"/>
      <c r="D128" s="8"/>
      <c r="E128" s="9"/>
      <c r="F128" s="9"/>
      <c r="G128" s="9"/>
      <c r="H128" s="11"/>
      <c r="I128" s="11"/>
      <c r="J128" s="11"/>
      <c r="K128" s="11"/>
      <c r="L128" s="11"/>
      <c r="M128" s="11"/>
      <c r="N128" s="11"/>
      <c r="O128" s="11"/>
    </row>
    <row r="129" spans="2:15" s="3" customFormat="1" ht="17.100000000000001" customHeight="1">
      <c r="B129" s="30"/>
      <c r="C129" s="8"/>
      <c r="D129" s="8"/>
      <c r="E129" s="9"/>
      <c r="F129" s="9"/>
      <c r="G129" s="9"/>
      <c r="H129" s="11"/>
      <c r="I129" s="11"/>
      <c r="J129" s="11"/>
      <c r="K129" s="11"/>
      <c r="L129" s="11"/>
      <c r="M129" s="11"/>
      <c r="N129" s="11"/>
      <c r="O129" s="11"/>
    </row>
    <row r="130" spans="2:15" s="3" customFormat="1" ht="17.100000000000001" customHeight="1">
      <c r="B130" s="30"/>
      <c r="C130" s="8"/>
      <c r="D130" s="8"/>
      <c r="E130" s="9"/>
      <c r="F130" s="9"/>
      <c r="G130" s="9"/>
      <c r="H130" s="11"/>
      <c r="I130" s="11"/>
      <c r="J130" s="11"/>
      <c r="K130" s="11"/>
      <c r="L130" s="11"/>
      <c r="M130" s="11"/>
      <c r="N130" s="11"/>
      <c r="O130" s="11"/>
    </row>
    <row r="131" spans="2:15" s="3" customFormat="1" ht="17.100000000000001" customHeight="1">
      <c r="B131" s="30"/>
      <c r="C131" s="8"/>
      <c r="D131" s="8"/>
      <c r="E131" s="9"/>
      <c r="F131" s="9"/>
      <c r="G131" s="9"/>
      <c r="H131" s="11"/>
      <c r="I131" s="11"/>
      <c r="J131" s="11"/>
      <c r="K131" s="11"/>
      <c r="L131" s="11"/>
      <c r="M131" s="11"/>
      <c r="N131" s="11"/>
      <c r="O131" s="11"/>
    </row>
    <row r="132" spans="2:15" s="3" customFormat="1" ht="17.100000000000001" customHeight="1">
      <c r="B132" s="30"/>
      <c r="C132" s="8"/>
      <c r="D132" s="8"/>
      <c r="E132" s="9"/>
      <c r="F132" s="9"/>
      <c r="G132" s="9"/>
      <c r="H132" s="11"/>
      <c r="I132" s="11"/>
      <c r="J132" s="11"/>
      <c r="K132" s="11"/>
      <c r="L132" s="11"/>
      <c r="M132" s="11"/>
      <c r="N132" s="11"/>
      <c r="O132" s="11"/>
    </row>
    <row r="133" spans="2:15" s="3" customFormat="1" ht="17.100000000000001" customHeight="1">
      <c r="B133" s="30"/>
      <c r="C133" s="8"/>
      <c r="D133" s="8"/>
      <c r="E133" s="9"/>
      <c r="F133" s="9"/>
      <c r="G133" s="9"/>
      <c r="H133" s="11"/>
      <c r="I133" s="11"/>
      <c r="J133" s="11"/>
      <c r="K133" s="11"/>
      <c r="L133" s="11"/>
      <c r="M133" s="11"/>
      <c r="N133" s="11"/>
      <c r="O133" s="11"/>
    </row>
    <row r="134" spans="2:15" s="3" customFormat="1" ht="17.100000000000001" customHeight="1">
      <c r="B134" s="30"/>
      <c r="C134" s="8"/>
      <c r="D134" s="8"/>
      <c r="E134" s="9"/>
      <c r="F134" s="9"/>
      <c r="G134" s="9"/>
      <c r="H134" s="11"/>
      <c r="I134" s="11"/>
      <c r="J134" s="11"/>
      <c r="K134" s="11"/>
      <c r="L134" s="11"/>
      <c r="M134" s="11"/>
      <c r="N134" s="11"/>
      <c r="O134" s="11"/>
    </row>
    <row r="135" spans="2:15" s="3" customFormat="1" ht="17.100000000000001" customHeight="1">
      <c r="B135" s="30"/>
      <c r="C135" s="8"/>
      <c r="D135" s="8"/>
      <c r="E135" s="9"/>
      <c r="F135" s="9"/>
      <c r="G135" s="9"/>
      <c r="H135" s="11"/>
      <c r="I135" s="11"/>
      <c r="J135" s="11"/>
      <c r="K135" s="11"/>
      <c r="L135" s="11"/>
      <c r="M135" s="11"/>
      <c r="N135" s="11"/>
      <c r="O135" s="11"/>
    </row>
    <row r="136" spans="2:15" s="3" customFormat="1" ht="17.100000000000001" customHeight="1">
      <c r="B136" s="30"/>
      <c r="C136" s="8"/>
      <c r="D136" s="8"/>
      <c r="E136" s="9"/>
      <c r="F136" s="9"/>
      <c r="G136" s="9"/>
      <c r="H136" s="11"/>
      <c r="I136" s="11"/>
      <c r="J136" s="11"/>
      <c r="K136" s="11"/>
      <c r="L136" s="11"/>
      <c r="M136" s="11"/>
      <c r="N136" s="11"/>
      <c r="O136" s="11"/>
    </row>
    <row r="137" spans="2:15" s="3" customFormat="1" ht="17.100000000000001" customHeight="1">
      <c r="B137" s="30"/>
      <c r="C137" s="8"/>
      <c r="D137" s="8"/>
      <c r="E137" s="9"/>
      <c r="F137" s="9"/>
      <c r="G137" s="9"/>
      <c r="H137" s="11"/>
      <c r="I137" s="11"/>
      <c r="J137" s="11"/>
      <c r="K137" s="11"/>
      <c r="L137" s="11"/>
      <c r="M137" s="11"/>
      <c r="N137" s="11"/>
      <c r="O137" s="11"/>
    </row>
    <row r="138" spans="2:15" s="3" customFormat="1" ht="17.100000000000001" customHeight="1">
      <c r="B138" s="30"/>
      <c r="C138" s="8"/>
      <c r="D138" s="8"/>
      <c r="E138" s="9"/>
      <c r="F138" s="9"/>
      <c r="G138" s="9"/>
      <c r="H138" s="11"/>
      <c r="I138" s="11"/>
      <c r="J138" s="11"/>
      <c r="K138" s="11"/>
      <c r="L138" s="11"/>
      <c r="M138" s="11"/>
      <c r="N138" s="11"/>
      <c r="O138" s="11"/>
    </row>
    <row r="139" spans="2:15" s="3" customFormat="1" ht="17.100000000000001" customHeight="1">
      <c r="B139" s="30"/>
      <c r="C139" s="8"/>
      <c r="D139" s="8"/>
      <c r="E139" s="9"/>
      <c r="F139" s="9"/>
      <c r="G139" s="9"/>
      <c r="H139" s="11"/>
      <c r="I139" s="11"/>
      <c r="J139" s="11"/>
      <c r="K139" s="11"/>
      <c r="L139" s="11"/>
      <c r="M139" s="11"/>
      <c r="N139" s="11"/>
      <c r="O139" s="11"/>
    </row>
    <row r="140" spans="2:15" s="3" customFormat="1" ht="17.100000000000001" customHeight="1">
      <c r="B140" s="30"/>
      <c r="C140" s="8"/>
      <c r="D140" s="8"/>
      <c r="E140" s="9"/>
      <c r="F140" s="9"/>
      <c r="G140" s="9"/>
      <c r="H140" s="11"/>
      <c r="I140" s="11"/>
      <c r="J140" s="11"/>
      <c r="K140" s="11"/>
      <c r="L140" s="11"/>
      <c r="M140" s="11"/>
      <c r="N140" s="11"/>
      <c r="O140" s="11"/>
    </row>
    <row r="141" spans="2:15" s="3" customFormat="1" ht="17.100000000000001" customHeight="1">
      <c r="B141" s="30"/>
      <c r="C141" s="8"/>
      <c r="D141" s="8"/>
      <c r="E141" s="9"/>
      <c r="F141" s="9"/>
      <c r="G141" s="9"/>
      <c r="H141" s="11"/>
      <c r="I141" s="11"/>
      <c r="J141" s="11"/>
      <c r="K141" s="11"/>
      <c r="L141" s="11"/>
      <c r="M141" s="11"/>
      <c r="N141" s="11"/>
      <c r="O141" s="11"/>
    </row>
    <row r="142" spans="2:15" s="3" customFormat="1" ht="17.100000000000001" customHeight="1">
      <c r="B142" s="30"/>
      <c r="C142" s="8"/>
      <c r="D142" s="8"/>
      <c r="E142" s="9"/>
      <c r="F142" s="9"/>
      <c r="G142" s="9"/>
      <c r="H142" s="11"/>
      <c r="I142" s="11"/>
      <c r="J142" s="11"/>
      <c r="K142" s="11"/>
      <c r="L142" s="11"/>
      <c r="M142" s="11"/>
      <c r="N142" s="11"/>
      <c r="O142" s="11"/>
    </row>
    <row r="143" spans="2:15" s="3" customFormat="1" ht="17.100000000000001" customHeight="1">
      <c r="B143" s="30"/>
      <c r="C143" s="8"/>
      <c r="D143" s="8"/>
      <c r="E143" s="9"/>
      <c r="F143" s="9"/>
      <c r="G143" s="9"/>
      <c r="H143" s="11"/>
      <c r="I143" s="11"/>
      <c r="J143" s="11"/>
      <c r="K143" s="11"/>
      <c r="L143" s="11"/>
      <c r="M143" s="11"/>
      <c r="N143" s="11"/>
      <c r="O143" s="11"/>
    </row>
    <row r="144" spans="2:15" s="3" customFormat="1" ht="17.100000000000001" customHeight="1">
      <c r="B144" s="30"/>
      <c r="C144" s="8"/>
      <c r="D144" s="8"/>
      <c r="E144" s="9"/>
      <c r="F144" s="9"/>
      <c r="G144" s="9"/>
      <c r="H144" s="11"/>
      <c r="I144" s="11"/>
      <c r="J144" s="11"/>
      <c r="K144" s="11"/>
      <c r="L144" s="11"/>
      <c r="M144" s="11"/>
      <c r="N144" s="11"/>
      <c r="O144" s="11"/>
    </row>
    <row r="145" spans="2:15" s="3" customFormat="1" ht="17.100000000000001" customHeight="1">
      <c r="B145" s="30"/>
      <c r="C145" s="8"/>
      <c r="D145" s="8"/>
      <c r="E145" s="9"/>
      <c r="F145" s="9"/>
      <c r="G145" s="9"/>
      <c r="H145" s="11"/>
      <c r="I145" s="11"/>
      <c r="J145" s="11"/>
      <c r="K145" s="11"/>
      <c r="L145" s="11"/>
      <c r="M145" s="11"/>
      <c r="N145" s="11"/>
      <c r="O145" s="11"/>
    </row>
    <row r="146" spans="2:15" s="3" customFormat="1" ht="17.100000000000001" customHeight="1">
      <c r="B146" s="30"/>
      <c r="C146" s="8"/>
      <c r="D146" s="8"/>
      <c r="E146" s="9"/>
      <c r="F146" s="9"/>
      <c r="G146" s="9"/>
      <c r="H146" s="11"/>
      <c r="I146" s="11"/>
      <c r="J146" s="11"/>
      <c r="K146" s="11"/>
      <c r="L146" s="11"/>
      <c r="M146" s="11"/>
      <c r="N146" s="11"/>
      <c r="O146" s="11"/>
    </row>
    <row r="147" spans="2:15" s="3" customFormat="1" ht="17.100000000000001" customHeight="1">
      <c r="B147" s="30"/>
      <c r="C147" s="8"/>
      <c r="D147" s="8"/>
      <c r="E147" s="9"/>
      <c r="F147" s="9"/>
      <c r="G147" s="9"/>
      <c r="H147" s="11"/>
      <c r="I147" s="11"/>
      <c r="J147" s="11"/>
      <c r="K147" s="11"/>
      <c r="L147" s="11"/>
      <c r="M147" s="11"/>
      <c r="N147" s="11"/>
      <c r="O147" s="11"/>
    </row>
    <row r="148" spans="2:15" s="3" customFormat="1" ht="17.100000000000001" customHeight="1">
      <c r="B148" s="30"/>
      <c r="C148" s="8"/>
      <c r="D148" s="8"/>
      <c r="E148" s="9"/>
      <c r="F148" s="9"/>
      <c r="G148" s="9"/>
      <c r="H148" s="11"/>
      <c r="I148" s="11"/>
      <c r="J148" s="11"/>
      <c r="K148" s="11"/>
      <c r="L148" s="11"/>
      <c r="M148" s="11"/>
      <c r="N148" s="11"/>
      <c r="O148" s="11"/>
    </row>
    <row r="149" spans="2:15" s="3" customFormat="1" ht="17.100000000000001" customHeight="1">
      <c r="B149" s="30"/>
      <c r="C149" s="8"/>
      <c r="D149" s="8"/>
      <c r="E149" s="9"/>
      <c r="F149" s="9"/>
      <c r="G149" s="9"/>
      <c r="H149" s="11"/>
      <c r="I149" s="11"/>
      <c r="J149" s="11"/>
      <c r="K149" s="11"/>
      <c r="L149" s="11"/>
      <c r="M149" s="11"/>
      <c r="N149" s="11"/>
      <c r="O149" s="11"/>
    </row>
    <row r="150" spans="2:15" s="3" customFormat="1" ht="17.100000000000001" customHeight="1">
      <c r="B150" s="30"/>
      <c r="C150" s="8"/>
      <c r="D150" s="8"/>
      <c r="E150" s="9"/>
      <c r="F150" s="9"/>
      <c r="G150" s="9"/>
      <c r="H150" s="11"/>
      <c r="I150" s="11"/>
      <c r="J150" s="11"/>
      <c r="K150" s="11"/>
      <c r="L150" s="11"/>
      <c r="M150" s="11"/>
      <c r="N150" s="11"/>
      <c r="O150" s="11"/>
    </row>
    <row r="151" spans="2:15" s="3" customFormat="1" ht="17.100000000000001" customHeight="1">
      <c r="B151" s="30"/>
      <c r="C151" s="8"/>
      <c r="D151" s="8"/>
      <c r="E151" s="9"/>
      <c r="F151" s="9"/>
      <c r="G151" s="9"/>
      <c r="H151" s="11"/>
      <c r="I151" s="11"/>
      <c r="J151" s="11"/>
      <c r="K151" s="11"/>
      <c r="L151" s="11"/>
      <c r="M151" s="11"/>
      <c r="N151" s="11"/>
      <c r="O151" s="11"/>
    </row>
    <row r="152" spans="2:15" s="3" customFormat="1" ht="17.100000000000001" customHeight="1">
      <c r="B152" s="30"/>
      <c r="C152" s="8"/>
      <c r="D152" s="8"/>
      <c r="E152" s="9"/>
      <c r="F152" s="9"/>
      <c r="G152" s="9"/>
      <c r="H152" s="11"/>
      <c r="I152" s="11"/>
      <c r="J152" s="11"/>
      <c r="K152" s="11"/>
      <c r="L152" s="11"/>
      <c r="M152" s="11"/>
      <c r="N152" s="11"/>
      <c r="O152" s="11"/>
    </row>
    <row r="153" spans="2:15" s="3" customFormat="1" ht="17.100000000000001" customHeight="1">
      <c r="B153" s="30"/>
      <c r="C153" s="8"/>
      <c r="D153" s="8"/>
      <c r="E153" s="9"/>
      <c r="F153" s="9"/>
      <c r="G153" s="9"/>
      <c r="H153" s="11"/>
      <c r="I153" s="11"/>
      <c r="J153" s="11"/>
      <c r="K153" s="11"/>
      <c r="L153" s="11"/>
      <c r="M153" s="11"/>
      <c r="N153" s="11"/>
      <c r="O153" s="11"/>
    </row>
    <row r="154" spans="2:15" s="3" customFormat="1" ht="17.100000000000001" customHeight="1">
      <c r="B154" s="30"/>
      <c r="C154" s="8"/>
      <c r="D154" s="8"/>
      <c r="E154" s="9"/>
      <c r="F154" s="9"/>
      <c r="G154" s="9"/>
      <c r="H154" s="11"/>
      <c r="I154" s="11"/>
      <c r="J154" s="11"/>
      <c r="K154" s="11"/>
      <c r="L154" s="11"/>
      <c r="M154" s="11"/>
      <c r="N154" s="11"/>
      <c r="O154" s="11"/>
    </row>
    <row r="155" spans="2:15" s="3" customFormat="1" ht="17.100000000000001" customHeight="1">
      <c r="B155" s="30"/>
      <c r="C155" s="8"/>
      <c r="D155" s="8"/>
      <c r="E155" s="9"/>
      <c r="F155" s="9"/>
      <c r="G155" s="9"/>
      <c r="H155" s="11"/>
      <c r="I155" s="11"/>
      <c r="J155" s="11"/>
      <c r="K155" s="11"/>
      <c r="L155" s="11"/>
      <c r="M155" s="11"/>
      <c r="N155" s="11"/>
      <c r="O155" s="11"/>
    </row>
    <row r="156" spans="2:15" s="3" customFormat="1" ht="17.100000000000001" customHeight="1">
      <c r="B156" s="30"/>
      <c r="C156" s="8"/>
      <c r="D156" s="8"/>
      <c r="E156" s="9"/>
      <c r="F156" s="9"/>
      <c r="G156" s="9"/>
      <c r="H156" s="11"/>
      <c r="I156" s="11"/>
      <c r="J156" s="11"/>
      <c r="K156" s="11"/>
      <c r="L156" s="11"/>
      <c r="M156" s="11"/>
      <c r="N156" s="11"/>
      <c r="O156" s="11"/>
    </row>
    <row r="157" spans="2:15" s="3" customFormat="1" ht="17.100000000000001" customHeight="1">
      <c r="B157" s="30"/>
      <c r="C157" s="8"/>
      <c r="D157" s="8"/>
      <c r="E157" s="9"/>
      <c r="F157" s="9"/>
      <c r="G157" s="9"/>
      <c r="H157" s="11"/>
      <c r="I157" s="11"/>
      <c r="J157" s="11"/>
      <c r="K157" s="11"/>
      <c r="L157" s="11"/>
      <c r="M157" s="11"/>
      <c r="N157" s="11"/>
      <c r="O157" s="11"/>
    </row>
    <row r="158" spans="2:15" s="3" customFormat="1" ht="17.100000000000001" customHeight="1">
      <c r="B158" s="30"/>
      <c r="C158" s="8"/>
      <c r="D158" s="8"/>
      <c r="E158" s="9"/>
      <c r="F158" s="9"/>
      <c r="G158" s="9"/>
      <c r="H158" s="11"/>
      <c r="I158" s="11"/>
      <c r="J158" s="11"/>
      <c r="K158" s="11"/>
      <c r="L158" s="11"/>
      <c r="M158" s="11"/>
      <c r="N158" s="11"/>
      <c r="O158" s="11"/>
    </row>
    <row r="159" spans="2:15" s="3" customFormat="1" ht="17.100000000000001" customHeight="1">
      <c r="B159" s="30"/>
      <c r="C159" s="8"/>
      <c r="D159" s="8"/>
      <c r="E159" s="9"/>
      <c r="F159" s="9"/>
      <c r="G159" s="9"/>
      <c r="H159" s="11"/>
      <c r="I159" s="11"/>
      <c r="J159" s="11"/>
      <c r="K159" s="11"/>
      <c r="L159" s="11"/>
      <c r="M159" s="11"/>
      <c r="N159" s="11"/>
      <c r="O159" s="11"/>
    </row>
    <row r="160" spans="2:15" s="3" customFormat="1" ht="17.100000000000001" customHeight="1">
      <c r="B160" s="30"/>
      <c r="C160" s="8"/>
      <c r="D160" s="8"/>
      <c r="E160" s="9"/>
      <c r="F160" s="9"/>
      <c r="G160" s="9"/>
      <c r="H160" s="11"/>
      <c r="I160" s="11"/>
      <c r="J160" s="11"/>
      <c r="K160" s="11"/>
      <c r="L160" s="11"/>
      <c r="M160" s="11"/>
      <c r="N160" s="11"/>
      <c r="O160" s="11"/>
    </row>
    <row r="161" spans="2:15" s="3" customFormat="1" ht="17.100000000000001" customHeight="1">
      <c r="B161" s="30"/>
      <c r="C161" s="8"/>
      <c r="D161" s="8"/>
      <c r="E161" s="9"/>
      <c r="F161" s="9"/>
      <c r="G161" s="9"/>
      <c r="H161" s="11"/>
      <c r="I161" s="11"/>
      <c r="J161" s="11"/>
      <c r="K161" s="11"/>
      <c r="L161" s="11"/>
      <c r="M161" s="11"/>
      <c r="N161" s="11"/>
      <c r="O161" s="11"/>
    </row>
    <row r="162" spans="2:15" s="3" customFormat="1" ht="17.100000000000001" customHeight="1">
      <c r="B162" s="30"/>
      <c r="C162" s="8"/>
      <c r="D162" s="8"/>
      <c r="E162" s="9"/>
      <c r="F162" s="9"/>
      <c r="G162" s="9"/>
      <c r="H162" s="11"/>
      <c r="I162" s="11"/>
      <c r="J162" s="11"/>
      <c r="K162" s="11"/>
      <c r="L162" s="11"/>
      <c r="M162" s="11"/>
      <c r="N162" s="11"/>
      <c r="O162" s="11"/>
    </row>
    <row r="163" spans="2:15" s="3" customFormat="1" ht="17.100000000000001" customHeight="1">
      <c r="B163" s="30"/>
      <c r="C163" s="8"/>
      <c r="D163" s="8"/>
      <c r="E163" s="9"/>
      <c r="F163" s="9"/>
      <c r="G163" s="9"/>
      <c r="H163" s="11"/>
      <c r="I163" s="11"/>
      <c r="J163" s="11"/>
      <c r="K163" s="11"/>
      <c r="L163" s="11"/>
      <c r="M163" s="11"/>
      <c r="N163" s="11"/>
      <c r="O163" s="11"/>
    </row>
    <row r="164" spans="2:15" s="3" customFormat="1" ht="17.100000000000001" customHeight="1">
      <c r="B164" s="30"/>
      <c r="C164" s="8"/>
      <c r="D164" s="8"/>
      <c r="E164" s="9"/>
      <c r="F164" s="9"/>
      <c r="G164" s="9"/>
      <c r="H164" s="11"/>
      <c r="I164" s="11"/>
      <c r="J164" s="11"/>
      <c r="K164" s="11"/>
      <c r="L164" s="11"/>
      <c r="M164" s="11"/>
      <c r="N164" s="11"/>
      <c r="O164" s="11"/>
    </row>
    <row r="165" spans="2:15" s="3" customFormat="1" ht="17.100000000000001" customHeight="1">
      <c r="B165" s="30"/>
      <c r="C165" s="8"/>
      <c r="D165" s="8"/>
      <c r="E165" s="9"/>
      <c r="F165" s="9"/>
      <c r="G165" s="9"/>
      <c r="H165" s="11"/>
      <c r="I165" s="11"/>
      <c r="J165" s="11"/>
      <c r="K165" s="11"/>
      <c r="L165" s="11"/>
      <c r="M165" s="11"/>
      <c r="N165" s="11"/>
      <c r="O165" s="11"/>
    </row>
    <row r="166" spans="2:15" s="3" customFormat="1" ht="17.100000000000001" customHeight="1">
      <c r="B166" s="30"/>
      <c r="C166" s="8"/>
      <c r="D166" s="8"/>
      <c r="E166" s="9"/>
      <c r="F166" s="9"/>
      <c r="G166" s="9"/>
      <c r="H166" s="11"/>
      <c r="I166" s="11"/>
      <c r="J166" s="11"/>
      <c r="K166" s="11"/>
      <c r="L166" s="11"/>
      <c r="M166" s="11"/>
      <c r="N166" s="11"/>
      <c r="O166" s="11"/>
    </row>
    <row r="167" spans="2:15" s="3" customFormat="1" ht="17.100000000000001" customHeight="1">
      <c r="B167" s="30"/>
      <c r="C167" s="8"/>
      <c r="D167" s="8"/>
      <c r="E167" s="9"/>
      <c r="F167" s="9"/>
      <c r="G167" s="9"/>
      <c r="H167" s="11"/>
      <c r="I167" s="11"/>
      <c r="J167" s="11"/>
      <c r="K167" s="11"/>
      <c r="L167" s="11"/>
      <c r="M167" s="11"/>
      <c r="N167" s="11"/>
      <c r="O167" s="11"/>
    </row>
    <row r="168" spans="2:15" s="3" customFormat="1" ht="17.100000000000001" customHeight="1">
      <c r="B168" s="30"/>
      <c r="C168" s="8"/>
      <c r="D168" s="8"/>
      <c r="E168" s="9"/>
      <c r="F168" s="9"/>
      <c r="G168" s="9"/>
      <c r="H168" s="11"/>
      <c r="I168" s="11"/>
      <c r="J168" s="11"/>
      <c r="K168" s="11"/>
      <c r="L168" s="11"/>
      <c r="M168" s="11"/>
      <c r="N168" s="11"/>
      <c r="O168" s="11"/>
    </row>
    <row r="169" spans="2:15" s="3" customFormat="1" ht="17.100000000000001" customHeight="1">
      <c r="B169" s="30"/>
      <c r="C169" s="8"/>
      <c r="D169" s="8"/>
      <c r="E169" s="9"/>
      <c r="F169" s="9"/>
      <c r="G169" s="9"/>
      <c r="H169" s="11"/>
      <c r="I169" s="11"/>
      <c r="J169" s="11"/>
      <c r="K169" s="11"/>
      <c r="L169" s="11"/>
      <c r="M169" s="11"/>
      <c r="N169" s="11"/>
      <c r="O169" s="11"/>
    </row>
    <row r="170" spans="2:15" s="3" customFormat="1" ht="17.100000000000001" customHeight="1">
      <c r="B170" s="30"/>
      <c r="C170" s="8"/>
      <c r="D170" s="8"/>
      <c r="E170" s="9"/>
      <c r="F170" s="9"/>
      <c r="G170" s="9"/>
      <c r="H170" s="11"/>
      <c r="I170" s="11"/>
      <c r="J170" s="11"/>
      <c r="K170" s="11"/>
      <c r="L170" s="11"/>
      <c r="M170" s="11"/>
      <c r="N170" s="11"/>
      <c r="O170" s="11"/>
    </row>
    <row r="171" spans="2:15" s="3" customFormat="1" ht="17.100000000000001" customHeight="1">
      <c r="B171" s="30"/>
      <c r="C171" s="8"/>
      <c r="D171" s="8"/>
      <c r="E171" s="9"/>
      <c r="F171" s="9"/>
      <c r="G171" s="9"/>
      <c r="H171" s="11"/>
      <c r="I171" s="11"/>
      <c r="J171" s="11"/>
      <c r="K171" s="11"/>
      <c r="L171" s="11"/>
      <c r="M171" s="11"/>
      <c r="N171" s="11"/>
      <c r="O171" s="11"/>
    </row>
    <row r="172" spans="2:15" s="3" customFormat="1" ht="17.100000000000001" customHeight="1">
      <c r="B172" s="30"/>
      <c r="C172" s="8"/>
      <c r="D172" s="8"/>
      <c r="E172" s="9"/>
      <c r="F172" s="9"/>
      <c r="G172" s="9"/>
      <c r="H172" s="11"/>
      <c r="I172" s="11"/>
      <c r="J172" s="11"/>
      <c r="K172" s="11"/>
      <c r="L172" s="11"/>
      <c r="M172" s="11"/>
      <c r="N172" s="11"/>
      <c r="O172" s="11"/>
    </row>
    <row r="173" spans="2:15" s="3" customFormat="1" ht="17.100000000000001" customHeight="1">
      <c r="B173" s="30"/>
      <c r="C173" s="8"/>
      <c r="D173" s="8"/>
      <c r="E173" s="9"/>
      <c r="F173" s="9"/>
      <c r="G173" s="9"/>
      <c r="H173" s="11"/>
      <c r="I173" s="11"/>
      <c r="J173" s="11"/>
      <c r="K173" s="11"/>
      <c r="L173" s="11"/>
      <c r="M173" s="11"/>
      <c r="N173" s="11"/>
      <c r="O173" s="11"/>
    </row>
    <row r="174" spans="2:15" s="3" customFormat="1" ht="17.100000000000001" customHeight="1">
      <c r="B174" s="30"/>
      <c r="C174" s="8"/>
      <c r="D174" s="8"/>
      <c r="E174" s="9"/>
      <c r="F174" s="9"/>
      <c r="G174" s="9"/>
      <c r="H174" s="11"/>
      <c r="I174" s="11"/>
      <c r="J174" s="11"/>
      <c r="K174" s="11"/>
      <c r="L174" s="11"/>
      <c r="M174" s="11"/>
      <c r="N174" s="11"/>
      <c r="O174" s="11"/>
    </row>
    <row r="175" spans="2:15" s="3" customFormat="1" ht="17.100000000000001" customHeight="1">
      <c r="B175" s="30"/>
      <c r="C175" s="8"/>
      <c r="D175" s="8"/>
      <c r="E175" s="9"/>
      <c r="F175" s="9"/>
      <c r="G175" s="9"/>
      <c r="H175" s="11"/>
      <c r="I175" s="11"/>
      <c r="J175" s="11"/>
      <c r="K175" s="11"/>
      <c r="L175" s="11"/>
      <c r="M175" s="11"/>
      <c r="N175" s="11"/>
      <c r="O175" s="11"/>
    </row>
    <row r="176" spans="2:15" s="3" customFormat="1" ht="17.100000000000001" customHeight="1">
      <c r="B176" s="30"/>
      <c r="C176" s="8"/>
      <c r="D176" s="8"/>
      <c r="E176" s="9"/>
      <c r="F176" s="9"/>
      <c r="G176" s="9"/>
      <c r="H176" s="11"/>
      <c r="I176" s="11"/>
      <c r="J176" s="11"/>
      <c r="K176" s="11"/>
      <c r="L176" s="11"/>
      <c r="M176" s="11"/>
      <c r="N176" s="11"/>
      <c r="O176" s="11"/>
    </row>
    <row r="177" spans="2:15" s="3" customFormat="1" ht="17.100000000000001" customHeight="1">
      <c r="B177" s="30"/>
      <c r="C177" s="8"/>
      <c r="D177" s="8"/>
      <c r="E177" s="9"/>
      <c r="F177" s="9"/>
      <c r="G177" s="9"/>
      <c r="H177" s="11"/>
      <c r="I177" s="11"/>
      <c r="J177" s="11"/>
      <c r="K177" s="11"/>
      <c r="L177" s="11"/>
      <c r="M177" s="11"/>
      <c r="N177" s="11"/>
      <c r="O177" s="11"/>
    </row>
    <row r="178" spans="2:15" s="3" customFormat="1" ht="17.100000000000001" customHeight="1">
      <c r="B178" s="30"/>
      <c r="C178" s="8"/>
      <c r="D178" s="8"/>
      <c r="E178" s="9"/>
      <c r="F178" s="9"/>
      <c r="G178" s="9"/>
      <c r="H178" s="11"/>
      <c r="I178" s="11"/>
      <c r="J178" s="11"/>
      <c r="K178" s="11"/>
      <c r="L178" s="11"/>
      <c r="M178" s="11"/>
      <c r="N178" s="11"/>
      <c r="O178" s="11"/>
    </row>
    <row r="179" spans="2:15" s="3" customFormat="1" ht="17.100000000000001" customHeight="1">
      <c r="B179" s="30"/>
      <c r="C179" s="8"/>
      <c r="D179" s="8"/>
      <c r="E179" s="9"/>
      <c r="F179" s="9"/>
      <c r="G179" s="9"/>
      <c r="H179" s="11"/>
      <c r="I179" s="11"/>
      <c r="J179" s="11"/>
      <c r="K179" s="11"/>
      <c r="L179" s="11"/>
      <c r="M179" s="11"/>
      <c r="N179" s="11"/>
      <c r="O179" s="11"/>
    </row>
    <row r="180" spans="2:15" s="3" customFormat="1" ht="17.100000000000001" customHeight="1">
      <c r="B180" s="30"/>
      <c r="C180" s="8"/>
      <c r="D180" s="8"/>
      <c r="E180" s="9"/>
      <c r="F180" s="9"/>
      <c r="G180" s="9"/>
      <c r="H180" s="11"/>
      <c r="I180" s="11"/>
      <c r="J180" s="11"/>
      <c r="K180" s="11"/>
      <c r="L180" s="11"/>
      <c r="M180" s="11"/>
      <c r="N180" s="11"/>
      <c r="O180" s="11"/>
    </row>
    <row r="181" spans="2:15" s="3" customFormat="1" ht="17.100000000000001" customHeight="1">
      <c r="B181" s="30"/>
      <c r="C181" s="8"/>
      <c r="D181" s="8"/>
      <c r="E181" s="9"/>
      <c r="F181" s="9"/>
      <c r="G181" s="9"/>
      <c r="H181" s="11"/>
      <c r="I181" s="11"/>
      <c r="J181" s="11"/>
      <c r="K181" s="11"/>
      <c r="L181" s="11"/>
      <c r="M181" s="11"/>
      <c r="N181" s="11"/>
      <c r="O181" s="11"/>
    </row>
    <row r="182" spans="2:15" s="3" customFormat="1" ht="17.100000000000001" customHeight="1">
      <c r="B182" s="30"/>
      <c r="C182" s="8"/>
      <c r="D182" s="8"/>
      <c r="E182" s="9"/>
      <c r="F182" s="9"/>
      <c r="G182" s="9"/>
      <c r="H182" s="11"/>
      <c r="I182" s="11"/>
      <c r="J182" s="11"/>
      <c r="K182" s="11"/>
      <c r="L182" s="11"/>
      <c r="M182" s="11"/>
      <c r="N182" s="11"/>
      <c r="O182" s="11"/>
    </row>
    <row r="183" spans="2:15" s="3" customFormat="1" ht="17.100000000000001" customHeight="1">
      <c r="B183" s="30"/>
      <c r="C183" s="8"/>
      <c r="D183" s="8"/>
      <c r="E183" s="9"/>
      <c r="F183" s="9"/>
      <c r="G183" s="9"/>
      <c r="H183" s="11"/>
      <c r="I183" s="11"/>
      <c r="J183" s="11"/>
      <c r="K183" s="11"/>
      <c r="L183" s="11"/>
      <c r="M183" s="11"/>
      <c r="N183" s="11"/>
      <c r="O183" s="11"/>
    </row>
    <row r="184" spans="2:15" s="3" customFormat="1" ht="17.100000000000001" customHeight="1">
      <c r="B184" s="30"/>
      <c r="C184" s="8"/>
      <c r="D184" s="8"/>
      <c r="E184" s="9"/>
      <c r="F184" s="9"/>
      <c r="G184" s="9"/>
      <c r="H184" s="11"/>
      <c r="I184" s="11"/>
      <c r="J184" s="11"/>
      <c r="K184" s="11"/>
      <c r="L184" s="11"/>
      <c r="M184" s="11"/>
      <c r="N184" s="11"/>
      <c r="O184" s="11"/>
    </row>
    <row r="185" spans="2:15" s="3" customFormat="1" ht="17.100000000000001" customHeight="1">
      <c r="B185" s="30"/>
      <c r="C185" s="8"/>
      <c r="D185" s="8"/>
      <c r="E185" s="9"/>
      <c r="F185" s="9"/>
      <c r="G185" s="9"/>
      <c r="H185" s="11"/>
      <c r="I185" s="11"/>
      <c r="J185" s="11"/>
      <c r="K185" s="11"/>
      <c r="L185" s="11"/>
      <c r="M185" s="11"/>
      <c r="N185" s="11"/>
      <c r="O185" s="11"/>
    </row>
    <row r="186" spans="2:15" s="3" customFormat="1" ht="17.100000000000001" customHeight="1">
      <c r="B186" s="30"/>
      <c r="C186" s="8"/>
      <c r="D186" s="8"/>
      <c r="E186" s="9"/>
      <c r="F186" s="9"/>
      <c r="G186" s="9"/>
      <c r="H186" s="11"/>
      <c r="I186" s="11"/>
      <c r="J186" s="11"/>
      <c r="K186" s="11"/>
      <c r="L186" s="11"/>
      <c r="M186" s="11"/>
      <c r="N186" s="11"/>
      <c r="O186" s="11"/>
    </row>
    <row r="187" spans="2:15" s="3" customFormat="1" ht="17.100000000000001" customHeight="1">
      <c r="B187" s="30"/>
      <c r="C187" s="8"/>
      <c r="D187" s="8"/>
      <c r="E187" s="9"/>
      <c r="F187" s="9"/>
      <c r="G187" s="9"/>
      <c r="H187" s="11"/>
      <c r="I187" s="11"/>
      <c r="J187" s="11"/>
      <c r="K187" s="11"/>
      <c r="L187" s="11"/>
      <c r="M187" s="11"/>
      <c r="N187" s="11"/>
      <c r="O187" s="11"/>
    </row>
    <row r="188" spans="2:15" s="3" customFormat="1" ht="17.100000000000001" customHeight="1">
      <c r="B188" s="30"/>
      <c r="C188" s="8"/>
      <c r="D188" s="8"/>
      <c r="E188" s="9"/>
      <c r="F188" s="9"/>
      <c r="G188" s="9"/>
      <c r="H188" s="11"/>
      <c r="I188" s="11"/>
      <c r="J188" s="11"/>
      <c r="K188" s="11"/>
      <c r="L188" s="11"/>
      <c r="M188" s="11"/>
      <c r="N188" s="11"/>
      <c r="O188" s="11"/>
    </row>
    <row r="189" spans="2:15" s="3" customFormat="1" ht="17.100000000000001" customHeight="1">
      <c r="B189" s="30"/>
      <c r="C189" s="8"/>
      <c r="D189" s="8"/>
      <c r="E189" s="9"/>
      <c r="F189" s="9"/>
      <c r="G189" s="9"/>
      <c r="H189" s="11"/>
      <c r="I189" s="11"/>
      <c r="J189" s="11"/>
      <c r="K189" s="11"/>
      <c r="L189" s="11"/>
      <c r="M189" s="11"/>
      <c r="N189" s="11"/>
      <c r="O189" s="11"/>
    </row>
    <row r="190" spans="2:15" s="3" customFormat="1" ht="17.100000000000001" customHeight="1">
      <c r="B190" s="30"/>
      <c r="C190" s="8"/>
      <c r="D190" s="8"/>
      <c r="E190" s="9"/>
      <c r="F190" s="9"/>
      <c r="G190" s="9"/>
      <c r="H190" s="11"/>
      <c r="I190" s="11"/>
      <c r="J190" s="11"/>
      <c r="K190" s="11"/>
      <c r="L190" s="11"/>
      <c r="M190" s="11"/>
      <c r="N190" s="11"/>
      <c r="O190" s="11"/>
    </row>
    <row r="191" spans="2:15" s="3" customFormat="1" ht="17.100000000000001" customHeight="1">
      <c r="B191" s="30"/>
      <c r="C191" s="8"/>
      <c r="D191" s="8"/>
      <c r="E191" s="9"/>
      <c r="F191" s="9"/>
      <c r="G191" s="9"/>
      <c r="H191" s="11"/>
      <c r="I191" s="11"/>
      <c r="J191" s="11"/>
      <c r="K191" s="11"/>
      <c r="L191" s="11"/>
      <c r="M191" s="11"/>
      <c r="N191" s="11"/>
      <c r="O191" s="11"/>
    </row>
    <row r="192" spans="2:15" s="3" customFormat="1" ht="17.100000000000001" customHeight="1">
      <c r="B192" s="30"/>
      <c r="C192" s="8"/>
      <c r="D192" s="8"/>
      <c r="E192" s="9"/>
      <c r="F192" s="9"/>
      <c r="G192" s="9"/>
      <c r="H192" s="11"/>
      <c r="I192" s="11"/>
      <c r="J192" s="11"/>
      <c r="K192" s="11"/>
      <c r="L192" s="11"/>
      <c r="M192" s="11"/>
      <c r="N192" s="11"/>
      <c r="O192" s="11"/>
    </row>
    <row r="193" spans="2:15" s="3" customFormat="1" ht="17.100000000000001" customHeight="1">
      <c r="B193" s="30"/>
      <c r="C193" s="8"/>
      <c r="D193" s="8"/>
      <c r="E193" s="9"/>
      <c r="F193" s="9"/>
      <c r="G193" s="9"/>
      <c r="H193" s="11"/>
      <c r="I193" s="11"/>
      <c r="J193" s="11"/>
      <c r="K193" s="11"/>
      <c r="L193" s="11"/>
      <c r="M193" s="11"/>
      <c r="N193" s="11"/>
      <c r="O193" s="11"/>
    </row>
    <row r="194" spans="2:15" s="3" customFormat="1" ht="17.100000000000001" customHeight="1">
      <c r="B194" s="30"/>
      <c r="C194" s="8"/>
      <c r="D194" s="8"/>
      <c r="E194" s="9"/>
      <c r="F194" s="9"/>
      <c r="G194" s="9"/>
      <c r="H194" s="11"/>
      <c r="I194" s="11"/>
      <c r="J194" s="11"/>
      <c r="K194" s="11"/>
      <c r="L194" s="11"/>
      <c r="M194" s="11"/>
      <c r="N194" s="11"/>
      <c r="O194" s="11"/>
    </row>
    <row r="195" spans="2:15" s="3" customFormat="1" ht="17.100000000000001" customHeight="1">
      <c r="B195" s="30"/>
      <c r="C195" s="8"/>
      <c r="D195" s="8"/>
      <c r="E195" s="9"/>
      <c r="F195" s="9"/>
      <c r="G195" s="9"/>
      <c r="H195" s="11"/>
      <c r="I195" s="11"/>
      <c r="J195" s="11"/>
      <c r="K195" s="11"/>
      <c r="L195" s="11"/>
      <c r="M195" s="11"/>
      <c r="N195" s="11"/>
      <c r="O195" s="11"/>
    </row>
    <row r="196" spans="2:15" s="3" customFormat="1" ht="17.100000000000001" customHeight="1">
      <c r="B196" s="30"/>
      <c r="C196" s="8"/>
      <c r="D196" s="8"/>
      <c r="E196" s="9"/>
      <c r="F196" s="9"/>
      <c r="G196" s="9"/>
      <c r="H196" s="11"/>
      <c r="I196" s="11"/>
      <c r="J196" s="11"/>
      <c r="K196" s="11"/>
      <c r="L196" s="11"/>
      <c r="M196" s="11"/>
      <c r="N196" s="11"/>
      <c r="O196" s="11"/>
    </row>
    <row r="197" spans="2:15" s="3" customFormat="1" ht="17.100000000000001" customHeight="1">
      <c r="B197" s="30"/>
      <c r="C197" s="8"/>
      <c r="D197" s="8"/>
      <c r="E197" s="9"/>
      <c r="F197" s="9"/>
      <c r="G197" s="9"/>
      <c r="H197" s="11"/>
      <c r="I197" s="11"/>
      <c r="J197" s="11"/>
      <c r="K197" s="11"/>
      <c r="L197" s="11"/>
      <c r="M197" s="11"/>
      <c r="N197" s="11"/>
      <c r="O197" s="11"/>
    </row>
    <row r="198" spans="2:15" s="3" customFormat="1" ht="17.100000000000001" customHeight="1">
      <c r="B198" s="30"/>
      <c r="C198" s="8"/>
      <c r="D198" s="8"/>
      <c r="E198" s="9"/>
      <c r="F198" s="9"/>
      <c r="G198" s="9"/>
      <c r="H198" s="11"/>
      <c r="I198" s="11"/>
      <c r="J198" s="11"/>
      <c r="K198" s="11"/>
      <c r="L198" s="11"/>
      <c r="M198" s="11"/>
      <c r="N198" s="11"/>
      <c r="O198" s="11"/>
    </row>
    <row r="199" spans="2:15" s="3" customFormat="1" ht="17.100000000000001" customHeight="1">
      <c r="B199" s="30"/>
      <c r="C199" s="8"/>
      <c r="D199" s="8"/>
      <c r="E199" s="9"/>
      <c r="F199" s="9"/>
      <c r="G199" s="9"/>
      <c r="H199" s="11"/>
      <c r="I199" s="11"/>
      <c r="J199" s="11"/>
      <c r="K199" s="11"/>
      <c r="L199" s="11"/>
      <c r="M199" s="11"/>
      <c r="N199" s="11"/>
      <c r="O199" s="11"/>
    </row>
    <row r="200" spans="2:15" s="3" customFormat="1" ht="17.100000000000001" customHeight="1">
      <c r="B200" s="30"/>
      <c r="C200" s="8"/>
      <c r="D200" s="8"/>
      <c r="E200" s="9"/>
      <c r="F200" s="9"/>
      <c r="G200" s="9"/>
      <c r="H200" s="11"/>
      <c r="I200" s="11"/>
      <c r="J200" s="11"/>
      <c r="K200" s="11"/>
      <c r="L200" s="11"/>
      <c r="M200" s="11"/>
      <c r="N200" s="11"/>
      <c r="O200" s="11"/>
    </row>
    <row r="201" spans="2:15" s="3" customFormat="1" ht="17.100000000000001" customHeight="1">
      <c r="B201" s="30"/>
      <c r="C201" s="8"/>
      <c r="D201" s="8"/>
      <c r="E201" s="9"/>
      <c r="F201" s="9"/>
      <c r="G201" s="9"/>
      <c r="H201" s="11"/>
      <c r="I201" s="11"/>
      <c r="J201" s="11"/>
      <c r="K201" s="11"/>
      <c r="L201" s="11"/>
      <c r="M201" s="11"/>
      <c r="N201" s="11"/>
      <c r="O201" s="11"/>
    </row>
    <row r="202" spans="2:15" s="3" customFormat="1" ht="17.100000000000001" customHeight="1">
      <c r="B202" s="30"/>
      <c r="C202" s="8"/>
      <c r="D202" s="8"/>
      <c r="E202" s="9"/>
      <c r="F202" s="9"/>
      <c r="G202" s="9"/>
      <c r="H202" s="11"/>
      <c r="I202" s="11"/>
      <c r="J202" s="11"/>
      <c r="K202" s="11"/>
      <c r="L202" s="11"/>
      <c r="M202" s="11"/>
      <c r="N202" s="11"/>
      <c r="O202" s="11"/>
    </row>
    <row r="203" spans="2:15" s="3" customFormat="1" ht="17.100000000000001" customHeight="1">
      <c r="B203" s="30"/>
      <c r="C203" s="8"/>
      <c r="D203" s="8"/>
      <c r="E203" s="9"/>
      <c r="F203" s="9"/>
      <c r="G203" s="9"/>
      <c r="H203" s="11"/>
      <c r="I203" s="11"/>
      <c r="J203" s="11"/>
      <c r="K203" s="11"/>
      <c r="L203" s="11"/>
      <c r="M203" s="11"/>
      <c r="N203" s="11"/>
      <c r="O203" s="11"/>
    </row>
    <row r="204" spans="2:15" s="3" customFormat="1" ht="17.100000000000001" customHeight="1">
      <c r="B204" s="30"/>
      <c r="C204" s="8"/>
      <c r="D204" s="8"/>
      <c r="E204" s="9"/>
      <c r="F204" s="9"/>
      <c r="G204" s="9"/>
      <c r="H204" s="11"/>
      <c r="I204" s="11"/>
      <c r="J204" s="11"/>
      <c r="K204" s="11"/>
      <c r="L204" s="11"/>
      <c r="M204" s="11"/>
      <c r="N204" s="11"/>
      <c r="O204" s="11"/>
    </row>
    <row r="205" spans="2:15" s="3" customFormat="1" ht="17.100000000000001" customHeight="1">
      <c r="B205" s="30"/>
      <c r="C205" s="8"/>
      <c r="D205" s="8"/>
      <c r="E205" s="9"/>
      <c r="F205" s="9"/>
      <c r="G205" s="9"/>
      <c r="H205" s="11"/>
      <c r="I205" s="11"/>
      <c r="J205" s="11"/>
      <c r="K205" s="11"/>
      <c r="L205" s="11"/>
      <c r="M205" s="11"/>
      <c r="N205" s="11"/>
      <c r="O205" s="11"/>
    </row>
    <row r="206" spans="2:15" s="3" customFormat="1" ht="17.100000000000001" customHeight="1">
      <c r="B206" s="30"/>
      <c r="C206" s="8"/>
      <c r="D206" s="8"/>
      <c r="E206" s="9"/>
      <c r="F206" s="9"/>
      <c r="G206" s="9"/>
      <c r="H206" s="11"/>
      <c r="I206" s="11"/>
      <c r="J206" s="11"/>
      <c r="K206" s="11"/>
      <c r="L206" s="11"/>
      <c r="M206" s="11"/>
      <c r="N206" s="11"/>
      <c r="O206" s="11"/>
    </row>
    <row r="207" spans="2:15" s="3" customFormat="1" ht="17.100000000000001" customHeight="1">
      <c r="B207" s="30"/>
      <c r="C207" s="8"/>
      <c r="D207" s="8"/>
      <c r="E207" s="9"/>
      <c r="F207" s="9"/>
      <c r="G207" s="9"/>
      <c r="H207" s="11"/>
      <c r="I207" s="11"/>
      <c r="J207" s="11"/>
      <c r="K207" s="11"/>
      <c r="L207" s="11"/>
      <c r="M207" s="11"/>
      <c r="N207" s="11"/>
      <c r="O207" s="11"/>
    </row>
    <row r="208" spans="2:15" s="3" customFormat="1" ht="17.100000000000001" customHeight="1">
      <c r="B208" s="30"/>
      <c r="C208" s="8"/>
      <c r="D208" s="8"/>
      <c r="E208" s="9"/>
      <c r="F208" s="9"/>
      <c r="G208" s="9"/>
      <c r="H208" s="11"/>
      <c r="I208" s="11"/>
      <c r="J208" s="11"/>
      <c r="K208" s="11"/>
      <c r="L208" s="11"/>
      <c r="M208" s="11"/>
      <c r="N208" s="11"/>
      <c r="O208" s="11"/>
    </row>
    <row r="209" spans="2:15" s="3" customFormat="1" ht="17.100000000000001" customHeight="1">
      <c r="B209" s="30"/>
      <c r="C209" s="8"/>
      <c r="D209" s="8"/>
      <c r="E209" s="9"/>
      <c r="F209" s="9"/>
      <c r="G209" s="9"/>
      <c r="H209" s="11"/>
      <c r="I209" s="11"/>
      <c r="J209" s="11"/>
      <c r="K209" s="11"/>
      <c r="L209" s="11"/>
      <c r="M209" s="11"/>
      <c r="N209" s="11"/>
      <c r="O209" s="11"/>
    </row>
    <row r="210" spans="2:15" s="3" customFormat="1" ht="17.100000000000001" customHeight="1">
      <c r="B210" s="30"/>
      <c r="C210" s="8"/>
      <c r="D210" s="8"/>
      <c r="E210" s="9"/>
      <c r="F210" s="9"/>
      <c r="G210" s="9"/>
      <c r="H210" s="11"/>
      <c r="I210" s="11"/>
      <c r="J210" s="11"/>
      <c r="K210" s="11"/>
      <c r="L210" s="11"/>
      <c r="M210" s="11"/>
      <c r="N210" s="11"/>
      <c r="O210" s="11"/>
    </row>
    <row r="211" spans="2:15" s="3" customFormat="1" ht="17.100000000000001" customHeight="1">
      <c r="B211" s="30"/>
      <c r="C211" s="8"/>
      <c r="D211" s="8"/>
      <c r="E211" s="9"/>
      <c r="F211" s="9"/>
      <c r="G211" s="9"/>
      <c r="H211" s="11"/>
      <c r="I211" s="11"/>
      <c r="J211" s="11"/>
      <c r="K211" s="11"/>
      <c r="L211" s="11"/>
      <c r="M211" s="11"/>
      <c r="N211" s="11"/>
      <c r="O211" s="11"/>
    </row>
    <row r="212" spans="2:15" s="3" customFormat="1" ht="17.100000000000001" customHeight="1">
      <c r="B212" s="30"/>
      <c r="C212" s="8"/>
      <c r="D212" s="8"/>
      <c r="E212" s="9"/>
      <c r="F212" s="9"/>
      <c r="G212" s="9"/>
      <c r="H212" s="11"/>
      <c r="I212" s="11"/>
      <c r="J212" s="11"/>
      <c r="K212" s="11"/>
      <c r="L212" s="11"/>
      <c r="M212" s="11"/>
      <c r="N212" s="11"/>
      <c r="O212" s="11"/>
    </row>
    <row r="213" spans="2:15" s="3" customFormat="1" ht="17.100000000000001" customHeight="1">
      <c r="B213" s="30"/>
      <c r="C213" s="8"/>
      <c r="D213" s="8"/>
      <c r="E213" s="9"/>
      <c r="F213" s="9"/>
      <c r="G213" s="9"/>
      <c r="H213" s="11"/>
      <c r="I213" s="11"/>
      <c r="J213" s="11"/>
      <c r="K213" s="11"/>
      <c r="L213" s="11"/>
      <c r="M213" s="11"/>
      <c r="N213" s="11"/>
      <c r="O213" s="11"/>
    </row>
    <row r="214" spans="2:15" s="3" customFormat="1" ht="17.100000000000001" customHeight="1">
      <c r="B214" s="30"/>
      <c r="C214" s="8"/>
      <c r="D214" s="8"/>
      <c r="E214" s="9"/>
      <c r="F214" s="9"/>
      <c r="G214" s="9"/>
      <c r="H214" s="11"/>
      <c r="I214" s="11"/>
      <c r="J214" s="11"/>
      <c r="K214" s="11"/>
      <c r="L214" s="11"/>
      <c r="M214" s="11"/>
      <c r="N214" s="11"/>
      <c r="O214" s="11"/>
    </row>
    <row r="215" spans="2:15" s="3" customFormat="1" ht="17.100000000000001" customHeight="1">
      <c r="B215" s="30"/>
      <c r="C215" s="8"/>
      <c r="D215" s="8"/>
      <c r="E215" s="9"/>
      <c r="F215" s="9"/>
      <c r="G215" s="9"/>
      <c r="H215" s="11"/>
      <c r="I215" s="11"/>
      <c r="J215" s="11"/>
      <c r="K215" s="11"/>
      <c r="L215" s="11"/>
      <c r="M215" s="11"/>
      <c r="N215" s="11"/>
      <c r="O215" s="11"/>
    </row>
    <row r="216" spans="2:15" s="3" customFormat="1" ht="17.100000000000001" customHeight="1">
      <c r="B216" s="30"/>
      <c r="C216" s="8"/>
      <c r="D216" s="8"/>
      <c r="E216" s="9"/>
      <c r="F216" s="9"/>
      <c r="G216" s="9"/>
      <c r="H216" s="11"/>
      <c r="I216" s="11"/>
      <c r="J216" s="11"/>
      <c r="K216" s="11"/>
      <c r="L216" s="11"/>
      <c r="M216" s="11"/>
      <c r="N216" s="11"/>
      <c r="O216" s="11"/>
    </row>
    <row r="217" spans="2:15" s="3" customFormat="1" ht="17.100000000000001" customHeight="1">
      <c r="B217" s="30"/>
      <c r="C217" s="8"/>
      <c r="D217" s="8"/>
      <c r="E217" s="9"/>
      <c r="F217" s="9"/>
      <c r="G217" s="9"/>
      <c r="H217" s="11"/>
      <c r="I217" s="11"/>
      <c r="J217" s="11"/>
      <c r="K217" s="11"/>
      <c r="L217" s="11"/>
      <c r="M217" s="11"/>
      <c r="N217" s="11"/>
      <c r="O217" s="11"/>
    </row>
    <row r="218" spans="2:15" s="3" customFormat="1" ht="17.100000000000001" customHeight="1">
      <c r="B218" s="30"/>
      <c r="C218" s="8"/>
      <c r="D218" s="8"/>
      <c r="E218" s="9"/>
      <c r="F218" s="9"/>
      <c r="G218" s="9"/>
      <c r="H218" s="11"/>
      <c r="I218" s="11"/>
      <c r="J218" s="11"/>
      <c r="K218" s="11"/>
      <c r="L218" s="11"/>
      <c r="M218" s="11"/>
      <c r="N218" s="11"/>
      <c r="O218" s="11"/>
    </row>
    <row r="219" spans="2:15" s="3" customFormat="1" ht="17.100000000000001" customHeight="1">
      <c r="B219" s="30"/>
      <c r="C219" s="8"/>
      <c r="D219" s="8"/>
      <c r="E219" s="9"/>
      <c r="F219" s="9"/>
      <c r="G219" s="9"/>
      <c r="H219" s="11"/>
      <c r="I219" s="11"/>
      <c r="J219" s="11"/>
      <c r="K219" s="11"/>
      <c r="L219" s="11"/>
      <c r="M219" s="11"/>
      <c r="N219" s="11"/>
      <c r="O219" s="11"/>
    </row>
    <row r="220" spans="2:15" s="3" customFormat="1" ht="17.100000000000001" customHeight="1">
      <c r="B220" s="30"/>
      <c r="C220" s="8"/>
      <c r="D220" s="8"/>
      <c r="E220" s="9"/>
      <c r="F220" s="9"/>
      <c r="G220" s="9"/>
      <c r="H220" s="11"/>
      <c r="I220" s="11"/>
      <c r="J220" s="11"/>
      <c r="K220" s="11"/>
      <c r="L220" s="11"/>
      <c r="M220" s="11"/>
      <c r="N220" s="11"/>
      <c r="O220" s="11"/>
    </row>
    <row r="221" spans="2:15" s="3" customFormat="1" ht="17.100000000000001" customHeight="1">
      <c r="B221" s="30"/>
      <c r="C221" s="8"/>
      <c r="D221" s="8"/>
      <c r="E221" s="9"/>
      <c r="F221" s="9"/>
      <c r="G221" s="9"/>
      <c r="H221" s="11"/>
      <c r="I221" s="11"/>
      <c r="J221" s="11"/>
      <c r="K221" s="11"/>
      <c r="L221" s="11"/>
      <c r="M221" s="11"/>
      <c r="N221" s="11"/>
      <c r="O221" s="11"/>
    </row>
    <row r="222" spans="2:15" s="3" customFormat="1" ht="17.100000000000001" customHeight="1">
      <c r="B222" s="30"/>
      <c r="C222" s="8"/>
      <c r="D222" s="8"/>
      <c r="E222" s="9"/>
      <c r="F222" s="9"/>
      <c r="G222" s="9"/>
      <c r="H222" s="11"/>
      <c r="I222" s="11"/>
      <c r="J222" s="11"/>
      <c r="K222" s="11"/>
      <c r="L222" s="11"/>
      <c r="M222" s="11"/>
      <c r="N222" s="11"/>
      <c r="O222" s="11"/>
    </row>
    <row r="223" spans="2:15" s="3" customFormat="1" ht="17.100000000000001" customHeight="1">
      <c r="B223" s="30"/>
      <c r="C223" s="8"/>
      <c r="D223" s="8"/>
      <c r="E223" s="9"/>
      <c r="F223" s="9"/>
      <c r="G223" s="9"/>
      <c r="H223" s="11"/>
      <c r="I223" s="11"/>
      <c r="J223" s="11"/>
      <c r="K223" s="11"/>
      <c r="L223" s="11"/>
      <c r="M223" s="11"/>
      <c r="N223" s="11"/>
      <c r="O223" s="11"/>
    </row>
    <row r="224" spans="2:15" s="3" customFormat="1" ht="17.100000000000001" customHeight="1">
      <c r="B224" s="30"/>
      <c r="C224" s="8"/>
      <c r="D224" s="8"/>
      <c r="E224" s="9"/>
      <c r="F224" s="9"/>
      <c r="G224" s="9"/>
      <c r="H224" s="11"/>
      <c r="I224" s="11"/>
      <c r="J224" s="11"/>
      <c r="K224" s="11"/>
      <c r="L224" s="11"/>
      <c r="M224" s="11"/>
      <c r="N224" s="11"/>
      <c r="O224" s="11"/>
    </row>
    <row r="225" spans="2:15" s="3" customFormat="1" ht="17.100000000000001" customHeight="1">
      <c r="B225" s="30"/>
      <c r="C225" s="8"/>
      <c r="D225" s="8"/>
      <c r="E225" s="9"/>
      <c r="F225" s="9"/>
      <c r="G225" s="9"/>
      <c r="H225" s="11"/>
      <c r="I225" s="11"/>
      <c r="J225" s="11"/>
      <c r="K225" s="11"/>
      <c r="L225" s="11"/>
      <c r="M225" s="11"/>
      <c r="N225" s="11"/>
      <c r="O225" s="11"/>
    </row>
    <row r="226" spans="2:15" s="3" customFormat="1" ht="17.100000000000001" customHeight="1">
      <c r="B226" s="30"/>
      <c r="C226" s="8"/>
      <c r="D226" s="8"/>
      <c r="E226" s="9"/>
      <c r="F226" s="9"/>
      <c r="G226" s="9"/>
      <c r="H226" s="11"/>
      <c r="I226" s="11"/>
      <c r="J226" s="11"/>
      <c r="K226" s="11"/>
      <c r="L226" s="11"/>
      <c r="M226" s="11"/>
      <c r="N226" s="11"/>
      <c r="O226" s="11"/>
    </row>
    <row r="227" spans="2:15" s="3" customFormat="1" ht="17.100000000000001" customHeight="1">
      <c r="B227" s="30"/>
      <c r="C227" s="8"/>
      <c r="D227" s="8"/>
      <c r="E227" s="9"/>
      <c r="F227" s="9"/>
      <c r="G227" s="9"/>
      <c r="H227" s="11"/>
      <c r="I227" s="11"/>
      <c r="J227" s="11"/>
      <c r="K227" s="11"/>
      <c r="L227" s="11"/>
      <c r="M227" s="11"/>
      <c r="N227" s="11"/>
      <c r="O227" s="11"/>
    </row>
    <row r="228" spans="2:15" s="3" customFormat="1" ht="17.100000000000001" customHeight="1">
      <c r="B228" s="30"/>
      <c r="C228" s="8"/>
      <c r="D228" s="8"/>
      <c r="E228" s="9"/>
      <c r="F228" s="9"/>
      <c r="G228" s="9"/>
      <c r="H228" s="11"/>
      <c r="I228" s="11"/>
      <c r="J228" s="11"/>
      <c r="K228" s="11"/>
      <c r="L228" s="11"/>
      <c r="M228" s="11"/>
      <c r="N228" s="11"/>
      <c r="O228" s="11"/>
    </row>
    <row r="229" spans="2:15" s="3" customFormat="1" ht="17.100000000000001" customHeight="1">
      <c r="B229" s="30"/>
      <c r="C229" s="8"/>
      <c r="D229" s="8"/>
      <c r="E229" s="9"/>
      <c r="F229" s="9"/>
      <c r="G229" s="9"/>
      <c r="H229" s="11"/>
      <c r="I229" s="11"/>
      <c r="J229" s="11"/>
      <c r="K229" s="11"/>
      <c r="L229" s="11"/>
      <c r="M229" s="11"/>
      <c r="N229" s="11"/>
      <c r="O229" s="11"/>
    </row>
    <row r="230" spans="2:15" s="3" customFormat="1" ht="17.100000000000001" customHeight="1">
      <c r="B230" s="30"/>
      <c r="C230" s="8"/>
      <c r="D230" s="8"/>
      <c r="E230" s="9"/>
      <c r="F230" s="9"/>
      <c r="G230" s="9"/>
      <c r="H230" s="11"/>
      <c r="I230" s="11"/>
      <c r="J230" s="11"/>
      <c r="K230" s="11"/>
      <c r="L230" s="11"/>
      <c r="M230" s="11"/>
      <c r="N230" s="11"/>
      <c r="O230" s="11"/>
    </row>
    <row r="231" spans="2:15" s="3" customFormat="1" ht="17.100000000000001" customHeight="1">
      <c r="B231" s="30"/>
      <c r="C231" s="8"/>
      <c r="D231" s="8"/>
      <c r="E231" s="9"/>
      <c r="F231" s="9"/>
      <c r="G231" s="9"/>
      <c r="H231" s="11"/>
      <c r="I231" s="11"/>
      <c r="J231" s="11"/>
      <c r="K231" s="11"/>
      <c r="L231" s="11"/>
      <c r="M231" s="11"/>
      <c r="N231" s="11"/>
      <c r="O231" s="11"/>
    </row>
    <row r="232" spans="2:15" s="3" customFormat="1" ht="17.100000000000001" customHeight="1">
      <c r="B232" s="30"/>
      <c r="C232" s="8"/>
      <c r="D232" s="8"/>
      <c r="E232" s="9"/>
      <c r="F232" s="9"/>
      <c r="G232" s="9"/>
      <c r="H232" s="11"/>
      <c r="I232" s="11"/>
      <c r="J232" s="11"/>
      <c r="K232" s="11"/>
      <c r="L232" s="11"/>
      <c r="M232" s="11"/>
      <c r="N232" s="11"/>
      <c r="O232" s="11"/>
    </row>
    <row r="233" spans="2:15" s="3" customFormat="1" ht="17.100000000000001" customHeight="1">
      <c r="B233" s="30"/>
      <c r="C233" s="8"/>
      <c r="D233" s="8"/>
      <c r="E233" s="9"/>
      <c r="F233" s="9"/>
      <c r="G233" s="9"/>
      <c r="H233" s="11"/>
      <c r="I233" s="11"/>
      <c r="J233" s="11"/>
      <c r="K233" s="11"/>
      <c r="L233" s="11"/>
      <c r="M233" s="11"/>
      <c r="N233" s="11"/>
      <c r="O233" s="11"/>
    </row>
    <row r="234" spans="2:15" s="3" customFormat="1" ht="17.100000000000001" customHeight="1">
      <c r="B234" s="30"/>
      <c r="C234" s="8"/>
      <c r="D234" s="8"/>
      <c r="E234" s="9"/>
      <c r="F234" s="9"/>
      <c r="G234" s="9"/>
      <c r="H234" s="11"/>
      <c r="I234" s="11"/>
      <c r="J234" s="11"/>
      <c r="K234" s="11"/>
      <c r="L234" s="11"/>
      <c r="M234" s="11"/>
      <c r="N234" s="11"/>
      <c r="O234" s="11"/>
    </row>
    <row r="235" spans="2:15" s="3" customFormat="1" ht="17.100000000000001" customHeight="1">
      <c r="B235" s="30"/>
      <c r="C235" s="8"/>
      <c r="D235" s="8"/>
      <c r="E235" s="9"/>
      <c r="F235" s="9"/>
      <c r="G235" s="9"/>
      <c r="H235" s="11"/>
      <c r="I235" s="11"/>
      <c r="J235" s="11"/>
      <c r="K235" s="11"/>
      <c r="L235" s="11"/>
      <c r="M235" s="11"/>
      <c r="N235" s="11"/>
      <c r="O235" s="11"/>
    </row>
    <row r="236" spans="2:15" s="3" customFormat="1" ht="17.100000000000001" customHeight="1">
      <c r="B236" s="30"/>
      <c r="C236" s="8"/>
      <c r="D236" s="8"/>
      <c r="E236" s="9"/>
      <c r="F236" s="9"/>
      <c r="G236" s="9"/>
      <c r="H236" s="11"/>
      <c r="I236" s="11"/>
      <c r="J236" s="11"/>
      <c r="K236" s="11"/>
      <c r="L236" s="11"/>
      <c r="M236" s="11"/>
      <c r="N236" s="11"/>
      <c r="O236" s="11"/>
    </row>
    <row r="237" spans="2:15" s="3" customFormat="1" ht="17.100000000000001" customHeight="1">
      <c r="B237" s="30"/>
      <c r="C237" s="8"/>
      <c r="D237" s="8"/>
      <c r="E237" s="9"/>
      <c r="F237" s="9"/>
      <c r="G237" s="9"/>
      <c r="H237" s="11"/>
      <c r="I237" s="11"/>
      <c r="J237" s="11"/>
      <c r="K237" s="11"/>
      <c r="L237" s="11"/>
      <c r="M237" s="11"/>
      <c r="N237" s="11"/>
      <c r="O237" s="11"/>
    </row>
    <row r="238" spans="2:15" s="3" customFormat="1" ht="17.100000000000001" customHeight="1">
      <c r="B238" s="30"/>
      <c r="C238" s="8"/>
      <c r="D238" s="8"/>
      <c r="E238" s="9"/>
      <c r="F238" s="9"/>
      <c r="G238" s="9"/>
      <c r="H238" s="11"/>
      <c r="I238" s="11"/>
      <c r="J238" s="11"/>
      <c r="K238" s="11"/>
      <c r="L238" s="11"/>
      <c r="M238" s="11"/>
      <c r="N238" s="11"/>
      <c r="O238" s="11"/>
    </row>
    <row r="239" spans="2:15" s="3" customFormat="1" ht="17.100000000000001" customHeight="1">
      <c r="B239" s="30"/>
      <c r="C239" s="8"/>
      <c r="D239" s="8"/>
      <c r="E239" s="9"/>
      <c r="F239" s="9"/>
      <c r="G239" s="9"/>
      <c r="H239" s="11"/>
      <c r="I239" s="11"/>
      <c r="J239" s="11"/>
      <c r="K239" s="11"/>
      <c r="L239" s="11"/>
      <c r="M239" s="11"/>
      <c r="N239" s="11"/>
      <c r="O239" s="11"/>
    </row>
    <row r="240" spans="2:15" s="3" customFormat="1" ht="17.100000000000001" customHeight="1">
      <c r="B240" s="30"/>
      <c r="C240" s="8"/>
      <c r="D240" s="8"/>
      <c r="E240" s="9"/>
      <c r="F240" s="9"/>
      <c r="G240" s="9"/>
      <c r="H240" s="11"/>
      <c r="I240" s="11"/>
      <c r="J240" s="11"/>
      <c r="K240" s="11"/>
      <c r="L240" s="11"/>
      <c r="M240" s="11"/>
      <c r="N240" s="11"/>
      <c r="O240" s="11"/>
    </row>
    <row r="241" spans="2:15" s="3" customFormat="1" ht="17.100000000000001" customHeight="1">
      <c r="B241" s="30"/>
      <c r="C241" s="8"/>
      <c r="D241" s="8"/>
      <c r="E241" s="9"/>
      <c r="F241" s="9"/>
      <c r="G241" s="9"/>
      <c r="H241" s="11"/>
      <c r="I241" s="11"/>
      <c r="J241" s="11"/>
      <c r="K241" s="11"/>
      <c r="L241" s="11"/>
      <c r="M241" s="11"/>
      <c r="N241" s="11"/>
      <c r="O241" s="11"/>
    </row>
    <row r="242" spans="2:15" s="3" customFormat="1" ht="17.100000000000001" customHeight="1">
      <c r="B242" s="30"/>
      <c r="C242" s="8"/>
      <c r="D242" s="8"/>
      <c r="E242" s="9"/>
      <c r="F242" s="9"/>
      <c r="G242" s="9"/>
      <c r="H242" s="11"/>
      <c r="I242" s="11"/>
      <c r="J242" s="11"/>
      <c r="K242" s="11"/>
      <c r="L242" s="11"/>
      <c r="M242" s="11"/>
      <c r="N242" s="11"/>
      <c r="O242" s="11"/>
    </row>
    <row r="243" spans="2:15" s="3" customFormat="1" ht="17.100000000000001" customHeight="1">
      <c r="B243" s="30"/>
      <c r="C243" s="8"/>
      <c r="D243" s="8"/>
      <c r="E243" s="9"/>
      <c r="F243" s="9"/>
      <c r="G243" s="9"/>
      <c r="H243" s="11"/>
      <c r="I243" s="11"/>
      <c r="J243" s="11"/>
      <c r="K243" s="11"/>
      <c r="L243" s="11"/>
      <c r="M243" s="11"/>
      <c r="N243" s="11"/>
      <c r="O243" s="11"/>
    </row>
    <row r="244" spans="2:15" s="3" customFormat="1" ht="17.100000000000001" customHeight="1">
      <c r="B244" s="30"/>
      <c r="C244" s="8"/>
      <c r="D244" s="8"/>
      <c r="E244" s="9"/>
      <c r="F244" s="9"/>
      <c r="G244" s="9"/>
      <c r="H244" s="11"/>
      <c r="I244" s="11"/>
      <c r="J244" s="11"/>
      <c r="K244" s="11"/>
      <c r="L244" s="11"/>
      <c r="M244" s="11"/>
      <c r="N244" s="11"/>
      <c r="O244" s="11"/>
    </row>
    <row r="245" spans="2:15" s="3" customFormat="1" ht="17.100000000000001" customHeight="1">
      <c r="B245" s="30"/>
      <c r="C245" s="8"/>
      <c r="D245" s="8"/>
      <c r="E245" s="9"/>
      <c r="F245" s="9"/>
      <c r="G245" s="9"/>
      <c r="H245" s="11"/>
      <c r="I245" s="11"/>
      <c r="J245" s="11"/>
      <c r="K245" s="11"/>
      <c r="L245" s="11"/>
      <c r="M245" s="11"/>
      <c r="N245" s="11"/>
      <c r="O245" s="11"/>
    </row>
    <row r="246" spans="2:15" s="3" customFormat="1" ht="17.100000000000001" customHeight="1">
      <c r="B246" s="30"/>
      <c r="C246" s="8"/>
      <c r="D246" s="8"/>
      <c r="E246" s="9"/>
      <c r="F246" s="9"/>
      <c r="G246" s="9"/>
      <c r="H246" s="11"/>
      <c r="I246" s="11"/>
      <c r="J246" s="11"/>
      <c r="K246" s="11"/>
      <c r="L246" s="11"/>
      <c r="M246" s="11"/>
      <c r="N246" s="11"/>
      <c r="O246" s="11"/>
    </row>
    <row r="247" spans="2:15" s="3" customFormat="1" ht="17.100000000000001" customHeight="1">
      <c r="B247" s="30"/>
      <c r="C247" s="8"/>
      <c r="D247" s="8"/>
      <c r="E247" s="9"/>
      <c r="F247" s="9"/>
      <c r="G247" s="9"/>
      <c r="H247" s="11"/>
      <c r="I247" s="11"/>
      <c r="J247" s="11"/>
      <c r="K247" s="11"/>
      <c r="L247" s="11"/>
      <c r="M247" s="11"/>
      <c r="N247" s="11"/>
      <c r="O247" s="11"/>
    </row>
    <row r="248" spans="2:15" s="3" customFormat="1" ht="17.100000000000001" customHeight="1">
      <c r="B248" s="30"/>
      <c r="C248" s="8"/>
      <c r="D248" s="8"/>
      <c r="E248" s="9"/>
      <c r="F248" s="9"/>
      <c r="G248" s="9"/>
      <c r="H248" s="11"/>
      <c r="I248" s="11"/>
      <c r="J248" s="11"/>
      <c r="K248" s="11"/>
      <c r="L248" s="11"/>
      <c r="M248" s="11"/>
      <c r="N248" s="11"/>
      <c r="O248" s="11"/>
    </row>
    <row r="249" spans="2:15" s="3" customFormat="1" ht="17.100000000000001" customHeight="1">
      <c r="B249" s="30"/>
      <c r="C249" s="8"/>
      <c r="D249" s="8"/>
      <c r="E249" s="9"/>
      <c r="F249" s="9"/>
      <c r="G249" s="9"/>
      <c r="H249" s="11"/>
      <c r="I249" s="11"/>
      <c r="J249" s="11"/>
      <c r="K249" s="11"/>
      <c r="L249" s="11"/>
      <c r="M249" s="11"/>
      <c r="N249" s="11"/>
      <c r="O249" s="11"/>
    </row>
    <row r="250" spans="2:15" s="3" customFormat="1" ht="17.100000000000001" customHeight="1">
      <c r="B250" s="30"/>
      <c r="C250" s="8"/>
      <c r="D250" s="8"/>
      <c r="E250" s="9"/>
      <c r="F250" s="9"/>
      <c r="G250" s="9"/>
      <c r="H250" s="11"/>
      <c r="I250" s="11"/>
      <c r="J250" s="11"/>
      <c r="K250" s="11"/>
      <c r="L250" s="11"/>
      <c r="M250" s="11"/>
      <c r="N250" s="11"/>
      <c r="O250" s="11"/>
    </row>
    <row r="251" spans="2:15" s="3" customFormat="1" ht="17.100000000000001" customHeight="1">
      <c r="B251" s="30"/>
      <c r="C251" s="8"/>
      <c r="D251" s="8"/>
      <c r="E251" s="9"/>
      <c r="F251" s="9"/>
      <c r="G251" s="9"/>
      <c r="H251" s="11"/>
      <c r="I251" s="11"/>
      <c r="J251" s="11"/>
      <c r="K251" s="11"/>
      <c r="L251" s="11"/>
      <c r="M251" s="11"/>
      <c r="N251" s="11"/>
      <c r="O251" s="11"/>
    </row>
    <row r="252" spans="2:15" s="3" customFormat="1" ht="17.100000000000001" customHeight="1">
      <c r="B252" s="30"/>
      <c r="C252" s="8"/>
      <c r="D252" s="8"/>
      <c r="E252" s="9"/>
      <c r="F252" s="9"/>
      <c r="G252" s="9"/>
      <c r="H252" s="11"/>
      <c r="I252" s="11"/>
      <c r="J252" s="11"/>
      <c r="K252" s="11"/>
      <c r="L252" s="11"/>
      <c r="M252" s="11"/>
      <c r="N252" s="11"/>
      <c r="O252" s="11"/>
    </row>
    <row r="253" spans="2:15" s="3" customFormat="1" ht="17.100000000000001" customHeight="1">
      <c r="B253" s="30"/>
      <c r="C253" s="8"/>
      <c r="D253" s="8"/>
      <c r="E253" s="9"/>
      <c r="F253" s="9"/>
      <c r="G253" s="9"/>
      <c r="H253" s="11"/>
      <c r="I253" s="11"/>
      <c r="J253" s="11"/>
      <c r="K253" s="11"/>
      <c r="L253" s="11"/>
      <c r="M253" s="11"/>
      <c r="N253" s="11"/>
      <c r="O253" s="11"/>
    </row>
    <row r="254" spans="2:15" s="3" customFormat="1" ht="17.100000000000001" customHeight="1">
      <c r="B254" s="30"/>
      <c r="C254" s="8"/>
      <c r="D254" s="8"/>
      <c r="E254" s="9"/>
      <c r="F254" s="9"/>
      <c r="G254" s="9"/>
      <c r="H254" s="11"/>
      <c r="I254" s="11"/>
      <c r="J254" s="11"/>
      <c r="K254" s="11"/>
      <c r="L254" s="11"/>
      <c r="M254" s="11"/>
      <c r="N254" s="11"/>
      <c r="O254" s="11"/>
    </row>
    <row r="255" spans="2:15" s="3" customFormat="1" ht="17.100000000000001" customHeight="1">
      <c r="B255" s="30"/>
      <c r="C255" s="8"/>
      <c r="D255" s="8"/>
      <c r="E255" s="9"/>
      <c r="F255" s="9"/>
      <c r="G255" s="9"/>
      <c r="H255" s="11"/>
      <c r="I255" s="11"/>
      <c r="J255" s="11"/>
      <c r="K255" s="11"/>
      <c r="L255" s="11"/>
      <c r="M255" s="11"/>
      <c r="N255" s="11"/>
      <c r="O255" s="11"/>
    </row>
    <row r="256" spans="2:15" s="3" customFormat="1" ht="17.100000000000001" customHeight="1">
      <c r="B256" s="30"/>
      <c r="C256" s="8"/>
      <c r="D256" s="8"/>
      <c r="E256" s="9"/>
      <c r="F256" s="9"/>
      <c r="G256" s="9"/>
      <c r="H256" s="11"/>
      <c r="I256" s="11"/>
      <c r="J256" s="11"/>
      <c r="K256" s="11"/>
      <c r="L256" s="11"/>
      <c r="M256" s="11"/>
      <c r="N256" s="11"/>
      <c r="O256" s="11"/>
    </row>
    <row r="257" spans="2:15" s="3" customFormat="1" ht="17.100000000000001" customHeight="1">
      <c r="B257" s="30"/>
      <c r="C257" s="8"/>
      <c r="D257" s="8"/>
      <c r="E257" s="9"/>
      <c r="F257" s="9"/>
      <c r="G257" s="9"/>
      <c r="H257" s="11"/>
      <c r="I257" s="11"/>
      <c r="J257" s="11"/>
      <c r="K257" s="11"/>
      <c r="L257" s="11"/>
      <c r="M257" s="11"/>
      <c r="N257" s="11"/>
      <c r="O257" s="11"/>
    </row>
    <row r="258" spans="2:15" s="3" customFormat="1" ht="17.100000000000001" customHeight="1">
      <c r="B258" s="30"/>
      <c r="C258" s="8"/>
      <c r="D258" s="8"/>
      <c r="E258" s="9"/>
      <c r="F258" s="9"/>
      <c r="G258" s="9"/>
      <c r="H258" s="11"/>
      <c r="I258" s="11"/>
      <c r="J258" s="11"/>
      <c r="K258" s="11"/>
      <c r="L258" s="11"/>
      <c r="M258" s="11"/>
      <c r="N258" s="11"/>
      <c r="O258" s="11"/>
    </row>
    <row r="259" spans="2:15" s="3" customFormat="1" ht="17.100000000000001" customHeight="1">
      <c r="B259" s="30"/>
      <c r="C259" s="8"/>
      <c r="D259" s="8"/>
      <c r="E259" s="9"/>
      <c r="F259" s="9"/>
      <c r="G259" s="9"/>
      <c r="H259" s="11"/>
      <c r="I259" s="11"/>
      <c r="J259" s="11"/>
      <c r="K259" s="11"/>
      <c r="L259" s="11"/>
      <c r="M259" s="11"/>
      <c r="N259" s="11"/>
      <c r="O259" s="11"/>
    </row>
    <row r="260" spans="2:15" s="3" customFormat="1" ht="17.100000000000001" customHeight="1">
      <c r="B260" s="30"/>
      <c r="C260" s="8"/>
      <c r="D260" s="8"/>
      <c r="E260" s="9"/>
      <c r="F260" s="9"/>
      <c r="G260" s="9"/>
      <c r="H260" s="11"/>
      <c r="I260" s="11"/>
      <c r="J260" s="11"/>
      <c r="K260" s="11"/>
      <c r="L260" s="11"/>
      <c r="M260" s="11"/>
      <c r="N260" s="11"/>
      <c r="O260" s="11"/>
    </row>
    <row r="261" spans="2:15" s="3" customFormat="1" ht="17.100000000000001" customHeight="1">
      <c r="B261" s="30"/>
      <c r="C261" s="8"/>
      <c r="D261" s="8"/>
      <c r="E261" s="9"/>
      <c r="F261" s="9"/>
      <c r="G261" s="9"/>
      <c r="H261" s="11"/>
      <c r="I261" s="11"/>
      <c r="J261" s="11"/>
      <c r="K261" s="11"/>
      <c r="L261" s="11"/>
      <c r="M261" s="11"/>
      <c r="N261" s="11"/>
      <c r="O261" s="11"/>
    </row>
    <row r="262" spans="2:15" s="3" customFormat="1" ht="17.100000000000001" customHeight="1">
      <c r="B262" s="30"/>
      <c r="C262" s="8"/>
      <c r="D262" s="8"/>
      <c r="E262" s="9"/>
      <c r="F262" s="9"/>
      <c r="G262" s="9"/>
      <c r="H262" s="11"/>
      <c r="I262" s="11"/>
      <c r="J262" s="11"/>
      <c r="K262" s="11"/>
      <c r="L262" s="11"/>
      <c r="M262" s="11"/>
      <c r="N262" s="11"/>
      <c r="O262" s="11"/>
    </row>
    <row r="263" spans="2:15" s="3" customFormat="1" ht="17.100000000000001" customHeight="1">
      <c r="B263" s="30"/>
      <c r="C263" s="8"/>
      <c r="D263" s="8"/>
      <c r="E263" s="9"/>
      <c r="F263" s="9"/>
      <c r="G263" s="9"/>
      <c r="H263" s="11"/>
      <c r="I263" s="11"/>
      <c r="J263" s="11"/>
      <c r="K263" s="11"/>
      <c r="L263" s="11"/>
      <c r="M263" s="11"/>
      <c r="N263" s="11"/>
      <c r="O263" s="11"/>
    </row>
    <row r="264" spans="2:15" s="3" customFormat="1" ht="17.100000000000001" customHeight="1">
      <c r="B264" s="30"/>
      <c r="C264" s="8"/>
      <c r="D264" s="8"/>
      <c r="E264" s="9"/>
      <c r="F264" s="9"/>
      <c r="G264" s="9"/>
      <c r="H264" s="11"/>
      <c r="I264" s="11"/>
      <c r="J264" s="11"/>
      <c r="K264" s="11"/>
      <c r="L264" s="11"/>
      <c r="M264" s="11"/>
      <c r="N264" s="11"/>
      <c r="O264" s="11"/>
    </row>
    <row r="265" spans="2:15" s="3" customFormat="1" ht="17.100000000000001" customHeight="1">
      <c r="B265" s="30"/>
      <c r="C265" s="8"/>
      <c r="D265" s="8"/>
      <c r="E265" s="9"/>
      <c r="F265" s="9"/>
      <c r="G265" s="9"/>
      <c r="H265" s="11"/>
      <c r="I265" s="11"/>
      <c r="J265" s="11"/>
      <c r="K265" s="11"/>
      <c r="L265" s="11"/>
      <c r="M265" s="11"/>
      <c r="N265" s="11"/>
      <c r="O265" s="11"/>
    </row>
    <row r="266" spans="2:15" s="3" customFormat="1" ht="17.100000000000001" customHeight="1">
      <c r="B266" s="30"/>
      <c r="C266" s="8"/>
      <c r="D266" s="8"/>
      <c r="E266" s="9"/>
      <c r="F266" s="9"/>
      <c r="G266" s="9"/>
      <c r="H266" s="11"/>
      <c r="I266" s="11"/>
      <c r="J266" s="11"/>
      <c r="K266" s="11"/>
      <c r="L266" s="11"/>
      <c r="M266" s="11"/>
      <c r="N266" s="11"/>
      <c r="O266" s="11"/>
    </row>
    <row r="267" spans="2:15" s="3" customFormat="1" ht="17.100000000000001" customHeight="1">
      <c r="B267" s="30"/>
      <c r="C267" s="8"/>
      <c r="D267" s="8"/>
      <c r="E267" s="9"/>
      <c r="F267" s="9"/>
      <c r="G267" s="9"/>
      <c r="H267" s="11"/>
      <c r="I267" s="11"/>
      <c r="J267" s="11"/>
      <c r="K267" s="11"/>
      <c r="L267" s="11"/>
      <c r="M267" s="11"/>
      <c r="N267" s="11"/>
      <c r="O267" s="11"/>
    </row>
    <row r="268" spans="2:15" s="3" customFormat="1" ht="17.100000000000001" customHeight="1">
      <c r="B268" s="30"/>
      <c r="C268" s="8"/>
      <c r="D268" s="8"/>
      <c r="E268" s="9"/>
      <c r="F268" s="9"/>
      <c r="G268" s="9"/>
      <c r="H268" s="11"/>
      <c r="I268" s="11"/>
      <c r="J268" s="11"/>
      <c r="K268" s="11"/>
      <c r="L268" s="11"/>
      <c r="M268" s="11"/>
      <c r="N268" s="11"/>
      <c r="O268" s="11"/>
    </row>
    <row r="269" spans="2:15" s="3" customFormat="1" ht="17.100000000000001" customHeight="1">
      <c r="B269" s="30"/>
      <c r="C269" s="8"/>
      <c r="D269" s="8"/>
      <c r="E269" s="9"/>
      <c r="F269" s="9"/>
      <c r="G269" s="9"/>
      <c r="H269" s="11"/>
      <c r="I269" s="11"/>
      <c r="J269" s="11"/>
      <c r="K269" s="11"/>
      <c r="L269" s="11"/>
      <c r="M269" s="11"/>
      <c r="N269" s="11"/>
      <c r="O269" s="11"/>
    </row>
    <row r="270" spans="2:15" s="3" customFormat="1" ht="17.100000000000001" customHeight="1">
      <c r="B270" s="30"/>
      <c r="C270" s="8"/>
      <c r="D270" s="8"/>
      <c r="E270" s="9"/>
      <c r="F270" s="9"/>
      <c r="G270" s="9"/>
      <c r="H270" s="11"/>
      <c r="I270" s="11"/>
      <c r="J270" s="11"/>
      <c r="K270" s="11"/>
      <c r="L270" s="11"/>
      <c r="M270" s="11"/>
      <c r="N270" s="11"/>
      <c r="O270" s="11"/>
    </row>
    <row r="271" spans="2:15" s="3" customFormat="1" ht="17.100000000000001" customHeight="1">
      <c r="B271" s="30"/>
      <c r="C271" s="8"/>
      <c r="D271" s="8"/>
      <c r="E271" s="9"/>
      <c r="F271" s="9"/>
      <c r="G271" s="9"/>
      <c r="H271" s="11"/>
      <c r="I271" s="11"/>
      <c r="J271" s="11"/>
      <c r="K271" s="11"/>
      <c r="L271" s="11"/>
      <c r="M271" s="11"/>
      <c r="N271" s="11"/>
      <c r="O271" s="11"/>
    </row>
    <row r="272" spans="2:15" s="3" customFormat="1" ht="17.100000000000001" customHeight="1">
      <c r="B272" s="30"/>
      <c r="C272" s="8"/>
      <c r="D272" s="8"/>
      <c r="E272" s="9"/>
      <c r="F272" s="9"/>
      <c r="G272" s="9"/>
      <c r="H272" s="11"/>
      <c r="I272" s="11"/>
      <c r="J272" s="11"/>
      <c r="K272" s="11"/>
      <c r="L272" s="11"/>
      <c r="M272" s="11"/>
      <c r="N272" s="11"/>
      <c r="O272" s="11"/>
    </row>
    <row r="273" spans="2:15" s="3" customFormat="1" ht="17.100000000000001" customHeight="1">
      <c r="B273" s="30"/>
      <c r="C273" s="8"/>
      <c r="D273" s="8"/>
      <c r="E273" s="9"/>
      <c r="F273" s="9"/>
      <c r="G273" s="9"/>
      <c r="H273" s="11"/>
      <c r="I273" s="11"/>
      <c r="J273" s="11"/>
      <c r="K273" s="11"/>
      <c r="L273" s="11"/>
      <c r="M273" s="11"/>
      <c r="N273" s="11"/>
      <c r="O273" s="11"/>
    </row>
    <row r="274" spans="2:15" s="3" customFormat="1" ht="17.100000000000001" customHeight="1">
      <c r="B274" s="30"/>
      <c r="C274" s="8"/>
      <c r="D274" s="8"/>
      <c r="E274" s="9"/>
      <c r="F274" s="9"/>
      <c r="G274" s="9"/>
      <c r="H274" s="11"/>
      <c r="I274" s="11"/>
      <c r="J274" s="11"/>
      <c r="K274" s="11"/>
      <c r="L274" s="11"/>
      <c r="M274" s="11"/>
      <c r="N274" s="11"/>
      <c r="O274" s="11"/>
    </row>
    <row r="275" spans="2:15" s="3" customFormat="1" ht="17.100000000000001" customHeight="1">
      <c r="B275" s="30"/>
      <c r="C275" s="8"/>
      <c r="D275" s="8"/>
      <c r="E275" s="9"/>
      <c r="F275" s="9"/>
      <c r="G275" s="9"/>
      <c r="H275" s="11"/>
      <c r="I275" s="11"/>
      <c r="J275" s="11"/>
      <c r="K275" s="11"/>
      <c r="L275" s="11"/>
      <c r="M275" s="11"/>
      <c r="N275" s="11"/>
      <c r="O275" s="11"/>
    </row>
    <row r="276" spans="2:15" s="3" customFormat="1" ht="17.100000000000001" customHeight="1">
      <c r="B276" s="30"/>
      <c r="C276" s="8"/>
      <c r="D276" s="8"/>
      <c r="E276" s="9"/>
      <c r="F276" s="9"/>
      <c r="G276" s="9"/>
      <c r="H276" s="11"/>
      <c r="I276" s="11"/>
      <c r="J276" s="11"/>
      <c r="K276" s="11"/>
      <c r="L276" s="11"/>
      <c r="M276" s="11"/>
      <c r="N276" s="11"/>
      <c r="O276" s="11"/>
    </row>
    <row r="277" spans="2:15" s="3" customFormat="1" ht="17.100000000000001" customHeight="1">
      <c r="B277" s="30"/>
      <c r="C277" s="8"/>
      <c r="D277" s="8"/>
      <c r="E277" s="9"/>
      <c r="F277" s="9"/>
      <c r="G277" s="9"/>
      <c r="H277" s="11"/>
      <c r="I277" s="11"/>
      <c r="J277" s="11"/>
      <c r="K277" s="11"/>
      <c r="L277" s="11"/>
      <c r="M277" s="11"/>
      <c r="N277" s="11"/>
      <c r="O277" s="11"/>
    </row>
    <row r="278" spans="2:15" s="3" customFormat="1" ht="17.100000000000001" customHeight="1">
      <c r="B278" s="30"/>
      <c r="C278" s="8"/>
      <c r="D278" s="8"/>
      <c r="E278" s="9"/>
      <c r="F278" s="9"/>
      <c r="G278" s="9"/>
      <c r="H278" s="11"/>
      <c r="I278" s="11"/>
      <c r="J278" s="11"/>
      <c r="K278" s="11"/>
      <c r="L278" s="11"/>
      <c r="M278" s="11"/>
      <c r="N278" s="11"/>
      <c r="O278" s="11"/>
    </row>
    <row r="279" spans="2:15" s="3" customFormat="1" ht="17.100000000000001" customHeight="1">
      <c r="B279" s="30"/>
      <c r="C279" s="8"/>
      <c r="D279" s="8"/>
      <c r="E279" s="9"/>
      <c r="F279" s="9"/>
      <c r="G279" s="9"/>
      <c r="H279" s="11"/>
      <c r="I279" s="11"/>
      <c r="J279" s="11"/>
      <c r="K279" s="11"/>
      <c r="L279" s="11"/>
      <c r="M279" s="11"/>
      <c r="N279" s="11"/>
      <c r="O279" s="11"/>
    </row>
    <row r="280" spans="2:15" s="3" customFormat="1" ht="17.100000000000001" customHeight="1">
      <c r="B280" s="30"/>
      <c r="C280" s="8"/>
      <c r="D280" s="8"/>
      <c r="E280" s="9"/>
      <c r="F280" s="9"/>
      <c r="G280" s="9"/>
      <c r="H280" s="11"/>
      <c r="I280" s="11"/>
      <c r="J280" s="11"/>
      <c r="K280" s="11"/>
      <c r="L280" s="11"/>
      <c r="M280" s="11"/>
      <c r="N280" s="11"/>
      <c r="O280" s="11"/>
    </row>
    <row r="281" spans="2:15" s="3" customFormat="1" ht="17.100000000000001" customHeight="1">
      <c r="B281" s="30"/>
      <c r="C281" s="8"/>
      <c r="D281" s="8"/>
      <c r="E281" s="9"/>
      <c r="F281" s="9"/>
      <c r="G281" s="9"/>
      <c r="H281" s="11"/>
      <c r="I281" s="11"/>
      <c r="J281" s="11"/>
      <c r="K281" s="11"/>
      <c r="L281" s="11"/>
      <c r="M281" s="11"/>
      <c r="N281" s="11"/>
      <c r="O281" s="11"/>
    </row>
    <row r="282" spans="2:15" s="3" customFormat="1" ht="17.100000000000001" customHeight="1">
      <c r="B282" s="30"/>
      <c r="C282" s="8"/>
      <c r="D282" s="8"/>
      <c r="E282" s="9"/>
      <c r="F282" s="9"/>
      <c r="G282" s="9"/>
      <c r="H282" s="11"/>
      <c r="I282" s="11"/>
      <c r="J282" s="11"/>
      <c r="K282" s="11"/>
      <c r="L282" s="11"/>
      <c r="M282" s="11"/>
      <c r="N282" s="11"/>
      <c r="O282" s="11"/>
    </row>
    <row r="283" spans="2:15" s="3" customFormat="1" ht="17.100000000000001" customHeight="1">
      <c r="B283" s="30"/>
      <c r="C283" s="8"/>
      <c r="D283" s="8"/>
      <c r="E283" s="9"/>
      <c r="F283" s="9"/>
      <c r="G283" s="9"/>
      <c r="H283" s="11"/>
      <c r="I283" s="11"/>
      <c r="J283" s="11"/>
      <c r="K283" s="11"/>
      <c r="L283" s="11"/>
      <c r="M283" s="11"/>
      <c r="N283" s="11"/>
      <c r="O283" s="11"/>
    </row>
    <row r="284" spans="2:15" s="3" customFormat="1" ht="17.100000000000001" customHeight="1">
      <c r="B284" s="30"/>
      <c r="C284" s="8"/>
      <c r="D284" s="8"/>
      <c r="E284" s="9"/>
      <c r="F284" s="9"/>
      <c r="G284" s="9"/>
      <c r="H284" s="11"/>
      <c r="I284" s="11"/>
      <c r="J284" s="11"/>
      <c r="K284" s="11"/>
      <c r="L284" s="11"/>
      <c r="M284" s="11"/>
      <c r="N284" s="11"/>
      <c r="O284" s="11"/>
    </row>
    <row r="285" spans="2:15" s="3" customFormat="1" ht="17.100000000000001" customHeight="1">
      <c r="B285" s="30"/>
      <c r="C285" s="8"/>
      <c r="D285" s="8"/>
      <c r="E285" s="9"/>
      <c r="F285" s="9"/>
      <c r="G285" s="9"/>
      <c r="H285" s="11"/>
      <c r="I285" s="11"/>
      <c r="J285" s="11"/>
      <c r="K285" s="11"/>
      <c r="L285" s="11"/>
      <c r="M285" s="11"/>
      <c r="N285" s="11"/>
      <c r="O285" s="11"/>
    </row>
    <row r="286" spans="2:15" s="3" customFormat="1" ht="17.100000000000001" customHeight="1">
      <c r="B286" s="30"/>
      <c r="C286" s="8"/>
      <c r="D286" s="8"/>
      <c r="E286" s="9"/>
      <c r="F286" s="9"/>
      <c r="G286" s="9"/>
      <c r="H286" s="11"/>
      <c r="I286" s="11"/>
      <c r="J286" s="11"/>
      <c r="K286" s="11"/>
      <c r="L286" s="11"/>
      <c r="M286" s="11"/>
      <c r="N286" s="11"/>
      <c r="O286" s="11"/>
    </row>
    <row r="287" spans="2:15" s="3" customFormat="1" ht="17.100000000000001" customHeight="1">
      <c r="B287" s="30"/>
      <c r="C287" s="8"/>
      <c r="D287" s="8"/>
      <c r="E287" s="9"/>
      <c r="F287" s="9"/>
      <c r="G287" s="9"/>
      <c r="H287" s="11"/>
      <c r="I287" s="11"/>
      <c r="J287" s="11"/>
      <c r="K287" s="11"/>
      <c r="L287" s="11"/>
      <c r="M287" s="11"/>
      <c r="N287" s="11"/>
      <c r="O287" s="11"/>
    </row>
    <row r="288" spans="2:15" s="3" customFormat="1" ht="17.100000000000001" customHeight="1">
      <c r="B288" s="30"/>
      <c r="C288" s="8"/>
      <c r="D288" s="8"/>
      <c r="E288" s="9"/>
      <c r="F288" s="9"/>
      <c r="G288" s="9"/>
      <c r="H288" s="11"/>
      <c r="I288" s="11"/>
      <c r="J288" s="11"/>
      <c r="K288" s="11"/>
      <c r="L288" s="11"/>
      <c r="M288" s="11"/>
      <c r="N288" s="11"/>
      <c r="O288" s="11"/>
    </row>
    <row r="289" spans="2:15" s="3" customFormat="1" ht="17.100000000000001" customHeight="1">
      <c r="B289" s="30"/>
      <c r="C289" s="8"/>
      <c r="D289" s="8"/>
      <c r="E289" s="9"/>
      <c r="F289" s="9"/>
      <c r="G289" s="9"/>
      <c r="H289" s="11"/>
      <c r="I289" s="11"/>
      <c r="J289" s="11"/>
      <c r="K289" s="11"/>
      <c r="L289" s="11"/>
      <c r="M289" s="11"/>
      <c r="N289" s="11"/>
      <c r="O289" s="11"/>
    </row>
    <row r="290" spans="2:15" s="3" customFormat="1" ht="17.100000000000001" customHeight="1">
      <c r="B290" s="30"/>
      <c r="C290" s="8"/>
      <c r="D290" s="8"/>
      <c r="E290" s="9"/>
      <c r="F290" s="9"/>
      <c r="G290" s="9"/>
      <c r="H290" s="11"/>
      <c r="I290" s="11"/>
      <c r="J290" s="11"/>
      <c r="K290" s="11"/>
      <c r="L290" s="11"/>
      <c r="M290" s="11"/>
      <c r="N290" s="11"/>
      <c r="O290" s="11"/>
    </row>
    <row r="291" spans="2:15" s="3" customFormat="1" ht="17.100000000000001" customHeight="1">
      <c r="B291" s="30"/>
      <c r="C291" s="8"/>
      <c r="D291" s="8"/>
      <c r="E291" s="9"/>
      <c r="F291" s="9"/>
      <c r="G291" s="9"/>
      <c r="H291" s="11"/>
      <c r="I291" s="11"/>
      <c r="J291" s="11"/>
      <c r="K291" s="11"/>
      <c r="L291" s="11"/>
      <c r="M291" s="11"/>
      <c r="N291" s="11"/>
      <c r="O291" s="11"/>
    </row>
    <row r="292" spans="2:15" s="3" customFormat="1" ht="17.100000000000001" customHeight="1">
      <c r="B292" s="30"/>
      <c r="C292" s="8"/>
      <c r="D292" s="8"/>
      <c r="E292" s="9"/>
      <c r="F292" s="9"/>
      <c r="G292" s="9"/>
      <c r="H292" s="11"/>
      <c r="I292" s="11"/>
      <c r="J292" s="11"/>
      <c r="K292" s="11"/>
      <c r="L292" s="11"/>
      <c r="M292" s="11"/>
      <c r="N292" s="11"/>
      <c r="O292" s="11"/>
    </row>
    <row r="293" spans="2:15" s="3" customFormat="1" ht="17.100000000000001" customHeight="1">
      <c r="B293" s="30"/>
      <c r="C293" s="8"/>
      <c r="D293" s="8"/>
      <c r="E293" s="9"/>
      <c r="F293" s="9"/>
      <c r="G293" s="9"/>
      <c r="H293" s="11"/>
      <c r="I293" s="11"/>
      <c r="J293" s="11"/>
      <c r="K293" s="11"/>
      <c r="L293" s="11"/>
      <c r="M293" s="11"/>
      <c r="N293" s="11"/>
      <c r="O293" s="11"/>
    </row>
    <row r="294" spans="2:15" s="3" customFormat="1" ht="17.100000000000001" customHeight="1">
      <c r="B294" s="30"/>
      <c r="C294" s="8"/>
      <c r="D294" s="8"/>
      <c r="E294" s="9"/>
      <c r="F294" s="9"/>
      <c r="G294" s="9"/>
      <c r="H294" s="11"/>
      <c r="I294" s="11"/>
      <c r="J294" s="11"/>
      <c r="K294" s="11"/>
      <c r="L294" s="11"/>
      <c r="M294" s="11"/>
      <c r="N294" s="11"/>
      <c r="O294" s="11"/>
    </row>
    <row r="295" spans="2:15" s="3" customFormat="1" ht="17.100000000000001" customHeight="1">
      <c r="B295" s="30"/>
      <c r="C295" s="8"/>
      <c r="D295" s="8"/>
      <c r="E295" s="9"/>
      <c r="F295" s="9"/>
      <c r="G295" s="9"/>
      <c r="H295" s="11"/>
      <c r="I295" s="11"/>
      <c r="J295" s="11"/>
      <c r="K295" s="11"/>
      <c r="L295" s="11"/>
      <c r="M295" s="11"/>
      <c r="N295" s="11"/>
      <c r="O295" s="11"/>
    </row>
    <row r="296" spans="2:15" s="3" customFormat="1" ht="17.100000000000001" customHeight="1">
      <c r="B296" s="30"/>
      <c r="C296" s="8"/>
      <c r="D296" s="8"/>
      <c r="E296" s="9"/>
      <c r="F296" s="9"/>
      <c r="G296" s="9"/>
      <c r="H296" s="11"/>
      <c r="I296" s="11"/>
      <c r="J296" s="11"/>
      <c r="K296" s="11"/>
      <c r="L296" s="11"/>
      <c r="M296" s="11"/>
      <c r="N296" s="11"/>
      <c r="O296" s="11"/>
    </row>
    <row r="297" spans="2:15" s="3" customFormat="1" ht="17.100000000000001" customHeight="1">
      <c r="B297" s="30"/>
      <c r="C297" s="8"/>
      <c r="D297" s="8"/>
      <c r="E297" s="9"/>
      <c r="F297" s="9"/>
      <c r="G297" s="9"/>
      <c r="H297" s="11"/>
      <c r="I297" s="11"/>
      <c r="J297" s="11"/>
      <c r="K297" s="11"/>
      <c r="L297" s="11"/>
      <c r="M297" s="11"/>
      <c r="N297" s="11"/>
      <c r="O297" s="11"/>
    </row>
    <row r="298" spans="2:15" s="3" customFormat="1" ht="17.100000000000001" customHeight="1">
      <c r="B298" s="30"/>
      <c r="C298" s="8"/>
      <c r="D298" s="8"/>
      <c r="E298" s="9"/>
      <c r="F298" s="9"/>
      <c r="G298" s="9"/>
      <c r="H298" s="11"/>
      <c r="I298" s="11"/>
      <c r="J298" s="11"/>
      <c r="K298" s="11"/>
      <c r="L298" s="11"/>
      <c r="M298" s="11"/>
      <c r="N298" s="11"/>
      <c r="O298" s="11"/>
    </row>
    <row r="299" spans="2:15" s="3" customFormat="1" ht="17.100000000000001" customHeight="1">
      <c r="B299" s="30"/>
      <c r="C299" s="8"/>
      <c r="D299" s="8"/>
      <c r="E299" s="9"/>
      <c r="F299" s="9"/>
      <c r="G299" s="9"/>
      <c r="H299" s="11"/>
      <c r="I299" s="11"/>
      <c r="J299" s="11"/>
      <c r="K299" s="11"/>
      <c r="L299" s="11"/>
      <c r="M299" s="11"/>
      <c r="N299" s="11"/>
      <c r="O299" s="11"/>
    </row>
    <row r="300" spans="2:15" s="3" customFormat="1" ht="17.100000000000001" customHeight="1">
      <c r="B300" s="30"/>
      <c r="C300" s="8"/>
      <c r="D300" s="8"/>
      <c r="E300" s="9"/>
      <c r="F300" s="9"/>
      <c r="G300" s="9"/>
      <c r="H300" s="11"/>
      <c r="I300" s="11"/>
      <c r="J300" s="11"/>
      <c r="K300" s="11"/>
      <c r="L300" s="11"/>
      <c r="M300" s="11"/>
      <c r="N300" s="11"/>
      <c r="O300" s="11"/>
    </row>
    <row r="301" spans="2:15" s="3" customFormat="1" ht="17.100000000000001" customHeight="1">
      <c r="B301" s="30"/>
      <c r="C301" s="8"/>
      <c r="D301" s="8"/>
      <c r="E301" s="9"/>
      <c r="F301" s="9"/>
      <c r="G301" s="9"/>
      <c r="H301" s="11"/>
      <c r="I301" s="11"/>
      <c r="J301" s="11"/>
      <c r="K301" s="11"/>
      <c r="L301" s="11"/>
      <c r="M301" s="11"/>
      <c r="N301" s="11"/>
      <c r="O301" s="11"/>
    </row>
    <row r="302" spans="2:15" s="3" customFormat="1" ht="17.100000000000001" customHeight="1">
      <c r="B302" s="30"/>
      <c r="C302" s="8"/>
      <c r="D302" s="8"/>
      <c r="E302" s="9"/>
      <c r="F302" s="9"/>
      <c r="G302" s="9"/>
      <c r="H302" s="11"/>
      <c r="I302" s="11"/>
      <c r="J302" s="11"/>
      <c r="K302" s="11"/>
      <c r="L302" s="11"/>
      <c r="M302" s="11"/>
      <c r="N302" s="11"/>
      <c r="O302" s="11"/>
    </row>
    <row r="303" spans="2:15" s="3" customFormat="1" ht="17.100000000000001" customHeight="1">
      <c r="B303" s="30"/>
      <c r="C303" s="8"/>
      <c r="D303" s="8"/>
      <c r="E303" s="9"/>
      <c r="F303" s="9"/>
      <c r="G303" s="9"/>
      <c r="H303" s="11"/>
      <c r="I303" s="11"/>
      <c r="J303" s="11"/>
      <c r="K303" s="11"/>
      <c r="L303" s="11"/>
      <c r="M303" s="11"/>
      <c r="N303" s="11"/>
      <c r="O303" s="11"/>
    </row>
    <row r="304" spans="2:15" s="3" customFormat="1" ht="17.100000000000001" customHeight="1">
      <c r="B304" s="30"/>
      <c r="C304" s="8"/>
      <c r="D304" s="8"/>
      <c r="E304" s="9"/>
      <c r="F304" s="9"/>
      <c r="G304" s="9"/>
      <c r="H304" s="11"/>
      <c r="I304" s="11"/>
      <c r="J304" s="11"/>
      <c r="K304" s="11"/>
      <c r="L304" s="11"/>
      <c r="M304" s="11"/>
      <c r="N304" s="11"/>
      <c r="O304" s="11"/>
    </row>
    <row r="305" spans="2:15" s="3" customFormat="1" ht="17.100000000000001" customHeight="1">
      <c r="B305" s="30"/>
      <c r="C305" s="8"/>
      <c r="D305" s="8"/>
      <c r="E305" s="9"/>
      <c r="F305" s="9"/>
      <c r="G305" s="9"/>
      <c r="H305" s="11"/>
      <c r="I305" s="11"/>
      <c r="J305" s="11"/>
      <c r="K305" s="11"/>
      <c r="L305" s="11"/>
      <c r="M305" s="11"/>
      <c r="N305" s="11"/>
      <c r="O305" s="11"/>
    </row>
    <row r="306" spans="2:15" s="3" customFormat="1" ht="17.100000000000001" customHeight="1">
      <c r="B306" s="30"/>
      <c r="C306" s="8"/>
      <c r="D306" s="8"/>
      <c r="E306" s="9"/>
      <c r="F306" s="9"/>
      <c r="G306" s="9"/>
      <c r="H306" s="11"/>
      <c r="I306" s="11"/>
      <c r="J306" s="11"/>
      <c r="K306" s="11"/>
      <c r="L306" s="11"/>
      <c r="M306" s="11"/>
      <c r="N306" s="11"/>
      <c r="O306" s="11"/>
    </row>
    <row r="307" spans="2:15" s="3" customFormat="1" ht="17.100000000000001" customHeight="1">
      <c r="B307" s="30"/>
      <c r="C307" s="8"/>
      <c r="D307" s="8"/>
      <c r="E307" s="9"/>
      <c r="F307" s="9"/>
      <c r="G307" s="9"/>
      <c r="H307" s="11"/>
      <c r="I307" s="11"/>
      <c r="J307" s="11"/>
      <c r="K307" s="11"/>
      <c r="L307" s="11"/>
      <c r="M307" s="11"/>
      <c r="N307" s="11"/>
      <c r="O307" s="11"/>
    </row>
    <row r="308" spans="2:15" s="3" customFormat="1" ht="17.100000000000001" customHeight="1">
      <c r="B308" s="30"/>
      <c r="C308" s="8"/>
      <c r="D308" s="8"/>
      <c r="E308" s="9"/>
      <c r="F308" s="9"/>
      <c r="G308" s="9"/>
      <c r="H308" s="11"/>
      <c r="I308" s="11"/>
      <c r="J308" s="11"/>
      <c r="K308" s="11"/>
      <c r="L308" s="11"/>
      <c r="M308" s="11"/>
      <c r="N308" s="11"/>
      <c r="O308" s="11"/>
    </row>
    <row r="309" spans="2:15" s="3" customFormat="1" ht="17.100000000000001" customHeight="1">
      <c r="B309" s="30"/>
      <c r="C309" s="8"/>
      <c r="D309" s="8"/>
      <c r="E309" s="9"/>
      <c r="F309" s="9"/>
      <c r="G309" s="9"/>
      <c r="H309" s="11"/>
      <c r="I309" s="11"/>
      <c r="J309" s="11"/>
      <c r="K309" s="11"/>
      <c r="L309" s="11"/>
      <c r="M309" s="11"/>
      <c r="N309" s="11"/>
      <c r="O309" s="11"/>
    </row>
    <row r="310" spans="2:15" s="3" customFormat="1" ht="17.100000000000001" customHeight="1">
      <c r="B310" s="30"/>
      <c r="C310" s="8"/>
      <c r="D310" s="8"/>
      <c r="E310" s="9"/>
      <c r="F310" s="9"/>
      <c r="G310" s="9"/>
      <c r="H310" s="11"/>
      <c r="I310" s="11"/>
      <c r="J310" s="11"/>
      <c r="K310" s="11"/>
      <c r="L310" s="11"/>
      <c r="M310" s="11"/>
      <c r="N310" s="11"/>
      <c r="O310" s="11"/>
    </row>
    <row r="311" spans="2:15" s="3" customFormat="1" ht="17.100000000000001" customHeight="1">
      <c r="B311" s="30"/>
      <c r="C311" s="8"/>
      <c r="D311" s="8"/>
      <c r="E311" s="9"/>
      <c r="F311" s="9"/>
      <c r="G311" s="9"/>
      <c r="H311" s="11"/>
      <c r="I311" s="11"/>
      <c r="J311" s="11"/>
      <c r="K311" s="11"/>
      <c r="L311" s="11"/>
      <c r="M311" s="11"/>
      <c r="N311" s="11"/>
      <c r="O311" s="11"/>
    </row>
    <row r="312" spans="2:15" s="3" customFormat="1" ht="17.100000000000001" customHeight="1">
      <c r="B312" s="30"/>
      <c r="C312" s="8"/>
      <c r="D312" s="8"/>
      <c r="E312" s="9"/>
      <c r="F312" s="9"/>
      <c r="G312" s="9"/>
      <c r="H312" s="11"/>
      <c r="I312" s="11"/>
      <c r="J312" s="11"/>
      <c r="K312" s="11"/>
      <c r="L312" s="11"/>
      <c r="M312" s="11"/>
      <c r="N312" s="11"/>
      <c r="O312" s="11"/>
    </row>
    <row r="313" spans="2:15" s="3" customFormat="1" ht="17.100000000000001" customHeight="1">
      <c r="B313" s="30"/>
      <c r="C313" s="8"/>
      <c r="D313" s="8"/>
      <c r="E313" s="9"/>
      <c r="F313" s="9"/>
      <c r="G313" s="9"/>
      <c r="H313" s="11"/>
      <c r="I313" s="11"/>
      <c r="J313" s="11"/>
      <c r="K313" s="11"/>
      <c r="L313" s="11"/>
      <c r="M313" s="11"/>
      <c r="N313" s="11"/>
      <c r="O313" s="11"/>
    </row>
    <row r="314" spans="2:15" s="3" customFormat="1" ht="17.100000000000001" customHeight="1">
      <c r="B314" s="30"/>
      <c r="C314" s="8"/>
      <c r="D314" s="8"/>
      <c r="E314" s="9"/>
      <c r="F314" s="9"/>
      <c r="G314" s="9"/>
      <c r="H314" s="11"/>
      <c r="I314" s="11"/>
      <c r="J314" s="11"/>
      <c r="K314" s="11"/>
      <c r="L314" s="11"/>
      <c r="M314" s="11"/>
      <c r="N314" s="11"/>
      <c r="O314" s="11"/>
    </row>
    <row r="315" spans="2:15" s="3" customFormat="1" ht="17.100000000000001" customHeight="1">
      <c r="B315" s="30"/>
      <c r="C315" s="8"/>
      <c r="D315" s="8"/>
      <c r="E315" s="9"/>
      <c r="F315" s="9"/>
      <c r="G315" s="9"/>
      <c r="H315" s="11"/>
      <c r="I315" s="11"/>
      <c r="J315" s="11"/>
      <c r="K315" s="11"/>
      <c r="L315" s="11"/>
      <c r="M315" s="11"/>
      <c r="N315" s="11"/>
      <c r="O315" s="11"/>
    </row>
    <row r="316" spans="2:15" s="3" customFormat="1" ht="17.100000000000001" customHeight="1">
      <c r="B316" s="30"/>
      <c r="C316" s="8"/>
      <c r="D316" s="8"/>
      <c r="E316" s="9"/>
      <c r="F316" s="9"/>
      <c r="G316" s="9"/>
      <c r="H316" s="11"/>
      <c r="I316" s="11"/>
      <c r="J316" s="11"/>
      <c r="K316" s="11"/>
      <c r="L316" s="11"/>
      <c r="M316" s="11"/>
      <c r="N316" s="11"/>
      <c r="O316" s="11"/>
    </row>
    <row r="317" spans="2:15" s="3" customFormat="1" ht="17.100000000000001" customHeight="1">
      <c r="B317" s="30"/>
      <c r="C317" s="8"/>
      <c r="D317" s="8"/>
      <c r="E317" s="9"/>
      <c r="F317" s="9"/>
      <c r="G317" s="9"/>
      <c r="H317" s="11"/>
      <c r="I317" s="11"/>
      <c r="J317" s="11"/>
      <c r="K317" s="11"/>
      <c r="L317" s="11"/>
      <c r="M317" s="11"/>
      <c r="N317" s="11"/>
      <c r="O317" s="11"/>
    </row>
    <row r="318" spans="2:15" s="3" customFormat="1" ht="17.100000000000001" customHeight="1">
      <c r="B318" s="30"/>
      <c r="C318" s="8"/>
      <c r="D318" s="8"/>
      <c r="E318" s="9"/>
      <c r="F318" s="9"/>
      <c r="G318" s="9"/>
      <c r="H318" s="11"/>
      <c r="I318" s="11"/>
      <c r="J318" s="11"/>
      <c r="K318" s="11"/>
      <c r="L318" s="11"/>
      <c r="M318" s="11"/>
      <c r="N318" s="11"/>
      <c r="O318" s="11"/>
    </row>
    <row r="319" spans="2:15" s="3" customFormat="1" ht="17.100000000000001" customHeight="1">
      <c r="B319" s="30"/>
      <c r="C319" s="8"/>
      <c r="D319" s="8"/>
      <c r="E319" s="9"/>
      <c r="F319" s="9"/>
      <c r="G319" s="9"/>
      <c r="H319" s="11"/>
      <c r="I319" s="11"/>
      <c r="J319" s="11"/>
      <c r="K319" s="11"/>
      <c r="L319" s="11"/>
      <c r="M319" s="11"/>
      <c r="N319" s="11"/>
      <c r="O319" s="11"/>
    </row>
    <row r="320" spans="2:15" s="3" customFormat="1" ht="17.100000000000001" customHeight="1">
      <c r="B320" s="30"/>
      <c r="C320" s="8"/>
      <c r="D320" s="8"/>
      <c r="E320" s="9"/>
      <c r="F320" s="9"/>
      <c r="G320" s="9"/>
      <c r="H320" s="11"/>
      <c r="I320" s="11"/>
      <c r="J320" s="11"/>
      <c r="K320" s="11"/>
      <c r="L320" s="11"/>
      <c r="M320" s="11"/>
      <c r="N320" s="11"/>
      <c r="O320" s="11"/>
    </row>
    <row r="321" spans="2:15" s="3" customFormat="1" ht="17.100000000000001" customHeight="1">
      <c r="B321" s="30"/>
      <c r="C321" s="8"/>
      <c r="D321" s="8"/>
      <c r="E321" s="9"/>
      <c r="F321" s="9"/>
      <c r="G321" s="9"/>
      <c r="H321" s="11"/>
      <c r="I321" s="11"/>
      <c r="J321" s="11"/>
      <c r="K321" s="11"/>
      <c r="L321" s="11"/>
      <c r="M321" s="11"/>
      <c r="N321" s="11"/>
      <c r="O321" s="11"/>
    </row>
    <row r="322" spans="2:15" s="3" customFormat="1" ht="17.100000000000001" customHeight="1">
      <c r="B322" s="30"/>
      <c r="C322" s="8"/>
      <c r="D322" s="8"/>
      <c r="E322" s="9"/>
      <c r="F322" s="9"/>
      <c r="G322" s="9"/>
      <c r="H322" s="11"/>
      <c r="I322" s="11"/>
      <c r="J322" s="11"/>
      <c r="K322" s="11"/>
      <c r="L322" s="11"/>
      <c r="M322" s="11"/>
      <c r="N322" s="11"/>
      <c r="O322" s="11"/>
    </row>
    <row r="323" spans="2:15" s="3" customFormat="1" ht="17.100000000000001" customHeight="1">
      <c r="B323" s="30"/>
      <c r="C323" s="8"/>
      <c r="D323" s="8"/>
      <c r="E323" s="9"/>
      <c r="F323" s="9"/>
      <c r="G323" s="9"/>
      <c r="H323" s="11"/>
      <c r="I323" s="11"/>
      <c r="J323" s="11"/>
      <c r="K323" s="11"/>
      <c r="L323" s="11"/>
      <c r="M323" s="11"/>
      <c r="N323" s="11"/>
      <c r="O323" s="11"/>
    </row>
    <row r="324" spans="2:15" s="3" customFormat="1" ht="17.100000000000001" customHeight="1">
      <c r="B324" s="30"/>
      <c r="C324" s="8"/>
      <c r="D324" s="8"/>
      <c r="E324" s="9"/>
      <c r="F324" s="9"/>
      <c r="G324" s="9"/>
      <c r="H324" s="11"/>
      <c r="I324" s="11"/>
      <c r="J324" s="11"/>
      <c r="K324" s="11"/>
      <c r="L324" s="11"/>
      <c r="M324" s="11"/>
      <c r="N324" s="11"/>
      <c r="O324" s="11"/>
    </row>
    <row r="325" spans="2:15" s="3" customFormat="1" ht="17.100000000000001" customHeight="1">
      <c r="B325" s="30"/>
      <c r="C325" s="8"/>
      <c r="D325" s="8"/>
      <c r="E325" s="9"/>
      <c r="F325" s="9"/>
      <c r="G325" s="9"/>
      <c r="H325" s="11"/>
      <c r="I325" s="11"/>
      <c r="J325" s="11"/>
      <c r="K325" s="11"/>
      <c r="L325" s="11"/>
      <c r="M325" s="11"/>
      <c r="N325" s="11"/>
      <c r="O325" s="11"/>
    </row>
    <row r="326" spans="2:15" s="3" customFormat="1" ht="17.100000000000001" customHeight="1">
      <c r="B326" s="30"/>
      <c r="C326" s="8"/>
      <c r="D326" s="8"/>
      <c r="E326" s="9"/>
      <c r="F326" s="9"/>
      <c r="G326" s="9"/>
      <c r="H326" s="11"/>
      <c r="I326" s="11"/>
      <c r="J326" s="11"/>
      <c r="K326" s="11"/>
      <c r="L326" s="11"/>
      <c r="M326" s="11"/>
      <c r="N326" s="11"/>
      <c r="O326" s="11"/>
    </row>
    <row r="327" spans="2:15" s="3" customFormat="1" ht="17.100000000000001" customHeight="1">
      <c r="B327" s="30"/>
      <c r="C327" s="8"/>
      <c r="D327" s="8"/>
      <c r="E327" s="9"/>
      <c r="F327" s="9"/>
      <c r="G327" s="9"/>
      <c r="H327" s="11"/>
      <c r="I327" s="11"/>
      <c r="J327" s="11"/>
      <c r="K327" s="11"/>
      <c r="L327" s="11"/>
      <c r="M327" s="11"/>
      <c r="N327" s="11"/>
      <c r="O327" s="11"/>
    </row>
    <row r="328" spans="2:15" s="3" customFormat="1" ht="17.100000000000001" customHeight="1">
      <c r="B328" s="30"/>
      <c r="C328" s="8"/>
      <c r="D328" s="8"/>
      <c r="E328" s="9"/>
      <c r="F328" s="9"/>
      <c r="G328" s="9"/>
      <c r="H328" s="11"/>
      <c r="I328" s="11"/>
      <c r="J328" s="11"/>
      <c r="K328" s="11"/>
      <c r="L328" s="11"/>
      <c r="M328" s="11"/>
      <c r="N328" s="11"/>
      <c r="O328" s="11"/>
    </row>
    <row r="329" spans="2:15" s="3" customFormat="1" ht="17.100000000000001" customHeight="1">
      <c r="B329" s="30"/>
      <c r="C329" s="8"/>
      <c r="D329" s="8"/>
      <c r="E329" s="9"/>
      <c r="F329" s="9"/>
      <c r="G329" s="9"/>
      <c r="H329" s="11"/>
      <c r="I329" s="11"/>
      <c r="J329" s="11"/>
      <c r="K329" s="11"/>
      <c r="L329" s="11"/>
      <c r="M329" s="11"/>
      <c r="N329" s="11"/>
      <c r="O329" s="11"/>
    </row>
    <row r="330" spans="2:15" s="3" customFormat="1" ht="17.100000000000001" customHeight="1">
      <c r="B330" s="30"/>
      <c r="C330" s="8"/>
      <c r="D330" s="8"/>
      <c r="E330" s="9"/>
      <c r="F330" s="9"/>
      <c r="G330" s="9"/>
      <c r="H330" s="11"/>
      <c r="I330" s="11"/>
      <c r="J330" s="11"/>
      <c r="K330" s="11"/>
      <c r="L330" s="11"/>
      <c r="M330" s="11"/>
      <c r="N330" s="11"/>
      <c r="O330" s="11"/>
    </row>
    <row r="331" spans="2:15" s="3" customFormat="1" ht="17.100000000000001" customHeight="1">
      <c r="B331" s="30"/>
      <c r="C331" s="8"/>
      <c r="D331" s="8"/>
      <c r="E331" s="9"/>
      <c r="F331" s="9"/>
      <c r="G331" s="9"/>
      <c r="H331" s="11"/>
      <c r="I331" s="11"/>
      <c r="J331" s="11"/>
      <c r="K331" s="11"/>
      <c r="L331" s="11"/>
      <c r="M331" s="11"/>
      <c r="N331" s="11"/>
      <c r="O331" s="11"/>
    </row>
    <row r="332" spans="2:15" s="3" customFormat="1" ht="17.100000000000001" customHeight="1">
      <c r="B332" s="30"/>
      <c r="C332" s="8"/>
      <c r="D332" s="8"/>
      <c r="E332" s="18"/>
      <c r="F332" s="9"/>
      <c r="G332" s="31"/>
      <c r="H332" s="11"/>
      <c r="I332" s="11"/>
      <c r="J332" s="11"/>
      <c r="K332" s="11"/>
      <c r="L332" s="11"/>
      <c r="M332" s="11"/>
      <c r="N332" s="11"/>
      <c r="O332" s="11"/>
    </row>
    <row r="333" spans="2:15" s="3" customFormat="1" ht="17.100000000000001" customHeight="1">
      <c r="B333" s="30"/>
      <c r="C333" s="8"/>
      <c r="D333" s="8"/>
      <c r="E333" s="18"/>
      <c r="F333" s="9"/>
      <c r="G333" s="31"/>
      <c r="H333" s="11"/>
      <c r="I333" s="11"/>
      <c r="J333" s="11"/>
      <c r="K333" s="11"/>
      <c r="L333" s="11"/>
      <c r="M333" s="11"/>
      <c r="N333" s="11"/>
      <c r="O333" s="11"/>
    </row>
    <row r="334" spans="2:15" s="3" customFormat="1" ht="17.100000000000001" customHeight="1">
      <c r="B334" s="30"/>
      <c r="C334" s="8"/>
      <c r="D334" s="8"/>
      <c r="E334" s="18"/>
      <c r="F334" s="9"/>
      <c r="G334" s="31"/>
      <c r="H334" s="11"/>
      <c r="I334" s="11"/>
      <c r="J334" s="11"/>
      <c r="K334" s="11"/>
      <c r="L334" s="11"/>
      <c r="M334" s="11"/>
      <c r="N334" s="11"/>
      <c r="O334" s="11"/>
    </row>
    <row r="335" spans="2:15" s="3" customFormat="1" ht="17.100000000000001" customHeight="1">
      <c r="B335" s="30"/>
      <c r="C335" s="8"/>
      <c r="D335" s="8"/>
      <c r="E335" s="18"/>
      <c r="F335" s="9"/>
      <c r="G335" s="31"/>
      <c r="H335" s="11"/>
      <c r="I335" s="11"/>
      <c r="J335" s="11"/>
      <c r="K335" s="11"/>
      <c r="L335" s="11"/>
      <c r="M335" s="11"/>
      <c r="N335" s="11"/>
      <c r="O335" s="11"/>
    </row>
    <row r="336" spans="2:15" s="3" customFormat="1" ht="17.100000000000001" customHeight="1">
      <c r="B336" s="30"/>
      <c r="C336" s="8"/>
      <c r="D336" s="8"/>
      <c r="E336" s="18"/>
      <c r="F336" s="9"/>
      <c r="G336" s="31"/>
      <c r="H336" s="11"/>
      <c r="I336" s="11"/>
      <c r="J336" s="11"/>
      <c r="K336" s="11"/>
      <c r="L336" s="11"/>
      <c r="M336" s="11"/>
      <c r="N336" s="11"/>
      <c r="O336" s="11"/>
    </row>
    <row r="337" spans="2:15" s="3" customFormat="1" ht="17.100000000000001" customHeight="1">
      <c r="B337" s="30"/>
      <c r="C337" s="8"/>
      <c r="D337" s="8"/>
      <c r="E337" s="18"/>
      <c r="F337" s="9"/>
      <c r="G337" s="31"/>
      <c r="H337" s="11"/>
      <c r="I337" s="11"/>
      <c r="J337" s="11"/>
      <c r="K337" s="11"/>
      <c r="L337" s="11"/>
      <c r="M337" s="11"/>
      <c r="N337" s="11"/>
      <c r="O337" s="11"/>
    </row>
    <row r="338" spans="2:15" s="3" customFormat="1" ht="17.100000000000001" customHeight="1">
      <c r="B338" s="30"/>
      <c r="C338" s="8"/>
      <c r="D338" s="8"/>
      <c r="E338" s="18"/>
      <c r="F338" s="9"/>
      <c r="G338" s="31"/>
      <c r="H338" s="11"/>
      <c r="I338" s="11"/>
      <c r="J338" s="11"/>
      <c r="K338" s="11"/>
      <c r="L338" s="11"/>
      <c r="M338" s="11"/>
      <c r="N338" s="11"/>
      <c r="O338" s="11"/>
    </row>
    <row r="339" spans="2:15" s="3" customFormat="1" ht="17.100000000000001" customHeight="1">
      <c r="B339" s="30"/>
      <c r="C339" s="8"/>
      <c r="D339" s="8"/>
      <c r="E339" s="18"/>
      <c r="F339" s="9"/>
      <c r="G339" s="31"/>
      <c r="H339" s="11"/>
      <c r="I339" s="11"/>
      <c r="J339" s="11"/>
      <c r="K339" s="11"/>
      <c r="L339" s="11"/>
      <c r="M339" s="11"/>
      <c r="N339" s="11"/>
      <c r="O339" s="11"/>
    </row>
    <row r="340" spans="2:15" s="3" customFormat="1" ht="17.100000000000001" customHeight="1">
      <c r="B340" s="30"/>
      <c r="C340" s="8"/>
      <c r="D340" s="8"/>
      <c r="E340" s="18"/>
      <c r="F340" s="9"/>
      <c r="G340" s="31"/>
      <c r="H340" s="11"/>
      <c r="I340" s="11"/>
      <c r="J340" s="11"/>
      <c r="K340" s="11"/>
      <c r="L340" s="11"/>
      <c r="M340" s="11"/>
      <c r="N340" s="11"/>
      <c r="O340" s="11"/>
    </row>
    <row r="341" spans="2:15" s="3" customFormat="1" ht="17.100000000000001" customHeight="1">
      <c r="B341" s="30"/>
      <c r="C341" s="8"/>
      <c r="D341" s="8"/>
      <c r="E341" s="18"/>
      <c r="F341" s="9"/>
      <c r="G341" s="31"/>
      <c r="H341" s="11"/>
      <c r="I341" s="11"/>
      <c r="J341" s="11"/>
      <c r="K341" s="11"/>
      <c r="L341" s="11"/>
      <c r="M341" s="11"/>
      <c r="N341" s="11"/>
      <c r="O341" s="11"/>
    </row>
    <row r="342" spans="2:15" s="3" customFormat="1" ht="17.100000000000001" customHeight="1">
      <c r="B342" s="30"/>
      <c r="C342" s="8"/>
      <c r="D342" s="8"/>
      <c r="E342" s="18"/>
      <c r="F342" s="9"/>
      <c r="G342" s="31"/>
      <c r="H342" s="11"/>
      <c r="I342" s="11"/>
      <c r="J342" s="11"/>
      <c r="K342" s="11"/>
      <c r="L342" s="11"/>
      <c r="M342" s="11"/>
      <c r="N342" s="11"/>
      <c r="O342" s="11"/>
    </row>
    <row r="343" spans="2:15" s="3" customFormat="1" ht="17.100000000000001" customHeight="1">
      <c r="B343" s="30"/>
      <c r="C343" s="8"/>
      <c r="D343" s="8"/>
      <c r="E343" s="18"/>
      <c r="F343" s="9"/>
      <c r="G343" s="31"/>
      <c r="H343" s="11"/>
      <c r="I343" s="11"/>
      <c r="J343" s="11"/>
      <c r="K343" s="11"/>
      <c r="L343" s="11"/>
      <c r="M343" s="11"/>
      <c r="N343" s="11"/>
      <c r="O343" s="11"/>
    </row>
    <row r="344" spans="2:15" s="3" customFormat="1" ht="17.100000000000001" customHeight="1">
      <c r="B344" s="30"/>
      <c r="C344" s="8"/>
      <c r="D344" s="8"/>
      <c r="E344" s="18"/>
      <c r="F344" s="9"/>
      <c r="G344" s="31"/>
      <c r="H344" s="11"/>
      <c r="I344" s="11"/>
      <c r="J344" s="11"/>
      <c r="K344" s="11"/>
      <c r="L344" s="11"/>
      <c r="M344" s="11"/>
      <c r="N344" s="11"/>
      <c r="O344" s="11"/>
    </row>
    <row r="345" spans="2:15" s="3" customFormat="1" ht="17.100000000000001" customHeight="1">
      <c r="B345" s="30"/>
      <c r="C345" s="8"/>
      <c r="D345" s="8"/>
      <c r="E345" s="18"/>
      <c r="F345" s="9"/>
      <c r="G345" s="31"/>
      <c r="H345" s="11"/>
      <c r="I345" s="11"/>
      <c r="J345" s="11"/>
      <c r="K345" s="11"/>
      <c r="L345" s="11"/>
      <c r="M345" s="11"/>
      <c r="N345" s="11"/>
      <c r="O345" s="11"/>
    </row>
    <row r="346" spans="2:15" s="3" customFormat="1" ht="17.100000000000001" customHeight="1">
      <c r="B346" s="30"/>
      <c r="C346" s="8"/>
      <c r="D346" s="8"/>
      <c r="E346" s="18"/>
      <c r="F346" s="9"/>
      <c r="G346" s="31"/>
      <c r="H346" s="11"/>
      <c r="I346" s="11"/>
      <c r="J346" s="11"/>
      <c r="K346" s="11"/>
      <c r="L346" s="11"/>
      <c r="M346" s="11"/>
      <c r="N346" s="11"/>
      <c r="O346" s="11"/>
    </row>
    <row r="347" spans="2:15" s="3" customFormat="1" ht="17.100000000000001" customHeight="1">
      <c r="B347" s="30"/>
      <c r="C347" s="8"/>
      <c r="D347" s="8"/>
      <c r="E347" s="18"/>
      <c r="F347" s="9"/>
      <c r="G347" s="31"/>
      <c r="H347" s="11"/>
      <c r="I347" s="11"/>
      <c r="J347" s="11"/>
      <c r="K347" s="11"/>
      <c r="L347" s="11"/>
      <c r="M347" s="11"/>
      <c r="N347" s="11"/>
      <c r="O347" s="11"/>
    </row>
    <row r="348" spans="2:15" s="3" customFormat="1" ht="17.100000000000001" customHeight="1">
      <c r="B348" s="30"/>
      <c r="C348" s="8"/>
      <c r="D348" s="8"/>
      <c r="E348" s="18"/>
      <c r="F348" s="9"/>
      <c r="G348" s="31"/>
      <c r="H348" s="11"/>
      <c r="I348" s="11"/>
      <c r="J348" s="11"/>
      <c r="K348" s="11"/>
      <c r="L348" s="11"/>
      <c r="M348" s="11"/>
      <c r="N348" s="11"/>
      <c r="O348" s="11"/>
    </row>
    <row r="349" spans="2:15" s="3" customFormat="1" ht="17.100000000000001" customHeight="1">
      <c r="B349" s="30"/>
      <c r="C349" s="8"/>
      <c r="D349" s="8"/>
      <c r="E349" s="18"/>
      <c r="F349" s="9"/>
      <c r="G349" s="31"/>
      <c r="H349" s="11"/>
      <c r="I349" s="11"/>
      <c r="J349" s="11"/>
      <c r="K349" s="11"/>
      <c r="L349" s="11"/>
      <c r="M349" s="11"/>
      <c r="N349" s="11"/>
      <c r="O349" s="11"/>
    </row>
    <row r="350" spans="2:15" s="3" customFormat="1" ht="17.100000000000001" customHeight="1">
      <c r="B350" s="30"/>
      <c r="C350" s="8"/>
      <c r="D350" s="8"/>
      <c r="E350" s="18"/>
      <c r="F350" s="9"/>
      <c r="G350" s="31"/>
      <c r="H350" s="11"/>
      <c r="I350" s="11"/>
      <c r="J350" s="11"/>
      <c r="K350" s="11"/>
      <c r="L350" s="11"/>
      <c r="M350" s="11"/>
      <c r="N350" s="11"/>
      <c r="O350" s="11"/>
    </row>
    <row r="351" spans="2:15" s="3" customFormat="1" ht="17.100000000000001" customHeight="1">
      <c r="B351" s="30"/>
      <c r="C351" s="8"/>
      <c r="D351" s="8"/>
      <c r="E351" s="18"/>
      <c r="F351" s="9"/>
      <c r="G351" s="31"/>
      <c r="H351" s="11"/>
      <c r="I351" s="11"/>
      <c r="J351" s="11"/>
      <c r="K351" s="11"/>
      <c r="L351" s="11"/>
      <c r="M351" s="11"/>
      <c r="N351" s="11"/>
      <c r="O351" s="11"/>
    </row>
    <row r="352" spans="2:15" s="3" customFormat="1" ht="17.100000000000001" customHeight="1">
      <c r="B352" s="30"/>
      <c r="C352" s="8"/>
      <c r="D352" s="8"/>
      <c r="E352" s="18"/>
      <c r="F352" s="9"/>
      <c r="G352" s="31"/>
      <c r="H352" s="11"/>
      <c r="I352" s="11"/>
      <c r="J352" s="11"/>
      <c r="K352" s="11"/>
      <c r="L352" s="11"/>
      <c r="M352" s="11"/>
      <c r="N352" s="11"/>
      <c r="O352" s="11"/>
    </row>
    <row r="353" spans="2:15" s="3" customFormat="1" ht="17.100000000000001" customHeight="1">
      <c r="B353" s="30"/>
      <c r="C353" s="8"/>
      <c r="D353" s="8"/>
      <c r="E353" s="18"/>
      <c r="F353" s="9"/>
      <c r="G353" s="31"/>
      <c r="H353" s="11"/>
      <c r="I353" s="11"/>
      <c r="J353" s="11"/>
      <c r="K353" s="11"/>
      <c r="L353" s="11"/>
      <c r="M353" s="11"/>
      <c r="N353" s="11"/>
      <c r="O353" s="11"/>
    </row>
    <row r="354" spans="2:15" s="3" customFormat="1" ht="17.100000000000001" customHeight="1">
      <c r="B354" s="30"/>
      <c r="C354" s="8"/>
      <c r="D354" s="8"/>
      <c r="E354" s="9"/>
      <c r="F354" s="9"/>
      <c r="G354" s="31"/>
      <c r="H354" s="11"/>
      <c r="I354" s="11"/>
      <c r="J354" s="11"/>
      <c r="K354" s="11"/>
      <c r="L354" s="11"/>
      <c r="M354" s="11"/>
      <c r="N354" s="11"/>
      <c r="O354" s="11"/>
    </row>
    <row r="355" spans="2:15" s="3" customFormat="1" ht="17.100000000000001" customHeight="1">
      <c r="B355" s="30"/>
      <c r="C355" s="8"/>
      <c r="D355" s="8"/>
      <c r="E355" s="18"/>
      <c r="F355" s="9"/>
      <c r="G355" s="31"/>
      <c r="H355" s="11"/>
      <c r="I355" s="11"/>
      <c r="J355" s="11"/>
      <c r="K355" s="11"/>
      <c r="L355" s="11"/>
      <c r="M355" s="11"/>
      <c r="N355" s="11"/>
      <c r="O355" s="11"/>
    </row>
    <row r="356" spans="2:15" s="3" customFormat="1" ht="17.100000000000001" customHeight="1">
      <c r="B356" s="30"/>
      <c r="C356" s="8"/>
      <c r="D356" s="8"/>
      <c r="E356" s="9"/>
      <c r="F356" s="9"/>
      <c r="G356" s="31"/>
      <c r="H356" s="11"/>
      <c r="I356" s="11"/>
      <c r="J356" s="11"/>
      <c r="K356" s="11"/>
      <c r="L356" s="11"/>
      <c r="M356" s="11"/>
      <c r="N356" s="11"/>
      <c r="O356" s="11"/>
    </row>
    <row r="357" spans="2:15" s="3" customFormat="1" ht="17.100000000000001" customHeight="1">
      <c r="B357" s="30"/>
      <c r="C357" s="8"/>
      <c r="D357" s="8"/>
      <c r="E357" s="18"/>
      <c r="F357" s="9"/>
      <c r="G357" s="31"/>
      <c r="H357" s="11"/>
      <c r="I357" s="11"/>
      <c r="J357" s="11"/>
      <c r="K357" s="11"/>
      <c r="L357" s="11"/>
      <c r="M357" s="11"/>
      <c r="N357" s="11"/>
      <c r="O357" s="11"/>
    </row>
    <row r="358" spans="2:15" s="3" customFormat="1" ht="17.100000000000001" customHeight="1">
      <c r="B358" s="30"/>
      <c r="C358" s="8"/>
      <c r="D358" s="8"/>
      <c r="E358" s="18"/>
      <c r="F358" s="9"/>
      <c r="G358" s="31"/>
      <c r="H358" s="11"/>
      <c r="I358" s="11"/>
      <c r="J358" s="11"/>
      <c r="K358" s="11"/>
      <c r="L358" s="11"/>
      <c r="M358" s="11"/>
      <c r="N358" s="11"/>
      <c r="O358" s="11"/>
    </row>
    <row r="359" spans="2:15" s="3" customFormat="1" ht="17.100000000000001" customHeight="1">
      <c r="B359" s="30"/>
      <c r="C359" s="8"/>
      <c r="D359" s="8"/>
      <c r="E359" s="18"/>
      <c r="F359" s="9"/>
      <c r="G359" s="31"/>
      <c r="H359" s="11"/>
      <c r="I359" s="11"/>
      <c r="J359" s="11"/>
      <c r="K359" s="11"/>
      <c r="L359" s="11"/>
      <c r="M359" s="11"/>
      <c r="N359" s="11"/>
      <c r="O359" s="11"/>
    </row>
    <row r="360" spans="2:15" s="3" customFormat="1" ht="17.100000000000001" customHeight="1">
      <c r="B360" s="30"/>
      <c r="C360" s="8"/>
      <c r="D360" s="8"/>
      <c r="E360" s="18"/>
      <c r="F360" s="9"/>
      <c r="G360" s="31"/>
      <c r="H360" s="11"/>
      <c r="I360" s="11"/>
      <c r="J360" s="11"/>
      <c r="K360" s="11"/>
      <c r="L360" s="11"/>
      <c r="M360" s="11"/>
      <c r="N360" s="11"/>
      <c r="O360" s="11"/>
    </row>
    <row r="361" spans="2:15" s="3" customFormat="1" ht="17.100000000000001" customHeight="1">
      <c r="B361" s="30"/>
      <c r="C361" s="8"/>
      <c r="D361" s="8"/>
      <c r="E361" s="18"/>
      <c r="F361" s="9"/>
      <c r="G361" s="31"/>
      <c r="H361" s="11"/>
      <c r="I361" s="11"/>
      <c r="J361" s="11"/>
      <c r="K361" s="11"/>
      <c r="L361" s="11"/>
      <c r="M361" s="11"/>
      <c r="N361" s="11"/>
      <c r="O361" s="11"/>
    </row>
    <row r="362" spans="2:15" s="3" customFormat="1" ht="17.100000000000001" customHeight="1">
      <c r="B362" s="30"/>
      <c r="C362" s="8"/>
      <c r="D362" s="8"/>
      <c r="E362" s="18"/>
      <c r="F362" s="9"/>
      <c r="G362" s="31"/>
      <c r="H362" s="11"/>
      <c r="I362" s="11"/>
      <c r="J362" s="11"/>
      <c r="K362" s="11"/>
      <c r="L362" s="11"/>
      <c r="M362" s="11"/>
      <c r="N362" s="11"/>
      <c r="O362" s="11"/>
    </row>
    <row r="363" spans="2:15" s="3" customFormat="1" ht="17.100000000000001" customHeight="1">
      <c r="B363" s="30"/>
      <c r="C363" s="8"/>
      <c r="D363" s="8"/>
      <c r="E363" s="18"/>
      <c r="F363" s="9"/>
      <c r="G363" s="31"/>
      <c r="H363" s="11"/>
      <c r="I363" s="11"/>
      <c r="J363" s="11"/>
      <c r="K363" s="11"/>
      <c r="L363" s="11"/>
      <c r="M363" s="11"/>
      <c r="N363" s="11"/>
      <c r="O363" s="11"/>
    </row>
    <row r="364" spans="2:15" s="3" customFormat="1" ht="17.100000000000001" customHeight="1">
      <c r="B364" s="30"/>
      <c r="C364" s="8"/>
      <c r="D364" s="8"/>
      <c r="E364" s="18"/>
      <c r="F364" s="9"/>
      <c r="G364" s="31"/>
      <c r="H364" s="11"/>
      <c r="I364" s="11"/>
      <c r="J364" s="11"/>
      <c r="K364" s="11"/>
      <c r="L364" s="11"/>
      <c r="M364" s="11"/>
      <c r="N364" s="11"/>
      <c r="O364" s="11"/>
    </row>
    <row r="365" spans="2:15" s="3" customFormat="1" ht="17.100000000000001" customHeight="1">
      <c r="B365" s="30"/>
      <c r="C365" s="8"/>
      <c r="D365" s="8"/>
      <c r="E365" s="18"/>
      <c r="F365" s="9"/>
      <c r="G365" s="31"/>
      <c r="H365" s="11"/>
      <c r="I365" s="11"/>
      <c r="J365" s="11"/>
      <c r="K365" s="11"/>
      <c r="L365" s="11"/>
      <c r="M365" s="11"/>
      <c r="N365" s="11"/>
      <c r="O365" s="11"/>
    </row>
    <row r="366" spans="2:15" s="3" customFormat="1" ht="17.100000000000001" customHeight="1">
      <c r="B366" s="30"/>
      <c r="C366" s="8"/>
      <c r="D366" s="8"/>
      <c r="E366" s="18"/>
      <c r="F366" s="9"/>
      <c r="G366" s="31"/>
      <c r="H366" s="11"/>
      <c r="I366" s="11"/>
      <c r="J366" s="11"/>
      <c r="K366" s="11"/>
      <c r="L366" s="11"/>
      <c r="M366" s="11"/>
      <c r="N366" s="11"/>
      <c r="O366" s="11"/>
    </row>
    <row r="367" spans="2:15" s="3" customFormat="1" ht="17.100000000000001" customHeight="1">
      <c r="B367" s="30"/>
      <c r="C367" s="8"/>
      <c r="D367" s="8"/>
      <c r="E367" s="18"/>
      <c r="F367" s="9"/>
      <c r="G367" s="31"/>
      <c r="H367" s="11"/>
      <c r="I367" s="11"/>
      <c r="J367" s="11"/>
      <c r="K367" s="11"/>
      <c r="L367" s="11"/>
      <c r="M367" s="11"/>
      <c r="N367" s="11"/>
      <c r="O367" s="11"/>
    </row>
    <row r="368" spans="2:15" s="3" customFormat="1" ht="17.100000000000001" customHeight="1">
      <c r="B368" s="30"/>
      <c r="C368" s="8"/>
      <c r="D368" s="8"/>
      <c r="E368" s="18"/>
      <c r="F368" s="9"/>
      <c r="G368" s="31"/>
      <c r="H368" s="11"/>
      <c r="I368" s="11"/>
      <c r="J368" s="11"/>
      <c r="K368" s="11"/>
      <c r="L368" s="11"/>
      <c r="M368" s="11"/>
      <c r="N368" s="11"/>
      <c r="O368" s="11"/>
    </row>
    <row r="369" spans="2:15" s="3" customFormat="1" ht="17.100000000000001" customHeight="1">
      <c r="B369" s="30"/>
      <c r="C369" s="8"/>
      <c r="D369" s="8"/>
      <c r="E369" s="9"/>
      <c r="F369" s="9"/>
      <c r="G369" s="31"/>
      <c r="H369" s="11"/>
      <c r="I369" s="11"/>
      <c r="J369" s="11"/>
      <c r="K369" s="11"/>
      <c r="L369" s="11"/>
      <c r="M369" s="11"/>
      <c r="N369" s="11"/>
      <c r="O369" s="11"/>
    </row>
    <row r="370" spans="2:15" s="3" customFormat="1" ht="17.100000000000001" customHeight="1">
      <c r="B370" s="30"/>
      <c r="C370" s="8"/>
      <c r="D370" s="8"/>
      <c r="E370" s="9"/>
      <c r="F370" s="9"/>
      <c r="G370" s="31"/>
      <c r="H370" s="11"/>
      <c r="I370" s="11"/>
      <c r="J370" s="11"/>
      <c r="K370" s="11"/>
      <c r="L370" s="11"/>
      <c r="M370" s="11"/>
      <c r="N370" s="11"/>
      <c r="O370" s="11"/>
    </row>
    <row r="371" spans="2:15" s="3" customFormat="1" ht="17.100000000000001" customHeight="1">
      <c r="B371" s="30"/>
      <c r="C371" s="8"/>
      <c r="D371" s="8"/>
      <c r="E371" s="18"/>
      <c r="F371" s="9"/>
      <c r="G371" s="31"/>
      <c r="H371" s="11"/>
      <c r="I371" s="11"/>
      <c r="J371" s="11"/>
      <c r="K371" s="11"/>
      <c r="L371" s="11"/>
      <c r="M371" s="11"/>
      <c r="N371" s="11"/>
      <c r="O371" s="11"/>
    </row>
    <row r="372" spans="2:15" s="3" customFormat="1" ht="17.100000000000001" customHeight="1">
      <c r="B372" s="30"/>
      <c r="C372" s="8"/>
      <c r="D372" s="8"/>
      <c r="E372" s="18"/>
      <c r="F372" s="9"/>
      <c r="G372" s="31"/>
      <c r="H372" s="11"/>
      <c r="I372" s="11"/>
      <c r="J372" s="11"/>
      <c r="K372" s="11"/>
      <c r="L372" s="11"/>
      <c r="M372" s="11"/>
      <c r="N372" s="11"/>
      <c r="O372" s="11"/>
    </row>
    <row r="373" spans="2:15" s="3" customFormat="1" ht="17.100000000000001" customHeight="1">
      <c r="B373" s="30"/>
      <c r="C373" s="8"/>
      <c r="D373" s="8"/>
      <c r="E373" s="18"/>
      <c r="F373" s="9"/>
      <c r="G373" s="31"/>
      <c r="H373" s="11"/>
      <c r="I373" s="11"/>
      <c r="J373" s="11"/>
      <c r="K373" s="11"/>
      <c r="L373" s="11"/>
      <c r="M373" s="11"/>
      <c r="N373" s="11"/>
      <c r="O373" s="11"/>
    </row>
    <row r="374" spans="2:15" s="3" customFormat="1" ht="17.100000000000001" customHeight="1">
      <c r="B374" s="30"/>
      <c r="C374" s="8"/>
      <c r="D374" s="8"/>
      <c r="E374" s="18"/>
      <c r="F374" s="9"/>
      <c r="G374" s="31"/>
      <c r="H374" s="11"/>
      <c r="I374" s="11"/>
      <c r="J374" s="11"/>
      <c r="K374" s="11"/>
      <c r="L374" s="11"/>
      <c r="M374" s="11"/>
      <c r="N374" s="11"/>
      <c r="O374" s="11"/>
    </row>
    <row r="375" spans="2:15" s="3" customFormat="1" ht="17.100000000000001" customHeight="1">
      <c r="B375" s="30"/>
      <c r="C375" s="8"/>
      <c r="D375" s="8"/>
      <c r="E375" s="18"/>
      <c r="F375" s="9"/>
      <c r="G375" s="31"/>
      <c r="H375" s="11"/>
      <c r="I375" s="11"/>
      <c r="J375" s="11"/>
      <c r="K375" s="11"/>
      <c r="L375" s="11"/>
      <c r="M375" s="11"/>
      <c r="N375" s="11"/>
      <c r="O375" s="11"/>
    </row>
    <row r="376" spans="2:15" s="3" customFormat="1" ht="17.100000000000001" customHeight="1">
      <c r="B376" s="30"/>
      <c r="C376" s="8"/>
      <c r="D376" s="8"/>
      <c r="E376" s="18"/>
      <c r="F376" s="9"/>
      <c r="G376" s="31"/>
      <c r="H376" s="11"/>
      <c r="I376" s="11"/>
      <c r="J376" s="11"/>
      <c r="K376" s="11"/>
      <c r="L376" s="11"/>
      <c r="M376" s="11"/>
      <c r="N376" s="11"/>
      <c r="O376" s="11"/>
    </row>
    <row r="377" spans="2:15" s="3" customFormat="1" ht="17.100000000000001" customHeight="1">
      <c r="B377" s="30"/>
      <c r="C377" s="8"/>
      <c r="D377" s="8"/>
      <c r="E377" s="18"/>
      <c r="F377" s="9"/>
      <c r="G377" s="31"/>
      <c r="H377" s="11"/>
      <c r="I377" s="11"/>
      <c r="J377" s="11"/>
      <c r="K377" s="11"/>
      <c r="L377" s="11"/>
      <c r="M377" s="11"/>
      <c r="N377" s="11"/>
      <c r="O377" s="11"/>
    </row>
    <row r="378" spans="2:15" s="3" customFormat="1" ht="17.100000000000001" customHeight="1">
      <c r="B378" s="30"/>
      <c r="C378" s="8"/>
      <c r="D378" s="8"/>
      <c r="E378" s="18"/>
      <c r="F378" s="9"/>
      <c r="G378" s="31"/>
      <c r="H378" s="11"/>
      <c r="I378" s="11"/>
      <c r="J378" s="11"/>
      <c r="K378" s="11"/>
      <c r="L378" s="11"/>
      <c r="M378" s="11"/>
      <c r="N378" s="11"/>
      <c r="O378" s="11"/>
    </row>
    <row r="379" spans="2:15" s="3" customFormat="1" ht="17.100000000000001" customHeight="1">
      <c r="B379" s="30"/>
      <c r="C379" s="8"/>
      <c r="D379" s="8"/>
      <c r="E379" s="18"/>
      <c r="F379" s="9"/>
      <c r="G379" s="31"/>
      <c r="H379" s="11"/>
      <c r="I379" s="11"/>
      <c r="J379" s="11"/>
      <c r="K379" s="11"/>
      <c r="L379" s="11"/>
      <c r="M379" s="11"/>
      <c r="N379" s="11"/>
      <c r="O379" s="11"/>
    </row>
    <row r="380" spans="2:15" s="3" customFormat="1" ht="17.100000000000001" customHeight="1">
      <c r="B380" s="30"/>
      <c r="C380" s="8"/>
      <c r="D380" s="8"/>
      <c r="E380" s="18"/>
      <c r="F380" s="9"/>
      <c r="G380" s="31"/>
      <c r="H380" s="11"/>
      <c r="I380" s="11"/>
      <c r="J380" s="11"/>
      <c r="K380" s="11"/>
      <c r="L380" s="11"/>
      <c r="M380" s="11"/>
      <c r="N380" s="11"/>
      <c r="O380" s="11"/>
    </row>
    <row r="381" spans="2:15" s="3" customFormat="1" ht="17.100000000000001" customHeight="1">
      <c r="B381" s="30"/>
      <c r="C381" s="8"/>
      <c r="D381" s="8"/>
      <c r="E381" s="18"/>
      <c r="F381" s="9"/>
      <c r="G381" s="31"/>
      <c r="H381" s="11"/>
      <c r="I381" s="11"/>
      <c r="J381" s="11"/>
      <c r="K381" s="11"/>
      <c r="L381" s="11"/>
      <c r="M381" s="11"/>
      <c r="N381" s="11"/>
      <c r="O381" s="11"/>
    </row>
    <row r="382" spans="2:15" s="3" customFormat="1" ht="17.100000000000001" customHeight="1">
      <c r="B382" s="30"/>
      <c r="C382" s="8"/>
      <c r="D382" s="8"/>
      <c r="E382" s="9"/>
      <c r="F382" s="9"/>
      <c r="G382" s="31"/>
      <c r="H382" s="11"/>
      <c r="I382" s="11"/>
      <c r="J382" s="11"/>
      <c r="K382" s="11"/>
      <c r="L382" s="11"/>
      <c r="M382" s="11"/>
      <c r="N382" s="11"/>
      <c r="O382" s="11"/>
    </row>
    <row r="383" spans="2:15" s="3" customFormat="1" ht="17.100000000000001" customHeight="1">
      <c r="B383" s="30"/>
      <c r="C383" s="8"/>
      <c r="D383" s="8"/>
      <c r="E383" s="9"/>
      <c r="F383" s="9"/>
      <c r="G383" s="31"/>
      <c r="H383" s="11"/>
      <c r="I383" s="11"/>
      <c r="J383" s="11"/>
      <c r="K383" s="11"/>
      <c r="L383" s="11"/>
      <c r="M383" s="11"/>
      <c r="N383" s="11"/>
      <c r="O383" s="11"/>
    </row>
    <row r="384" spans="2:15" s="3" customFormat="1" ht="17.100000000000001" customHeight="1">
      <c r="B384" s="30"/>
      <c r="C384" s="8"/>
      <c r="D384" s="8"/>
      <c r="E384" s="9"/>
      <c r="F384" s="9"/>
      <c r="G384" s="31"/>
      <c r="H384" s="11"/>
      <c r="I384" s="11"/>
      <c r="J384" s="11"/>
      <c r="K384" s="11"/>
      <c r="L384" s="11"/>
      <c r="M384" s="11"/>
      <c r="N384" s="11"/>
      <c r="O384" s="11"/>
    </row>
    <row r="385" spans="2:15" s="3" customFormat="1" ht="17.100000000000001" customHeight="1">
      <c r="B385" s="30"/>
      <c r="C385" s="8"/>
      <c r="D385" s="8"/>
      <c r="E385" s="9"/>
      <c r="F385" s="9"/>
      <c r="G385" s="31"/>
      <c r="H385" s="11"/>
      <c r="I385" s="11"/>
      <c r="J385" s="11"/>
      <c r="K385" s="11"/>
      <c r="L385" s="11"/>
      <c r="M385" s="11"/>
      <c r="N385" s="11"/>
      <c r="O385" s="11"/>
    </row>
    <row r="386" spans="2:15" s="3" customFormat="1" ht="17.100000000000001" customHeight="1">
      <c r="B386" s="30"/>
      <c r="C386" s="8"/>
      <c r="D386" s="8"/>
      <c r="E386" s="18"/>
      <c r="F386" s="9"/>
      <c r="G386" s="31"/>
      <c r="H386" s="11"/>
      <c r="I386" s="11"/>
      <c r="J386" s="11"/>
      <c r="K386" s="11"/>
      <c r="L386" s="11"/>
      <c r="M386" s="11"/>
      <c r="N386" s="11"/>
      <c r="O386" s="11"/>
    </row>
    <row r="387" spans="2:15" s="3" customFormat="1" ht="17.100000000000001" customHeight="1">
      <c r="B387" s="30"/>
      <c r="C387" s="8"/>
      <c r="D387" s="8"/>
      <c r="E387" s="9"/>
      <c r="F387" s="9"/>
      <c r="G387" s="31"/>
      <c r="H387" s="11"/>
      <c r="I387" s="11"/>
      <c r="J387" s="11"/>
      <c r="K387" s="11"/>
      <c r="L387" s="11"/>
      <c r="M387" s="11"/>
      <c r="N387" s="11"/>
      <c r="O387" s="11"/>
    </row>
    <row r="388" spans="2:15" s="3" customFormat="1" ht="17.100000000000001" customHeight="1">
      <c r="B388" s="30"/>
      <c r="C388" s="8"/>
      <c r="D388" s="8"/>
      <c r="E388" s="18"/>
      <c r="F388" s="9"/>
      <c r="G388" s="31"/>
      <c r="H388" s="11"/>
      <c r="I388" s="11"/>
      <c r="J388" s="11"/>
      <c r="K388" s="11"/>
      <c r="L388" s="11"/>
      <c r="M388" s="11"/>
      <c r="N388" s="11"/>
      <c r="O388" s="11"/>
    </row>
    <row r="389" spans="2:15" s="3" customFormat="1" ht="17.100000000000001" customHeight="1">
      <c r="B389" s="30"/>
      <c r="C389" s="8"/>
      <c r="D389" s="8"/>
      <c r="E389" s="18"/>
      <c r="F389" s="9"/>
      <c r="G389" s="31"/>
      <c r="H389" s="11"/>
      <c r="I389" s="11"/>
      <c r="J389" s="11"/>
      <c r="K389" s="11"/>
      <c r="L389" s="11"/>
      <c r="M389" s="11"/>
      <c r="N389" s="11"/>
      <c r="O389" s="11"/>
    </row>
    <row r="390" spans="2:15" s="3" customFormat="1" ht="17.100000000000001" customHeight="1">
      <c r="B390" s="30"/>
      <c r="C390" s="8"/>
      <c r="D390" s="8"/>
      <c r="E390" s="18"/>
      <c r="F390" s="9"/>
      <c r="G390" s="31"/>
      <c r="H390" s="11"/>
      <c r="I390" s="11"/>
      <c r="J390" s="11"/>
      <c r="K390" s="11"/>
      <c r="L390" s="11"/>
      <c r="M390" s="11"/>
      <c r="N390" s="11"/>
      <c r="O390" s="11"/>
    </row>
    <row r="391" spans="2:15" s="3" customFormat="1" ht="17.100000000000001" customHeight="1">
      <c r="B391" s="30"/>
      <c r="C391" s="8"/>
      <c r="D391" s="8"/>
      <c r="E391" s="18"/>
      <c r="F391" s="9"/>
      <c r="G391" s="31"/>
      <c r="H391" s="11"/>
      <c r="I391" s="11"/>
      <c r="J391" s="11"/>
      <c r="K391" s="11"/>
      <c r="L391" s="11"/>
      <c r="M391" s="11"/>
      <c r="N391" s="11"/>
      <c r="O391" s="11"/>
    </row>
    <row r="392" spans="2:15" s="3" customFormat="1" ht="17.100000000000001" customHeight="1">
      <c r="B392" s="30"/>
      <c r="C392" s="8"/>
      <c r="D392" s="8"/>
      <c r="E392" s="18"/>
      <c r="F392" s="9"/>
      <c r="G392" s="31"/>
      <c r="H392" s="11"/>
      <c r="I392" s="11"/>
      <c r="J392" s="11"/>
      <c r="K392" s="11"/>
      <c r="L392" s="11"/>
      <c r="M392" s="11"/>
      <c r="N392" s="11"/>
      <c r="O392" s="11"/>
    </row>
    <row r="393" spans="2:15" s="3" customFormat="1" ht="17.100000000000001" customHeight="1">
      <c r="B393" s="30"/>
      <c r="C393" s="8"/>
      <c r="D393" s="8"/>
      <c r="E393" s="18"/>
      <c r="F393" s="9"/>
      <c r="G393" s="31"/>
      <c r="H393" s="11"/>
      <c r="I393" s="11"/>
      <c r="J393" s="11"/>
      <c r="K393" s="11"/>
      <c r="L393" s="11"/>
      <c r="M393" s="11"/>
      <c r="N393" s="11"/>
      <c r="O393" s="11"/>
    </row>
    <row r="394" spans="2:15" s="3" customFormat="1" ht="17.100000000000001" customHeight="1">
      <c r="B394" s="30"/>
      <c r="C394" s="8"/>
      <c r="D394" s="8"/>
      <c r="E394" s="18"/>
      <c r="F394" s="9"/>
      <c r="G394" s="31"/>
      <c r="H394" s="11"/>
      <c r="I394" s="11"/>
      <c r="J394" s="11"/>
      <c r="K394" s="11"/>
      <c r="L394" s="11"/>
      <c r="M394" s="11"/>
      <c r="N394" s="11"/>
      <c r="O394" s="11"/>
    </row>
    <row r="395" spans="2:15" s="3" customFormat="1" ht="17.100000000000001" customHeight="1">
      <c r="B395" s="30"/>
      <c r="C395" s="8"/>
      <c r="D395" s="8"/>
      <c r="E395" s="18"/>
      <c r="F395" s="9"/>
      <c r="G395" s="31"/>
      <c r="H395" s="11"/>
      <c r="I395" s="11"/>
      <c r="J395" s="11"/>
      <c r="K395" s="11"/>
      <c r="L395" s="11"/>
      <c r="M395" s="11"/>
      <c r="N395" s="11"/>
      <c r="O395" s="11"/>
    </row>
    <row r="396" spans="2:15" s="3" customFormat="1" ht="17.100000000000001" customHeight="1">
      <c r="B396" s="30"/>
      <c r="C396" s="8"/>
      <c r="D396" s="8"/>
      <c r="E396" s="18"/>
      <c r="F396" s="9"/>
      <c r="G396" s="31"/>
      <c r="H396" s="11"/>
      <c r="I396" s="11"/>
      <c r="J396" s="11"/>
      <c r="K396" s="11"/>
      <c r="L396" s="11"/>
      <c r="M396" s="11"/>
      <c r="N396" s="11"/>
      <c r="O396" s="11"/>
    </row>
    <row r="397" spans="2:15" s="3" customFormat="1" ht="17.100000000000001" customHeight="1">
      <c r="B397" s="30"/>
      <c r="C397" s="8"/>
      <c r="D397" s="8"/>
      <c r="E397" s="18"/>
      <c r="F397" s="9"/>
      <c r="G397" s="31"/>
      <c r="H397" s="11"/>
      <c r="I397" s="11"/>
      <c r="J397" s="11"/>
      <c r="K397" s="11"/>
      <c r="L397" s="11"/>
      <c r="M397" s="11"/>
      <c r="N397" s="11"/>
      <c r="O397" s="11"/>
    </row>
    <row r="398" spans="2:15" s="3" customFormat="1" ht="17.100000000000001" customHeight="1">
      <c r="B398" s="30"/>
      <c r="C398" s="8"/>
      <c r="D398" s="8"/>
      <c r="E398" s="18"/>
      <c r="F398" s="9"/>
      <c r="G398" s="31"/>
      <c r="H398" s="11"/>
      <c r="I398" s="11"/>
      <c r="J398" s="11"/>
      <c r="K398" s="11"/>
      <c r="L398" s="11"/>
      <c r="M398" s="11"/>
      <c r="N398" s="11"/>
      <c r="O398" s="11"/>
    </row>
    <row r="399" spans="2:15" s="3" customFormat="1" ht="17.100000000000001" customHeight="1">
      <c r="B399" s="30"/>
      <c r="C399" s="8"/>
      <c r="D399" s="8"/>
      <c r="E399" s="18"/>
      <c r="F399" s="9"/>
      <c r="G399" s="31"/>
      <c r="H399" s="11"/>
      <c r="I399" s="11"/>
      <c r="J399" s="11"/>
      <c r="K399" s="11"/>
      <c r="L399" s="11"/>
      <c r="M399" s="11"/>
      <c r="N399" s="11"/>
      <c r="O399" s="11"/>
    </row>
    <row r="400" spans="2:15" s="3" customFormat="1" ht="17.100000000000001" customHeight="1">
      <c r="B400" s="30"/>
      <c r="C400" s="8"/>
      <c r="D400" s="8"/>
      <c r="E400" s="18"/>
      <c r="F400" s="9"/>
      <c r="G400" s="31"/>
      <c r="H400" s="11"/>
      <c r="I400" s="11"/>
      <c r="J400" s="11"/>
      <c r="K400" s="11"/>
      <c r="L400" s="11"/>
      <c r="M400" s="11"/>
      <c r="N400" s="11"/>
      <c r="O400" s="11"/>
    </row>
    <row r="401" spans="2:15" s="3" customFormat="1" ht="17.100000000000001" customHeight="1">
      <c r="B401" s="30"/>
      <c r="C401" s="8"/>
      <c r="D401" s="8"/>
      <c r="E401" s="18"/>
      <c r="F401" s="9"/>
      <c r="G401" s="31"/>
      <c r="H401" s="11"/>
      <c r="I401" s="11"/>
      <c r="J401" s="11"/>
      <c r="K401" s="11"/>
      <c r="L401" s="11"/>
      <c r="M401" s="11"/>
      <c r="N401" s="11"/>
      <c r="O401" s="11"/>
    </row>
    <row r="402" spans="2:15" s="3" customFormat="1" ht="17.100000000000001" customHeight="1">
      <c r="B402" s="30"/>
      <c r="C402" s="8"/>
      <c r="D402" s="8"/>
      <c r="E402" s="18"/>
      <c r="F402" s="9"/>
      <c r="G402" s="31"/>
      <c r="H402" s="11"/>
      <c r="I402" s="11"/>
      <c r="J402" s="11"/>
      <c r="K402" s="11"/>
      <c r="L402" s="11"/>
      <c r="M402" s="11"/>
      <c r="N402" s="11"/>
      <c r="O402" s="11"/>
    </row>
    <row r="403" spans="2:15" s="3" customFormat="1" ht="17.100000000000001" customHeight="1">
      <c r="B403" s="30"/>
      <c r="C403" s="8"/>
      <c r="D403" s="8"/>
      <c r="E403" s="18"/>
      <c r="F403" s="9"/>
      <c r="G403" s="31"/>
      <c r="H403" s="11"/>
      <c r="I403" s="11"/>
      <c r="J403" s="11"/>
      <c r="K403" s="11"/>
      <c r="L403" s="11"/>
      <c r="M403" s="11"/>
      <c r="N403" s="11"/>
      <c r="O403" s="11"/>
    </row>
    <row r="404" spans="2:15" s="3" customFormat="1" ht="17.100000000000001" customHeight="1">
      <c r="B404" s="30"/>
      <c r="C404" s="8"/>
      <c r="D404" s="8"/>
      <c r="E404" s="18"/>
      <c r="F404" s="9"/>
      <c r="G404" s="31"/>
      <c r="H404" s="11"/>
      <c r="I404" s="11"/>
      <c r="J404" s="11"/>
      <c r="K404" s="11"/>
      <c r="L404" s="11"/>
      <c r="M404" s="11"/>
      <c r="N404" s="11"/>
      <c r="O404" s="11"/>
    </row>
    <row r="405" spans="2:15" s="3" customFormat="1" ht="17.100000000000001" customHeight="1">
      <c r="B405" s="30"/>
      <c r="C405" s="8"/>
      <c r="D405" s="8"/>
      <c r="E405" s="18"/>
      <c r="F405" s="9"/>
      <c r="G405" s="31"/>
      <c r="H405" s="11"/>
      <c r="I405" s="11"/>
      <c r="J405" s="11"/>
      <c r="K405" s="11"/>
      <c r="L405" s="11"/>
      <c r="M405" s="11"/>
      <c r="N405" s="11"/>
      <c r="O405" s="11"/>
    </row>
    <row r="406" spans="2:15" s="3" customFormat="1" ht="17.100000000000001" customHeight="1">
      <c r="B406" s="30"/>
      <c r="C406" s="8"/>
      <c r="D406" s="8"/>
      <c r="E406" s="18"/>
      <c r="F406" s="9"/>
      <c r="G406" s="31"/>
      <c r="H406" s="11"/>
      <c r="I406" s="11"/>
      <c r="J406" s="11"/>
      <c r="K406" s="11"/>
      <c r="L406" s="11"/>
      <c r="M406" s="11"/>
      <c r="N406" s="11"/>
      <c r="O406" s="11"/>
    </row>
    <row r="407" spans="2:15" s="3" customFormat="1" ht="17.100000000000001" customHeight="1">
      <c r="B407" s="30"/>
      <c r="C407" s="8"/>
      <c r="D407" s="8"/>
      <c r="E407" s="18"/>
      <c r="F407" s="9"/>
      <c r="G407" s="31"/>
      <c r="H407" s="11"/>
      <c r="I407" s="11"/>
      <c r="J407" s="11"/>
      <c r="K407" s="11"/>
      <c r="L407" s="11"/>
      <c r="M407" s="11"/>
      <c r="N407" s="11"/>
      <c r="O407" s="11"/>
    </row>
    <row r="408" spans="2:15" s="3" customFormat="1" ht="17.100000000000001" customHeight="1">
      <c r="B408" s="30"/>
      <c r="C408" s="8"/>
      <c r="D408" s="8"/>
      <c r="E408" s="18"/>
      <c r="F408" s="9"/>
      <c r="G408" s="31"/>
      <c r="H408" s="11"/>
      <c r="I408" s="11"/>
      <c r="J408" s="11"/>
      <c r="K408" s="11"/>
      <c r="L408" s="11"/>
      <c r="M408" s="11"/>
      <c r="N408" s="11"/>
      <c r="O408" s="11"/>
    </row>
    <row r="409" spans="2:15" s="3" customFormat="1" ht="17.100000000000001" customHeight="1">
      <c r="B409" s="30"/>
      <c r="C409" s="8"/>
      <c r="D409" s="8"/>
      <c r="E409" s="18"/>
      <c r="F409" s="9"/>
      <c r="G409" s="31"/>
      <c r="H409" s="11"/>
      <c r="I409" s="11"/>
      <c r="J409" s="11"/>
      <c r="K409" s="11"/>
      <c r="L409" s="11"/>
      <c r="M409" s="11"/>
      <c r="N409" s="11"/>
      <c r="O409" s="11"/>
    </row>
    <row r="410" spans="2:15" s="3" customFormat="1" ht="17.100000000000001" customHeight="1">
      <c r="B410" s="30"/>
      <c r="C410" s="8"/>
      <c r="D410" s="8"/>
      <c r="E410" s="18"/>
      <c r="F410" s="9"/>
      <c r="G410" s="31"/>
      <c r="H410" s="11"/>
      <c r="I410" s="11"/>
      <c r="J410" s="11"/>
      <c r="K410" s="11"/>
      <c r="L410" s="11"/>
      <c r="M410" s="11"/>
      <c r="N410" s="11"/>
      <c r="O410" s="11"/>
    </row>
    <row r="411" spans="2:15" s="3" customFormat="1" ht="17.100000000000001" customHeight="1">
      <c r="B411" s="30"/>
      <c r="C411" s="8"/>
      <c r="D411" s="8"/>
      <c r="E411" s="18"/>
      <c r="F411" s="9"/>
      <c r="G411" s="31"/>
      <c r="H411" s="11"/>
      <c r="I411" s="11"/>
      <c r="J411" s="11"/>
      <c r="K411" s="11"/>
      <c r="L411" s="11"/>
      <c r="M411" s="11"/>
      <c r="N411" s="11"/>
      <c r="O411" s="11"/>
    </row>
    <row r="412" spans="2:15" s="3" customFormat="1" ht="17.100000000000001" customHeight="1">
      <c r="B412" s="30"/>
      <c r="C412" s="8"/>
      <c r="D412" s="8"/>
      <c r="E412" s="18"/>
      <c r="F412" s="9"/>
      <c r="G412" s="31"/>
      <c r="H412" s="11"/>
      <c r="I412" s="11"/>
      <c r="J412" s="11"/>
      <c r="K412" s="11"/>
      <c r="L412" s="11"/>
      <c r="M412" s="11"/>
      <c r="N412" s="11"/>
      <c r="O412" s="11"/>
    </row>
    <row r="413" spans="2:15" s="3" customFormat="1" ht="17.100000000000001" customHeight="1">
      <c r="B413" s="30"/>
      <c r="C413" s="8"/>
      <c r="D413" s="8"/>
      <c r="E413" s="18"/>
      <c r="F413" s="9"/>
      <c r="G413" s="31"/>
      <c r="H413" s="11"/>
      <c r="I413" s="11"/>
      <c r="J413" s="11"/>
      <c r="K413" s="11"/>
      <c r="L413" s="11"/>
      <c r="M413" s="11"/>
      <c r="N413" s="11"/>
      <c r="O413" s="11"/>
    </row>
    <row r="414" spans="2:15" s="3" customFormat="1" ht="17.100000000000001" customHeight="1">
      <c r="B414" s="30"/>
      <c r="C414" s="8"/>
      <c r="D414" s="8"/>
      <c r="E414" s="18"/>
      <c r="F414" s="9"/>
      <c r="G414" s="31"/>
      <c r="H414" s="11"/>
      <c r="I414" s="11"/>
      <c r="J414" s="11"/>
      <c r="K414" s="11"/>
      <c r="L414" s="11"/>
      <c r="M414" s="11"/>
      <c r="N414" s="11"/>
      <c r="O414" s="11"/>
    </row>
    <row r="415" spans="2:15" s="3" customFormat="1" ht="17.100000000000001" customHeight="1">
      <c r="B415" s="30"/>
      <c r="C415" s="8"/>
      <c r="D415" s="8"/>
      <c r="E415" s="18"/>
      <c r="F415" s="9"/>
      <c r="G415" s="31"/>
      <c r="H415" s="11"/>
      <c r="I415" s="11"/>
      <c r="J415" s="11"/>
      <c r="K415" s="11"/>
      <c r="L415" s="11"/>
      <c r="M415" s="11"/>
      <c r="N415" s="11"/>
      <c r="O415" s="11"/>
    </row>
    <row r="416" spans="2:15" s="3" customFormat="1" ht="17.100000000000001" customHeight="1">
      <c r="B416" s="30"/>
      <c r="C416" s="19"/>
      <c r="D416" s="8"/>
      <c r="E416" s="21"/>
      <c r="F416" s="21"/>
      <c r="G416" s="33"/>
      <c r="H416" s="11"/>
      <c r="I416" s="11"/>
      <c r="J416" s="11"/>
      <c r="K416" s="11"/>
      <c r="L416" s="11"/>
      <c r="M416" s="11"/>
      <c r="N416" s="11"/>
      <c r="O416" s="11"/>
    </row>
    <row r="417" spans="2:15" s="3" customFormat="1" ht="17.100000000000001" customHeight="1">
      <c r="B417" s="30"/>
      <c r="C417" s="8"/>
      <c r="D417" s="8"/>
      <c r="E417" s="18"/>
      <c r="F417" s="9"/>
      <c r="G417" s="31"/>
      <c r="H417" s="11"/>
      <c r="I417" s="11"/>
      <c r="J417" s="11"/>
      <c r="K417" s="11"/>
      <c r="L417" s="11"/>
      <c r="M417" s="11"/>
      <c r="N417" s="11"/>
      <c r="O417" s="11"/>
    </row>
    <row r="418" spans="2:15" s="3" customFormat="1" ht="17.100000000000001" customHeight="1">
      <c r="B418" s="30"/>
      <c r="C418" s="8"/>
      <c r="D418" s="8"/>
      <c r="E418" s="18"/>
      <c r="F418" s="18"/>
      <c r="G418" s="31"/>
      <c r="H418" s="11"/>
      <c r="I418" s="11"/>
      <c r="J418" s="11"/>
      <c r="K418" s="11"/>
      <c r="L418" s="11"/>
      <c r="M418" s="11"/>
      <c r="N418" s="11"/>
      <c r="O418" s="11"/>
    </row>
    <row r="419" spans="2:15" s="3" customFormat="1" ht="17.100000000000001" customHeight="1">
      <c r="B419" s="30"/>
      <c r="C419" s="19"/>
      <c r="D419" s="8"/>
      <c r="E419" s="21"/>
      <c r="F419" s="21"/>
      <c r="G419" s="33"/>
      <c r="H419" s="11"/>
      <c r="I419" s="11"/>
      <c r="J419" s="11"/>
      <c r="K419" s="11"/>
      <c r="L419" s="11"/>
      <c r="M419" s="11"/>
      <c r="N419" s="11"/>
      <c r="O419" s="11"/>
    </row>
    <row r="420" spans="2:15" s="3" customFormat="1" ht="17.100000000000001" customHeight="1">
      <c r="B420" s="30"/>
      <c r="C420" s="8"/>
      <c r="D420" s="8"/>
      <c r="E420" s="18"/>
      <c r="F420" s="18"/>
      <c r="G420" s="31"/>
      <c r="H420" s="11"/>
      <c r="I420" s="11"/>
      <c r="J420" s="11"/>
      <c r="K420" s="11"/>
      <c r="L420" s="11"/>
      <c r="M420" s="11"/>
      <c r="N420" s="11"/>
      <c r="O420" s="11"/>
    </row>
    <row r="421" spans="2:15" s="3" customFormat="1" ht="17.100000000000001" customHeight="1">
      <c r="B421" s="30"/>
      <c r="C421" s="19"/>
      <c r="D421" s="8"/>
      <c r="E421" s="21"/>
      <c r="F421" s="21"/>
      <c r="G421" s="33"/>
      <c r="H421" s="11"/>
      <c r="I421" s="11"/>
      <c r="J421" s="11"/>
      <c r="K421" s="11"/>
      <c r="L421" s="11"/>
      <c r="M421" s="11"/>
      <c r="N421" s="11"/>
      <c r="O421" s="11"/>
    </row>
    <row r="422" spans="2:15" s="3" customFormat="1" ht="17.100000000000001" customHeight="1">
      <c r="B422" s="30"/>
      <c r="C422" s="8"/>
      <c r="D422" s="8"/>
      <c r="E422" s="9"/>
      <c r="F422" s="9"/>
      <c r="G422" s="31"/>
      <c r="H422" s="11"/>
      <c r="I422" s="11"/>
      <c r="J422" s="11"/>
      <c r="K422" s="11"/>
      <c r="L422" s="11"/>
      <c r="M422" s="11"/>
      <c r="N422" s="11"/>
      <c r="O422" s="11"/>
    </row>
    <row r="423" spans="2:15" s="3" customFormat="1" ht="17.100000000000001" customHeight="1">
      <c r="B423" s="30"/>
      <c r="C423" s="8"/>
      <c r="D423" s="8"/>
      <c r="E423" s="9"/>
      <c r="F423" s="9"/>
      <c r="G423" s="31"/>
      <c r="H423" s="11"/>
      <c r="I423" s="11"/>
      <c r="J423" s="11"/>
      <c r="K423" s="11"/>
      <c r="L423" s="11"/>
      <c r="M423" s="11"/>
      <c r="N423" s="11"/>
      <c r="O423" s="11"/>
    </row>
    <row r="424" spans="2:15" s="3" customFormat="1" ht="17.100000000000001" customHeight="1">
      <c r="B424" s="30"/>
      <c r="C424" s="8"/>
      <c r="D424" s="8"/>
      <c r="E424" s="9"/>
      <c r="F424" s="9"/>
      <c r="G424" s="31"/>
      <c r="H424" s="11"/>
      <c r="I424" s="11"/>
      <c r="J424" s="11"/>
      <c r="K424" s="11"/>
      <c r="L424" s="11"/>
      <c r="M424" s="11"/>
      <c r="N424" s="11"/>
      <c r="O424" s="11"/>
    </row>
    <row r="425" spans="2:15" s="3" customFormat="1" ht="17.100000000000001" customHeight="1">
      <c r="B425" s="30"/>
      <c r="C425" s="8"/>
      <c r="D425" s="8"/>
      <c r="E425" s="9"/>
      <c r="F425" s="9"/>
      <c r="G425" s="31"/>
      <c r="H425" s="11"/>
      <c r="I425" s="11"/>
      <c r="J425" s="11"/>
      <c r="K425" s="11"/>
      <c r="L425" s="11"/>
      <c r="M425" s="11"/>
      <c r="N425" s="11"/>
      <c r="O425" s="11"/>
    </row>
    <row r="426" spans="2:15" s="3" customFormat="1" ht="17.100000000000001" customHeight="1">
      <c r="B426" s="30"/>
      <c r="C426" s="19"/>
      <c r="D426" s="8"/>
      <c r="E426" s="21"/>
      <c r="F426" s="21"/>
      <c r="G426" s="33"/>
      <c r="H426" s="11"/>
      <c r="I426" s="11"/>
      <c r="J426" s="11"/>
      <c r="K426" s="11"/>
      <c r="L426" s="11"/>
      <c r="M426" s="11"/>
      <c r="N426" s="11"/>
      <c r="O426" s="11"/>
    </row>
    <row r="427" spans="2:15" s="3" customFormat="1" ht="17.100000000000001" customHeight="1">
      <c r="B427" s="30"/>
      <c r="C427" s="8"/>
      <c r="D427" s="8"/>
      <c r="E427" s="18"/>
      <c r="F427" s="9"/>
      <c r="G427" s="31"/>
      <c r="H427" s="11"/>
      <c r="I427" s="11"/>
      <c r="J427" s="11"/>
      <c r="K427" s="11"/>
      <c r="L427" s="11"/>
      <c r="M427" s="11"/>
      <c r="N427" s="11"/>
      <c r="O427" s="11"/>
    </row>
    <row r="428" spans="2:15" s="3" customFormat="1" ht="17.100000000000001" customHeight="1">
      <c r="B428" s="30"/>
      <c r="C428" s="8"/>
      <c r="D428" s="8"/>
      <c r="E428" s="18"/>
      <c r="F428" s="9"/>
      <c r="G428" s="31"/>
      <c r="H428" s="11"/>
      <c r="I428" s="11"/>
      <c r="J428" s="11"/>
      <c r="K428" s="11"/>
      <c r="L428" s="11"/>
      <c r="M428" s="11"/>
      <c r="N428" s="11"/>
      <c r="O428" s="11"/>
    </row>
    <row r="429" spans="2:15" s="3" customFormat="1" ht="17.100000000000001" customHeight="1">
      <c r="B429" s="30"/>
      <c r="C429" s="8"/>
      <c r="D429" s="8"/>
      <c r="E429" s="18"/>
      <c r="F429" s="9"/>
      <c r="G429" s="31"/>
      <c r="H429" s="11"/>
      <c r="I429" s="11"/>
      <c r="J429" s="11"/>
      <c r="K429" s="11"/>
      <c r="L429" s="11"/>
      <c r="M429" s="11"/>
      <c r="N429" s="11"/>
      <c r="O429" s="11"/>
    </row>
    <row r="430" spans="2:15" s="3" customFormat="1" ht="17.100000000000001" customHeight="1">
      <c r="B430" s="30"/>
      <c r="C430" s="8"/>
      <c r="D430" s="8"/>
      <c r="E430" s="18"/>
      <c r="F430" s="9"/>
      <c r="G430" s="31"/>
      <c r="H430" s="11"/>
      <c r="I430" s="11"/>
      <c r="J430" s="11"/>
      <c r="K430" s="11"/>
      <c r="L430" s="11"/>
      <c r="M430" s="11"/>
      <c r="N430" s="11"/>
      <c r="O430" s="11"/>
    </row>
    <row r="431" spans="2:15" s="3" customFormat="1" ht="17.100000000000001" customHeight="1">
      <c r="B431" s="30"/>
      <c r="C431" s="8"/>
      <c r="D431" s="8"/>
      <c r="E431" s="18"/>
      <c r="F431" s="9"/>
      <c r="G431" s="31"/>
      <c r="H431" s="11"/>
      <c r="I431" s="11"/>
      <c r="J431" s="11"/>
      <c r="K431" s="11"/>
      <c r="L431" s="11"/>
      <c r="M431" s="11"/>
      <c r="N431" s="11"/>
      <c r="O431" s="11"/>
    </row>
    <row r="432" spans="2:15" s="3" customFormat="1" ht="17.100000000000001" customHeight="1">
      <c r="B432" s="30"/>
      <c r="C432" s="8"/>
      <c r="D432" s="8"/>
      <c r="E432" s="18"/>
      <c r="F432" s="9"/>
      <c r="G432" s="31"/>
      <c r="H432" s="11"/>
      <c r="I432" s="11"/>
      <c r="J432" s="11"/>
      <c r="K432" s="11"/>
      <c r="L432" s="11"/>
      <c r="M432" s="11"/>
      <c r="N432" s="11"/>
      <c r="O432" s="11"/>
    </row>
    <row r="433" spans="2:15" s="3" customFormat="1" ht="17.100000000000001" customHeight="1">
      <c r="B433" s="30"/>
      <c r="C433" s="8"/>
      <c r="D433" s="8"/>
      <c r="E433" s="18"/>
      <c r="F433" s="9"/>
      <c r="G433" s="31"/>
      <c r="H433" s="11"/>
      <c r="I433" s="11"/>
      <c r="J433" s="11"/>
      <c r="K433" s="11"/>
      <c r="L433" s="11"/>
      <c r="M433" s="11"/>
      <c r="N433" s="11"/>
      <c r="O433" s="11"/>
    </row>
    <row r="434" spans="2:15" s="3" customFormat="1" ht="17.100000000000001" customHeight="1">
      <c r="B434" s="30"/>
      <c r="C434" s="8"/>
      <c r="D434" s="8"/>
      <c r="E434" s="18"/>
      <c r="F434" s="9"/>
      <c r="G434" s="31"/>
      <c r="H434" s="11"/>
      <c r="I434" s="11"/>
      <c r="J434" s="11"/>
      <c r="K434" s="11"/>
      <c r="L434" s="11"/>
      <c r="M434" s="11"/>
      <c r="N434" s="11"/>
      <c r="O434" s="11"/>
    </row>
    <row r="435" spans="2:15" s="3" customFormat="1" ht="17.100000000000001" customHeight="1">
      <c r="B435" s="30"/>
      <c r="C435" s="8"/>
      <c r="D435" s="8"/>
      <c r="E435" s="18"/>
      <c r="F435" s="9"/>
      <c r="G435" s="31"/>
      <c r="H435" s="11"/>
      <c r="I435" s="11"/>
      <c r="J435" s="11"/>
      <c r="K435" s="11"/>
      <c r="L435" s="11"/>
      <c r="M435" s="11"/>
      <c r="N435" s="11"/>
      <c r="O435" s="11"/>
    </row>
    <row r="436" spans="2:15" s="3" customFormat="1" ht="17.100000000000001" customHeight="1">
      <c r="B436" s="30"/>
      <c r="C436" s="8"/>
      <c r="D436" s="8"/>
      <c r="E436" s="18"/>
      <c r="F436" s="9"/>
      <c r="G436" s="31"/>
      <c r="H436" s="11"/>
      <c r="I436" s="11"/>
      <c r="J436" s="11"/>
      <c r="K436" s="11"/>
      <c r="L436" s="11"/>
      <c r="M436" s="11"/>
      <c r="N436" s="11"/>
      <c r="O436" s="11"/>
    </row>
    <row r="437" spans="2:15" s="3" customFormat="1" ht="17.100000000000001" customHeight="1">
      <c r="B437" s="30"/>
      <c r="C437" s="8"/>
      <c r="D437" s="8"/>
      <c r="E437" s="18"/>
      <c r="F437" s="9"/>
      <c r="G437" s="31"/>
      <c r="H437" s="11"/>
      <c r="I437" s="11"/>
      <c r="J437" s="11"/>
      <c r="K437" s="11"/>
      <c r="L437" s="11"/>
      <c r="M437" s="11"/>
      <c r="N437" s="11"/>
      <c r="O437" s="11"/>
    </row>
    <row r="438" spans="2:15" s="3" customFormat="1" ht="17.100000000000001" customHeight="1">
      <c r="B438" s="30"/>
      <c r="C438" s="8"/>
      <c r="D438" s="8"/>
      <c r="E438" s="18"/>
      <c r="F438" s="9"/>
      <c r="G438" s="31"/>
      <c r="H438" s="11"/>
      <c r="I438" s="11"/>
      <c r="J438" s="11"/>
      <c r="K438" s="11"/>
      <c r="L438" s="11"/>
      <c r="M438" s="11"/>
      <c r="N438" s="11"/>
      <c r="O438" s="11"/>
    </row>
    <row r="439" spans="2:15" s="3" customFormat="1" ht="17.100000000000001" customHeight="1">
      <c r="B439" s="30"/>
      <c r="C439" s="8"/>
      <c r="D439" s="8"/>
      <c r="E439" s="18"/>
      <c r="F439" s="9"/>
      <c r="G439" s="31"/>
      <c r="H439" s="11"/>
      <c r="I439" s="11"/>
      <c r="J439" s="11"/>
      <c r="K439" s="11"/>
      <c r="L439" s="11"/>
      <c r="M439" s="11"/>
      <c r="N439" s="11"/>
      <c r="O439" s="11"/>
    </row>
    <row r="440" spans="2:15" s="3" customFormat="1" ht="17.100000000000001" customHeight="1">
      <c r="B440" s="30"/>
      <c r="C440" s="8"/>
      <c r="D440" s="8"/>
      <c r="E440" s="18"/>
      <c r="F440" s="9"/>
      <c r="G440" s="31"/>
      <c r="H440" s="11"/>
      <c r="I440" s="11"/>
      <c r="J440" s="11"/>
      <c r="K440" s="11"/>
      <c r="L440" s="11"/>
      <c r="M440" s="11"/>
      <c r="N440" s="11"/>
      <c r="O440" s="11"/>
    </row>
    <row r="441" spans="2:15" s="3" customFormat="1" ht="17.100000000000001" customHeight="1">
      <c r="B441" s="30"/>
      <c r="C441" s="8"/>
      <c r="D441" s="8"/>
      <c r="E441" s="18"/>
      <c r="F441" s="9"/>
      <c r="G441" s="31"/>
      <c r="H441" s="11"/>
      <c r="I441" s="11"/>
      <c r="J441" s="11"/>
      <c r="K441" s="11"/>
      <c r="L441" s="11"/>
      <c r="M441" s="11"/>
      <c r="N441" s="11"/>
      <c r="O441" s="11"/>
    </row>
    <row r="442" spans="2:15" s="3" customFormat="1" ht="17.100000000000001" customHeight="1">
      <c r="B442" s="30"/>
      <c r="C442" s="8"/>
      <c r="D442" s="8"/>
      <c r="E442" s="18"/>
      <c r="F442" s="9"/>
      <c r="G442" s="31"/>
      <c r="H442" s="11"/>
      <c r="I442" s="11"/>
      <c r="J442" s="11"/>
      <c r="K442" s="11"/>
      <c r="L442" s="11"/>
      <c r="M442" s="11"/>
      <c r="N442" s="11"/>
      <c r="O442" s="11"/>
    </row>
    <row r="443" spans="2:15" s="3" customFormat="1" ht="17.100000000000001" customHeight="1">
      <c r="B443" s="30"/>
      <c r="C443" s="8"/>
      <c r="D443" s="8"/>
      <c r="E443" s="18"/>
      <c r="F443" s="9"/>
      <c r="G443" s="31"/>
      <c r="H443" s="11"/>
      <c r="I443" s="11"/>
      <c r="J443" s="11"/>
      <c r="K443" s="11"/>
      <c r="L443" s="11"/>
      <c r="M443" s="11"/>
      <c r="N443" s="11"/>
      <c r="O443" s="11"/>
    </row>
    <row r="444" spans="2:15" s="3" customFormat="1" ht="17.100000000000001" customHeight="1">
      <c r="B444" s="30"/>
      <c r="C444" s="8"/>
      <c r="D444" s="8"/>
      <c r="E444" s="18"/>
      <c r="F444" s="9"/>
      <c r="G444" s="31"/>
      <c r="H444" s="11"/>
      <c r="I444" s="11"/>
      <c r="J444" s="11"/>
      <c r="K444" s="11"/>
      <c r="L444" s="11"/>
      <c r="M444" s="11"/>
      <c r="N444" s="11"/>
      <c r="O444" s="11"/>
    </row>
    <row r="445" spans="2:15" s="3" customFormat="1" ht="17.100000000000001" customHeight="1">
      <c r="B445" s="30"/>
      <c r="C445" s="8"/>
      <c r="D445" s="8"/>
      <c r="E445" s="18"/>
      <c r="F445" s="9"/>
      <c r="G445" s="31"/>
      <c r="H445" s="11"/>
      <c r="I445" s="11"/>
      <c r="J445" s="11"/>
      <c r="K445" s="11"/>
      <c r="L445" s="11"/>
      <c r="M445" s="11"/>
      <c r="N445" s="11"/>
      <c r="O445" s="11"/>
    </row>
    <row r="446" spans="2:15" s="3" customFormat="1" ht="17.100000000000001" customHeight="1">
      <c r="B446" s="30"/>
      <c r="C446" s="8"/>
      <c r="D446" s="8"/>
      <c r="E446" s="18"/>
      <c r="F446" s="9"/>
      <c r="G446" s="31"/>
      <c r="H446" s="11"/>
      <c r="I446" s="11"/>
      <c r="J446" s="11"/>
      <c r="K446" s="11"/>
      <c r="L446" s="11"/>
      <c r="M446" s="11"/>
      <c r="N446" s="11"/>
      <c r="O446" s="11"/>
    </row>
    <row r="447" spans="2:15" s="3" customFormat="1" ht="17.100000000000001" customHeight="1">
      <c r="B447" s="30"/>
      <c r="C447" s="8"/>
      <c r="D447" s="8"/>
      <c r="E447" s="18"/>
      <c r="F447" s="9"/>
      <c r="G447" s="31"/>
      <c r="H447" s="11"/>
      <c r="I447" s="11"/>
      <c r="J447" s="11"/>
      <c r="K447" s="11"/>
      <c r="L447" s="11"/>
      <c r="M447" s="11"/>
      <c r="N447" s="11"/>
      <c r="O447" s="11"/>
    </row>
    <row r="448" spans="2:15" s="3" customFormat="1" ht="17.100000000000001" customHeight="1">
      <c r="B448" s="30"/>
      <c r="C448" s="8"/>
      <c r="D448" s="8"/>
      <c r="E448" s="18"/>
      <c r="F448" s="9"/>
      <c r="G448" s="31"/>
      <c r="H448" s="11"/>
      <c r="I448" s="11"/>
      <c r="J448" s="11"/>
      <c r="K448" s="11"/>
      <c r="L448" s="11"/>
      <c r="M448" s="11"/>
      <c r="N448" s="11"/>
      <c r="O448" s="11"/>
    </row>
    <row r="449" spans="2:15" s="3" customFormat="1" ht="17.100000000000001" customHeight="1">
      <c r="B449" s="30"/>
      <c r="C449" s="8"/>
      <c r="D449" s="8"/>
      <c r="E449" s="18"/>
      <c r="F449" s="9"/>
      <c r="G449" s="31"/>
      <c r="H449" s="11"/>
      <c r="I449" s="11"/>
      <c r="J449" s="11"/>
      <c r="K449" s="11"/>
      <c r="L449" s="11"/>
      <c r="M449" s="11"/>
      <c r="N449" s="11"/>
      <c r="O449" s="11"/>
    </row>
    <row r="450" spans="2:15" s="3" customFormat="1" ht="17.100000000000001" customHeight="1">
      <c r="B450" s="30"/>
      <c r="C450" s="8"/>
      <c r="D450" s="8"/>
      <c r="E450" s="18"/>
      <c r="F450" s="9"/>
      <c r="G450" s="31"/>
      <c r="H450" s="11"/>
      <c r="I450" s="11"/>
      <c r="J450" s="11"/>
      <c r="K450" s="11"/>
      <c r="L450" s="11"/>
      <c r="M450" s="11"/>
      <c r="N450" s="11"/>
      <c r="O450" s="11"/>
    </row>
    <row r="451" spans="2:15" s="3" customFormat="1" ht="17.100000000000001" customHeight="1">
      <c r="B451" s="30"/>
      <c r="C451" s="8"/>
      <c r="D451" s="8"/>
      <c r="E451" s="18"/>
      <c r="F451" s="9"/>
      <c r="G451" s="31"/>
      <c r="H451" s="11"/>
      <c r="I451" s="11"/>
      <c r="J451" s="11"/>
      <c r="K451" s="11"/>
      <c r="L451" s="11"/>
      <c r="M451" s="11"/>
      <c r="N451" s="11"/>
      <c r="O451" s="11"/>
    </row>
    <row r="452" spans="2:15" s="3" customFormat="1" ht="17.100000000000001" customHeight="1">
      <c r="B452" s="30"/>
      <c r="C452" s="8"/>
      <c r="D452" s="8"/>
      <c r="E452" s="18"/>
      <c r="F452" s="9"/>
      <c r="G452" s="31"/>
      <c r="H452" s="11"/>
      <c r="I452" s="11"/>
      <c r="J452" s="11"/>
      <c r="K452" s="11"/>
      <c r="L452" s="11"/>
      <c r="M452" s="11"/>
      <c r="N452" s="11"/>
      <c r="O452" s="11"/>
    </row>
    <row r="453" spans="2:15" s="3" customFormat="1" ht="17.100000000000001" customHeight="1">
      <c r="B453" s="30"/>
      <c r="C453" s="8"/>
      <c r="D453" s="8"/>
      <c r="E453" s="9"/>
      <c r="F453" s="9"/>
      <c r="G453" s="31"/>
      <c r="H453" s="11"/>
      <c r="I453" s="11"/>
      <c r="J453" s="11"/>
      <c r="K453" s="11"/>
      <c r="L453" s="11"/>
      <c r="M453" s="11"/>
      <c r="N453" s="11"/>
      <c r="O453" s="11"/>
    </row>
    <row r="454" spans="2:15" s="3" customFormat="1" ht="17.100000000000001" customHeight="1">
      <c r="B454" s="30"/>
      <c r="C454" s="8"/>
      <c r="D454" s="8"/>
      <c r="E454" s="18"/>
      <c r="F454" s="9"/>
      <c r="G454" s="31"/>
      <c r="H454" s="11"/>
      <c r="I454" s="11"/>
      <c r="J454" s="11"/>
      <c r="K454" s="11"/>
      <c r="L454" s="11"/>
      <c r="M454" s="11"/>
      <c r="N454" s="11"/>
      <c r="O454" s="11"/>
    </row>
    <row r="455" spans="2:15" s="3" customFormat="1" ht="17.100000000000001" customHeight="1">
      <c r="B455" s="30"/>
      <c r="C455" s="8"/>
      <c r="D455" s="8"/>
      <c r="E455" s="18"/>
      <c r="F455" s="9"/>
      <c r="G455" s="31"/>
      <c r="H455" s="11"/>
      <c r="I455" s="11"/>
      <c r="J455" s="11"/>
      <c r="K455" s="11"/>
      <c r="L455" s="11"/>
      <c r="M455" s="11"/>
      <c r="N455" s="11"/>
      <c r="O455" s="11"/>
    </row>
    <row r="456" spans="2:15" s="3" customFormat="1" ht="17.100000000000001" customHeight="1">
      <c r="B456" s="30"/>
      <c r="C456" s="8"/>
      <c r="D456" s="8"/>
      <c r="E456" s="18"/>
      <c r="F456" s="9"/>
      <c r="G456" s="31"/>
      <c r="H456" s="11"/>
      <c r="I456" s="11"/>
      <c r="J456" s="11"/>
      <c r="K456" s="11"/>
      <c r="L456" s="11"/>
      <c r="M456" s="11"/>
      <c r="N456" s="11"/>
      <c r="O456" s="11"/>
    </row>
    <row r="457" spans="2:15" s="3" customFormat="1" ht="17.100000000000001" customHeight="1">
      <c r="B457" s="30"/>
      <c r="C457" s="8"/>
      <c r="D457" s="8"/>
      <c r="E457" s="9"/>
      <c r="F457" s="9"/>
      <c r="G457" s="31"/>
      <c r="H457" s="11"/>
      <c r="I457" s="11"/>
      <c r="J457" s="11"/>
      <c r="K457" s="11"/>
      <c r="L457" s="11"/>
      <c r="M457" s="11"/>
      <c r="N457" s="11"/>
      <c r="O457" s="11"/>
    </row>
    <row r="458" spans="2:15" s="3" customFormat="1" ht="17.100000000000001" customHeight="1">
      <c r="B458" s="30"/>
      <c r="C458" s="8"/>
      <c r="D458" s="8"/>
      <c r="E458" s="9"/>
      <c r="F458" s="9"/>
      <c r="G458" s="31"/>
      <c r="H458" s="11"/>
      <c r="I458" s="11"/>
      <c r="J458" s="11"/>
      <c r="K458" s="11"/>
      <c r="L458" s="11"/>
      <c r="M458" s="11"/>
      <c r="N458" s="11"/>
      <c r="O458" s="11"/>
    </row>
    <row r="459" spans="2:15" s="3" customFormat="1" ht="17.100000000000001" customHeight="1">
      <c r="B459" s="30"/>
      <c r="C459" s="8"/>
      <c r="D459" s="8"/>
      <c r="E459" s="18"/>
      <c r="F459" s="9"/>
      <c r="G459" s="31"/>
      <c r="H459" s="11"/>
      <c r="I459" s="11"/>
      <c r="J459" s="11"/>
      <c r="K459" s="11"/>
      <c r="L459" s="11"/>
      <c r="M459" s="11"/>
      <c r="N459" s="11"/>
      <c r="O459" s="11"/>
    </row>
    <row r="460" spans="2:15" s="3" customFormat="1" ht="17.100000000000001" customHeight="1">
      <c r="B460" s="30"/>
      <c r="C460" s="8"/>
      <c r="D460" s="8"/>
      <c r="E460" s="9"/>
      <c r="F460" s="9"/>
      <c r="G460" s="31"/>
      <c r="H460" s="11"/>
      <c r="I460" s="11"/>
      <c r="J460" s="11"/>
      <c r="K460" s="11"/>
      <c r="L460" s="11"/>
      <c r="M460" s="11"/>
      <c r="N460" s="11"/>
      <c r="O460" s="11"/>
    </row>
    <row r="461" spans="2:15" s="3" customFormat="1" ht="17.100000000000001" customHeight="1">
      <c r="B461" s="30"/>
      <c r="C461" s="8"/>
      <c r="D461" s="8"/>
      <c r="E461" s="18"/>
      <c r="F461" s="9"/>
      <c r="G461" s="31"/>
      <c r="H461" s="11"/>
      <c r="I461" s="11"/>
      <c r="J461" s="11"/>
      <c r="K461" s="11"/>
      <c r="L461" s="11"/>
      <c r="M461" s="11"/>
      <c r="N461" s="11"/>
      <c r="O461" s="11"/>
    </row>
    <row r="462" spans="2:15" s="3" customFormat="1" ht="17.100000000000001" customHeight="1">
      <c r="B462" s="30"/>
      <c r="C462" s="8"/>
      <c r="D462" s="8"/>
      <c r="E462" s="18"/>
      <c r="F462" s="9"/>
      <c r="G462" s="31"/>
      <c r="H462" s="11"/>
      <c r="I462" s="11"/>
      <c r="J462" s="11"/>
      <c r="K462" s="11"/>
      <c r="L462" s="11"/>
      <c r="M462" s="11"/>
      <c r="N462" s="11"/>
      <c r="O462" s="11"/>
    </row>
    <row r="463" spans="2:15" s="3" customFormat="1" ht="17.100000000000001" customHeight="1">
      <c r="B463" s="30"/>
      <c r="C463" s="8"/>
      <c r="D463" s="8"/>
      <c r="E463" s="18"/>
      <c r="F463" s="9"/>
      <c r="G463" s="31"/>
      <c r="H463" s="11"/>
      <c r="I463" s="11"/>
      <c r="J463" s="11"/>
      <c r="K463" s="11"/>
      <c r="L463" s="11"/>
      <c r="M463" s="11"/>
      <c r="N463" s="11"/>
      <c r="O463" s="11"/>
    </row>
    <row r="464" spans="2:15" s="3" customFormat="1" ht="17.100000000000001" customHeight="1">
      <c r="B464" s="30"/>
      <c r="C464" s="8"/>
      <c r="D464" s="8"/>
      <c r="E464" s="18"/>
      <c r="F464" s="9"/>
      <c r="G464" s="31"/>
      <c r="H464" s="11"/>
      <c r="I464" s="11"/>
      <c r="J464" s="11"/>
      <c r="K464" s="11"/>
      <c r="L464" s="11"/>
      <c r="M464" s="11"/>
      <c r="N464" s="11"/>
      <c r="O464" s="11"/>
    </row>
    <row r="465" spans="2:15" s="3" customFormat="1" ht="17.100000000000001" customHeight="1">
      <c r="B465" s="30"/>
      <c r="C465" s="8"/>
      <c r="D465" s="8"/>
      <c r="E465" s="18"/>
      <c r="F465" s="9"/>
      <c r="G465" s="31"/>
      <c r="H465" s="11"/>
      <c r="I465" s="11"/>
      <c r="J465" s="11"/>
      <c r="K465" s="11"/>
      <c r="L465" s="11"/>
      <c r="M465" s="11"/>
      <c r="N465" s="11"/>
      <c r="O465" s="11"/>
    </row>
    <row r="466" spans="2:15" s="3" customFormat="1" ht="17.100000000000001" customHeight="1">
      <c r="B466" s="30"/>
      <c r="C466" s="8"/>
      <c r="D466" s="8"/>
      <c r="E466" s="9"/>
      <c r="F466" s="9"/>
      <c r="G466" s="31"/>
      <c r="H466" s="11"/>
      <c r="I466" s="11"/>
      <c r="J466" s="11"/>
      <c r="K466" s="11"/>
      <c r="L466" s="11"/>
      <c r="M466" s="11"/>
      <c r="N466" s="11"/>
      <c r="O466" s="11"/>
    </row>
    <row r="467" spans="2:15" s="3" customFormat="1" ht="17.100000000000001" customHeight="1">
      <c r="B467" s="30"/>
      <c r="C467" s="8"/>
      <c r="D467" s="8"/>
      <c r="E467" s="9"/>
      <c r="F467" s="9"/>
      <c r="G467" s="31"/>
      <c r="H467" s="11"/>
      <c r="I467" s="11"/>
      <c r="J467" s="11"/>
      <c r="K467" s="11"/>
      <c r="L467" s="11"/>
      <c r="M467" s="11"/>
      <c r="N467" s="11"/>
      <c r="O467" s="11"/>
    </row>
    <row r="468" spans="2:15" s="3" customFormat="1" ht="17.100000000000001" customHeight="1">
      <c r="B468" s="30"/>
      <c r="C468" s="8"/>
      <c r="D468" s="8"/>
      <c r="E468" s="9"/>
      <c r="F468" s="9"/>
      <c r="G468" s="31"/>
      <c r="H468" s="11"/>
      <c r="I468" s="11"/>
      <c r="J468" s="11"/>
      <c r="K468" s="11"/>
      <c r="L468" s="11"/>
      <c r="M468" s="11"/>
      <c r="N468" s="11"/>
      <c r="O468" s="11"/>
    </row>
    <row r="469" spans="2:15" s="3" customFormat="1" ht="17.100000000000001" customHeight="1">
      <c r="B469" s="30"/>
      <c r="C469" s="8"/>
      <c r="D469" s="8"/>
      <c r="E469" s="9"/>
      <c r="F469" s="9"/>
      <c r="G469" s="31"/>
      <c r="H469" s="11"/>
      <c r="I469" s="11"/>
      <c r="J469" s="11"/>
      <c r="K469" s="11"/>
      <c r="L469" s="11"/>
      <c r="M469" s="11"/>
      <c r="N469" s="11"/>
      <c r="O469" s="11"/>
    </row>
    <row r="470" spans="2:15" s="3" customFormat="1" ht="17.100000000000001" customHeight="1">
      <c r="B470" s="30"/>
      <c r="C470" s="8"/>
      <c r="D470" s="8"/>
      <c r="E470" s="9"/>
      <c r="F470" s="9"/>
      <c r="G470" s="31"/>
      <c r="H470" s="11"/>
      <c r="I470" s="11"/>
      <c r="J470" s="11"/>
      <c r="K470" s="11"/>
      <c r="L470" s="11"/>
      <c r="M470" s="11"/>
      <c r="N470" s="11"/>
      <c r="O470" s="11"/>
    </row>
    <row r="471" spans="2:15" s="3" customFormat="1" ht="17.100000000000001" customHeight="1">
      <c r="B471" s="30"/>
      <c r="C471" s="8"/>
      <c r="D471" s="8"/>
      <c r="E471" s="9"/>
      <c r="F471" s="9"/>
      <c r="G471" s="31"/>
      <c r="H471" s="11"/>
      <c r="I471" s="11"/>
      <c r="J471" s="11"/>
      <c r="K471" s="11"/>
      <c r="L471" s="11"/>
      <c r="M471" s="11"/>
      <c r="N471" s="11"/>
      <c r="O471" s="11"/>
    </row>
    <row r="472" spans="2:15" s="3" customFormat="1" ht="17.100000000000001" customHeight="1">
      <c r="B472" s="30"/>
      <c r="C472" s="8"/>
      <c r="D472" s="8"/>
      <c r="E472" s="9"/>
      <c r="F472" s="9"/>
      <c r="G472" s="31"/>
      <c r="H472" s="11"/>
      <c r="I472" s="11"/>
      <c r="J472" s="11"/>
      <c r="K472" s="11"/>
      <c r="L472" s="11"/>
      <c r="M472" s="11"/>
      <c r="N472" s="11"/>
      <c r="O472" s="11"/>
    </row>
    <row r="473" spans="2:15" s="3" customFormat="1" ht="17.100000000000001" customHeight="1">
      <c r="B473" s="30"/>
      <c r="C473" s="8"/>
      <c r="D473" s="8"/>
      <c r="E473" s="9"/>
      <c r="F473" s="9"/>
      <c r="G473" s="31"/>
      <c r="H473" s="11"/>
      <c r="I473" s="11"/>
      <c r="J473" s="11"/>
      <c r="K473" s="11"/>
      <c r="L473" s="11"/>
      <c r="M473" s="11"/>
      <c r="N473" s="11"/>
      <c r="O473" s="11"/>
    </row>
    <row r="474" spans="2:15" s="3" customFormat="1" ht="17.100000000000001" customHeight="1">
      <c r="B474" s="30"/>
      <c r="C474" s="8"/>
      <c r="D474" s="8"/>
      <c r="E474" s="9"/>
      <c r="F474" s="9"/>
      <c r="G474" s="31"/>
      <c r="H474" s="11"/>
      <c r="I474" s="11"/>
      <c r="J474" s="11"/>
      <c r="K474" s="11"/>
      <c r="L474" s="11"/>
      <c r="M474" s="11"/>
      <c r="N474" s="11"/>
      <c r="O474" s="11"/>
    </row>
    <row r="475" spans="2:15" s="3" customFormat="1" ht="17.100000000000001" customHeight="1">
      <c r="B475" s="30"/>
      <c r="C475" s="8"/>
      <c r="D475" s="8"/>
      <c r="E475" s="18"/>
      <c r="F475" s="9"/>
      <c r="G475" s="31"/>
      <c r="H475" s="11"/>
      <c r="I475" s="11"/>
      <c r="J475" s="11"/>
      <c r="K475" s="11"/>
      <c r="L475" s="11"/>
      <c r="M475" s="11"/>
      <c r="N475" s="11"/>
      <c r="O475" s="11"/>
    </row>
    <row r="476" spans="2:15" s="3" customFormat="1" ht="17.100000000000001" customHeight="1">
      <c r="B476" s="30"/>
      <c r="C476" s="8"/>
      <c r="D476" s="8"/>
      <c r="E476" s="9"/>
      <c r="F476" s="9"/>
      <c r="G476" s="31"/>
      <c r="H476" s="11"/>
      <c r="I476" s="11"/>
      <c r="J476" s="11"/>
      <c r="K476" s="11"/>
      <c r="L476" s="11"/>
      <c r="M476" s="11"/>
      <c r="N476" s="11"/>
      <c r="O476" s="11"/>
    </row>
    <row r="477" spans="2:15" s="3" customFormat="1" ht="17.100000000000001" customHeight="1">
      <c r="B477" s="30"/>
      <c r="C477" s="8"/>
      <c r="D477" s="8"/>
      <c r="E477" s="9"/>
      <c r="F477" s="9"/>
      <c r="G477" s="31"/>
      <c r="H477" s="11"/>
      <c r="I477" s="11"/>
      <c r="J477" s="11"/>
      <c r="K477" s="11"/>
      <c r="L477" s="11"/>
      <c r="M477" s="11"/>
      <c r="N477" s="11"/>
      <c r="O477" s="11"/>
    </row>
    <row r="478" spans="2:15" s="3" customFormat="1" ht="17.100000000000001" customHeight="1">
      <c r="B478" s="30"/>
      <c r="C478" s="8"/>
      <c r="D478" s="8"/>
      <c r="E478" s="9"/>
      <c r="F478" s="9"/>
      <c r="G478" s="31"/>
      <c r="H478" s="11"/>
      <c r="I478" s="11"/>
      <c r="J478" s="11"/>
      <c r="K478" s="11"/>
      <c r="L478" s="11"/>
      <c r="M478" s="11"/>
      <c r="N478" s="11"/>
      <c r="O478" s="11"/>
    </row>
    <row r="479" spans="2:15" s="3" customFormat="1" ht="17.100000000000001" customHeight="1">
      <c r="B479" s="30"/>
      <c r="C479" s="8"/>
      <c r="D479" s="8"/>
      <c r="E479" s="9"/>
      <c r="F479" s="9"/>
      <c r="G479" s="31"/>
      <c r="H479" s="11"/>
      <c r="I479" s="11"/>
      <c r="J479" s="11"/>
      <c r="K479" s="11"/>
      <c r="L479" s="11"/>
      <c r="M479" s="11"/>
      <c r="N479" s="11"/>
      <c r="O479" s="11"/>
    </row>
    <row r="480" spans="2:15" s="3" customFormat="1" ht="17.100000000000001" customHeight="1">
      <c r="B480" s="30"/>
      <c r="C480" s="8"/>
      <c r="D480" s="8"/>
      <c r="E480" s="9"/>
      <c r="F480" s="9"/>
      <c r="G480" s="31"/>
      <c r="H480" s="11"/>
      <c r="I480" s="11"/>
      <c r="J480" s="11"/>
      <c r="K480" s="11"/>
      <c r="L480" s="11"/>
      <c r="M480" s="11"/>
      <c r="N480" s="11"/>
      <c r="O480" s="11"/>
    </row>
    <row r="481" spans="2:15" s="3" customFormat="1" ht="17.100000000000001" customHeight="1">
      <c r="B481" s="30"/>
      <c r="C481" s="8"/>
      <c r="D481" s="8"/>
      <c r="E481" s="9"/>
      <c r="F481" s="9"/>
      <c r="G481" s="31"/>
      <c r="H481" s="11"/>
      <c r="I481" s="11"/>
      <c r="J481" s="11"/>
      <c r="K481" s="11"/>
      <c r="L481" s="11"/>
      <c r="M481" s="11"/>
      <c r="N481" s="11"/>
      <c r="O481" s="11"/>
    </row>
    <row r="482" spans="2:15" s="3" customFormat="1" ht="17.100000000000001" customHeight="1">
      <c r="B482" s="30"/>
      <c r="C482" s="8"/>
      <c r="D482" s="8"/>
      <c r="E482" s="9"/>
      <c r="F482" s="9"/>
      <c r="G482" s="31"/>
      <c r="H482" s="11"/>
      <c r="I482" s="11"/>
      <c r="J482" s="11"/>
      <c r="K482" s="11"/>
      <c r="L482" s="11"/>
      <c r="M482" s="11"/>
      <c r="N482" s="11"/>
      <c r="O482" s="11"/>
    </row>
    <row r="483" spans="2:15" s="3" customFormat="1" ht="17.100000000000001" customHeight="1">
      <c r="B483" s="30"/>
      <c r="C483" s="8"/>
      <c r="D483" s="8"/>
      <c r="E483" s="9"/>
      <c r="F483" s="9"/>
      <c r="G483" s="31"/>
      <c r="H483" s="11"/>
      <c r="I483" s="11"/>
      <c r="J483" s="11"/>
      <c r="K483" s="11"/>
      <c r="L483" s="11"/>
      <c r="M483" s="11"/>
      <c r="N483" s="11"/>
      <c r="O483" s="11"/>
    </row>
    <row r="484" spans="2:15" s="3" customFormat="1" ht="17.100000000000001" customHeight="1">
      <c r="B484" s="30"/>
      <c r="C484" s="8"/>
      <c r="D484" s="8"/>
      <c r="E484" s="9"/>
      <c r="F484" s="9"/>
      <c r="G484" s="31"/>
      <c r="H484" s="11"/>
      <c r="I484" s="11"/>
      <c r="J484" s="11"/>
      <c r="K484" s="11"/>
      <c r="L484" s="11"/>
      <c r="M484" s="11"/>
      <c r="N484" s="11"/>
      <c r="O484" s="11"/>
    </row>
    <row r="485" spans="2:15" s="3" customFormat="1" ht="17.100000000000001" customHeight="1">
      <c r="B485" s="30"/>
      <c r="C485" s="8"/>
      <c r="D485" s="8"/>
      <c r="E485" s="9"/>
      <c r="F485" s="9"/>
      <c r="G485" s="31"/>
      <c r="H485" s="11"/>
      <c r="I485" s="11"/>
      <c r="J485" s="11"/>
      <c r="K485" s="11"/>
      <c r="L485" s="11"/>
      <c r="M485" s="11"/>
      <c r="N485" s="11"/>
      <c r="O485" s="11"/>
    </row>
    <row r="486" spans="2:15" s="3" customFormat="1" ht="17.100000000000001" customHeight="1">
      <c r="B486" s="30"/>
      <c r="C486" s="8"/>
      <c r="D486" s="8"/>
      <c r="E486" s="9"/>
      <c r="F486" s="9"/>
      <c r="G486" s="31"/>
      <c r="H486" s="11"/>
      <c r="I486" s="11"/>
      <c r="J486" s="11"/>
      <c r="K486" s="11"/>
      <c r="L486" s="11"/>
      <c r="M486" s="11"/>
      <c r="N486" s="11"/>
      <c r="O486" s="11"/>
    </row>
    <row r="487" spans="2:15" s="3" customFormat="1" ht="17.100000000000001" customHeight="1">
      <c r="B487" s="30"/>
      <c r="C487" s="8"/>
      <c r="D487" s="8"/>
      <c r="E487" s="9"/>
      <c r="F487" s="9"/>
      <c r="G487" s="31"/>
      <c r="H487" s="11"/>
      <c r="I487" s="11"/>
      <c r="J487" s="11"/>
      <c r="K487" s="11"/>
      <c r="L487" s="11"/>
      <c r="M487" s="11"/>
      <c r="N487" s="11"/>
      <c r="O487" s="11"/>
    </row>
    <row r="488" spans="2:15" s="3" customFormat="1" ht="17.100000000000001" customHeight="1">
      <c r="B488" s="30"/>
      <c r="C488" s="8"/>
      <c r="D488" s="8"/>
      <c r="E488" s="9"/>
      <c r="F488" s="9"/>
      <c r="G488" s="31"/>
      <c r="H488" s="11"/>
      <c r="I488" s="11"/>
      <c r="J488" s="11"/>
      <c r="K488" s="11"/>
      <c r="L488" s="11"/>
      <c r="M488" s="11"/>
      <c r="N488" s="11"/>
      <c r="O488" s="11"/>
    </row>
    <row r="489" spans="2:15" s="3" customFormat="1" ht="17.100000000000001" customHeight="1">
      <c r="B489" s="30"/>
      <c r="C489" s="8"/>
      <c r="D489" s="8"/>
      <c r="E489" s="9"/>
      <c r="F489" s="9"/>
      <c r="G489" s="31"/>
      <c r="H489" s="11"/>
      <c r="I489" s="11"/>
      <c r="J489" s="11"/>
      <c r="K489" s="11"/>
      <c r="L489" s="11"/>
      <c r="M489" s="11"/>
      <c r="N489" s="11"/>
      <c r="O489" s="11"/>
    </row>
    <row r="490" spans="2:15" s="3" customFormat="1" ht="17.100000000000001" customHeight="1">
      <c r="B490" s="30"/>
      <c r="C490" s="8"/>
      <c r="D490" s="8"/>
      <c r="E490" s="9"/>
      <c r="F490" s="9"/>
      <c r="G490" s="31"/>
      <c r="H490" s="11"/>
      <c r="I490" s="11"/>
      <c r="J490" s="11"/>
      <c r="K490" s="11"/>
      <c r="L490" s="11"/>
      <c r="M490" s="11"/>
      <c r="N490" s="11"/>
      <c r="O490" s="11"/>
    </row>
    <row r="491" spans="2:15" s="3" customFormat="1" ht="17.100000000000001" customHeight="1">
      <c r="B491" s="30"/>
      <c r="C491" s="8"/>
      <c r="D491" s="8"/>
      <c r="E491" s="9"/>
      <c r="F491" s="9"/>
      <c r="G491" s="31"/>
      <c r="H491" s="11"/>
      <c r="I491" s="11"/>
      <c r="J491" s="11"/>
      <c r="K491" s="11"/>
      <c r="L491" s="11"/>
      <c r="M491" s="11"/>
      <c r="N491" s="11"/>
      <c r="O491" s="11"/>
    </row>
    <row r="492" spans="2:15" s="3" customFormat="1" ht="17.100000000000001" customHeight="1">
      <c r="B492" s="30"/>
      <c r="C492" s="8"/>
      <c r="D492" s="8"/>
      <c r="E492" s="9"/>
      <c r="F492" s="9"/>
      <c r="G492" s="31"/>
      <c r="H492" s="11"/>
      <c r="I492" s="11"/>
      <c r="J492" s="11"/>
      <c r="K492" s="11"/>
      <c r="L492" s="11"/>
      <c r="M492" s="11"/>
      <c r="N492" s="11"/>
      <c r="O492" s="11"/>
    </row>
    <row r="493" spans="2:15" s="3" customFormat="1" ht="17.100000000000001" customHeight="1">
      <c r="B493" s="30"/>
      <c r="C493" s="8"/>
      <c r="D493" s="8"/>
      <c r="E493" s="9"/>
      <c r="F493" s="9"/>
      <c r="G493" s="31"/>
      <c r="H493" s="11"/>
      <c r="I493" s="11"/>
      <c r="J493" s="11"/>
      <c r="K493" s="11"/>
      <c r="L493" s="11"/>
      <c r="M493" s="11"/>
      <c r="N493" s="11"/>
      <c r="O493" s="11"/>
    </row>
    <row r="494" spans="2:15" s="3" customFormat="1" ht="17.100000000000001" customHeight="1">
      <c r="B494" s="30"/>
      <c r="C494" s="8"/>
      <c r="D494" s="8"/>
      <c r="E494" s="9"/>
      <c r="F494" s="9"/>
      <c r="G494" s="31"/>
      <c r="H494" s="11"/>
      <c r="I494" s="11"/>
      <c r="J494" s="11"/>
      <c r="K494" s="11"/>
      <c r="L494" s="11"/>
      <c r="M494" s="11"/>
      <c r="N494" s="11"/>
      <c r="O494" s="11"/>
    </row>
    <row r="495" spans="2:15" s="3" customFormat="1" ht="17.100000000000001" customHeight="1">
      <c r="B495" s="30"/>
      <c r="C495" s="8"/>
      <c r="D495" s="8"/>
      <c r="E495" s="9"/>
      <c r="F495" s="9"/>
      <c r="G495" s="31"/>
      <c r="H495" s="11"/>
      <c r="I495" s="11"/>
      <c r="J495" s="11"/>
      <c r="K495" s="11"/>
      <c r="L495" s="11"/>
      <c r="M495" s="11"/>
      <c r="N495" s="11"/>
      <c r="O495" s="11"/>
    </row>
    <row r="496" spans="2:15" s="3" customFormat="1" ht="17.100000000000001" customHeight="1">
      <c r="B496" s="30"/>
      <c r="C496" s="8"/>
      <c r="D496" s="8"/>
      <c r="E496" s="9"/>
      <c r="F496" s="9"/>
      <c r="G496" s="31"/>
      <c r="H496" s="11"/>
      <c r="I496" s="11"/>
      <c r="J496" s="11"/>
      <c r="K496" s="11"/>
      <c r="L496" s="11"/>
      <c r="M496" s="11"/>
      <c r="N496" s="11"/>
      <c r="O496" s="11"/>
    </row>
    <row r="497" spans="2:15" s="3" customFormat="1" ht="17.100000000000001" customHeight="1">
      <c r="B497" s="30"/>
      <c r="C497" s="8"/>
      <c r="D497" s="8"/>
      <c r="E497" s="9"/>
      <c r="F497" s="9"/>
      <c r="G497" s="31"/>
      <c r="H497" s="11"/>
      <c r="I497" s="11"/>
      <c r="J497" s="11"/>
      <c r="K497" s="11"/>
      <c r="L497" s="11"/>
      <c r="M497" s="11"/>
      <c r="N497" s="11"/>
      <c r="O497" s="11"/>
    </row>
    <row r="498" spans="2:15" s="3" customFormat="1" ht="17.100000000000001" customHeight="1">
      <c r="B498" s="30"/>
      <c r="C498" s="8"/>
      <c r="D498" s="8"/>
      <c r="E498" s="9"/>
      <c r="F498" s="9"/>
      <c r="G498" s="31"/>
      <c r="H498" s="11"/>
      <c r="I498" s="11"/>
      <c r="J498" s="11"/>
      <c r="K498" s="11"/>
      <c r="L498" s="11"/>
      <c r="M498" s="11"/>
      <c r="N498" s="11"/>
      <c r="O498" s="11"/>
    </row>
    <row r="499" spans="2:15" s="3" customFormat="1" ht="17.100000000000001" customHeight="1">
      <c r="B499" s="30"/>
      <c r="C499" s="8"/>
      <c r="D499" s="8"/>
      <c r="E499" s="9"/>
      <c r="F499" s="9"/>
      <c r="G499" s="31"/>
      <c r="H499" s="11"/>
      <c r="I499" s="11"/>
      <c r="J499" s="11"/>
      <c r="K499" s="11"/>
      <c r="L499" s="11"/>
      <c r="M499" s="11"/>
      <c r="N499" s="11"/>
      <c r="O499" s="11"/>
    </row>
    <row r="500" spans="2:15" s="3" customFormat="1" ht="17.100000000000001" customHeight="1">
      <c r="B500" s="30"/>
      <c r="C500" s="8"/>
      <c r="D500" s="8"/>
      <c r="E500" s="9"/>
      <c r="F500" s="9"/>
      <c r="G500" s="31"/>
      <c r="H500" s="11"/>
      <c r="I500" s="11"/>
      <c r="J500" s="11"/>
      <c r="K500" s="11"/>
      <c r="L500" s="11"/>
      <c r="M500" s="11"/>
      <c r="N500" s="11"/>
      <c r="O500" s="11"/>
    </row>
    <row r="501" spans="2:15" s="3" customFormat="1" ht="17.100000000000001" customHeight="1">
      <c r="B501" s="30"/>
      <c r="C501" s="8"/>
      <c r="D501" s="8"/>
      <c r="E501" s="9"/>
      <c r="F501" s="9"/>
      <c r="G501" s="31"/>
      <c r="H501" s="11"/>
      <c r="I501" s="11"/>
      <c r="J501" s="11"/>
      <c r="K501" s="11"/>
      <c r="L501" s="11"/>
      <c r="M501" s="11"/>
      <c r="N501" s="11"/>
      <c r="O501" s="11"/>
    </row>
    <row r="502" spans="2:15" s="3" customFormat="1" ht="17.100000000000001" customHeight="1">
      <c r="B502" s="30"/>
      <c r="C502" s="8"/>
      <c r="D502" s="8"/>
      <c r="E502" s="9"/>
      <c r="F502" s="9"/>
      <c r="G502" s="31"/>
      <c r="H502" s="11"/>
      <c r="I502" s="11"/>
      <c r="J502" s="11"/>
      <c r="K502" s="11"/>
      <c r="L502" s="11"/>
      <c r="M502" s="11"/>
      <c r="N502" s="11"/>
      <c r="O502" s="11"/>
    </row>
    <row r="503" spans="2:15" s="3" customFormat="1" ht="17.100000000000001" customHeight="1">
      <c r="B503" s="30"/>
      <c r="C503" s="8"/>
      <c r="D503" s="8"/>
      <c r="E503" s="9"/>
      <c r="F503" s="9"/>
      <c r="G503" s="31"/>
      <c r="H503" s="11"/>
      <c r="I503" s="11"/>
      <c r="J503" s="11"/>
      <c r="K503" s="11"/>
      <c r="L503" s="11"/>
      <c r="M503" s="11"/>
      <c r="N503" s="11"/>
      <c r="O503" s="11"/>
    </row>
    <row r="504" spans="2:15" s="3" customFormat="1" ht="17.100000000000001" customHeight="1">
      <c r="B504" s="30"/>
      <c r="C504" s="8"/>
      <c r="D504" s="8"/>
      <c r="E504" s="9"/>
      <c r="F504" s="9"/>
      <c r="G504" s="31"/>
      <c r="H504" s="11"/>
      <c r="I504" s="11"/>
      <c r="J504" s="11"/>
      <c r="K504" s="11"/>
      <c r="L504" s="11"/>
      <c r="M504" s="11"/>
      <c r="N504" s="11"/>
      <c r="O504" s="11"/>
    </row>
    <row r="505" spans="2:15" s="3" customFormat="1" ht="17.100000000000001" customHeight="1">
      <c r="B505" s="30"/>
      <c r="C505" s="8"/>
      <c r="D505" s="8"/>
      <c r="E505" s="9"/>
      <c r="F505" s="9"/>
      <c r="G505" s="31"/>
      <c r="H505" s="11"/>
      <c r="I505" s="11"/>
      <c r="J505" s="11"/>
      <c r="K505" s="11"/>
      <c r="L505" s="11"/>
      <c r="M505" s="11"/>
      <c r="N505" s="11"/>
      <c r="O505" s="11"/>
    </row>
    <row r="506" spans="2:15" s="3" customFormat="1" ht="17.100000000000001" customHeight="1">
      <c r="B506" s="30"/>
      <c r="C506" s="8"/>
      <c r="D506" s="8"/>
      <c r="E506" s="9"/>
      <c r="F506" s="9"/>
      <c r="G506" s="31"/>
      <c r="H506" s="11"/>
      <c r="I506" s="11"/>
      <c r="J506" s="11"/>
      <c r="K506" s="11"/>
      <c r="L506" s="11"/>
      <c r="M506" s="11"/>
      <c r="N506" s="11"/>
      <c r="O506" s="11"/>
    </row>
    <row r="507" spans="2:15" s="3" customFormat="1" ht="17.100000000000001" customHeight="1">
      <c r="B507" s="30"/>
      <c r="C507" s="8"/>
      <c r="D507" s="8"/>
      <c r="E507" s="9"/>
      <c r="F507" s="9"/>
      <c r="G507" s="31"/>
      <c r="H507" s="11"/>
      <c r="I507" s="11"/>
      <c r="J507" s="11"/>
      <c r="K507" s="11"/>
      <c r="L507" s="11"/>
      <c r="M507" s="11"/>
      <c r="N507" s="11"/>
      <c r="O507" s="11"/>
    </row>
    <row r="508" spans="2:15" s="3" customFormat="1" ht="17.100000000000001" customHeight="1">
      <c r="B508" s="30"/>
      <c r="C508" s="8"/>
      <c r="D508" s="8"/>
      <c r="E508" s="9"/>
      <c r="F508" s="9"/>
      <c r="G508" s="31"/>
      <c r="H508" s="11"/>
      <c r="I508" s="11"/>
      <c r="J508" s="11"/>
      <c r="K508" s="11"/>
      <c r="L508" s="11"/>
      <c r="M508" s="11"/>
      <c r="N508" s="11"/>
      <c r="O508" s="11"/>
    </row>
    <row r="509" spans="2:15" s="3" customFormat="1" ht="17.100000000000001" customHeight="1">
      <c r="B509" s="30"/>
      <c r="C509" s="8"/>
      <c r="D509" s="8"/>
      <c r="E509" s="9"/>
      <c r="F509" s="9"/>
      <c r="G509" s="31"/>
      <c r="H509" s="11"/>
      <c r="I509" s="11"/>
      <c r="J509" s="11"/>
      <c r="K509" s="11"/>
      <c r="L509" s="11"/>
      <c r="M509" s="11"/>
      <c r="N509" s="11"/>
      <c r="O509" s="11"/>
    </row>
    <row r="510" spans="2:15" s="3" customFormat="1" ht="17.100000000000001" customHeight="1">
      <c r="B510" s="30"/>
      <c r="C510" s="8"/>
      <c r="D510" s="8"/>
      <c r="E510" s="9"/>
      <c r="F510" s="9"/>
      <c r="G510" s="31"/>
      <c r="H510" s="11"/>
      <c r="I510" s="11"/>
      <c r="J510" s="11"/>
      <c r="K510" s="11"/>
      <c r="L510" s="11"/>
      <c r="M510" s="11"/>
      <c r="N510" s="11"/>
      <c r="O510" s="11"/>
    </row>
    <row r="511" spans="2:15" s="3" customFormat="1" ht="17.100000000000001" customHeight="1">
      <c r="B511" s="30"/>
      <c r="C511" s="8"/>
      <c r="D511" s="8"/>
      <c r="E511" s="9"/>
      <c r="F511" s="9"/>
      <c r="G511" s="31"/>
      <c r="H511" s="11"/>
      <c r="I511" s="11"/>
      <c r="J511" s="11"/>
      <c r="K511" s="11"/>
      <c r="L511" s="11"/>
      <c r="M511" s="11"/>
      <c r="N511" s="11"/>
      <c r="O511" s="11"/>
    </row>
    <row r="512" spans="2:15" s="3" customFormat="1" ht="17.100000000000001" customHeight="1">
      <c r="B512" s="30"/>
      <c r="C512" s="8"/>
      <c r="D512" s="8"/>
      <c r="E512" s="9"/>
      <c r="F512" s="9"/>
      <c r="G512" s="31"/>
      <c r="H512" s="11"/>
      <c r="I512" s="11"/>
      <c r="J512" s="11"/>
      <c r="K512" s="11"/>
      <c r="L512" s="11"/>
      <c r="M512" s="11"/>
      <c r="N512" s="11"/>
      <c r="O512" s="11"/>
    </row>
    <row r="513" spans="2:15" s="3" customFormat="1" ht="17.100000000000001" customHeight="1">
      <c r="B513" s="30"/>
      <c r="C513" s="8"/>
      <c r="D513" s="8"/>
      <c r="E513" s="9"/>
      <c r="F513" s="9"/>
      <c r="G513" s="31"/>
      <c r="H513" s="11"/>
      <c r="I513" s="11"/>
      <c r="J513" s="11"/>
      <c r="K513" s="11"/>
      <c r="L513" s="11"/>
      <c r="M513" s="11"/>
      <c r="N513" s="11"/>
      <c r="O513" s="11"/>
    </row>
    <row r="514" spans="2:15" s="3" customFormat="1" ht="17.100000000000001" customHeight="1">
      <c r="B514" s="30"/>
      <c r="C514" s="8"/>
      <c r="D514" s="8"/>
      <c r="E514" s="9"/>
      <c r="F514" s="9"/>
      <c r="G514" s="31"/>
      <c r="H514" s="11"/>
      <c r="I514" s="11"/>
      <c r="J514" s="11"/>
      <c r="K514" s="11"/>
      <c r="L514" s="11"/>
      <c r="M514" s="11"/>
      <c r="N514" s="11"/>
      <c r="O514" s="11"/>
    </row>
    <row r="515" spans="2:15" s="3" customFormat="1" ht="17.100000000000001" customHeight="1">
      <c r="B515" s="30"/>
      <c r="C515" s="8"/>
      <c r="D515" s="8"/>
      <c r="E515" s="9"/>
      <c r="F515" s="9"/>
      <c r="G515" s="31"/>
      <c r="H515" s="11"/>
      <c r="I515" s="11"/>
      <c r="J515" s="11"/>
      <c r="K515" s="11"/>
      <c r="L515" s="11"/>
      <c r="M515" s="11"/>
      <c r="N515" s="11"/>
      <c r="O515" s="11"/>
    </row>
    <row r="516" spans="2:15" s="3" customFormat="1" ht="17.100000000000001" customHeight="1">
      <c r="B516" s="30"/>
      <c r="C516" s="8"/>
      <c r="D516" s="8"/>
      <c r="E516" s="9"/>
      <c r="F516" s="9"/>
      <c r="G516" s="31"/>
      <c r="H516" s="11"/>
      <c r="I516" s="11"/>
      <c r="J516" s="11"/>
      <c r="K516" s="11"/>
      <c r="L516" s="11"/>
      <c r="M516" s="11"/>
      <c r="N516" s="11"/>
      <c r="O516" s="11"/>
    </row>
    <row r="517" spans="2:15" s="3" customFormat="1" ht="17.100000000000001" customHeight="1">
      <c r="B517" s="30"/>
      <c r="C517" s="8"/>
      <c r="D517" s="8"/>
      <c r="E517" s="9"/>
      <c r="F517" s="9"/>
      <c r="G517" s="31"/>
      <c r="H517" s="11"/>
      <c r="I517" s="11"/>
      <c r="J517" s="11"/>
      <c r="K517" s="11"/>
      <c r="L517" s="11"/>
      <c r="M517" s="11"/>
      <c r="N517" s="11"/>
      <c r="O517" s="11"/>
    </row>
    <row r="518" spans="2:15" s="3" customFormat="1" ht="17.100000000000001" customHeight="1">
      <c r="B518" s="30"/>
      <c r="C518" s="8"/>
      <c r="D518" s="8"/>
      <c r="E518" s="9"/>
      <c r="F518" s="9"/>
      <c r="G518" s="31"/>
      <c r="H518" s="11"/>
      <c r="I518" s="11"/>
      <c r="J518" s="11"/>
      <c r="K518" s="11"/>
      <c r="L518" s="11"/>
      <c r="M518" s="11"/>
      <c r="N518" s="11"/>
      <c r="O518" s="11"/>
    </row>
    <row r="519" spans="2:15" s="3" customFormat="1" ht="17.100000000000001" customHeight="1">
      <c r="B519" s="30"/>
      <c r="C519" s="8"/>
      <c r="D519" s="8"/>
      <c r="E519" s="9"/>
      <c r="F519" s="9"/>
      <c r="G519" s="31"/>
      <c r="H519" s="11"/>
      <c r="I519" s="11"/>
      <c r="J519" s="11"/>
      <c r="K519" s="11"/>
      <c r="L519" s="11"/>
      <c r="M519" s="11"/>
      <c r="N519" s="11"/>
      <c r="O519" s="11"/>
    </row>
    <row r="520" spans="2:15" s="3" customFormat="1" ht="17.100000000000001" customHeight="1">
      <c r="B520" s="30"/>
      <c r="C520" s="8"/>
      <c r="D520" s="8"/>
      <c r="E520" s="9"/>
      <c r="F520" s="9"/>
      <c r="G520" s="31"/>
      <c r="H520" s="11"/>
      <c r="I520" s="11"/>
      <c r="J520" s="11"/>
      <c r="K520" s="11"/>
      <c r="L520" s="11"/>
      <c r="M520" s="11"/>
      <c r="N520" s="11"/>
      <c r="O520" s="11"/>
    </row>
    <row r="521" spans="2:15" s="3" customFormat="1" ht="17.100000000000001" customHeight="1">
      <c r="B521" s="30"/>
      <c r="C521" s="8"/>
      <c r="D521" s="8"/>
      <c r="E521" s="9"/>
      <c r="F521" s="9"/>
      <c r="G521" s="31"/>
      <c r="H521" s="11"/>
      <c r="I521" s="11"/>
      <c r="J521" s="11"/>
      <c r="K521" s="11"/>
      <c r="L521" s="11"/>
      <c r="M521" s="11"/>
      <c r="N521" s="11"/>
      <c r="O521" s="11"/>
    </row>
    <row r="522" spans="2:15" s="3" customFormat="1" ht="17.100000000000001" customHeight="1">
      <c r="B522" s="30"/>
      <c r="C522" s="8"/>
      <c r="D522" s="8"/>
      <c r="E522" s="9"/>
      <c r="F522" s="9"/>
      <c r="G522" s="31"/>
      <c r="H522" s="11"/>
      <c r="I522" s="11"/>
      <c r="J522" s="11"/>
      <c r="K522" s="11"/>
      <c r="L522" s="11"/>
      <c r="M522" s="11"/>
      <c r="N522" s="11"/>
      <c r="O522" s="11"/>
    </row>
    <row r="523" spans="2:15" s="3" customFormat="1" ht="17.100000000000001" customHeight="1">
      <c r="B523" s="30"/>
      <c r="C523" s="8"/>
      <c r="D523" s="8"/>
      <c r="E523" s="9"/>
      <c r="F523" s="9"/>
      <c r="G523" s="31"/>
      <c r="H523" s="11"/>
      <c r="I523" s="11"/>
      <c r="J523" s="11"/>
      <c r="K523" s="11"/>
      <c r="L523" s="11"/>
      <c r="M523" s="11"/>
      <c r="N523" s="11"/>
      <c r="O523" s="11"/>
    </row>
    <row r="524" spans="2:15" s="3" customFormat="1" ht="17.100000000000001" customHeight="1">
      <c r="B524" s="30"/>
      <c r="C524" s="8"/>
      <c r="D524" s="8"/>
      <c r="E524" s="9"/>
      <c r="F524" s="9"/>
      <c r="G524" s="31"/>
      <c r="H524" s="11"/>
      <c r="I524" s="11"/>
      <c r="J524" s="11"/>
      <c r="K524" s="11"/>
      <c r="L524" s="11"/>
      <c r="M524" s="11"/>
      <c r="N524" s="11"/>
      <c r="O524" s="11"/>
    </row>
    <row r="525" spans="2:15" s="3" customFormat="1" ht="17.100000000000001" customHeight="1">
      <c r="B525" s="30"/>
      <c r="C525" s="8"/>
      <c r="D525" s="8"/>
      <c r="E525" s="9"/>
      <c r="F525" s="9"/>
      <c r="G525" s="31"/>
      <c r="H525" s="11"/>
      <c r="I525" s="11"/>
      <c r="J525" s="11"/>
      <c r="K525" s="11"/>
      <c r="L525" s="11"/>
      <c r="M525" s="11"/>
      <c r="N525" s="11"/>
      <c r="O525" s="11"/>
    </row>
    <row r="526" spans="2:15" s="3" customFormat="1" ht="17.100000000000001" customHeight="1">
      <c r="B526" s="30"/>
      <c r="C526" s="8"/>
      <c r="D526" s="8"/>
      <c r="E526" s="9"/>
      <c r="F526" s="9"/>
      <c r="G526" s="31"/>
      <c r="H526" s="11"/>
      <c r="I526" s="11"/>
      <c r="J526" s="11"/>
      <c r="K526" s="11"/>
      <c r="L526" s="11"/>
      <c r="M526" s="11"/>
      <c r="N526" s="11"/>
      <c r="O526" s="11"/>
    </row>
    <row r="527" spans="2:15" s="3" customFormat="1" ht="17.100000000000001" customHeight="1">
      <c r="B527" s="30"/>
      <c r="C527" s="8"/>
      <c r="D527" s="8"/>
      <c r="E527" s="9"/>
      <c r="F527" s="9"/>
      <c r="G527" s="31"/>
      <c r="H527" s="11"/>
      <c r="I527" s="11"/>
      <c r="J527" s="11"/>
      <c r="K527" s="11"/>
      <c r="L527" s="11"/>
      <c r="M527" s="11"/>
      <c r="N527" s="11"/>
      <c r="O527" s="11"/>
    </row>
    <row r="528" spans="2:15" s="3" customFormat="1" ht="17.100000000000001" customHeight="1">
      <c r="B528" s="30"/>
      <c r="C528" s="8"/>
      <c r="D528" s="8"/>
      <c r="E528" s="9"/>
      <c r="F528" s="9"/>
      <c r="G528" s="31"/>
      <c r="H528" s="11"/>
      <c r="I528" s="11"/>
      <c r="J528" s="11"/>
      <c r="K528" s="11"/>
      <c r="L528" s="11"/>
      <c r="M528" s="11"/>
      <c r="N528" s="11"/>
      <c r="O528" s="11"/>
    </row>
    <row r="529" spans="2:15" s="3" customFormat="1" ht="17.100000000000001" customHeight="1">
      <c r="B529" s="30"/>
      <c r="C529" s="8"/>
      <c r="D529" s="8"/>
      <c r="E529" s="9"/>
      <c r="F529" s="9"/>
      <c r="G529" s="31"/>
      <c r="H529" s="11"/>
      <c r="I529" s="11"/>
      <c r="J529" s="11"/>
      <c r="K529" s="11"/>
      <c r="L529" s="11"/>
      <c r="M529" s="11"/>
      <c r="N529" s="11"/>
      <c r="O529" s="11"/>
    </row>
    <row r="530" spans="2:15" s="3" customFormat="1" ht="17.100000000000001" customHeight="1">
      <c r="B530" s="30"/>
      <c r="C530" s="8"/>
      <c r="D530" s="8"/>
      <c r="E530" s="9"/>
      <c r="F530" s="9"/>
      <c r="G530" s="31"/>
      <c r="H530" s="11"/>
      <c r="I530" s="11"/>
      <c r="J530" s="11"/>
      <c r="K530" s="11"/>
      <c r="L530" s="11"/>
      <c r="M530" s="11"/>
      <c r="N530" s="11"/>
      <c r="O530" s="11"/>
    </row>
    <row r="531" spans="2:15" s="3" customFormat="1" ht="17.100000000000001" customHeight="1">
      <c r="B531" s="30"/>
      <c r="C531" s="8"/>
      <c r="D531" s="8"/>
      <c r="E531" s="9"/>
      <c r="F531" s="9"/>
      <c r="G531" s="31"/>
      <c r="H531" s="11"/>
      <c r="I531" s="11"/>
      <c r="J531" s="11"/>
      <c r="K531" s="11"/>
      <c r="L531" s="11"/>
      <c r="M531" s="11"/>
      <c r="N531" s="11"/>
      <c r="O531" s="11"/>
    </row>
    <row r="532" spans="2:15" s="3" customFormat="1" ht="17.100000000000001" customHeight="1">
      <c r="B532" s="30"/>
      <c r="C532" s="8"/>
      <c r="D532" s="8"/>
      <c r="E532" s="9"/>
      <c r="F532" s="9"/>
      <c r="G532" s="31"/>
      <c r="H532" s="11"/>
      <c r="I532" s="11"/>
      <c r="J532" s="11"/>
      <c r="K532" s="11"/>
      <c r="L532" s="11"/>
      <c r="M532" s="11"/>
      <c r="N532" s="11"/>
      <c r="O532" s="11"/>
    </row>
    <row r="533" spans="2:15" s="3" customFormat="1" ht="17.100000000000001" customHeight="1">
      <c r="B533" s="30"/>
      <c r="C533" s="8"/>
      <c r="D533" s="8"/>
      <c r="E533" s="9"/>
      <c r="F533" s="9"/>
      <c r="G533" s="31"/>
      <c r="H533" s="11"/>
      <c r="I533" s="11"/>
      <c r="J533" s="11"/>
      <c r="K533" s="11"/>
      <c r="L533" s="11"/>
      <c r="M533" s="11"/>
      <c r="N533" s="11"/>
      <c r="O533" s="11"/>
    </row>
    <row r="534" spans="2:15" s="3" customFormat="1" ht="17.100000000000001" customHeight="1">
      <c r="B534" s="30"/>
      <c r="C534" s="8"/>
      <c r="D534" s="8"/>
      <c r="E534" s="9"/>
      <c r="F534" s="9"/>
      <c r="G534" s="31"/>
      <c r="H534" s="11"/>
      <c r="I534" s="11"/>
      <c r="J534" s="11"/>
      <c r="K534" s="11"/>
      <c r="L534" s="11"/>
      <c r="M534" s="11"/>
      <c r="N534" s="11"/>
      <c r="O534" s="11"/>
    </row>
    <row r="535" spans="2:15" s="3" customFormat="1" ht="17.100000000000001" customHeight="1">
      <c r="B535" s="30"/>
      <c r="C535" s="8"/>
      <c r="D535" s="8"/>
      <c r="E535" s="9"/>
      <c r="F535" s="9"/>
      <c r="G535" s="31"/>
      <c r="H535" s="11"/>
      <c r="I535" s="11"/>
      <c r="J535" s="11"/>
      <c r="K535" s="11"/>
      <c r="L535" s="11"/>
      <c r="M535" s="11"/>
      <c r="N535" s="11"/>
      <c r="O535" s="11"/>
    </row>
    <row r="536" spans="2:15" s="3" customFormat="1" ht="17.100000000000001" customHeight="1">
      <c r="B536" s="30"/>
      <c r="C536" s="8"/>
      <c r="D536" s="8"/>
      <c r="E536" s="9"/>
      <c r="F536" s="9"/>
      <c r="G536" s="31"/>
      <c r="H536" s="11"/>
      <c r="I536" s="11"/>
      <c r="J536" s="11"/>
      <c r="K536" s="11"/>
      <c r="L536" s="11"/>
      <c r="M536" s="11"/>
      <c r="N536" s="11"/>
      <c r="O536" s="11"/>
    </row>
    <row r="537" spans="2:15" s="3" customFormat="1" ht="17.100000000000001" customHeight="1">
      <c r="B537" s="30"/>
      <c r="C537" s="8"/>
      <c r="D537" s="8"/>
      <c r="E537" s="9"/>
      <c r="F537" s="9"/>
      <c r="G537" s="31"/>
      <c r="H537" s="11"/>
      <c r="I537" s="11"/>
      <c r="J537" s="11"/>
      <c r="K537" s="11"/>
      <c r="L537" s="11"/>
      <c r="M537" s="11"/>
      <c r="N537" s="11"/>
      <c r="O537" s="11"/>
    </row>
    <row r="538" spans="2:15" s="3" customFormat="1" ht="17.100000000000001" customHeight="1">
      <c r="B538" s="30"/>
      <c r="C538" s="8"/>
      <c r="D538" s="8"/>
      <c r="E538" s="9"/>
      <c r="F538" s="9"/>
      <c r="G538" s="31"/>
      <c r="H538" s="11"/>
      <c r="I538" s="11"/>
      <c r="J538" s="11"/>
      <c r="K538" s="11"/>
      <c r="L538" s="11"/>
      <c r="M538" s="11"/>
      <c r="N538" s="11"/>
      <c r="O538" s="11"/>
    </row>
    <row r="539" spans="2:15" s="3" customFormat="1" ht="17.100000000000001" customHeight="1">
      <c r="B539" s="30"/>
      <c r="C539" s="8"/>
      <c r="D539" s="8"/>
      <c r="E539" s="9"/>
      <c r="F539" s="9"/>
      <c r="G539" s="31"/>
      <c r="H539" s="11"/>
      <c r="I539" s="11"/>
      <c r="J539" s="11"/>
      <c r="K539" s="11"/>
      <c r="L539" s="11"/>
      <c r="M539" s="11"/>
      <c r="N539" s="11"/>
      <c r="O539" s="11"/>
    </row>
    <row r="540" spans="2:15" s="3" customFormat="1" ht="17.100000000000001" customHeight="1">
      <c r="B540" s="30"/>
      <c r="C540" s="8"/>
      <c r="D540" s="8"/>
      <c r="E540" s="9"/>
      <c r="F540" s="9"/>
      <c r="G540" s="31"/>
      <c r="H540" s="11"/>
      <c r="I540" s="11"/>
      <c r="J540" s="11"/>
      <c r="K540" s="11"/>
      <c r="L540" s="11"/>
      <c r="M540" s="11"/>
      <c r="N540" s="11"/>
      <c r="O540" s="11"/>
    </row>
    <row r="541" spans="2:15" s="3" customFormat="1" ht="17.100000000000001" customHeight="1">
      <c r="B541" s="30"/>
      <c r="C541" s="8"/>
      <c r="D541" s="8"/>
      <c r="E541" s="9"/>
      <c r="F541" s="9"/>
      <c r="G541" s="31"/>
      <c r="H541" s="11"/>
      <c r="I541" s="11"/>
      <c r="J541" s="11"/>
      <c r="K541" s="11"/>
      <c r="L541" s="11"/>
      <c r="M541" s="11"/>
      <c r="N541" s="11"/>
      <c r="O541" s="11"/>
    </row>
    <row r="542" spans="2:15" s="3" customFormat="1" ht="17.100000000000001" customHeight="1">
      <c r="B542" s="30"/>
      <c r="C542" s="8"/>
      <c r="D542" s="8"/>
      <c r="E542" s="9"/>
      <c r="F542" s="9"/>
      <c r="G542" s="31"/>
      <c r="H542" s="11"/>
      <c r="I542" s="11"/>
      <c r="J542" s="11"/>
      <c r="K542" s="11"/>
      <c r="L542" s="11"/>
      <c r="M542" s="11"/>
      <c r="N542" s="11"/>
      <c r="O542" s="11"/>
    </row>
    <row r="543" spans="2:15" s="3" customFormat="1" ht="17.100000000000001" customHeight="1">
      <c r="B543" s="30"/>
      <c r="C543" s="8"/>
      <c r="D543" s="8"/>
      <c r="E543" s="9"/>
      <c r="F543" s="9"/>
      <c r="G543" s="31"/>
      <c r="H543" s="11"/>
      <c r="I543" s="11"/>
      <c r="J543" s="11"/>
      <c r="K543" s="11"/>
      <c r="L543" s="11"/>
      <c r="M543" s="11"/>
      <c r="N543" s="11"/>
      <c r="O543" s="11"/>
    </row>
    <row r="544" spans="2:15" s="3" customFormat="1" ht="17.100000000000001" customHeight="1">
      <c r="B544" s="30"/>
      <c r="C544" s="8"/>
      <c r="D544" s="8"/>
      <c r="E544" s="9"/>
      <c r="F544" s="9"/>
      <c r="G544" s="31"/>
      <c r="H544" s="11"/>
      <c r="I544" s="11"/>
      <c r="J544" s="11"/>
      <c r="K544" s="11"/>
      <c r="L544" s="11"/>
      <c r="M544" s="11"/>
      <c r="N544" s="11"/>
      <c r="O544" s="11"/>
    </row>
    <row r="545" spans="2:15" s="3" customFormat="1" ht="17.100000000000001" customHeight="1">
      <c r="B545" s="30"/>
      <c r="C545" s="8"/>
      <c r="D545" s="8"/>
      <c r="E545" s="9"/>
      <c r="F545" s="9"/>
      <c r="G545" s="31"/>
      <c r="H545" s="11"/>
      <c r="I545" s="11"/>
      <c r="J545" s="11"/>
      <c r="K545" s="11"/>
      <c r="L545" s="11"/>
      <c r="M545" s="11"/>
      <c r="N545" s="11"/>
      <c r="O545" s="11"/>
    </row>
    <row r="546" spans="2:15" s="3" customFormat="1" ht="17.100000000000001" customHeight="1">
      <c r="B546" s="30"/>
      <c r="C546" s="8"/>
      <c r="D546" s="8"/>
      <c r="E546" s="9"/>
      <c r="F546" s="9"/>
      <c r="G546" s="31"/>
      <c r="H546" s="11"/>
      <c r="I546" s="11"/>
      <c r="J546" s="11"/>
      <c r="K546" s="11"/>
      <c r="L546" s="11"/>
      <c r="M546" s="11"/>
      <c r="N546" s="11"/>
      <c r="O546" s="11"/>
    </row>
    <row r="547" spans="2:15" s="3" customFormat="1" ht="17.100000000000001" customHeight="1">
      <c r="B547" s="30"/>
      <c r="C547" s="8"/>
      <c r="D547" s="8"/>
      <c r="E547" s="9"/>
      <c r="F547" s="9"/>
      <c r="G547" s="31"/>
      <c r="H547" s="11"/>
      <c r="I547" s="11"/>
      <c r="J547" s="11"/>
      <c r="K547" s="11"/>
      <c r="L547" s="11"/>
      <c r="M547" s="11"/>
      <c r="N547" s="11"/>
      <c r="O547" s="11"/>
    </row>
    <row r="548" spans="2:15" s="3" customFormat="1" ht="17.100000000000001" customHeight="1">
      <c r="B548" s="30"/>
      <c r="C548" s="8"/>
      <c r="D548" s="8"/>
      <c r="E548" s="9"/>
      <c r="F548" s="9"/>
      <c r="G548" s="31"/>
      <c r="H548" s="11"/>
      <c r="I548" s="11"/>
      <c r="J548" s="11"/>
      <c r="K548" s="11"/>
      <c r="L548" s="11"/>
      <c r="M548" s="11"/>
      <c r="N548" s="11"/>
      <c r="O548" s="11"/>
    </row>
    <row r="549" spans="2:15" s="3" customFormat="1" ht="17.100000000000001" customHeight="1">
      <c r="B549" s="30"/>
      <c r="C549" s="8"/>
      <c r="D549" s="8"/>
      <c r="E549" s="9"/>
      <c r="F549" s="9"/>
      <c r="G549" s="31"/>
      <c r="H549" s="11"/>
      <c r="I549" s="11"/>
      <c r="J549" s="11"/>
      <c r="K549" s="11"/>
      <c r="L549" s="11"/>
      <c r="M549" s="11"/>
      <c r="N549" s="11"/>
      <c r="O549" s="11"/>
    </row>
    <row r="550" spans="2:15" s="3" customFormat="1" ht="17.100000000000001" customHeight="1">
      <c r="B550" s="30"/>
      <c r="C550" s="8"/>
      <c r="D550" s="8"/>
      <c r="E550" s="9"/>
      <c r="F550" s="9"/>
      <c r="G550" s="31"/>
      <c r="H550" s="11"/>
      <c r="I550" s="11"/>
      <c r="J550" s="11"/>
      <c r="K550" s="11"/>
      <c r="L550" s="11"/>
      <c r="M550" s="11"/>
      <c r="N550" s="11"/>
      <c r="O550" s="11"/>
    </row>
    <row r="551" spans="2:15" s="3" customFormat="1" ht="17.100000000000001" customHeight="1">
      <c r="B551" s="30"/>
      <c r="C551" s="8"/>
      <c r="D551" s="8"/>
      <c r="E551" s="9"/>
      <c r="F551" s="9"/>
      <c r="G551" s="31"/>
      <c r="H551" s="11"/>
      <c r="I551" s="11"/>
      <c r="J551" s="11"/>
      <c r="K551" s="11"/>
      <c r="L551" s="11"/>
      <c r="M551" s="11"/>
      <c r="N551" s="11"/>
      <c r="O551" s="11"/>
    </row>
    <row r="552" spans="2:15" s="3" customFormat="1" ht="17.100000000000001" customHeight="1">
      <c r="B552" s="30"/>
      <c r="C552" s="8"/>
      <c r="D552" s="8"/>
      <c r="E552" s="9"/>
      <c r="F552" s="9"/>
      <c r="G552" s="31"/>
      <c r="H552" s="11"/>
      <c r="I552" s="11"/>
      <c r="J552" s="11"/>
      <c r="K552" s="11"/>
      <c r="L552" s="11"/>
      <c r="M552" s="11"/>
      <c r="N552" s="11"/>
      <c r="O552" s="11"/>
    </row>
    <row r="553" spans="2:15" s="3" customFormat="1" ht="17.100000000000001" customHeight="1">
      <c r="B553" s="30"/>
      <c r="C553" s="8"/>
      <c r="D553" s="8"/>
      <c r="E553" s="9"/>
      <c r="F553" s="9"/>
      <c r="G553" s="31"/>
      <c r="H553" s="11"/>
      <c r="I553" s="11"/>
      <c r="J553" s="11"/>
      <c r="K553" s="11"/>
      <c r="L553" s="11"/>
      <c r="M553" s="11"/>
      <c r="N553" s="11"/>
      <c r="O553" s="11"/>
    </row>
    <row r="554" spans="2:15" s="3" customFormat="1" ht="17.100000000000001" customHeight="1">
      <c r="B554" s="30"/>
      <c r="C554" s="8"/>
      <c r="D554" s="8"/>
      <c r="E554" s="9"/>
      <c r="F554" s="9"/>
      <c r="G554" s="31"/>
      <c r="H554" s="11"/>
      <c r="I554" s="11"/>
      <c r="J554" s="11"/>
      <c r="K554" s="11"/>
      <c r="L554" s="11"/>
      <c r="M554" s="11"/>
      <c r="N554" s="11"/>
      <c r="O554" s="11"/>
    </row>
    <row r="555" spans="2:15" s="3" customFormat="1" ht="17.100000000000001" customHeight="1">
      <c r="B555" s="30"/>
      <c r="C555" s="8"/>
      <c r="D555" s="8"/>
      <c r="E555" s="9"/>
      <c r="F555" s="9"/>
      <c r="G555" s="31"/>
      <c r="H555" s="11"/>
      <c r="I555" s="11"/>
      <c r="J555" s="11"/>
      <c r="K555" s="11"/>
      <c r="L555" s="11"/>
      <c r="M555" s="11"/>
      <c r="N555" s="11"/>
      <c r="O555" s="11"/>
    </row>
    <row r="556" spans="2:15" s="3" customFormat="1" ht="17.100000000000001" customHeight="1">
      <c r="B556" s="30"/>
      <c r="C556" s="8"/>
      <c r="D556" s="8"/>
      <c r="E556" s="9"/>
      <c r="F556" s="9"/>
      <c r="G556" s="31"/>
      <c r="H556" s="11"/>
      <c r="I556" s="11"/>
      <c r="J556" s="11"/>
      <c r="K556" s="11"/>
      <c r="L556" s="11"/>
      <c r="M556" s="11"/>
      <c r="N556" s="11"/>
      <c r="O556" s="11"/>
    </row>
    <row r="557" spans="2:15" s="3" customFormat="1" ht="17.100000000000001" customHeight="1">
      <c r="B557" s="30"/>
      <c r="C557" s="8"/>
      <c r="D557" s="8"/>
      <c r="E557" s="9"/>
      <c r="F557" s="9"/>
      <c r="G557" s="31"/>
      <c r="H557" s="11"/>
      <c r="I557" s="11"/>
      <c r="J557" s="11"/>
      <c r="K557" s="11"/>
      <c r="L557" s="11"/>
      <c r="M557" s="11"/>
      <c r="N557" s="11"/>
      <c r="O557" s="11"/>
    </row>
    <row r="558" spans="2:15" s="3" customFormat="1" ht="17.100000000000001" customHeight="1">
      <c r="B558" s="30"/>
      <c r="C558" s="8"/>
      <c r="D558" s="8"/>
      <c r="E558" s="9"/>
      <c r="F558" s="9"/>
      <c r="G558" s="31"/>
      <c r="H558" s="11"/>
      <c r="I558" s="11"/>
      <c r="J558" s="11"/>
      <c r="K558" s="11"/>
      <c r="L558" s="11"/>
      <c r="M558" s="11"/>
      <c r="N558" s="11"/>
      <c r="O558" s="11"/>
    </row>
    <row r="559" spans="2:15" s="3" customFormat="1" ht="17.100000000000001" customHeight="1">
      <c r="B559" s="30"/>
      <c r="C559" s="8"/>
      <c r="D559" s="8"/>
      <c r="E559" s="9"/>
      <c r="F559" s="9"/>
      <c r="G559" s="31"/>
      <c r="H559" s="11"/>
      <c r="I559" s="11"/>
      <c r="J559" s="11"/>
      <c r="K559" s="11"/>
      <c r="L559" s="11"/>
      <c r="M559" s="11"/>
      <c r="N559" s="11"/>
      <c r="O559" s="11"/>
    </row>
    <row r="560" spans="2:15" s="3" customFormat="1" ht="17.100000000000001" customHeight="1">
      <c r="B560" s="30"/>
      <c r="C560" s="8"/>
      <c r="D560" s="8"/>
      <c r="E560" s="9"/>
      <c r="F560" s="9"/>
      <c r="G560" s="31"/>
      <c r="H560" s="11"/>
      <c r="I560" s="11"/>
      <c r="J560" s="11"/>
      <c r="K560" s="11"/>
      <c r="L560" s="11"/>
      <c r="M560" s="11"/>
      <c r="N560" s="11"/>
      <c r="O560" s="11"/>
    </row>
    <row r="561" spans="2:15" s="3" customFormat="1" ht="17.100000000000001" customHeight="1">
      <c r="B561" s="30"/>
      <c r="C561" s="8"/>
      <c r="D561" s="8"/>
      <c r="E561" s="9"/>
      <c r="F561" s="9"/>
      <c r="G561" s="31"/>
      <c r="H561" s="11"/>
      <c r="I561" s="11"/>
      <c r="J561" s="11"/>
      <c r="K561" s="11"/>
      <c r="L561" s="11"/>
      <c r="M561" s="11"/>
      <c r="N561" s="11"/>
      <c r="O561" s="11"/>
    </row>
    <row r="562" spans="2:15" s="3" customFormat="1" ht="17.100000000000001" customHeight="1">
      <c r="B562" s="30"/>
      <c r="C562" s="8"/>
      <c r="D562" s="8"/>
      <c r="E562" s="9"/>
      <c r="F562" s="9"/>
      <c r="G562" s="31"/>
      <c r="H562" s="11"/>
      <c r="I562" s="11"/>
      <c r="J562" s="11"/>
      <c r="K562" s="11"/>
      <c r="L562" s="11"/>
      <c r="M562" s="11"/>
      <c r="N562" s="11"/>
      <c r="O562" s="11"/>
    </row>
    <row r="563" spans="2:15" s="3" customFormat="1" ht="17.100000000000001" customHeight="1">
      <c r="B563" s="30"/>
      <c r="C563" s="8"/>
      <c r="D563" s="8"/>
      <c r="E563" s="9"/>
      <c r="F563" s="9"/>
      <c r="G563" s="31"/>
      <c r="H563" s="11"/>
      <c r="I563" s="11"/>
      <c r="J563" s="11"/>
      <c r="K563" s="11"/>
      <c r="L563" s="11"/>
      <c r="M563" s="11"/>
      <c r="N563" s="11"/>
      <c r="O563" s="11"/>
    </row>
    <row r="564" spans="2:15" s="3" customFormat="1" ht="17.100000000000001" customHeight="1">
      <c r="B564" s="30"/>
      <c r="C564" s="8"/>
      <c r="D564" s="8"/>
      <c r="E564" s="9"/>
      <c r="F564" s="9"/>
      <c r="G564" s="31"/>
      <c r="H564" s="11"/>
      <c r="I564" s="11"/>
      <c r="J564" s="11"/>
      <c r="K564" s="11"/>
      <c r="L564" s="11"/>
      <c r="M564" s="11"/>
      <c r="N564" s="11"/>
      <c r="O564" s="11"/>
    </row>
    <row r="565" spans="2:15" s="3" customFormat="1" ht="17.100000000000001" customHeight="1">
      <c r="B565" s="30"/>
      <c r="C565" s="8"/>
      <c r="D565" s="8"/>
      <c r="E565" s="9"/>
      <c r="F565" s="9"/>
      <c r="G565" s="31"/>
      <c r="H565" s="11"/>
      <c r="I565" s="11"/>
      <c r="J565" s="11"/>
      <c r="K565" s="11"/>
      <c r="L565" s="11"/>
      <c r="M565" s="11"/>
      <c r="N565" s="11"/>
      <c r="O565" s="11"/>
    </row>
    <row r="566" spans="2:15" s="3" customFormat="1" ht="17.100000000000001" customHeight="1">
      <c r="B566" s="30"/>
      <c r="C566" s="8"/>
      <c r="D566" s="8"/>
      <c r="E566" s="9"/>
      <c r="F566" s="9"/>
      <c r="G566" s="31"/>
      <c r="H566" s="11"/>
      <c r="I566" s="11"/>
      <c r="J566" s="11"/>
      <c r="K566" s="11"/>
      <c r="L566" s="11"/>
      <c r="M566" s="11"/>
      <c r="N566" s="11"/>
      <c r="O566" s="11"/>
    </row>
    <row r="567" spans="2:15" s="3" customFormat="1" ht="17.100000000000001" customHeight="1">
      <c r="B567" s="30"/>
      <c r="C567" s="8"/>
      <c r="D567" s="8"/>
      <c r="E567" s="9"/>
      <c r="F567" s="9"/>
      <c r="G567" s="31"/>
      <c r="H567" s="11"/>
      <c r="I567" s="11"/>
      <c r="J567" s="11"/>
      <c r="K567" s="11"/>
      <c r="L567" s="11"/>
      <c r="M567" s="11"/>
      <c r="N567" s="11"/>
      <c r="O567" s="11"/>
    </row>
    <row r="568" spans="2:15" s="3" customFormat="1" ht="17.100000000000001" customHeight="1">
      <c r="B568" s="30"/>
      <c r="C568" s="8"/>
      <c r="D568" s="8"/>
      <c r="E568" s="9"/>
      <c r="F568" s="9"/>
      <c r="G568" s="31"/>
      <c r="H568" s="11"/>
      <c r="I568" s="11"/>
      <c r="J568" s="11"/>
      <c r="K568" s="11"/>
      <c r="L568" s="11"/>
      <c r="M568" s="11"/>
      <c r="N568" s="11"/>
      <c r="O568" s="11"/>
    </row>
    <row r="569" spans="2:15" s="3" customFormat="1" ht="17.100000000000001" customHeight="1">
      <c r="B569" s="30"/>
      <c r="C569" s="8"/>
      <c r="D569" s="8"/>
      <c r="E569" s="9"/>
      <c r="F569" s="9"/>
      <c r="G569" s="31"/>
      <c r="H569" s="11"/>
      <c r="I569" s="11"/>
      <c r="J569" s="11"/>
      <c r="K569" s="11"/>
      <c r="L569" s="11"/>
      <c r="M569" s="11"/>
      <c r="N569" s="11"/>
      <c r="O569" s="11"/>
    </row>
    <row r="570" spans="2:15" s="3" customFormat="1" ht="17.100000000000001" customHeight="1">
      <c r="B570" s="30"/>
      <c r="C570" s="8"/>
      <c r="D570" s="8"/>
      <c r="E570" s="9"/>
      <c r="F570" s="9"/>
      <c r="G570" s="31"/>
      <c r="H570" s="11"/>
      <c r="I570" s="11"/>
      <c r="J570" s="11"/>
      <c r="K570" s="11"/>
      <c r="L570" s="11"/>
      <c r="M570" s="11"/>
      <c r="N570" s="11"/>
      <c r="O570" s="11"/>
    </row>
    <row r="571" spans="2:15" s="3" customFormat="1" ht="17.100000000000001" customHeight="1">
      <c r="B571" s="30"/>
      <c r="C571" s="8"/>
      <c r="D571" s="8"/>
      <c r="E571" s="9"/>
      <c r="F571" s="9"/>
      <c r="G571" s="31"/>
      <c r="H571" s="11"/>
      <c r="I571" s="11"/>
      <c r="J571" s="11"/>
      <c r="K571" s="11"/>
      <c r="L571" s="11"/>
      <c r="M571" s="11"/>
      <c r="N571" s="11"/>
      <c r="O571" s="11"/>
    </row>
    <row r="572" spans="2:15" s="3" customFormat="1" ht="17.100000000000001" customHeight="1">
      <c r="B572" s="30"/>
      <c r="C572" s="8"/>
      <c r="D572" s="8"/>
      <c r="E572" s="9"/>
      <c r="F572" s="9"/>
      <c r="G572" s="31"/>
      <c r="H572" s="11"/>
      <c r="I572" s="11"/>
      <c r="J572" s="11"/>
      <c r="K572" s="11"/>
      <c r="L572" s="11"/>
      <c r="M572" s="11"/>
      <c r="N572" s="11"/>
      <c r="O572" s="11"/>
    </row>
    <row r="573" spans="2:15" s="3" customFormat="1" ht="17.100000000000001" customHeight="1">
      <c r="B573" s="30"/>
      <c r="C573" s="8"/>
      <c r="D573" s="8"/>
      <c r="E573" s="9"/>
      <c r="F573" s="9"/>
      <c r="G573" s="31"/>
      <c r="H573" s="11"/>
      <c r="I573" s="11"/>
      <c r="J573" s="11"/>
      <c r="K573" s="11"/>
      <c r="L573" s="11"/>
      <c r="M573" s="11"/>
      <c r="N573" s="11"/>
      <c r="O573" s="11"/>
    </row>
    <row r="574" spans="2:15" s="3" customFormat="1" ht="17.100000000000001" customHeight="1">
      <c r="B574" s="30"/>
      <c r="C574" s="8"/>
      <c r="D574" s="8"/>
      <c r="E574" s="9"/>
      <c r="F574" s="9"/>
      <c r="G574" s="31"/>
      <c r="H574" s="11"/>
      <c r="I574" s="11"/>
      <c r="J574" s="11"/>
      <c r="K574" s="11"/>
      <c r="L574" s="11"/>
      <c r="M574" s="11"/>
      <c r="N574" s="11"/>
      <c r="O574" s="11"/>
    </row>
    <row r="575" spans="2:15" s="3" customFormat="1" ht="17.100000000000001" customHeight="1">
      <c r="B575" s="30"/>
      <c r="C575" s="8"/>
      <c r="D575" s="8"/>
      <c r="E575" s="9"/>
      <c r="F575" s="9"/>
      <c r="G575" s="31"/>
      <c r="H575" s="11"/>
      <c r="I575" s="11"/>
      <c r="J575" s="11"/>
      <c r="K575" s="11"/>
      <c r="L575" s="11"/>
      <c r="M575" s="11"/>
      <c r="N575" s="11"/>
      <c r="O575" s="11"/>
    </row>
    <row r="576" spans="2:15" s="3" customFormat="1" ht="17.100000000000001" customHeight="1">
      <c r="B576" s="30"/>
      <c r="C576" s="8"/>
      <c r="D576" s="8"/>
      <c r="E576" s="9"/>
      <c r="F576" s="9"/>
      <c r="G576" s="31"/>
      <c r="H576" s="11"/>
      <c r="I576" s="11"/>
      <c r="J576" s="11"/>
      <c r="K576" s="11"/>
      <c r="L576" s="11"/>
      <c r="M576" s="11"/>
      <c r="N576" s="11"/>
      <c r="O576" s="11"/>
    </row>
    <row r="577" spans="2:15" s="3" customFormat="1" ht="17.100000000000001" customHeight="1">
      <c r="B577" s="30"/>
      <c r="C577" s="8"/>
      <c r="D577" s="8"/>
      <c r="E577" s="9"/>
      <c r="F577" s="9"/>
      <c r="G577" s="31"/>
      <c r="H577" s="11"/>
      <c r="I577" s="11"/>
      <c r="J577" s="11"/>
      <c r="K577" s="11"/>
      <c r="L577" s="11"/>
      <c r="M577" s="11"/>
      <c r="N577" s="11"/>
      <c r="O577" s="11"/>
    </row>
    <row r="578" spans="2:15" s="3" customFormat="1" ht="17.100000000000001" customHeight="1">
      <c r="B578" s="30"/>
      <c r="C578" s="8"/>
      <c r="D578" s="8"/>
      <c r="E578" s="9"/>
      <c r="F578" s="9"/>
      <c r="G578" s="31"/>
      <c r="H578" s="11"/>
      <c r="I578" s="11"/>
      <c r="J578" s="11"/>
      <c r="K578" s="11"/>
      <c r="L578" s="11"/>
      <c r="M578" s="11"/>
      <c r="N578" s="11"/>
      <c r="O578" s="11"/>
    </row>
    <row r="579" spans="2:15" s="3" customFormat="1" ht="17.100000000000001" customHeight="1">
      <c r="B579" s="30"/>
      <c r="C579" s="8"/>
      <c r="D579" s="8"/>
      <c r="E579" s="9"/>
      <c r="F579" s="9"/>
      <c r="G579" s="31"/>
      <c r="H579" s="11"/>
      <c r="I579" s="11"/>
      <c r="J579" s="11"/>
      <c r="K579" s="11"/>
      <c r="L579" s="11"/>
      <c r="M579" s="11"/>
      <c r="N579" s="11"/>
      <c r="O579" s="11"/>
    </row>
    <row r="580" spans="2:15" s="3" customFormat="1" ht="17.100000000000001" customHeight="1">
      <c r="B580" s="30"/>
      <c r="C580" s="8"/>
      <c r="D580" s="8"/>
      <c r="E580" s="9"/>
      <c r="F580" s="9"/>
      <c r="G580" s="31"/>
      <c r="H580" s="11"/>
      <c r="I580" s="11"/>
      <c r="J580" s="11"/>
      <c r="K580" s="11"/>
      <c r="L580" s="11"/>
      <c r="M580" s="11"/>
      <c r="N580" s="11"/>
      <c r="O580" s="11"/>
    </row>
    <row r="581" spans="2:15" s="3" customFormat="1" ht="17.100000000000001" customHeight="1">
      <c r="B581" s="30"/>
      <c r="C581" s="8"/>
      <c r="D581" s="8"/>
      <c r="E581" s="9"/>
      <c r="F581" s="9"/>
      <c r="G581" s="31"/>
      <c r="H581" s="11"/>
      <c r="I581" s="11"/>
      <c r="J581" s="11"/>
      <c r="K581" s="11"/>
      <c r="L581" s="11"/>
      <c r="M581" s="11"/>
      <c r="N581" s="11"/>
      <c r="O581" s="11"/>
    </row>
    <row r="582" spans="2:15" s="3" customFormat="1" ht="17.100000000000001" customHeight="1">
      <c r="B582" s="30"/>
      <c r="C582" s="8"/>
      <c r="D582" s="8"/>
      <c r="E582" s="9"/>
      <c r="F582" s="9"/>
      <c r="G582" s="31"/>
      <c r="H582" s="11"/>
      <c r="I582" s="11"/>
      <c r="J582" s="11"/>
      <c r="K582" s="11"/>
      <c r="L582" s="11"/>
      <c r="M582" s="11"/>
      <c r="N582" s="11"/>
      <c r="O582" s="11"/>
    </row>
    <row r="583" spans="2:15" s="3" customFormat="1" ht="17.100000000000001" customHeight="1">
      <c r="B583" s="30"/>
      <c r="C583" s="8"/>
      <c r="D583" s="8"/>
      <c r="E583" s="9"/>
      <c r="F583" s="9"/>
      <c r="G583" s="31"/>
      <c r="H583" s="11"/>
      <c r="I583" s="11"/>
      <c r="J583" s="11"/>
      <c r="K583" s="11"/>
      <c r="L583" s="11"/>
      <c r="M583" s="11"/>
      <c r="N583" s="11"/>
      <c r="O583" s="11"/>
    </row>
    <row r="584" spans="2:15" s="3" customFormat="1" ht="17.100000000000001" customHeight="1">
      <c r="B584" s="30"/>
      <c r="C584" s="8"/>
      <c r="D584" s="8"/>
      <c r="E584" s="9"/>
      <c r="F584" s="9"/>
      <c r="G584" s="31"/>
      <c r="H584" s="11"/>
      <c r="I584" s="11"/>
      <c r="J584" s="11"/>
      <c r="K584" s="11"/>
      <c r="L584" s="11"/>
      <c r="M584" s="11"/>
      <c r="N584" s="11"/>
      <c r="O584" s="11"/>
    </row>
    <row r="585" spans="2:15" s="3" customFormat="1" ht="17.100000000000001" customHeight="1">
      <c r="B585" s="30"/>
      <c r="C585" s="8"/>
      <c r="D585" s="8"/>
      <c r="E585" s="9"/>
      <c r="F585" s="9"/>
      <c r="G585" s="31"/>
      <c r="H585" s="11"/>
      <c r="I585" s="11"/>
      <c r="J585" s="11"/>
      <c r="K585" s="11"/>
      <c r="L585" s="11"/>
      <c r="M585" s="11"/>
      <c r="N585" s="11"/>
      <c r="O585" s="11"/>
    </row>
    <row r="586" spans="2:15" s="3" customFormat="1" ht="17.100000000000001" customHeight="1">
      <c r="B586" s="30"/>
      <c r="C586" s="8"/>
      <c r="D586" s="8"/>
      <c r="E586" s="9"/>
      <c r="F586" s="9"/>
      <c r="G586" s="31"/>
      <c r="H586" s="11"/>
      <c r="I586" s="11"/>
      <c r="J586" s="11"/>
      <c r="K586" s="11"/>
      <c r="L586" s="11"/>
      <c r="M586" s="11"/>
      <c r="N586" s="11"/>
      <c r="O586" s="11"/>
    </row>
    <row r="587" spans="2:15" s="3" customFormat="1" ht="17.100000000000001" customHeight="1">
      <c r="B587" s="30"/>
      <c r="C587" s="8"/>
      <c r="D587" s="8"/>
      <c r="E587" s="9"/>
      <c r="F587" s="9"/>
      <c r="G587" s="31"/>
      <c r="H587" s="11"/>
      <c r="I587" s="11"/>
      <c r="J587" s="11"/>
      <c r="K587" s="11"/>
      <c r="L587" s="11"/>
      <c r="M587" s="11"/>
      <c r="N587" s="11"/>
      <c r="O587" s="11"/>
    </row>
    <row r="588" spans="2:15" s="3" customFormat="1" ht="17.100000000000001" customHeight="1">
      <c r="B588" s="30"/>
      <c r="C588" s="8"/>
      <c r="D588" s="8"/>
      <c r="E588" s="9"/>
      <c r="F588" s="9"/>
      <c r="G588" s="31"/>
      <c r="H588" s="11"/>
      <c r="I588" s="11"/>
      <c r="J588" s="11"/>
      <c r="K588" s="11"/>
      <c r="L588" s="11"/>
      <c r="M588" s="11"/>
      <c r="N588" s="11"/>
      <c r="O588" s="11"/>
    </row>
    <row r="589" spans="2:15" s="3" customFormat="1" ht="17.100000000000001" customHeight="1">
      <c r="B589" s="30"/>
      <c r="C589" s="8"/>
      <c r="D589" s="8"/>
      <c r="E589" s="9"/>
      <c r="F589" s="9"/>
      <c r="G589" s="31"/>
      <c r="H589" s="11"/>
      <c r="I589" s="11"/>
      <c r="J589" s="11"/>
      <c r="K589" s="11"/>
      <c r="L589" s="11"/>
      <c r="M589" s="11"/>
      <c r="N589" s="11"/>
      <c r="O589" s="11"/>
    </row>
    <row r="590" spans="2:15" s="3" customFormat="1" ht="17.100000000000001" customHeight="1">
      <c r="B590" s="30"/>
      <c r="C590" s="8"/>
      <c r="D590" s="22"/>
      <c r="E590" s="18"/>
      <c r="F590" s="9"/>
      <c r="G590" s="31"/>
      <c r="H590" s="11"/>
      <c r="I590" s="11"/>
      <c r="J590" s="11"/>
      <c r="K590" s="11"/>
      <c r="L590" s="11"/>
      <c r="M590" s="11"/>
      <c r="N590" s="11"/>
      <c r="O590" s="11"/>
    </row>
    <row r="591" spans="2:15" s="3" customFormat="1" ht="17.100000000000001" customHeight="1">
      <c r="B591" s="30"/>
      <c r="C591" s="8"/>
      <c r="D591" s="22"/>
      <c r="E591" s="18"/>
      <c r="F591" s="9"/>
      <c r="G591" s="31"/>
      <c r="H591" s="11"/>
      <c r="I591" s="11"/>
      <c r="J591" s="11"/>
      <c r="K591" s="11"/>
      <c r="L591" s="11"/>
      <c r="M591" s="11"/>
      <c r="N591" s="11"/>
      <c r="O591" s="11"/>
    </row>
    <row r="592" spans="2:15" s="3" customFormat="1" ht="17.100000000000001" customHeight="1">
      <c r="B592" s="30"/>
      <c r="C592" s="8"/>
      <c r="D592" s="22"/>
      <c r="E592" s="18"/>
      <c r="F592" s="9"/>
      <c r="G592" s="31"/>
      <c r="H592" s="11"/>
      <c r="I592" s="11"/>
      <c r="J592" s="11"/>
      <c r="K592" s="11"/>
      <c r="L592" s="11"/>
      <c r="M592" s="11"/>
      <c r="N592" s="11"/>
      <c r="O592" s="11"/>
    </row>
    <row r="593" spans="2:15" s="3" customFormat="1" ht="17.100000000000001" customHeight="1">
      <c r="B593" s="30"/>
      <c r="C593" s="8"/>
      <c r="D593" s="22"/>
      <c r="E593" s="18"/>
      <c r="F593" s="9"/>
      <c r="G593" s="31"/>
      <c r="H593" s="11"/>
      <c r="I593" s="11"/>
      <c r="J593" s="11"/>
      <c r="K593" s="11"/>
      <c r="L593" s="11"/>
      <c r="M593" s="11"/>
      <c r="N593" s="11"/>
      <c r="O593" s="11"/>
    </row>
    <row r="594" spans="2:15" s="3" customFormat="1" ht="17.100000000000001" customHeight="1">
      <c r="B594" s="30"/>
      <c r="C594" s="8"/>
      <c r="D594" s="22"/>
      <c r="E594" s="18"/>
      <c r="F594" s="9"/>
      <c r="G594" s="31"/>
      <c r="H594" s="11"/>
      <c r="I594" s="11"/>
      <c r="J594" s="11"/>
      <c r="K594" s="11"/>
      <c r="L594" s="11"/>
      <c r="M594" s="11"/>
      <c r="N594" s="11"/>
      <c r="O594" s="11"/>
    </row>
    <row r="595" spans="2:15" s="3" customFormat="1" ht="17.100000000000001" customHeight="1">
      <c r="B595" s="30"/>
      <c r="C595" s="8"/>
      <c r="D595" s="22"/>
      <c r="E595" s="18"/>
      <c r="F595" s="9"/>
      <c r="G595" s="31"/>
      <c r="H595" s="11"/>
      <c r="I595" s="11"/>
      <c r="J595" s="11"/>
      <c r="K595" s="11"/>
      <c r="L595" s="11"/>
      <c r="M595" s="11"/>
      <c r="N595" s="11"/>
      <c r="O595" s="11"/>
    </row>
    <row r="596" spans="2:15" s="3" customFormat="1" ht="17.100000000000001" customHeight="1">
      <c r="B596" s="30"/>
      <c r="C596" s="8"/>
      <c r="D596" s="22"/>
      <c r="E596" s="18"/>
      <c r="F596" s="9"/>
      <c r="G596" s="31"/>
      <c r="H596" s="11"/>
      <c r="I596" s="11"/>
      <c r="J596" s="11"/>
      <c r="K596" s="11"/>
      <c r="L596" s="11"/>
      <c r="M596" s="11"/>
      <c r="N596" s="11"/>
      <c r="O596" s="11"/>
    </row>
    <row r="597" spans="2:15" s="3" customFormat="1" ht="17.100000000000001" customHeight="1">
      <c r="B597" s="30"/>
      <c r="C597" s="8"/>
      <c r="D597" s="22"/>
      <c r="E597" s="18"/>
      <c r="F597" s="9"/>
      <c r="G597" s="31"/>
      <c r="H597" s="11"/>
      <c r="I597" s="11"/>
      <c r="J597" s="11"/>
      <c r="K597" s="11"/>
      <c r="L597" s="11"/>
      <c r="M597" s="11"/>
      <c r="N597" s="11"/>
      <c r="O597" s="11"/>
    </row>
    <row r="598" spans="2:15" s="3" customFormat="1" ht="17.100000000000001" customHeight="1">
      <c r="B598" s="30"/>
      <c r="C598" s="8"/>
      <c r="D598" s="22"/>
      <c r="E598" s="18"/>
      <c r="F598" s="9"/>
      <c r="G598" s="31"/>
      <c r="H598" s="11"/>
      <c r="I598" s="11"/>
      <c r="J598" s="11"/>
      <c r="K598" s="11"/>
      <c r="L598" s="11"/>
      <c r="M598" s="11"/>
      <c r="N598" s="11"/>
      <c r="O598" s="11"/>
    </row>
    <row r="599" spans="2:15" s="3" customFormat="1" ht="17.100000000000001" customHeight="1">
      <c r="B599" s="30"/>
      <c r="C599" s="8"/>
      <c r="D599" s="8"/>
      <c r="E599" s="18"/>
      <c r="F599" s="9"/>
      <c r="G599" s="31"/>
      <c r="H599" s="11"/>
      <c r="I599" s="11"/>
      <c r="J599" s="11"/>
      <c r="K599" s="11"/>
      <c r="L599" s="11"/>
      <c r="M599" s="11"/>
      <c r="N599" s="11"/>
      <c r="O599" s="11"/>
    </row>
    <row r="600" spans="2:15" s="3" customFormat="1" ht="17.100000000000001" customHeight="1">
      <c r="B600" s="30"/>
      <c r="C600" s="8"/>
      <c r="D600" s="8"/>
      <c r="E600" s="9"/>
      <c r="F600" s="9"/>
      <c r="G600" s="31"/>
      <c r="H600" s="11"/>
      <c r="I600" s="11"/>
      <c r="J600" s="11"/>
      <c r="K600" s="11"/>
      <c r="L600" s="11"/>
      <c r="M600" s="11"/>
      <c r="N600" s="11"/>
      <c r="O600" s="11"/>
    </row>
    <row r="601" spans="2:15" s="3" customFormat="1" ht="17.100000000000001" customHeight="1">
      <c r="B601" s="30"/>
      <c r="C601" s="8"/>
      <c r="D601" s="22"/>
      <c r="E601" s="18"/>
      <c r="F601" s="9"/>
      <c r="G601" s="31"/>
      <c r="H601" s="11"/>
      <c r="I601" s="11"/>
      <c r="J601" s="11"/>
      <c r="K601" s="11"/>
      <c r="L601" s="11"/>
      <c r="M601" s="11"/>
      <c r="N601" s="11"/>
      <c r="O601" s="11"/>
    </row>
    <row r="602" spans="2:15" s="3" customFormat="1" ht="17.100000000000001" customHeight="1">
      <c r="B602" s="30"/>
      <c r="C602" s="8"/>
      <c r="D602" s="22"/>
      <c r="E602" s="18"/>
      <c r="F602" s="9"/>
      <c r="G602" s="31"/>
      <c r="H602" s="11"/>
      <c r="I602" s="11"/>
      <c r="J602" s="11"/>
      <c r="K602" s="11"/>
      <c r="L602" s="11"/>
      <c r="M602" s="11"/>
      <c r="N602" s="11"/>
      <c r="O602" s="11"/>
    </row>
    <row r="603" spans="2:15" s="3" customFormat="1" ht="17.100000000000001" customHeight="1">
      <c r="B603" s="30"/>
      <c r="C603" s="8"/>
      <c r="D603" s="22"/>
      <c r="E603" s="18"/>
      <c r="F603" s="9"/>
      <c r="G603" s="31"/>
      <c r="H603" s="11"/>
      <c r="I603" s="11"/>
      <c r="J603" s="11"/>
      <c r="K603" s="11"/>
      <c r="L603" s="11"/>
      <c r="M603" s="11"/>
      <c r="N603" s="11"/>
      <c r="O603" s="11"/>
    </row>
    <row r="604" spans="2:15" s="3" customFormat="1" ht="17.100000000000001" customHeight="1">
      <c r="B604" s="30"/>
      <c r="C604" s="8"/>
      <c r="D604" s="8"/>
      <c r="E604" s="18"/>
      <c r="F604" s="9"/>
      <c r="G604" s="31"/>
      <c r="H604" s="11"/>
      <c r="I604" s="11"/>
      <c r="J604" s="11"/>
      <c r="K604" s="11"/>
      <c r="L604" s="11"/>
      <c r="M604" s="11"/>
      <c r="N604" s="11"/>
      <c r="O604" s="11"/>
    </row>
    <row r="605" spans="2:15" s="3" customFormat="1" ht="17.100000000000001" customHeight="1">
      <c r="B605" s="30"/>
      <c r="C605" s="8"/>
      <c r="D605" s="22"/>
      <c r="E605" s="18"/>
      <c r="F605" s="9"/>
      <c r="G605" s="31"/>
      <c r="H605" s="11"/>
      <c r="I605" s="11"/>
      <c r="J605" s="11"/>
      <c r="K605" s="11"/>
      <c r="L605" s="11"/>
      <c r="M605" s="11"/>
      <c r="N605" s="11"/>
      <c r="O605" s="11"/>
    </row>
    <row r="606" spans="2:15" s="3" customFormat="1" ht="17.100000000000001" customHeight="1">
      <c r="B606" s="30"/>
      <c r="C606" s="8"/>
      <c r="D606" s="22"/>
      <c r="E606" s="18"/>
      <c r="F606" s="9"/>
      <c r="G606" s="31"/>
      <c r="H606" s="11"/>
      <c r="I606" s="11"/>
      <c r="J606" s="11"/>
      <c r="K606" s="11"/>
      <c r="L606" s="11"/>
      <c r="M606" s="11"/>
      <c r="N606" s="11"/>
      <c r="O606" s="11"/>
    </row>
    <row r="607" spans="2:15" s="3" customFormat="1" ht="17.100000000000001" customHeight="1">
      <c r="B607" s="30"/>
      <c r="C607" s="8"/>
      <c r="D607" s="22"/>
      <c r="E607" s="18"/>
      <c r="F607" s="9"/>
      <c r="G607" s="31"/>
      <c r="H607" s="11"/>
      <c r="I607" s="11"/>
      <c r="J607" s="11"/>
      <c r="K607" s="11"/>
      <c r="L607" s="11"/>
      <c r="M607" s="11"/>
      <c r="N607" s="11"/>
      <c r="O607" s="11"/>
    </row>
    <row r="608" spans="2:15" s="3" customFormat="1" ht="17.100000000000001" customHeight="1">
      <c r="B608" s="30"/>
      <c r="C608" s="8"/>
      <c r="D608" s="22"/>
      <c r="E608" s="18"/>
      <c r="F608" s="9"/>
      <c r="G608" s="31"/>
      <c r="H608" s="11"/>
      <c r="I608" s="11"/>
      <c r="J608" s="11"/>
      <c r="K608" s="11"/>
      <c r="L608" s="11"/>
      <c r="M608" s="11"/>
      <c r="N608" s="11"/>
      <c r="O608" s="11"/>
    </row>
    <row r="609" spans="2:15" s="3" customFormat="1" ht="17.100000000000001" customHeight="1">
      <c r="B609" s="30"/>
      <c r="C609" s="8"/>
      <c r="D609" s="22"/>
      <c r="E609" s="18"/>
      <c r="F609" s="9"/>
      <c r="G609" s="31"/>
      <c r="H609" s="11"/>
      <c r="I609" s="11"/>
      <c r="J609" s="11"/>
      <c r="K609" s="11"/>
      <c r="L609" s="11"/>
      <c r="M609" s="11"/>
      <c r="N609" s="11"/>
      <c r="O609" s="11"/>
    </row>
    <row r="610" spans="2:15" s="3" customFormat="1" ht="17.100000000000001" customHeight="1">
      <c r="B610" s="30"/>
      <c r="C610" s="8"/>
      <c r="D610" s="22"/>
      <c r="E610" s="18"/>
      <c r="F610" s="9"/>
      <c r="G610" s="31"/>
      <c r="H610" s="11"/>
      <c r="I610" s="11"/>
      <c r="J610" s="11"/>
      <c r="K610" s="11"/>
      <c r="L610" s="11"/>
      <c r="M610" s="11"/>
      <c r="N610" s="11"/>
      <c r="O610" s="11"/>
    </row>
    <row r="611" spans="2:15" s="3" customFormat="1" ht="17.100000000000001" customHeight="1">
      <c r="B611" s="30"/>
      <c r="C611" s="8"/>
      <c r="D611" s="22"/>
      <c r="E611" s="18"/>
      <c r="F611" s="9"/>
      <c r="G611" s="31"/>
      <c r="H611" s="11"/>
      <c r="I611" s="11"/>
      <c r="J611" s="11"/>
      <c r="K611" s="11"/>
      <c r="L611" s="11"/>
      <c r="M611" s="11"/>
      <c r="N611" s="11"/>
      <c r="O611" s="11"/>
    </row>
    <row r="612" spans="2:15" s="3" customFormat="1" ht="17.100000000000001" customHeight="1">
      <c r="B612" s="30"/>
      <c r="C612" s="8"/>
      <c r="D612" s="22"/>
      <c r="E612" s="18"/>
      <c r="F612" s="9"/>
      <c r="G612" s="31"/>
      <c r="H612" s="11"/>
      <c r="I612" s="11"/>
      <c r="J612" s="11"/>
      <c r="K612" s="11"/>
      <c r="L612" s="11"/>
      <c r="M612" s="11"/>
      <c r="N612" s="11"/>
      <c r="O612" s="11"/>
    </row>
    <row r="613" spans="2:15" s="3" customFormat="1" ht="17.100000000000001" customHeight="1">
      <c r="B613" s="30"/>
      <c r="C613" s="8"/>
      <c r="D613" s="22"/>
      <c r="E613" s="18"/>
      <c r="F613" s="9"/>
      <c r="G613" s="31"/>
      <c r="H613" s="11"/>
      <c r="I613" s="11"/>
      <c r="J613" s="11"/>
      <c r="K613" s="11"/>
      <c r="L613" s="11"/>
      <c r="M613" s="11"/>
      <c r="N613" s="11"/>
      <c r="O613" s="11"/>
    </row>
    <row r="614" spans="2:15" s="3" customFormat="1" ht="17.100000000000001" customHeight="1">
      <c r="B614" s="30"/>
      <c r="C614" s="8"/>
      <c r="D614" s="22"/>
      <c r="E614" s="18"/>
      <c r="F614" s="9"/>
      <c r="G614" s="31"/>
      <c r="H614" s="11"/>
      <c r="I614" s="11"/>
      <c r="J614" s="11"/>
      <c r="K614" s="11"/>
      <c r="L614" s="11"/>
      <c r="M614" s="11"/>
      <c r="N614" s="11"/>
      <c r="O614" s="11"/>
    </row>
    <row r="615" spans="2:15" s="3" customFormat="1" ht="17.100000000000001" customHeight="1">
      <c r="B615" s="30"/>
      <c r="C615" s="8"/>
      <c r="D615" s="22"/>
      <c r="E615" s="18"/>
      <c r="F615" s="9"/>
      <c r="G615" s="31"/>
      <c r="H615" s="11"/>
      <c r="I615" s="11"/>
      <c r="J615" s="11"/>
      <c r="K615" s="11"/>
      <c r="L615" s="11"/>
      <c r="M615" s="11"/>
      <c r="N615" s="11"/>
      <c r="O615" s="11"/>
    </row>
    <row r="616" spans="2:15" s="3" customFormat="1" ht="17.100000000000001" customHeight="1">
      <c r="B616" s="30"/>
      <c r="C616" s="8"/>
      <c r="D616" s="22"/>
      <c r="E616" s="18"/>
      <c r="F616" s="9"/>
      <c r="G616" s="31"/>
      <c r="H616" s="11"/>
      <c r="I616" s="11"/>
      <c r="J616" s="11"/>
      <c r="K616" s="11"/>
      <c r="L616" s="11"/>
      <c r="M616" s="11"/>
      <c r="N616" s="11"/>
      <c r="O616" s="11"/>
    </row>
    <row r="617" spans="2:15" s="3" customFormat="1" ht="17.100000000000001" customHeight="1">
      <c r="B617" s="30"/>
      <c r="C617" s="8"/>
      <c r="D617" s="22"/>
      <c r="E617" s="18"/>
      <c r="F617" s="9"/>
      <c r="G617" s="31"/>
      <c r="H617" s="11"/>
      <c r="I617" s="11"/>
      <c r="J617" s="11"/>
      <c r="K617" s="11"/>
      <c r="L617" s="11"/>
      <c r="M617" s="11"/>
      <c r="N617" s="11"/>
      <c r="O617" s="11"/>
    </row>
    <row r="618" spans="2:15" s="3" customFormat="1" ht="17.100000000000001" customHeight="1">
      <c r="B618" s="30"/>
      <c r="C618" s="8"/>
      <c r="D618" s="22"/>
      <c r="E618" s="18"/>
      <c r="F618" s="9"/>
      <c r="G618" s="31"/>
      <c r="H618" s="11"/>
      <c r="I618" s="11"/>
      <c r="J618" s="11"/>
      <c r="K618" s="11"/>
      <c r="L618" s="11"/>
      <c r="M618" s="11"/>
      <c r="N618" s="11"/>
      <c r="O618" s="11"/>
    </row>
    <row r="619" spans="2:15" s="3" customFormat="1" ht="17.100000000000001" customHeight="1">
      <c r="B619" s="30"/>
      <c r="C619" s="8"/>
      <c r="D619" s="22"/>
      <c r="E619" s="18"/>
      <c r="F619" s="9"/>
      <c r="G619" s="31"/>
      <c r="H619" s="11"/>
      <c r="I619" s="11"/>
      <c r="J619" s="11"/>
      <c r="K619" s="11"/>
      <c r="L619" s="11"/>
      <c r="M619" s="11"/>
      <c r="N619" s="11"/>
      <c r="O619" s="11"/>
    </row>
    <row r="620" spans="2:15" s="3" customFormat="1" ht="17.100000000000001" customHeight="1">
      <c r="B620" s="30"/>
      <c r="C620" s="8"/>
      <c r="D620" s="22"/>
      <c r="E620" s="18"/>
      <c r="F620" s="9"/>
      <c r="G620" s="31"/>
      <c r="H620" s="11"/>
      <c r="I620" s="11"/>
      <c r="J620" s="11"/>
      <c r="K620" s="11"/>
      <c r="L620" s="11"/>
      <c r="M620" s="11"/>
      <c r="N620" s="11"/>
      <c r="O620" s="11"/>
    </row>
    <row r="621" spans="2:15" s="3" customFormat="1" ht="17.100000000000001" customHeight="1">
      <c r="B621" s="30"/>
      <c r="C621" s="8"/>
      <c r="D621" s="22"/>
      <c r="E621" s="18"/>
      <c r="F621" s="9"/>
      <c r="G621" s="31"/>
      <c r="H621" s="11"/>
      <c r="I621" s="11"/>
      <c r="J621" s="11"/>
      <c r="K621" s="11"/>
      <c r="L621" s="11"/>
      <c r="M621" s="11"/>
      <c r="N621" s="11"/>
      <c r="O621" s="11"/>
    </row>
    <row r="622" spans="2:15" s="3" customFormat="1" ht="17.100000000000001" customHeight="1">
      <c r="B622" s="30"/>
      <c r="C622" s="8"/>
      <c r="D622" s="22"/>
      <c r="E622" s="18"/>
      <c r="F622" s="9"/>
      <c r="G622" s="31"/>
      <c r="H622" s="11"/>
      <c r="I622" s="11"/>
      <c r="J622" s="11"/>
      <c r="K622" s="11"/>
      <c r="L622" s="11"/>
      <c r="M622" s="11"/>
      <c r="N622" s="11"/>
      <c r="O622" s="11"/>
    </row>
    <row r="623" spans="2:15" s="3" customFormat="1" ht="17.100000000000001" customHeight="1">
      <c r="B623" s="30"/>
      <c r="C623" s="8"/>
      <c r="D623" s="22"/>
      <c r="E623" s="18"/>
      <c r="F623" s="9"/>
      <c r="G623" s="31"/>
      <c r="H623" s="11"/>
      <c r="I623" s="11"/>
      <c r="J623" s="11"/>
      <c r="K623" s="11"/>
      <c r="L623" s="11"/>
      <c r="M623" s="11"/>
      <c r="N623" s="11"/>
      <c r="O623" s="11"/>
    </row>
    <row r="624" spans="2:15" s="3" customFormat="1" ht="17.100000000000001" customHeight="1">
      <c r="B624" s="30"/>
      <c r="C624" s="8"/>
      <c r="D624" s="22"/>
      <c r="E624" s="18"/>
      <c r="F624" s="9"/>
      <c r="G624" s="31"/>
      <c r="H624" s="11"/>
      <c r="I624" s="11"/>
      <c r="J624" s="11"/>
      <c r="K624" s="11"/>
      <c r="L624" s="11"/>
      <c r="M624" s="11"/>
      <c r="N624" s="11"/>
      <c r="O624" s="11"/>
    </row>
    <row r="625" spans="2:15" s="3" customFormat="1" ht="17.100000000000001" customHeight="1">
      <c r="B625" s="30"/>
      <c r="C625" s="8"/>
      <c r="D625" s="22"/>
      <c r="E625" s="18"/>
      <c r="F625" s="9"/>
      <c r="G625" s="31"/>
      <c r="H625" s="11"/>
      <c r="I625" s="11"/>
      <c r="J625" s="11"/>
      <c r="K625" s="11"/>
      <c r="L625" s="11"/>
      <c r="M625" s="11"/>
      <c r="N625" s="11"/>
      <c r="O625" s="11"/>
    </row>
    <row r="626" spans="2:15" s="3" customFormat="1" ht="17.100000000000001" customHeight="1">
      <c r="B626" s="30"/>
      <c r="C626" s="8"/>
      <c r="D626" s="22"/>
      <c r="E626" s="18"/>
      <c r="F626" s="9"/>
      <c r="G626" s="31"/>
      <c r="H626" s="11"/>
      <c r="I626" s="11"/>
      <c r="J626" s="11"/>
      <c r="K626" s="11"/>
      <c r="L626" s="11"/>
      <c r="M626" s="11"/>
      <c r="N626" s="11"/>
      <c r="O626" s="11"/>
    </row>
    <row r="627" spans="2:15" s="3" customFormat="1" ht="17.100000000000001" customHeight="1">
      <c r="B627" s="30"/>
      <c r="C627" s="8"/>
      <c r="D627" s="22"/>
      <c r="E627" s="18"/>
      <c r="F627" s="9"/>
      <c r="G627" s="31"/>
      <c r="H627" s="11"/>
      <c r="I627" s="11"/>
      <c r="J627" s="11"/>
      <c r="K627" s="11"/>
      <c r="L627" s="11"/>
      <c r="M627" s="11"/>
      <c r="N627" s="11"/>
      <c r="O627" s="11"/>
    </row>
    <row r="628" spans="2:15" s="3" customFormat="1" ht="17.100000000000001" customHeight="1">
      <c r="B628" s="30"/>
      <c r="C628" s="8"/>
      <c r="D628" s="22"/>
      <c r="E628" s="18"/>
      <c r="F628" s="9"/>
      <c r="G628" s="31"/>
      <c r="H628" s="11"/>
      <c r="I628" s="11"/>
      <c r="J628" s="11"/>
      <c r="K628" s="11"/>
      <c r="L628" s="11"/>
      <c r="M628" s="11"/>
      <c r="N628" s="11"/>
      <c r="O628" s="11"/>
    </row>
    <row r="629" spans="2:15" s="3" customFormat="1" ht="17.100000000000001" customHeight="1">
      <c r="B629" s="30"/>
      <c r="C629" s="8"/>
      <c r="D629" s="22"/>
      <c r="E629" s="18"/>
      <c r="F629" s="9"/>
      <c r="G629" s="31"/>
      <c r="H629" s="11"/>
      <c r="I629" s="11"/>
      <c r="J629" s="11"/>
      <c r="K629" s="11"/>
      <c r="L629" s="11"/>
      <c r="M629" s="11"/>
      <c r="N629" s="11"/>
      <c r="O629" s="11"/>
    </row>
    <row r="630" spans="2:15" s="3" customFormat="1" ht="17.100000000000001" customHeight="1">
      <c r="B630" s="30"/>
      <c r="C630" s="8"/>
      <c r="D630" s="22"/>
      <c r="E630" s="18"/>
      <c r="F630" s="9"/>
      <c r="G630" s="31"/>
      <c r="H630" s="11"/>
      <c r="I630" s="11"/>
      <c r="J630" s="11"/>
      <c r="K630" s="11"/>
      <c r="L630" s="11"/>
      <c r="M630" s="11"/>
      <c r="N630" s="11"/>
      <c r="O630" s="11"/>
    </row>
    <row r="631" spans="2:15" s="3" customFormat="1" ht="17.100000000000001" customHeight="1">
      <c r="B631" s="30"/>
      <c r="C631" s="8"/>
      <c r="D631" s="8"/>
      <c r="E631" s="18"/>
      <c r="F631" s="9"/>
      <c r="G631" s="31"/>
      <c r="H631" s="11"/>
      <c r="I631" s="11"/>
      <c r="J631" s="11"/>
      <c r="K631" s="11"/>
      <c r="L631" s="11"/>
      <c r="M631" s="11"/>
      <c r="N631" s="11"/>
      <c r="O631" s="11"/>
    </row>
    <row r="632" spans="2:15" s="3" customFormat="1" ht="17.100000000000001" customHeight="1">
      <c r="B632" s="30"/>
      <c r="C632" s="8"/>
      <c r="D632" s="8"/>
      <c r="E632" s="18"/>
      <c r="F632" s="9"/>
      <c r="G632" s="31"/>
      <c r="H632" s="11"/>
      <c r="I632" s="11"/>
      <c r="J632" s="11"/>
      <c r="K632" s="11"/>
      <c r="L632" s="11"/>
      <c r="M632" s="11"/>
      <c r="N632" s="11"/>
      <c r="O632" s="11"/>
    </row>
    <row r="633" spans="2:15" s="3" customFormat="1" ht="17.100000000000001" customHeight="1">
      <c r="B633" s="30"/>
      <c r="C633" s="8"/>
      <c r="D633" s="8"/>
      <c r="E633" s="18"/>
      <c r="F633" s="9"/>
      <c r="G633" s="31"/>
      <c r="H633" s="11"/>
      <c r="I633" s="11"/>
      <c r="J633" s="11"/>
      <c r="K633" s="11"/>
      <c r="L633" s="11"/>
      <c r="M633" s="11"/>
      <c r="N633" s="11"/>
      <c r="O633" s="11"/>
    </row>
    <row r="634" spans="2:15" s="3" customFormat="1" ht="17.100000000000001" customHeight="1">
      <c r="B634" s="30"/>
      <c r="C634" s="8"/>
      <c r="D634" s="8"/>
      <c r="E634" s="9"/>
      <c r="F634" s="9"/>
      <c r="G634" s="31"/>
      <c r="H634" s="11"/>
      <c r="I634" s="11"/>
      <c r="J634" s="11"/>
      <c r="K634" s="11"/>
      <c r="L634" s="11"/>
      <c r="M634" s="11"/>
      <c r="N634" s="11"/>
      <c r="O634" s="11"/>
    </row>
    <row r="635" spans="2:15" s="3" customFormat="1" ht="17.100000000000001" customHeight="1">
      <c r="B635" s="30"/>
      <c r="C635" s="8"/>
      <c r="D635" s="8"/>
      <c r="E635" s="18"/>
      <c r="F635" s="9"/>
      <c r="G635" s="31"/>
      <c r="H635" s="11"/>
      <c r="I635" s="11"/>
      <c r="J635" s="11"/>
      <c r="K635" s="11"/>
      <c r="L635" s="11"/>
      <c r="M635" s="11"/>
      <c r="N635" s="11"/>
      <c r="O635" s="11"/>
    </row>
    <row r="636" spans="2:15" s="3" customFormat="1" ht="17.100000000000001" customHeight="1">
      <c r="B636" s="30"/>
      <c r="C636" s="8"/>
      <c r="D636" s="22"/>
      <c r="E636" s="18"/>
      <c r="F636" s="9"/>
      <c r="G636" s="31"/>
      <c r="H636" s="11"/>
      <c r="I636" s="11"/>
      <c r="J636" s="11"/>
      <c r="K636" s="11"/>
      <c r="L636" s="11"/>
      <c r="M636" s="11"/>
      <c r="N636" s="11"/>
      <c r="O636" s="11"/>
    </row>
    <row r="637" spans="2:15" s="3" customFormat="1" ht="17.100000000000001" customHeight="1">
      <c r="B637" s="30"/>
      <c r="C637" s="8"/>
      <c r="D637" s="22"/>
      <c r="E637" s="18"/>
      <c r="F637" s="9"/>
      <c r="G637" s="31"/>
      <c r="H637" s="11"/>
      <c r="I637" s="11"/>
      <c r="J637" s="11"/>
      <c r="K637" s="11"/>
      <c r="L637" s="11"/>
      <c r="M637" s="11"/>
      <c r="N637" s="11"/>
      <c r="O637" s="11"/>
    </row>
    <row r="638" spans="2:15" s="3" customFormat="1" ht="17.100000000000001" customHeight="1">
      <c r="B638" s="30"/>
      <c r="C638" s="8"/>
      <c r="D638" s="22"/>
      <c r="E638" s="18"/>
      <c r="F638" s="9"/>
      <c r="G638" s="31"/>
      <c r="H638" s="11"/>
      <c r="I638" s="11"/>
      <c r="J638" s="11"/>
      <c r="K638" s="11"/>
      <c r="L638" s="11"/>
      <c r="M638" s="11"/>
      <c r="N638" s="11"/>
      <c r="O638" s="11"/>
    </row>
    <row r="639" spans="2:15" s="3" customFormat="1" ht="17.100000000000001" customHeight="1">
      <c r="B639" s="30"/>
      <c r="C639" s="8"/>
      <c r="D639" s="22"/>
      <c r="E639" s="18"/>
      <c r="F639" s="9"/>
      <c r="G639" s="31"/>
      <c r="H639" s="11"/>
      <c r="I639" s="11"/>
      <c r="J639" s="11"/>
      <c r="K639" s="11"/>
      <c r="L639" s="11"/>
      <c r="M639" s="11"/>
      <c r="N639" s="11"/>
      <c r="O639" s="11"/>
    </row>
    <row r="640" spans="2:15" s="3" customFormat="1" ht="17.100000000000001" customHeight="1">
      <c r="B640" s="30"/>
      <c r="C640" s="8"/>
      <c r="D640" s="22"/>
      <c r="E640" s="18"/>
      <c r="F640" s="9"/>
      <c r="G640" s="31"/>
      <c r="H640" s="11"/>
      <c r="I640" s="11"/>
      <c r="J640" s="11"/>
      <c r="K640" s="11"/>
      <c r="L640" s="11"/>
      <c r="M640" s="11"/>
      <c r="N640" s="11"/>
      <c r="O640" s="11"/>
    </row>
    <row r="641" spans="2:15" s="3" customFormat="1" ht="17.100000000000001" customHeight="1">
      <c r="B641" s="30"/>
      <c r="C641" s="8"/>
      <c r="D641" s="22"/>
      <c r="E641" s="18"/>
      <c r="F641" s="9"/>
      <c r="G641" s="31"/>
      <c r="H641" s="11"/>
      <c r="I641" s="11"/>
      <c r="J641" s="11"/>
      <c r="K641" s="11"/>
      <c r="L641" s="11"/>
      <c r="M641" s="11"/>
      <c r="N641" s="11"/>
      <c r="O641" s="11"/>
    </row>
    <row r="642" spans="2:15" s="3" customFormat="1" ht="17.100000000000001" customHeight="1">
      <c r="B642" s="30"/>
      <c r="C642" s="8"/>
      <c r="D642" s="22"/>
      <c r="E642" s="18"/>
      <c r="F642" s="9"/>
      <c r="G642" s="31"/>
      <c r="H642" s="11"/>
      <c r="I642" s="11"/>
      <c r="J642" s="11"/>
      <c r="K642" s="11"/>
      <c r="L642" s="11"/>
      <c r="M642" s="11"/>
      <c r="N642" s="11"/>
      <c r="O642" s="11"/>
    </row>
    <row r="643" spans="2:15" s="3" customFormat="1" ht="17.100000000000001" customHeight="1">
      <c r="B643" s="30"/>
      <c r="C643" s="8"/>
      <c r="D643" s="22"/>
      <c r="E643" s="18"/>
      <c r="F643" s="9"/>
      <c r="G643" s="31"/>
      <c r="H643" s="11"/>
      <c r="I643" s="11"/>
      <c r="J643" s="11"/>
      <c r="K643" s="11"/>
      <c r="L643" s="11"/>
      <c r="M643" s="11"/>
      <c r="N643" s="11"/>
      <c r="O643" s="11"/>
    </row>
    <row r="644" spans="2:15" s="3" customFormat="1" ht="17.100000000000001" customHeight="1">
      <c r="B644" s="30"/>
      <c r="C644" s="8"/>
      <c r="D644" s="22"/>
      <c r="E644" s="18"/>
      <c r="F644" s="9"/>
      <c r="G644" s="31"/>
      <c r="H644" s="11"/>
      <c r="I644" s="11"/>
      <c r="J644" s="11"/>
      <c r="K644" s="11"/>
      <c r="L644" s="11"/>
      <c r="M644" s="11"/>
      <c r="N644" s="11"/>
      <c r="O644" s="11"/>
    </row>
    <row r="645" spans="2:15" s="3" customFormat="1" ht="17.100000000000001" customHeight="1">
      <c r="B645" s="30"/>
      <c r="C645" s="8"/>
      <c r="D645" s="22"/>
      <c r="E645" s="18"/>
      <c r="F645" s="9"/>
      <c r="G645" s="31"/>
      <c r="H645" s="11"/>
      <c r="I645" s="11"/>
      <c r="J645" s="11"/>
      <c r="K645" s="11"/>
      <c r="L645" s="11"/>
      <c r="M645" s="11"/>
      <c r="N645" s="11"/>
      <c r="O645" s="11"/>
    </row>
    <row r="646" spans="2:15" s="3" customFormat="1" ht="17.100000000000001" customHeight="1">
      <c r="B646" s="30"/>
      <c r="C646" s="8"/>
      <c r="D646" s="22"/>
      <c r="E646" s="18"/>
      <c r="F646" s="9"/>
      <c r="G646" s="31"/>
      <c r="H646" s="11"/>
      <c r="I646" s="11"/>
      <c r="J646" s="11"/>
      <c r="K646" s="11"/>
      <c r="L646" s="11"/>
      <c r="M646" s="11"/>
      <c r="N646" s="11"/>
      <c r="O646" s="11"/>
    </row>
    <row r="647" spans="2:15" s="3" customFormat="1" ht="17.100000000000001" customHeight="1">
      <c r="B647" s="30"/>
      <c r="C647" s="8"/>
      <c r="D647" s="8"/>
      <c r="E647" s="18"/>
      <c r="F647" s="9"/>
      <c r="G647" s="31"/>
      <c r="H647" s="11"/>
      <c r="I647" s="11"/>
      <c r="J647" s="11"/>
      <c r="K647" s="11"/>
      <c r="L647" s="11"/>
      <c r="M647" s="11"/>
      <c r="N647" s="11"/>
      <c r="O647" s="11"/>
    </row>
    <row r="648" spans="2:15" s="3" customFormat="1" ht="17.100000000000001" customHeight="1">
      <c r="B648" s="32"/>
      <c r="C648" s="19"/>
      <c r="D648" s="8"/>
      <c r="E648" s="21"/>
      <c r="F648" s="21"/>
      <c r="G648" s="33"/>
      <c r="H648" s="11"/>
      <c r="I648" s="11"/>
      <c r="J648" s="11"/>
      <c r="K648" s="11"/>
      <c r="L648" s="11"/>
      <c r="M648" s="11"/>
      <c r="N648" s="11"/>
      <c r="O648" s="11"/>
    </row>
    <row r="649" spans="2:15" s="3" customFormat="1" ht="17.100000000000001" customHeight="1">
      <c r="B649" s="32"/>
      <c r="C649" s="19"/>
      <c r="D649" s="20"/>
      <c r="E649" s="21"/>
      <c r="F649" s="21"/>
      <c r="G649" s="33"/>
      <c r="H649" s="11"/>
      <c r="I649" s="11"/>
      <c r="J649" s="11"/>
      <c r="K649" s="11"/>
      <c r="L649" s="11"/>
      <c r="M649" s="11"/>
      <c r="N649" s="11"/>
      <c r="O649" s="11"/>
    </row>
    <row r="650" spans="2:15" s="3" customFormat="1" ht="17.100000000000001" customHeight="1">
      <c r="B650" s="32"/>
      <c r="C650" s="19"/>
      <c r="D650" s="20"/>
      <c r="E650" s="21"/>
      <c r="F650" s="21"/>
      <c r="G650" s="33"/>
      <c r="H650" s="11"/>
      <c r="I650" s="11"/>
      <c r="J650" s="11"/>
      <c r="K650" s="11"/>
      <c r="L650" s="11"/>
      <c r="M650" s="11"/>
      <c r="N650" s="11"/>
      <c r="O650" s="11"/>
    </row>
    <row r="651" spans="2:15" s="3" customFormat="1" ht="17.100000000000001" customHeight="1">
      <c r="B651" s="32"/>
      <c r="C651" s="19"/>
      <c r="D651" s="20"/>
      <c r="E651" s="21"/>
      <c r="F651" s="21"/>
      <c r="G651" s="33"/>
      <c r="H651" s="11"/>
      <c r="I651" s="11"/>
      <c r="J651" s="11"/>
      <c r="K651" s="11"/>
      <c r="L651" s="11"/>
      <c r="M651" s="11"/>
      <c r="N651" s="11"/>
      <c r="O651" s="11"/>
    </row>
    <row r="652" spans="2:15" s="3" customFormat="1" ht="17.100000000000001" customHeight="1">
      <c r="B652" s="32"/>
      <c r="C652" s="19"/>
      <c r="D652" s="20"/>
      <c r="E652" s="21"/>
      <c r="F652" s="21"/>
      <c r="G652" s="33"/>
      <c r="H652" s="11"/>
      <c r="I652" s="11"/>
      <c r="J652" s="11"/>
      <c r="K652" s="11"/>
      <c r="L652" s="11"/>
      <c r="M652" s="11"/>
      <c r="N652" s="11"/>
      <c r="O652" s="11"/>
    </row>
    <row r="653" spans="2:15" s="3" customFormat="1" ht="17.100000000000001" customHeight="1">
      <c r="B653" s="32"/>
      <c r="C653" s="19"/>
      <c r="D653" s="20"/>
      <c r="E653" s="21"/>
      <c r="F653" s="21"/>
      <c r="G653" s="33"/>
      <c r="H653" s="11"/>
      <c r="I653" s="11"/>
      <c r="J653" s="11"/>
      <c r="K653" s="11"/>
      <c r="L653" s="11"/>
      <c r="M653" s="11"/>
      <c r="N653" s="11"/>
      <c r="O653" s="11"/>
    </row>
    <row r="654" spans="2:15" s="3" customFormat="1" ht="17.100000000000001" customHeight="1">
      <c r="B654" s="32"/>
      <c r="C654" s="19"/>
      <c r="D654" s="20"/>
      <c r="E654" s="21"/>
      <c r="F654" s="21"/>
      <c r="G654" s="33"/>
      <c r="H654" s="11"/>
      <c r="I654" s="11"/>
      <c r="J654" s="11"/>
      <c r="K654" s="11"/>
      <c r="L654" s="11"/>
      <c r="M654" s="11"/>
      <c r="N654" s="11"/>
      <c r="O654" s="11"/>
    </row>
    <row r="655" spans="2:15" s="3" customFormat="1" ht="17.100000000000001" customHeight="1">
      <c r="B655" s="32"/>
      <c r="C655" s="19"/>
      <c r="D655" s="20"/>
      <c r="E655" s="21"/>
      <c r="F655" s="21"/>
      <c r="G655" s="33"/>
      <c r="H655" s="11"/>
      <c r="I655" s="11"/>
      <c r="J655" s="11"/>
      <c r="K655" s="11"/>
      <c r="L655" s="11"/>
      <c r="M655" s="11"/>
      <c r="N655" s="11"/>
      <c r="O655" s="11"/>
    </row>
    <row r="656" spans="2:15" s="3" customFormat="1" ht="17.100000000000001" customHeight="1">
      <c r="B656" s="32"/>
      <c r="C656" s="19"/>
      <c r="D656" s="20"/>
      <c r="E656" s="21"/>
      <c r="F656" s="21"/>
      <c r="G656" s="33"/>
      <c r="H656" s="11"/>
      <c r="I656" s="11"/>
      <c r="J656" s="11"/>
      <c r="K656" s="11"/>
      <c r="L656" s="11"/>
      <c r="M656" s="11"/>
      <c r="N656" s="11"/>
      <c r="O656" s="11"/>
    </row>
    <row r="657" spans="2:15" s="3" customFormat="1" ht="17.100000000000001" customHeight="1">
      <c r="B657" s="32"/>
      <c r="C657" s="19"/>
      <c r="D657" s="20"/>
      <c r="E657" s="21"/>
      <c r="F657" s="21"/>
      <c r="G657" s="33"/>
      <c r="H657" s="11"/>
      <c r="I657" s="11"/>
      <c r="J657" s="11"/>
      <c r="K657" s="11"/>
      <c r="L657" s="11"/>
      <c r="M657" s="11"/>
      <c r="N657" s="11"/>
      <c r="O657" s="11"/>
    </row>
    <row r="658" spans="2:15" s="3" customFormat="1" ht="17.100000000000001" customHeight="1">
      <c r="B658" s="32"/>
      <c r="C658" s="19"/>
      <c r="D658" s="20"/>
      <c r="E658" s="21"/>
      <c r="F658" s="21"/>
      <c r="G658" s="33"/>
      <c r="H658" s="11"/>
      <c r="I658" s="11"/>
      <c r="J658" s="11"/>
      <c r="K658" s="11"/>
      <c r="L658" s="11"/>
      <c r="M658" s="11"/>
      <c r="N658" s="11"/>
      <c r="O658" s="11"/>
    </row>
    <row r="659" spans="2:15" s="3" customFormat="1" ht="17.100000000000001" customHeight="1">
      <c r="B659" s="32"/>
      <c r="C659" s="19"/>
      <c r="D659" s="20"/>
      <c r="E659" s="21"/>
      <c r="F659" s="21"/>
      <c r="G659" s="33"/>
      <c r="H659" s="11"/>
      <c r="I659" s="11"/>
      <c r="J659" s="11"/>
      <c r="K659" s="11"/>
      <c r="L659" s="11"/>
      <c r="M659" s="11"/>
      <c r="N659" s="11"/>
      <c r="O659" s="11"/>
    </row>
    <row r="660" spans="2:15" s="3" customFormat="1" ht="17.100000000000001" customHeight="1">
      <c r="B660" s="32"/>
      <c r="C660" s="19"/>
      <c r="D660" s="20"/>
      <c r="E660" s="21"/>
      <c r="F660" s="21"/>
      <c r="G660" s="33"/>
      <c r="H660" s="11"/>
      <c r="I660" s="11"/>
      <c r="J660" s="11"/>
      <c r="K660" s="11"/>
      <c r="L660" s="11"/>
      <c r="M660" s="11"/>
      <c r="N660" s="11"/>
      <c r="O660" s="11"/>
    </row>
    <row r="661" spans="2:15" s="3" customFormat="1" ht="17.100000000000001" customHeight="1">
      <c r="B661" s="32"/>
      <c r="C661" s="19"/>
      <c r="D661" s="20"/>
      <c r="E661" s="21"/>
      <c r="F661" s="21"/>
      <c r="G661" s="33"/>
      <c r="H661" s="11"/>
      <c r="I661" s="11"/>
      <c r="J661" s="11"/>
      <c r="K661" s="11"/>
      <c r="L661" s="11"/>
      <c r="M661" s="11"/>
      <c r="N661" s="11"/>
      <c r="O661" s="11"/>
    </row>
    <row r="662" spans="2:15" s="3" customFormat="1" ht="17.100000000000001" customHeight="1">
      <c r="B662" s="32"/>
      <c r="C662" s="19"/>
      <c r="D662" s="20"/>
      <c r="E662" s="21"/>
      <c r="F662" s="21"/>
      <c r="G662" s="33"/>
      <c r="H662" s="11"/>
      <c r="I662" s="11"/>
      <c r="J662" s="11"/>
      <c r="K662" s="11"/>
      <c r="L662" s="11"/>
      <c r="M662" s="11"/>
      <c r="N662" s="11"/>
      <c r="O662" s="11"/>
    </row>
    <row r="663" spans="2:15" s="3" customFormat="1" ht="17.100000000000001" customHeight="1">
      <c r="B663" s="32"/>
      <c r="C663" s="19"/>
      <c r="D663" s="20"/>
      <c r="E663" s="21"/>
      <c r="F663" s="21"/>
      <c r="G663" s="33"/>
      <c r="H663" s="11"/>
      <c r="I663" s="11"/>
      <c r="J663" s="11"/>
      <c r="K663" s="11"/>
      <c r="L663" s="11"/>
      <c r="M663" s="11"/>
      <c r="N663" s="11"/>
      <c r="O663" s="11"/>
    </row>
    <row r="664" spans="2:15" s="3" customFormat="1" ht="17.100000000000001" customHeight="1">
      <c r="B664" s="32"/>
      <c r="C664" s="19"/>
      <c r="D664" s="20"/>
      <c r="E664" s="21"/>
      <c r="F664" s="21"/>
      <c r="G664" s="33"/>
      <c r="H664" s="11"/>
      <c r="I664" s="11"/>
      <c r="J664" s="11"/>
      <c r="K664" s="11"/>
      <c r="L664" s="11"/>
      <c r="M664" s="11"/>
      <c r="N664" s="11"/>
      <c r="O664" s="11"/>
    </row>
    <row r="665" spans="2:15" s="3" customFormat="1" ht="17.100000000000001" customHeight="1">
      <c r="B665" s="32"/>
      <c r="C665" s="19"/>
      <c r="D665" s="20"/>
      <c r="E665" s="21"/>
      <c r="F665" s="21"/>
      <c r="G665" s="33"/>
      <c r="H665" s="11"/>
      <c r="I665" s="11"/>
      <c r="J665" s="11"/>
      <c r="K665" s="11"/>
      <c r="L665" s="11"/>
      <c r="M665" s="11"/>
      <c r="N665" s="11"/>
      <c r="O665" s="11"/>
    </row>
    <row r="666" spans="2:15" s="3" customFormat="1" ht="17.100000000000001" customHeight="1">
      <c r="B666" s="32"/>
      <c r="C666" s="19"/>
      <c r="D666" s="20"/>
      <c r="E666" s="21"/>
      <c r="F666" s="21"/>
      <c r="G666" s="33"/>
      <c r="H666" s="11"/>
      <c r="I666" s="11"/>
      <c r="J666" s="11"/>
      <c r="K666" s="11"/>
      <c r="L666" s="11"/>
      <c r="M666" s="11"/>
      <c r="N666" s="11"/>
      <c r="O666" s="11"/>
    </row>
    <row r="667" spans="2:15" s="3" customFormat="1" ht="17.100000000000001" customHeight="1">
      <c r="B667" s="32"/>
      <c r="C667" s="19"/>
      <c r="D667" s="20"/>
      <c r="E667" s="21"/>
      <c r="F667" s="21"/>
      <c r="G667" s="33"/>
      <c r="H667" s="11"/>
      <c r="I667" s="11"/>
      <c r="J667" s="11"/>
      <c r="K667" s="11"/>
      <c r="L667" s="11"/>
      <c r="M667" s="11"/>
      <c r="N667" s="11"/>
      <c r="O667" s="11"/>
    </row>
    <row r="668" spans="2:15" s="3" customFormat="1" ht="17.100000000000001" customHeight="1">
      <c r="B668" s="32"/>
      <c r="C668" s="19"/>
      <c r="D668" s="20"/>
      <c r="E668" s="21"/>
      <c r="F668" s="21"/>
      <c r="G668" s="33"/>
      <c r="H668" s="11"/>
      <c r="I668" s="11"/>
      <c r="J668" s="11"/>
      <c r="K668" s="11"/>
      <c r="L668" s="11"/>
      <c r="M668" s="11"/>
      <c r="N668" s="11"/>
      <c r="O668" s="11"/>
    </row>
    <row r="669" spans="2:15" s="3" customFormat="1" ht="17.100000000000001" customHeight="1">
      <c r="B669" s="32"/>
      <c r="C669" s="19"/>
      <c r="D669" s="20"/>
      <c r="E669" s="21"/>
      <c r="F669" s="21"/>
      <c r="G669" s="33"/>
      <c r="H669" s="11"/>
      <c r="I669" s="11"/>
      <c r="J669" s="11"/>
      <c r="K669" s="11"/>
      <c r="L669" s="11"/>
      <c r="M669" s="11"/>
      <c r="N669" s="11"/>
      <c r="O669" s="11"/>
    </row>
    <row r="670" spans="2:15" s="3" customFormat="1" ht="17.100000000000001" customHeight="1">
      <c r="B670" s="32"/>
      <c r="C670" s="19"/>
      <c r="D670" s="20"/>
      <c r="E670" s="21"/>
      <c r="F670" s="21"/>
      <c r="G670" s="33"/>
      <c r="H670" s="11"/>
      <c r="I670" s="11"/>
      <c r="J670" s="11"/>
      <c r="K670" s="11"/>
      <c r="L670" s="11"/>
      <c r="M670" s="11"/>
      <c r="N670" s="11"/>
      <c r="O670" s="11"/>
    </row>
    <row r="671" spans="2:15" s="3" customFormat="1" ht="17.100000000000001" customHeight="1">
      <c r="B671" s="32"/>
      <c r="C671" s="19"/>
      <c r="D671" s="20"/>
      <c r="E671" s="21"/>
      <c r="F671" s="21"/>
      <c r="G671" s="33"/>
      <c r="H671" s="11"/>
      <c r="I671" s="11"/>
      <c r="J671" s="11"/>
      <c r="K671" s="11"/>
      <c r="L671" s="11"/>
      <c r="M671" s="11"/>
      <c r="N671" s="11"/>
      <c r="O671" s="11"/>
    </row>
    <row r="672" spans="2:15" s="3" customFormat="1" ht="17.100000000000001" customHeight="1">
      <c r="B672" s="32"/>
      <c r="C672" s="19"/>
      <c r="D672" s="20"/>
      <c r="E672" s="21"/>
      <c r="F672" s="21"/>
      <c r="G672" s="33"/>
      <c r="H672" s="11"/>
      <c r="I672" s="11"/>
      <c r="J672" s="11"/>
      <c r="K672" s="11"/>
      <c r="L672" s="11"/>
      <c r="M672" s="11"/>
      <c r="N672" s="11"/>
      <c r="O672" s="11"/>
    </row>
    <row r="673" spans="2:15" s="3" customFormat="1" ht="17.100000000000001" customHeight="1">
      <c r="B673" s="32"/>
      <c r="C673" s="19"/>
      <c r="D673" s="20"/>
      <c r="E673" s="21"/>
      <c r="F673" s="21"/>
      <c r="G673" s="33"/>
      <c r="H673" s="11"/>
      <c r="I673" s="11"/>
      <c r="J673" s="11"/>
      <c r="K673" s="11"/>
      <c r="L673" s="11"/>
      <c r="M673" s="11"/>
      <c r="N673" s="11"/>
      <c r="O673" s="11"/>
    </row>
    <row r="674" spans="2:15" s="3" customFormat="1" ht="17.100000000000001" customHeight="1">
      <c r="B674" s="32"/>
      <c r="C674" s="19"/>
      <c r="D674" s="20"/>
      <c r="E674" s="21"/>
      <c r="F674" s="21"/>
      <c r="G674" s="33"/>
      <c r="H674" s="11"/>
      <c r="I674" s="11"/>
      <c r="J674" s="11"/>
      <c r="K674" s="11"/>
      <c r="L674" s="11"/>
      <c r="M674" s="11"/>
      <c r="N674" s="11"/>
      <c r="O674" s="11"/>
    </row>
    <row r="675" spans="2:15" s="3" customFormat="1" ht="17.100000000000001" customHeight="1">
      <c r="B675" s="32"/>
      <c r="C675" s="19"/>
      <c r="D675" s="20"/>
      <c r="E675" s="21"/>
      <c r="F675" s="21"/>
      <c r="G675" s="33"/>
      <c r="H675" s="11"/>
      <c r="I675" s="11"/>
      <c r="J675" s="11"/>
      <c r="K675" s="11"/>
      <c r="L675" s="11"/>
      <c r="M675" s="11"/>
      <c r="N675" s="11"/>
      <c r="O675" s="11"/>
    </row>
    <row r="676" spans="2:15" s="3" customFormat="1" ht="17.100000000000001" customHeight="1">
      <c r="B676" s="32"/>
      <c r="C676" s="19"/>
      <c r="D676" s="20"/>
      <c r="E676" s="21"/>
      <c r="F676" s="21"/>
      <c r="G676" s="33"/>
      <c r="H676" s="11"/>
      <c r="I676" s="11"/>
      <c r="J676" s="11"/>
      <c r="K676" s="11"/>
      <c r="L676" s="11"/>
      <c r="M676" s="11"/>
      <c r="N676" s="11"/>
      <c r="O676" s="11"/>
    </row>
    <row r="677" spans="2:15" s="3" customFormat="1" ht="17.100000000000001" customHeight="1">
      <c r="B677" s="32"/>
      <c r="C677" s="19"/>
      <c r="D677" s="20"/>
      <c r="E677" s="21"/>
      <c r="F677" s="21"/>
      <c r="G677" s="33"/>
      <c r="H677" s="11"/>
      <c r="I677" s="11"/>
      <c r="J677" s="11"/>
      <c r="K677" s="11"/>
      <c r="L677" s="11"/>
      <c r="M677" s="11"/>
      <c r="N677" s="11"/>
      <c r="O677" s="11"/>
    </row>
    <row r="678" spans="2:15" s="3" customFormat="1" ht="17.100000000000001" customHeight="1">
      <c r="B678" s="32"/>
      <c r="C678" s="19"/>
      <c r="D678" s="20"/>
      <c r="E678" s="21"/>
      <c r="F678" s="21"/>
      <c r="G678" s="33"/>
      <c r="H678" s="11"/>
      <c r="I678" s="11"/>
      <c r="J678" s="11"/>
      <c r="K678" s="11"/>
      <c r="L678" s="11"/>
      <c r="M678" s="11"/>
      <c r="N678" s="11"/>
      <c r="O678" s="11"/>
    </row>
    <row r="679" spans="2:15" s="3" customFormat="1" ht="17.100000000000001" customHeight="1">
      <c r="B679" s="32"/>
      <c r="C679" s="19"/>
      <c r="D679" s="20"/>
      <c r="E679" s="21"/>
      <c r="F679" s="21"/>
      <c r="G679" s="33"/>
      <c r="H679" s="11"/>
      <c r="I679" s="11"/>
      <c r="J679" s="11"/>
      <c r="K679" s="11"/>
      <c r="L679" s="11"/>
      <c r="M679" s="11"/>
      <c r="N679" s="11"/>
      <c r="O679" s="11"/>
    </row>
    <row r="680" spans="2:15" s="3" customFormat="1" ht="17.100000000000001" customHeight="1">
      <c r="B680" s="32"/>
      <c r="C680" s="19"/>
      <c r="D680" s="20"/>
      <c r="E680" s="21"/>
      <c r="F680" s="21"/>
      <c r="G680" s="33"/>
      <c r="H680" s="11"/>
      <c r="I680" s="11"/>
      <c r="J680" s="11"/>
      <c r="K680" s="11"/>
      <c r="L680" s="11"/>
      <c r="M680" s="11"/>
      <c r="N680" s="11"/>
      <c r="O680" s="11"/>
    </row>
    <row r="681" spans="2:15" s="3" customFormat="1" ht="17.100000000000001" customHeight="1">
      <c r="B681" s="32"/>
      <c r="C681" s="19"/>
      <c r="D681" s="20"/>
      <c r="E681" s="21"/>
      <c r="F681" s="21"/>
      <c r="G681" s="33"/>
      <c r="H681" s="11"/>
      <c r="I681" s="11"/>
      <c r="J681" s="11"/>
      <c r="K681" s="11"/>
      <c r="L681" s="11"/>
      <c r="M681" s="11"/>
      <c r="N681" s="11"/>
      <c r="O681" s="11"/>
    </row>
    <row r="682" spans="2:15" s="3" customFormat="1" ht="17.100000000000001" customHeight="1">
      <c r="B682" s="32"/>
      <c r="C682" s="19"/>
      <c r="D682" s="20"/>
      <c r="E682" s="21"/>
      <c r="F682" s="21"/>
      <c r="G682" s="33"/>
      <c r="H682" s="11"/>
      <c r="I682" s="11"/>
      <c r="J682" s="11"/>
      <c r="K682" s="11"/>
      <c r="L682" s="11"/>
      <c r="M682" s="11"/>
      <c r="N682" s="11"/>
      <c r="O682" s="11"/>
    </row>
    <row r="683" spans="2:15" s="3" customFormat="1" ht="17.100000000000001" customHeight="1">
      <c r="B683" s="32"/>
      <c r="C683" s="19"/>
      <c r="D683" s="20"/>
      <c r="E683" s="21"/>
      <c r="F683" s="21"/>
      <c r="G683" s="33"/>
      <c r="H683" s="11"/>
      <c r="I683" s="11"/>
      <c r="J683" s="11"/>
      <c r="K683" s="11"/>
      <c r="L683" s="11"/>
      <c r="M683" s="11"/>
      <c r="N683" s="11"/>
      <c r="O683" s="11"/>
    </row>
    <row r="684" spans="2:15" s="3" customFormat="1" ht="17.100000000000001" customHeight="1">
      <c r="B684" s="32"/>
      <c r="C684" s="19"/>
      <c r="D684" s="20"/>
      <c r="E684" s="21"/>
      <c r="F684" s="21"/>
      <c r="G684" s="33"/>
      <c r="H684" s="11"/>
      <c r="I684" s="11"/>
      <c r="J684" s="11"/>
      <c r="K684" s="11"/>
      <c r="L684" s="11"/>
      <c r="M684" s="11"/>
      <c r="N684" s="11"/>
      <c r="O684" s="11"/>
    </row>
    <row r="685" spans="2:15" s="3" customFormat="1" ht="17.100000000000001" customHeight="1">
      <c r="B685" s="32"/>
      <c r="C685" s="19"/>
      <c r="D685" s="20"/>
      <c r="E685" s="21"/>
      <c r="F685" s="21"/>
      <c r="G685" s="33"/>
      <c r="H685" s="11"/>
      <c r="I685" s="11"/>
      <c r="J685" s="11"/>
      <c r="K685" s="11"/>
      <c r="L685" s="11"/>
      <c r="M685" s="11"/>
      <c r="N685" s="11"/>
      <c r="O685" s="11"/>
    </row>
    <row r="686" spans="2:15" s="3" customFormat="1" ht="17.100000000000001" customHeight="1">
      <c r="B686" s="32"/>
      <c r="C686" s="19"/>
      <c r="D686" s="20"/>
      <c r="E686" s="21"/>
      <c r="F686" s="21"/>
      <c r="G686" s="33"/>
      <c r="H686" s="11"/>
      <c r="I686" s="11"/>
      <c r="J686" s="11"/>
      <c r="K686" s="11"/>
      <c r="L686" s="11"/>
      <c r="M686" s="11"/>
      <c r="N686" s="11"/>
      <c r="O686" s="11"/>
    </row>
    <row r="687" spans="2:15" s="3" customFormat="1" ht="17.100000000000001" customHeight="1">
      <c r="B687" s="32"/>
      <c r="C687" s="19"/>
      <c r="D687" s="20"/>
      <c r="E687" s="21"/>
      <c r="F687" s="21"/>
      <c r="G687" s="33"/>
      <c r="H687" s="11"/>
      <c r="I687" s="11"/>
      <c r="J687" s="11"/>
      <c r="K687" s="11"/>
      <c r="L687" s="11"/>
      <c r="M687" s="11"/>
      <c r="N687" s="11"/>
      <c r="O687" s="11"/>
    </row>
    <row r="688" spans="2:15" s="3" customFormat="1" ht="17.100000000000001" customHeight="1">
      <c r="B688" s="32"/>
      <c r="C688" s="19"/>
      <c r="D688" s="20"/>
      <c r="E688" s="21"/>
      <c r="F688" s="21"/>
      <c r="G688" s="33"/>
      <c r="H688" s="11"/>
      <c r="I688" s="11"/>
      <c r="J688" s="11"/>
      <c r="K688" s="11"/>
      <c r="L688" s="11"/>
      <c r="M688" s="11"/>
      <c r="N688" s="11"/>
      <c r="O688" s="11"/>
    </row>
    <row r="689" spans="2:15" s="3" customFormat="1" ht="17.100000000000001" customHeight="1">
      <c r="B689" s="32"/>
      <c r="C689" s="19"/>
      <c r="D689" s="20"/>
      <c r="E689" s="21"/>
      <c r="F689" s="21"/>
      <c r="G689" s="33"/>
      <c r="H689" s="11"/>
      <c r="I689" s="11"/>
      <c r="J689" s="11"/>
      <c r="K689" s="11"/>
      <c r="L689" s="11"/>
      <c r="M689" s="11"/>
      <c r="N689" s="11"/>
      <c r="O689" s="11"/>
    </row>
    <row r="690" spans="2:15" s="3" customFormat="1" ht="17.100000000000001" customHeight="1">
      <c r="B690" s="32"/>
      <c r="C690" s="19"/>
      <c r="D690" s="20"/>
      <c r="E690" s="21"/>
      <c r="F690" s="21"/>
      <c r="G690" s="33"/>
      <c r="H690" s="11"/>
      <c r="I690" s="11"/>
      <c r="J690" s="11"/>
      <c r="K690" s="11"/>
      <c r="L690" s="11"/>
      <c r="M690" s="11"/>
      <c r="N690" s="11"/>
      <c r="O690" s="11"/>
    </row>
    <row r="691" spans="2:15" s="3" customFormat="1" ht="17.100000000000001" customHeight="1">
      <c r="B691" s="32"/>
      <c r="C691" s="19"/>
      <c r="D691" s="20"/>
      <c r="E691" s="21"/>
      <c r="F691" s="21"/>
      <c r="G691" s="33"/>
      <c r="H691" s="11"/>
      <c r="I691" s="11"/>
      <c r="J691" s="11"/>
      <c r="K691" s="11"/>
      <c r="L691" s="11"/>
      <c r="M691" s="11"/>
      <c r="N691" s="11"/>
      <c r="O691" s="11"/>
    </row>
    <row r="692" spans="2:15" s="3" customFormat="1" ht="17.100000000000001" customHeight="1">
      <c r="B692" s="32"/>
      <c r="C692" s="19"/>
      <c r="D692" s="20"/>
      <c r="E692" s="21"/>
      <c r="F692" s="21"/>
      <c r="G692" s="33"/>
      <c r="H692" s="11"/>
      <c r="I692" s="11"/>
      <c r="J692" s="11"/>
      <c r="K692" s="11"/>
      <c r="L692" s="11"/>
      <c r="M692" s="11"/>
      <c r="N692" s="11"/>
      <c r="O692" s="11"/>
    </row>
    <row r="693" spans="2:15" s="3" customFormat="1" ht="17.100000000000001" customHeight="1">
      <c r="B693" s="32"/>
      <c r="C693" s="19"/>
      <c r="D693" s="20"/>
      <c r="E693" s="21"/>
      <c r="F693" s="21"/>
      <c r="G693" s="33"/>
      <c r="H693" s="11"/>
      <c r="I693" s="11"/>
      <c r="J693" s="11"/>
      <c r="K693" s="11"/>
      <c r="L693" s="11"/>
      <c r="M693" s="11"/>
      <c r="N693" s="11"/>
      <c r="O693" s="11"/>
    </row>
    <row r="694" spans="2:15" s="3" customFormat="1" ht="17.100000000000001" customHeight="1">
      <c r="B694" s="32"/>
      <c r="C694" s="19"/>
      <c r="D694" s="20"/>
      <c r="E694" s="21"/>
      <c r="F694" s="21"/>
      <c r="G694" s="33"/>
      <c r="H694" s="11"/>
      <c r="I694" s="11"/>
      <c r="J694" s="11"/>
      <c r="K694" s="11"/>
      <c r="L694" s="11"/>
      <c r="M694" s="11"/>
      <c r="N694" s="11"/>
      <c r="O694" s="11"/>
    </row>
    <row r="695" spans="2:15" s="3" customFormat="1" ht="17.100000000000001" customHeight="1">
      <c r="B695" s="32"/>
      <c r="C695" s="19"/>
      <c r="D695" s="20"/>
      <c r="E695" s="21"/>
      <c r="F695" s="21"/>
      <c r="G695" s="33"/>
      <c r="H695" s="11"/>
      <c r="I695" s="11"/>
      <c r="J695" s="11"/>
      <c r="K695" s="11"/>
      <c r="L695" s="11"/>
      <c r="M695" s="11"/>
      <c r="N695" s="11"/>
      <c r="O695" s="11"/>
    </row>
    <row r="696" spans="2:15" s="3" customFormat="1" ht="17.100000000000001" customHeight="1">
      <c r="B696" s="32"/>
      <c r="C696" s="19"/>
      <c r="D696" s="20"/>
      <c r="E696" s="21"/>
      <c r="F696" s="21"/>
      <c r="G696" s="33"/>
      <c r="H696" s="11"/>
      <c r="I696" s="11"/>
      <c r="J696" s="11"/>
      <c r="K696" s="11"/>
      <c r="L696" s="11"/>
      <c r="M696" s="11"/>
      <c r="N696" s="11"/>
      <c r="O696" s="11"/>
    </row>
    <row r="697" spans="2:15" s="3" customFormat="1" ht="17.100000000000001" customHeight="1">
      <c r="B697" s="32"/>
      <c r="C697" s="19"/>
      <c r="D697" s="20"/>
      <c r="E697" s="21"/>
      <c r="F697" s="21"/>
      <c r="G697" s="33"/>
      <c r="H697" s="11"/>
      <c r="I697" s="11"/>
      <c r="J697" s="11"/>
      <c r="K697" s="11"/>
      <c r="L697" s="11"/>
      <c r="M697" s="11"/>
      <c r="N697" s="11"/>
      <c r="O697" s="11"/>
    </row>
    <row r="698" spans="2:15" s="3" customFormat="1" ht="17.100000000000001" customHeight="1">
      <c r="B698" s="32"/>
      <c r="C698" s="19"/>
      <c r="D698" s="20"/>
      <c r="E698" s="21"/>
      <c r="F698" s="21"/>
      <c r="G698" s="33"/>
      <c r="H698" s="11"/>
      <c r="I698" s="11"/>
      <c r="J698" s="11"/>
      <c r="K698" s="11"/>
      <c r="L698" s="11"/>
      <c r="M698" s="11"/>
      <c r="N698" s="11"/>
      <c r="O698" s="11"/>
    </row>
    <row r="699" spans="2:15" s="3" customFormat="1" ht="17.100000000000001" customHeight="1">
      <c r="B699" s="32"/>
      <c r="C699" s="19"/>
      <c r="D699" s="20"/>
      <c r="E699" s="21"/>
      <c r="F699" s="21"/>
      <c r="G699" s="33"/>
      <c r="H699" s="11"/>
      <c r="I699" s="11"/>
      <c r="J699" s="11"/>
      <c r="K699" s="11"/>
      <c r="L699" s="11"/>
      <c r="M699" s="11"/>
      <c r="N699" s="11"/>
      <c r="O699" s="11"/>
    </row>
    <row r="700" spans="2:15" s="3" customFormat="1" ht="17.100000000000001" customHeight="1">
      <c r="B700" s="32"/>
      <c r="C700" s="19"/>
      <c r="D700" s="20"/>
      <c r="E700" s="21"/>
      <c r="F700" s="21"/>
      <c r="G700" s="33"/>
      <c r="H700" s="11"/>
      <c r="I700" s="11"/>
      <c r="J700" s="11"/>
      <c r="K700" s="11"/>
      <c r="L700" s="11"/>
      <c r="M700" s="11"/>
      <c r="N700" s="11"/>
      <c r="O700" s="11"/>
    </row>
    <row r="701" spans="2:15" s="3" customFormat="1" ht="17.100000000000001" customHeight="1">
      <c r="B701" s="32"/>
      <c r="C701" s="19"/>
      <c r="D701" s="20"/>
      <c r="E701" s="21"/>
      <c r="F701" s="21"/>
      <c r="G701" s="33"/>
      <c r="H701" s="11"/>
      <c r="I701" s="11"/>
      <c r="J701" s="11"/>
      <c r="K701" s="11"/>
      <c r="L701" s="11"/>
      <c r="M701" s="11"/>
      <c r="N701" s="11"/>
      <c r="O701" s="11"/>
    </row>
    <row r="702" spans="2:15" s="3" customFormat="1" ht="17.100000000000001" customHeight="1">
      <c r="B702" s="32"/>
      <c r="C702" s="19"/>
      <c r="D702" s="20"/>
      <c r="E702" s="21"/>
      <c r="F702" s="21"/>
      <c r="G702" s="33"/>
      <c r="H702" s="11"/>
      <c r="I702" s="11"/>
      <c r="J702" s="11"/>
      <c r="K702" s="11"/>
      <c r="L702" s="11"/>
      <c r="M702" s="11"/>
      <c r="N702" s="11"/>
      <c r="O702" s="11"/>
    </row>
    <row r="703" spans="2:15" s="3" customFormat="1" ht="17.100000000000001" customHeight="1">
      <c r="B703" s="32"/>
      <c r="C703" s="19"/>
      <c r="D703" s="20"/>
      <c r="E703" s="21"/>
      <c r="F703" s="21"/>
      <c r="G703" s="33"/>
      <c r="H703" s="11"/>
      <c r="I703" s="11"/>
      <c r="J703" s="11"/>
      <c r="K703" s="11"/>
      <c r="L703" s="11"/>
      <c r="M703" s="11"/>
      <c r="N703" s="11"/>
      <c r="O703" s="11"/>
    </row>
    <row r="704" spans="2:15" s="3" customFormat="1" ht="17.100000000000001" customHeight="1">
      <c r="B704" s="32"/>
      <c r="C704" s="19"/>
      <c r="D704" s="20"/>
      <c r="E704" s="21"/>
      <c r="F704" s="21"/>
      <c r="G704" s="33"/>
      <c r="H704" s="11"/>
      <c r="I704" s="11"/>
      <c r="J704" s="11"/>
      <c r="K704" s="11"/>
      <c r="L704" s="11"/>
      <c r="M704" s="11"/>
      <c r="N704" s="11"/>
      <c r="O704" s="11"/>
    </row>
    <row r="705" spans="2:15" s="3" customFormat="1" ht="17.100000000000001" customHeight="1">
      <c r="B705" s="32"/>
      <c r="C705" s="19"/>
      <c r="D705" s="20"/>
      <c r="E705" s="21"/>
      <c r="F705" s="21"/>
      <c r="G705" s="33"/>
      <c r="H705" s="11"/>
      <c r="I705" s="11"/>
      <c r="J705" s="11"/>
      <c r="K705" s="11"/>
      <c r="L705" s="11"/>
      <c r="M705" s="11"/>
      <c r="N705" s="11"/>
      <c r="O705" s="11"/>
    </row>
    <row r="706" spans="2:15" s="3" customFormat="1" ht="17.100000000000001" customHeight="1">
      <c r="B706" s="32"/>
      <c r="C706" s="19"/>
      <c r="D706" s="20"/>
      <c r="E706" s="21"/>
      <c r="F706" s="21"/>
      <c r="G706" s="33"/>
      <c r="H706" s="11"/>
      <c r="I706" s="11"/>
      <c r="J706" s="11"/>
      <c r="K706" s="11"/>
      <c r="L706" s="11"/>
      <c r="M706" s="11"/>
      <c r="N706" s="11"/>
      <c r="O706" s="11"/>
    </row>
    <row r="707" spans="2:15" s="3" customFormat="1" ht="17.100000000000001" customHeight="1">
      <c r="B707" s="32"/>
      <c r="C707" s="19"/>
      <c r="D707" s="20"/>
      <c r="E707" s="21"/>
      <c r="F707" s="21"/>
      <c r="G707" s="33"/>
      <c r="H707" s="11"/>
      <c r="I707" s="11"/>
      <c r="J707" s="11"/>
      <c r="K707" s="11"/>
      <c r="L707" s="11"/>
      <c r="M707" s="11"/>
      <c r="N707" s="11"/>
      <c r="O707" s="11"/>
    </row>
    <row r="708" spans="2:15" s="3" customFormat="1" ht="17.100000000000001" customHeight="1">
      <c r="B708" s="32"/>
      <c r="C708" s="19"/>
      <c r="D708" s="20"/>
      <c r="E708" s="21"/>
      <c r="F708" s="21"/>
      <c r="G708" s="33"/>
      <c r="H708" s="11"/>
      <c r="I708" s="11"/>
      <c r="J708" s="11"/>
      <c r="K708" s="11"/>
      <c r="L708" s="11"/>
      <c r="M708" s="11"/>
      <c r="N708" s="11"/>
      <c r="O708" s="11"/>
    </row>
    <row r="709" spans="2:15" s="3" customFormat="1" ht="17.100000000000001" customHeight="1">
      <c r="B709" s="32"/>
      <c r="C709" s="19"/>
      <c r="D709" s="20"/>
      <c r="E709" s="21"/>
      <c r="F709" s="21"/>
      <c r="G709" s="33"/>
      <c r="H709" s="11"/>
      <c r="I709" s="11"/>
      <c r="J709" s="11"/>
      <c r="K709" s="11"/>
      <c r="L709" s="11"/>
      <c r="M709" s="11"/>
      <c r="N709" s="11"/>
      <c r="O709" s="11"/>
    </row>
    <row r="710" spans="2:15" s="3" customFormat="1" ht="17.100000000000001" customHeight="1">
      <c r="B710" s="32"/>
      <c r="C710" s="19"/>
      <c r="D710" s="20"/>
      <c r="E710" s="21"/>
      <c r="F710" s="21"/>
      <c r="G710" s="33"/>
      <c r="H710" s="11"/>
      <c r="I710" s="11"/>
      <c r="J710" s="11"/>
      <c r="K710" s="11"/>
      <c r="L710" s="11"/>
      <c r="M710" s="11"/>
      <c r="N710" s="11"/>
      <c r="O710" s="11"/>
    </row>
    <row r="711" spans="2:15" s="3" customFormat="1" ht="17.100000000000001" customHeight="1">
      <c r="B711" s="32"/>
      <c r="C711" s="19"/>
      <c r="D711" s="20"/>
      <c r="E711" s="21"/>
      <c r="F711" s="21"/>
      <c r="G711" s="33"/>
      <c r="H711" s="11"/>
      <c r="I711" s="11"/>
      <c r="J711" s="11"/>
      <c r="K711" s="11"/>
      <c r="L711" s="11"/>
      <c r="M711" s="11"/>
      <c r="N711" s="11"/>
      <c r="O711" s="11"/>
    </row>
    <row r="712" spans="2:15" s="3" customFormat="1" ht="17.100000000000001" customHeight="1">
      <c r="B712" s="32"/>
      <c r="C712" s="19"/>
      <c r="D712" s="20"/>
      <c r="E712" s="21"/>
      <c r="F712" s="21"/>
      <c r="G712" s="33"/>
      <c r="H712" s="11"/>
      <c r="I712" s="11"/>
      <c r="J712" s="11"/>
      <c r="K712" s="11"/>
      <c r="L712" s="11"/>
      <c r="M712" s="11"/>
      <c r="N712" s="11"/>
      <c r="O712" s="11"/>
    </row>
    <row r="713" spans="2:15" s="3" customFormat="1" ht="17.100000000000001" customHeight="1">
      <c r="B713" s="32"/>
      <c r="C713" s="19"/>
      <c r="D713" s="20"/>
      <c r="E713" s="21"/>
      <c r="F713" s="21"/>
      <c r="G713" s="33"/>
      <c r="H713" s="11"/>
      <c r="I713" s="11"/>
      <c r="J713" s="11"/>
      <c r="K713" s="11"/>
      <c r="L713" s="11"/>
      <c r="M713" s="11"/>
      <c r="N713" s="11"/>
      <c r="O713" s="11"/>
    </row>
    <row r="714" spans="2:15" s="3" customFormat="1" ht="17.100000000000001" customHeight="1">
      <c r="B714" s="32"/>
      <c r="C714" s="19"/>
      <c r="D714" s="20"/>
      <c r="E714" s="21"/>
      <c r="F714" s="21"/>
      <c r="G714" s="33"/>
      <c r="H714" s="11"/>
      <c r="I714" s="11"/>
      <c r="J714" s="11"/>
      <c r="K714" s="11"/>
      <c r="L714" s="11"/>
      <c r="M714" s="11"/>
      <c r="N714" s="11"/>
      <c r="O714" s="11"/>
    </row>
    <row r="715" spans="2:15" s="3" customFormat="1" ht="17.100000000000001" customHeight="1">
      <c r="B715" s="32"/>
      <c r="C715" s="19"/>
      <c r="D715" s="20"/>
      <c r="E715" s="21"/>
      <c r="F715" s="21"/>
      <c r="G715" s="33"/>
      <c r="H715" s="11"/>
      <c r="I715" s="11"/>
      <c r="J715" s="11"/>
      <c r="K715" s="11"/>
      <c r="L715" s="11"/>
      <c r="M715" s="11"/>
      <c r="N715" s="11"/>
      <c r="O715" s="11"/>
    </row>
    <row r="716" spans="2:15" s="3" customFormat="1" ht="17.100000000000001" customHeight="1">
      <c r="B716" s="32"/>
      <c r="C716" s="19"/>
      <c r="D716" s="20"/>
      <c r="E716" s="21"/>
      <c r="F716" s="21"/>
      <c r="G716" s="33"/>
      <c r="H716" s="11"/>
      <c r="I716" s="11"/>
      <c r="J716" s="11"/>
      <c r="K716" s="11"/>
      <c r="L716" s="11"/>
      <c r="M716" s="11"/>
      <c r="N716" s="11"/>
      <c r="O716" s="11"/>
    </row>
    <row r="717" spans="2:15" s="3" customFormat="1" ht="17.100000000000001" customHeight="1">
      <c r="B717" s="32"/>
      <c r="C717" s="19"/>
      <c r="D717" s="20"/>
      <c r="E717" s="21"/>
      <c r="F717" s="21"/>
      <c r="G717" s="33"/>
      <c r="H717" s="11"/>
      <c r="I717" s="11"/>
      <c r="J717" s="11"/>
      <c r="K717" s="11"/>
      <c r="L717" s="11"/>
      <c r="M717" s="11"/>
      <c r="N717" s="11"/>
      <c r="O717" s="11"/>
    </row>
    <row r="718" spans="2:15" s="3" customFormat="1" ht="17.100000000000001" customHeight="1">
      <c r="B718" s="32"/>
      <c r="C718" s="19"/>
      <c r="D718" s="20"/>
      <c r="E718" s="21"/>
      <c r="F718" s="21"/>
      <c r="G718" s="33"/>
      <c r="H718" s="11"/>
      <c r="I718" s="11"/>
      <c r="J718" s="11"/>
      <c r="K718" s="11"/>
      <c r="L718" s="11"/>
      <c r="M718" s="11"/>
      <c r="N718" s="11"/>
      <c r="O718" s="11"/>
    </row>
    <row r="719" spans="2:15" s="3" customFormat="1" ht="17.100000000000001" customHeight="1">
      <c r="B719" s="32"/>
      <c r="C719" s="19"/>
      <c r="D719" s="20"/>
      <c r="E719" s="21"/>
      <c r="F719" s="21"/>
      <c r="G719" s="33"/>
      <c r="H719" s="11"/>
      <c r="I719" s="11"/>
      <c r="J719" s="11"/>
      <c r="K719" s="11"/>
      <c r="L719" s="11"/>
      <c r="M719" s="11"/>
      <c r="N719" s="11"/>
      <c r="O719" s="11"/>
    </row>
    <row r="720" spans="2:15" s="3" customFormat="1" ht="17.100000000000001" customHeight="1">
      <c r="B720" s="32"/>
      <c r="C720" s="19"/>
      <c r="D720" s="20"/>
      <c r="E720" s="21"/>
      <c r="F720" s="21"/>
      <c r="G720" s="33"/>
      <c r="H720" s="11"/>
      <c r="I720" s="11"/>
      <c r="J720" s="11"/>
      <c r="K720" s="11"/>
      <c r="L720" s="11"/>
      <c r="M720" s="11"/>
      <c r="N720" s="11"/>
      <c r="O720" s="11"/>
    </row>
    <row r="721" spans="2:15" s="3" customFormat="1" ht="17.100000000000001" customHeight="1">
      <c r="B721" s="32"/>
      <c r="C721" s="19"/>
      <c r="D721" s="20"/>
      <c r="E721" s="21"/>
      <c r="F721" s="21"/>
      <c r="G721" s="33"/>
      <c r="H721" s="11"/>
      <c r="I721" s="11"/>
      <c r="J721" s="11"/>
      <c r="K721" s="11"/>
      <c r="L721" s="11"/>
      <c r="M721" s="11"/>
      <c r="N721" s="11"/>
      <c r="O721" s="11"/>
    </row>
    <row r="722" spans="2:15" s="3" customFormat="1" ht="17.100000000000001" customHeight="1">
      <c r="B722" s="32"/>
      <c r="C722" s="19"/>
      <c r="D722" s="20"/>
      <c r="E722" s="21"/>
      <c r="F722" s="21"/>
      <c r="G722" s="33"/>
      <c r="H722" s="11"/>
      <c r="I722" s="11"/>
      <c r="J722" s="11"/>
      <c r="K722" s="11"/>
      <c r="L722" s="11"/>
      <c r="M722" s="11"/>
      <c r="N722" s="11"/>
      <c r="O722" s="11"/>
    </row>
    <row r="723" spans="2:15" s="3" customFormat="1" ht="17.100000000000001" customHeight="1">
      <c r="B723" s="32"/>
      <c r="C723" s="19"/>
      <c r="D723" s="20"/>
      <c r="E723" s="21"/>
      <c r="F723" s="21"/>
      <c r="G723" s="33"/>
      <c r="H723" s="11"/>
      <c r="I723" s="11"/>
      <c r="J723" s="11"/>
      <c r="K723" s="11"/>
      <c r="L723" s="11"/>
      <c r="M723" s="11"/>
      <c r="N723" s="11"/>
      <c r="O723" s="11"/>
    </row>
    <row r="724" spans="2:15" s="3" customFormat="1" ht="17.100000000000001" customHeight="1">
      <c r="B724" s="32"/>
      <c r="C724" s="19"/>
      <c r="D724" s="20"/>
      <c r="E724" s="21"/>
      <c r="F724" s="21"/>
      <c r="G724" s="33"/>
      <c r="H724" s="11"/>
      <c r="I724" s="11"/>
      <c r="J724" s="11"/>
      <c r="K724" s="11"/>
      <c r="L724" s="11"/>
      <c r="M724" s="11"/>
      <c r="N724" s="11"/>
      <c r="O724" s="11"/>
    </row>
    <row r="725" spans="2:15" s="3" customFormat="1" ht="17.100000000000001" customHeight="1">
      <c r="B725" s="32"/>
      <c r="C725" s="19"/>
      <c r="D725" s="20"/>
      <c r="E725" s="21"/>
      <c r="F725" s="21"/>
      <c r="G725" s="33"/>
      <c r="H725" s="11"/>
      <c r="I725" s="11"/>
      <c r="J725" s="11"/>
      <c r="K725" s="11"/>
      <c r="L725" s="11"/>
      <c r="M725" s="11"/>
      <c r="N725" s="11"/>
      <c r="O725" s="11"/>
    </row>
    <row r="726" spans="2:15" s="3" customFormat="1" ht="17.100000000000001" customHeight="1">
      <c r="B726" s="32"/>
      <c r="C726" s="19"/>
      <c r="D726" s="20"/>
      <c r="E726" s="21"/>
      <c r="F726" s="21"/>
      <c r="G726" s="33"/>
      <c r="H726" s="11"/>
      <c r="I726" s="11"/>
      <c r="J726" s="11"/>
      <c r="K726" s="11"/>
      <c r="L726" s="11"/>
      <c r="M726" s="11"/>
      <c r="N726" s="11"/>
      <c r="O726" s="11"/>
    </row>
    <row r="727" spans="2:15" s="3" customFormat="1" ht="17.100000000000001" customHeight="1">
      <c r="B727" s="32"/>
      <c r="C727" s="19"/>
      <c r="D727" s="20"/>
      <c r="E727" s="21"/>
      <c r="F727" s="21"/>
      <c r="G727" s="33"/>
      <c r="H727" s="11"/>
      <c r="I727" s="11"/>
      <c r="J727" s="11"/>
      <c r="K727" s="11"/>
      <c r="L727" s="11"/>
      <c r="M727" s="11"/>
      <c r="N727" s="11"/>
      <c r="O727" s="11"/>
    </row>
    <row r="728" spans="2:15" s="3" customFormat="1" ht="17.100000000000001" customHeight="1">
      <c r="B728" s="32"/>
      <c r="C728" s="19"/>
      <c r="D728" s="20"/>
      <c r="E728" s="21"/>
      <c r="F728" s="21"/>
      <c r="G728" s="33"/>
      <c r="H728" s="11"/>
      <c r="I728" s="11"/>
      <c r="J728" s="11"/>
      <c r="K728" s="11"/>
      <c r="L728" s="11"/>
      <c r="M728" s="11"/>
      <c r="N728" s="11"/>
      <c r="O728" s="11"/>
    </row>
    <row r="729" spans="2:15" s="3" customFormat="1" ht="17.100000000000001" customHeight="1">
      <c r="B729" s="32"/>
      <c r="C729" s="19"/>
      <c r="D729" s="20"/>
      <c r="E729" s="21"/>
      <c r="F729" s="21"/>
      <c r="G729" s="33"/>
      <c r="H729" s="11"/>
      <c r="I729" s="11"/>
      <c r="J729" s="11"/>
      <c r="K729" s="11"/>
      <c r="L729" s="11"/>
      <c r="M729" s="11"/>
      <c r="N729" s="11"/>
      <c r="O729" s="11"/>
    </row>
    <row r="730" spans="2:15" s="3" customFormat="1" ht="17.100000000000001" customHeight="1">
      <c r="B730" s="32"/>
      <c r="C730" s="19"/>
      <c r="D730" s="20"/>
      <c r="E730" s="21"/>
      <c r="F730" s="21"/>
      <c r="G730" s="33"/>
      <c r="H730" s="11"/>
      <c r="I730" s="11"/>
      <c r="J730" s="11"/>
      <c r="K730" s="11"/>
      <c r="L730" s="11"/>
      <c r="M730" s="11"/>
      <c r="N730" s="11"/>
      <c r="O730" s="11"/>
    </row>
    <row r="731" spans="2:15" s="3" customFormat="1" ht="17.100000000000001" customHeight="1">
      <c r="B731" s="32"/>
      <c r="C731" s="19"/>
      <c r="D731" s="20"/>
      <c r="E731" s="21"/>
      <c r="F731" s="21"/>
      <c r="G731" s="33"/>
      <c r="H731" s="11"/>
      <c r="I731" s="11"/>
      <c r="J731" s="11"/>
      <c r="K731" s="11"/>
      <c r="L731" s="11"/>
      <c r="M731" s="11"/>
      <c r="N731" s="11"/>
      <c r="O731" s="11"/>
    </row>
    <row r="732" spans="2:15" s="3" customFormat="1" ht="17.100000000000001" customHeight="1">
      <c r="B732" s="32"/>
      <c r="C732" s="19"/>
      <c r="D732" s="20"/>
      <c r="E732" s="21"/>
      <c r="F732" s="21"/>
      <c r="G732" s="33"/>
      <c r="H732" s="11"/>
      <c r="I732" s="11"/>
      <c r="J732" s="11"/>
      <c r="K732" s="11"/>
      <c r="L732" s="11"/>
      <c r="M732" s="11"/>
      <c r="N732" s="11"/>
      <c r="O732" s="11"/>
    </row>
    <row r="733" spans="2:15" s="3" customFormat="1" ht="17.100000000000001" customHeight="1">
      <c r="B733" s="32"/>
      <c r="C733" s="19"/>
      <c r="D733" s="20"/>
      <c r="E733" s="21"/>
      <c r="F733" s="21"/>
      <c r="G733" s="33"/>
      <c r="H733" s="11"/>
      <c r="I733" s="11"/>
      <c r="J733" s="11"/>
      <c r="K733" s="11"/>
      <c r="L733" s="11"/>
      <c r="M733" s="11"/>
      <c r="N733" s="11"/>
      <c r="O733" s="11"/>
    </row>
    <row r="734" spans="2:15" s="3" customFormat="1" ht="17.100000000000001" customHeight="1">
      <c r="B734" s="32"/>
      <c r="C734" s="19"/>
      <c r="D734" s="20"/>
      <c r="E734" s="21"/>
      <c r="F734" s="21"/>
      <c r="G734" s="33"/>
      <c r="H734" s="11"/>
      <c r="I734" s="11"/>
      <c r="J734" s="11"/>
      <c r="K734" s="11"/>
      <c r="L734" s="11"/>
      <c r="M734" s="11"/>
      <c r="N734" s="11"/>
      <c r="O734" s="11"/>
    </row>
    <row r="735" spans="2:15" s="3" customFormat="1" ht="17.100000000000001" customHeight="1">
      <c r="B735" s="32"/>
      <c r="C735" s="19"/>
      <c r="D735" s="20"/>
      <c r="E735" s="21"/>
      <c r="F735" s="21"/>
      <c r="G735" s="33"/>
      <c r="H735" s="11"/>
      <c r="I735" s="11"/>
      <c r="J735" s="11"/>
      <c r="K735" s="11"/>
      <c r="L735" s="11"/>
      <c r="M735" s="11"/>
      <c r="N735" s="11"/>
      <c r="O735" s="11"/>
    </row>
    <row r="736" spans="2:15" s="3" customFormat="1" ht="17.100000000000001" customHeight="1">
      <c r="B736" s="32"/>
      <c r="C736" s="19"/>
      <c r="D736" s="20"/>
      <c r="E736" s="21"/>
      <c r="F736" s="21"/>
      <c r="G736" s="33"/>
      <c r="H736" s="11"/>
      <c r="I736" s="11"/>
      <c r="J736" s="11"/>
      <c r="K736" s="11"/>
      <c r="L736" s="11"/>
      <c r="M736" s="11"/>
      <c r="N736" s="11"/>
      <c r="O736" s="11"/>
    </row>
    <row r="737" spans="2:15" s="3" customFormat="1" ht="17.100000000000001" customHeight="1">
      <c r="B737" s="32"/>
      <c r="C737" s="19"/>
      <c r="D737" s="20"/>
      <c r="E737" s="21"/>
      <c r="F737" s="21"/>
      <c r="G737" s="33"/>
      <c r="H737" s="11"/>
      <c r="I737" s="11"/>
      <c r="J737" s="11"/>
      <c r="K737" s="11"/>
      <c r="L737" s="11"/>
      <c r="M737" s="11"/>
      <c r="N737" s="11"/>
      <c r="O737" s="11"/>
    </row>
    <row r="738" spans="2:15" s="3" customFormat="1" ht="17.100000000000001" customHeight="1">
      <c r="B738" s="32"/>
      <c r="C738" s="19"/>
      <c r="D738" s="20"/>
      <c r="E738" s="21"/>
      <c r="F738" s="21"/>
      <c r="G738" s="33"/>
      <c r="H738" s="11"/>
      <c r="I738" s="11"/>
      <c r="J738" s="11"/>
      <c r="K738" s="11"/>
      <c r="L738" s="11"/>
      <c r="M738" s="11"/>
      <c r="N738" s="11"/>
      <c r="O738" s="11"/>
    </row>
    <row r="739" spans="2:15" s="3" customFormat="1" ht="17.100000000000001" customHeight="1">
      <c r="B739" s="32"/>
      <c r="C739" s="19"/>
      <c r="D739" s="20"/>
      <c r="E739" s="21"/>
      <c r="F739" s="21"/>
      <c r="G739" s="33"/>
      <c r="H739" s="11"/>
      <c r="I739" s="11"/>
      <c r="J739" s="11"/>
      <c r="K739" s="11"/>
      <c r="L739" s="11"/>
      <c r="M739" s="11"/>
      <c r="N739" s="11"/>
      <c r="O739" s="11"/>
    </row>
    <row r="740" spans="2:15" s="3" customFormat="1" ht="17.100000000000001" customHeight="1">
      <c r="B740" s="32"/>
      <c r="C740" s="19"/>
      <c r="D740" s="20"/>
      <c r="E740" s="21"/>
      <c r="F740" s="21"/>
      <c r="G740" s="33"/>
      <c r="H740" s="11"/>
      <c r="I740" s="11"/>
      <c r="J740" s="11"/>
      <c r="K740" s="11"/>
      <c r="L740" s="11"/>
      <c r="M740" s="11"/>
      <c r="N740" s="11"/>
      <c r="O740" s="11"/>
    </row>
    <row r="741" spans="2:15" s="3" customFormat="1" ht="17.100000000000001" customHeight="1">
      <c r="B741" s="32"/>
      <c r="C741" s="19"/>
      <c r="D741" s="20"/>
      <c r="E741" s="21"/>
      <c r="F741" s="21"/>
      <c r="G741" s="33"/>
      <c r="H741" s="11"/>
      <c r="I741" s="11"/>
      <c r="J741" s="11"/>
      <c r="K741" s="11"/>
      <c r="L741" s="11"/>
      <c r="M741" s="11"/>
      <c r="N741" s="11"/>
      <c r="O741" s="11"/>
    </row>
    <row r="742" spans="2:15" s="3" customFormat="1" ht="17.100000000000001" customHeight="1">
      <c r="B742" s="32"/>
      <c r="C742" s="19"/>
      <c r="D742" s="20"/>
      <c r="E742" s="21"/>
      <c r="F742" s="21"/>
      <c r="G742" s="33"/>
      <c r="H742" s="11"/>
      <c r="I742" s="11"/>
      <c r="J742" s="11"/>
      <c r="K742" s="11"/>
      <c r="L742" s="11"/>
      <c r="M742" s="11"/>
      <c r="N742" s="11"/>
      <c r="O742" s="11"/>
    </row>
    <row r="743" spans="2:15" s="3" customFormat="1" ht="17.100000000000001" customHeight="1">
      <c r="B743" s="32"/>
      <c r="C743" s="19"/>
      <c r="D743" s="20"/>
      <c r="E743" s="21"/>
      <c r="F743" s="21"/>
      <c r="G743" s="33"/>
      <c r="H743" s="11"/>
      <c r="I743" s="11"/>
      <c r="J743" s="11"/>
      <c r="K743" s="11"/>
      <c r="L743" s="11"/>
      <c r="M743" s="11"/>
      <c r="N743" s="11"/>
      <c r="O743" s="11"/>
    </row>
    <row r="744" spans="2:15" s="3" customFormat="1" ht="17.100000000000001" customHeight="1">
      <c r="B744" s="32"/>
      <c r="C744" s="19"/>
      <c r="D744" s="20"/>
      <c r="E744" s="21"/>
      <c r="F744" s="21"/>
      <c r="G744" s="33"/>
      <c r="H744" s="11"/>
      <c r="I744" s="11"/>
      <c r="J744" s="11"/>
      <c r="K744" s="11"/>
      <c r="L744" s="11"/>
      <c r="M744" s="11"/>
      <c r="N744" s="11"/>
      <c r="O744" s="11"/>
    </row>
    <row r="745" spans="2:15" s="3" customFormat="1" ht="17.100000000000001" customHeight="1">
      <c r="B745" s="32"/>
      <c r="C745" s="19"/>
      <c r="D745" s="20"/>
      <c r="E745" s="21"/>
      <c r="F745" s="21"/>
      <c r="G745" s="33"/>
      <c r="H745" s="11"/>
      <c r="I745" s="11"/>
      <c r="J745" s="11"/>
      <c r="K745" s="11"/>
      <c r="L745" s="11"/>
      <c r="M745" s="11"/>
      <c r="N745" s="11"/>
      <c r="O745" s="11"/>
    </row>
    <row r="746" spans="2:15" s="3" customFormat="1" ht="17.100000000000001" customHeight="1">
      <c r="B746" s="32"/>
      <c r="C746" s="19"/>
      <c r="D746" s="20"/>
      <c r="E746" s="21"/>
      <c r="F746" s="21"/>
      <c r="G746" s="33"/>
      <c r="H746" s="11"/>
      <c r="I746" s="11"/>
      <c r="J746" s="11"/>
      <c r="K746" s="11"/>
      <c r="L746" s="11"/>
      <c r="M746" s="11"/>
      <c r="N746" s="11"/>
      <c r="O746" s="11"/>
    </row>
    <row r="747" spans="2:15" s="3" customFormat="1" ht="17.100000000000001" customHeight="1">
      <c r="B747" s="32"/>
      <c r="C747" s="19"/>
      <c r="D747" s="20"/>
      <c r="E747" s="21"/>
      <c r="F747" s="21"/>
      <c r="G747" s="33"/>
      <c r="H747" s="11"/>
      <c r="I747" s="11"/>
      <c r="J747" s="11"/>
      <c r="K747" s="11"/>
      <c r="L747" s="11"/>
      <c r="M747" s="11"/>
      <c r="N747" s="11"/>
      <c r="O747" s="11"/>
    </row>
    <row r="748" spans="2:15" s="3" customFormat="1" ht="17.100000000000001" customHeight="1">
      <c r="B748" s="32"/>
      <c r="C748" s="19"/>
      <c r="D748" s="20"/>
      <c r="E748" s="21"/>
      <c r="F748" s="21"/>
      <c r="G748" s="33"/>
      <c r="H748" s="11"/>
      <c r="I748" s="11"/>
      <c r="J748" s="11"/>
      <c r="K748" s="11"/>
      <c r="L748" s="11"/>
      <c r="M748" s="11"/>
      <c r="N748" s="11"/>
      <c r="O748" s="11"/>
    </row>
    <row r="749" spans="2:15" s="3" customFormat="1" ht="17.100000000000001" customHeight="1">
      <c r="B749" s="32"/>
      <c r="C749" s="19"/>
      <c r="D749" s="20"/>
      <c r="E749" s="21"/>
      <c r="F749" s="21"/>
      <c r="G749" s="33"/>
      <c r="H749" s="11"/>
      <c r="I749" s="11"/>
      <c r="J749" s="11"/>
      <c r="K749" s="11"/>
      <c r="L749" s="11"/>
      <c r="M749" s="11"/>
      <c r="N749" s="11"/>
      <c r="O749" s="11"/>
    </row>
    <row r="750" spans="2:15" s="3" customFormat="1" ht="17.100000000000001" customHeight="1">
      <c r="B750" s="32"/>
      <c r="C750" s="19"/>
      <c r="D750" s="20"/>
      <c r="E750" s="21"/>
      <c r="F750" s="21"/>
      <c r="G750" s="33"/>
      <c r="H750" s="11"/>
      <c r="I750" s="11"/>
      <c r="J750" s="11"/>
      <c r="K750" s="11"/>
      <c r="L750" s="11"/>
      <c r="M750" s="11"/>
      <c r="N750" s="11"/>
      <c r="O750" s="11"/>
    </row>
    <row r="751" spans="2:15" s="3" customFormat="1" ht="17.100000000000001" customHeight="1">
      <c r="B751" s="32"/>
      <c r="C751" s="19"/>
      <c r="D751" s="20"/>
      <c r="E751" s="21"/>
      <c r="F751" s="21"/>
      <c r="G751" s="33"/>
      <c r="H751" s="11"/>
      <c r="I751" s="11"/>
      <c r="J751" s="11"/>
      <c r="K751" s="11"/>
      <c r="L751" s="11"/>
      <c r="M751" s="11"/>
      <c r="N751" s="11"/>
      <c r="O751" s="11"/>
    </row>
    <row r="752" spans="2:15" s="3" customFormat="1" ht="17.100000000000001" customHeight="1">
      <c r="B752" s="32"/>
      <c r="C752" s="19"/>
      <c r="D752" s="20"/>
      <c r="E752" s="21"/>
      <c r="F752" s="21"/>
      <c r="G752" s="33"/>
      <c r="H752" s="11"/>
      <c r="I752" s="11"/>
      <c r="J752" s="11"/>
      <c r="K752" s="11"/>
      <c r="L752" s="11"/>
      <c r="M752" s="11"/>
      <c r="N752" s="11"/>
      <c r="O752" s="11"/>
    </row>
    <row r="753" spans="2:15" s="3" customFormat="1" ht="17.100000000000001" customHeight="1">
      <c r="B753" s="32"/>
      <c r="C753" s="19"/>
      <c r="D753" s="20"/>
      <c r="E753" s="21"/>
      <c r="F753" s="21"/>
      <c r="G753" s="33"/>
      <c r="H753" s="11"/>
      <c r="I753" s="11"/>
      <c r="J753" s="11"/>
      <c r="K753" s="11"/>
      <c r="L753" s="11"/>
      <c r="M753" s="11"/>
      <c r="N753" s="11"/>
      <c r="O753" s="11"/>
    </row>
    <row r="754" spans="2:15" s="3" customFormat="1" ht="17.100000000000001" customHeight="1">
      <c r="B754" s="32"/>
      <c r="C754" s="19"/>
      <c r="D754" s="20"/>
      <c r="E754" s="21"/>
      <c r="F754" s="21"/>
      <c r="G754" s="33"/>
      <c r="H754" s="11"/>
      <c r="I754" s="11"/>
      <c r="J754" s="11"/>
      <c r="K754" s="11"/>
      <c r="L754" s="11"/>
      <c r="M754" s="11"/>
      <c r="N754" s="11"/>
      <c r="O754" s="11"/>
    </row>
    <row r="755" spans="2:15" s="3" customFormat="1" ht="17.100000000000001" customHeight="1">
      <c r="B755" s="32"/>
      <c r="C755" s="19"/>
      <c r="D755" s="20"/>
      <c r="E755" s="21"/>
      <c r="F755" s="21"/>
      <c r="G755" s="33"/>
      <c r="H755" s="11"/>
      <c r="I755" s="11"/>
      <c r="J755" s="11"/>
      <c r="K755" s="11"/>
      <c r="L755" s="11"/>
      <c r="M755" s="11"/>
      <c r="N755" s="11"/>
      <c r="O755" s="11"/>
    </row>
    <row r="756" spans="2:15" s="3" customFormat="1" ht="17.100000000000001" customHeight="1">
      <c r="B756" s="32"/>
      <c r="C756" s="19"/>
      <c r="D756" s="20"/>
      <c r="E756" s="21"/>
      <c r="F756" s="21"/>
      <c r="G756" s="33"/>
      <c r="H756" s="11"/>
      <c r="I756" s="11"/>
      <c r="J756" s="11"/>
      <c r="K756" s="11"/>
      <c r="L756" s="11"/>
      <c r="M756" s="11"/>
      <c r="N756" s="11"/>
      <c r="O756" s="11"/>
    </row>
    <row r="757" spans="2:15" s="3" customFormat="1" ht="17.100000000000001" customHeight="1">
      <c r="B757" s="32"/>
      <c r="C757" s="19"/>
      <c r="D757" s="20"/>
      <c r="E757" s="21"/>
      <c r="F757" s="21"/>
      <c r="G757" s="33"/>
      <c r="H757" s="11"/>
      <c r="I757" s="11"/>
      <c r="J757" s="11"/>
      <c r="K757" s="11"/>
      <c r="L757" s="11"/>
      <c r="M757" s="11"/>
      <c r="N757" s="11"/>
      <c r="O757" s="11"/>
    </row>
    <row r="758" spans="2:15" s="3" customFormat="1" ht="17.100000000000001" customHeight="1">
      <c r="B758" s="32"/>
      <c r="C758" s="19"/>
      <c r="D758" s="20"/>
      <c r="E758" s="21"/>
      <c r="F758" s="21"/>
      <c r="G758" s="33"/>
      <c r="H758" s="11"/>
      <c r="I758" s="11"/>
      <c r="J758" s="11"/>
      <c r="K758" s="11"/>
      <c r="L758" s="11"/>
      <c r="M758" s="11"/>
      <c r="N758" s="11"/>
      <c r="O758" s="11"/>
    </row>
    <row r="759" spans="2:15" s="3" customFormat="1" ht="17.100000000000001" customHeight="1">
      <c r="B759" s="32"/>
      <c r="C759" s="19"/>
      <c r="D759" s="20"/>
      <c r="E759" s="21"/>
      <c r="F759" s="21"/>
      <c r="G759" s="33"/>
      <c r="H759" s="11"/>
      <c r="I759" s="11"/>
      <c r="J759" s="11"/>
      <c r="K759" s="11"/>
      <c r="L759" s="11"/>
      <c r="M759" s="11"/>
      <c r="N759" s="11"/>
      <c r="O759" s="11"/>
    </row>
    <row r="760" spans="2:15" s="3" customFormat="1" ht="17.100000000000001" customHeight="1">
      <c r="B760" s="32"/>
      <c r="C760" s="19"/>
      <c r="D760" s="20"/>
      <c r="E760" s="21"/>
      <c r="F760" s="21"/>
      <c r="G760" s="33"/>
      <c r="H760" s="11"/>
      <c r="I760" s="11"/>
      <c r="J760" s="11"/>
      <c r="K760" s="11"/>
      <c r="L760" s="11"/>
      <c r="M760" s="11"/>
      <c r="N760" s="11"/>
      <c r="O760" s="11"/>
    </row>
    <row r="761" spans="2:15" s="3" customFormat="1" ht="17.100000000000001" customHeight="1">
      <c r="B761" s="32"/>
      <c r="C761" s="19"/>
      <c r="D761" s="20"/>
      <c r="E761" s="21"/>
      <c r="F761" s="21"/>
      <c r="G761" s="33"/>
      <c r="H761" s="11"/>
      <c r="I761" s="11"/>
      <c r="J761" s="11"/>
      <c r="K761" s="11"/>
      <c r="L761" s="11"/>
      <c r="M761" s="11"/>
      <c r="N761" s="11"/>
      <c r="O761" s="11"/>
    </row>
    <row r="762" spans="2:15" s="3" customFormat="1" ht="17.100000000000001" customHeight="1">
      <c r="B762" s="32"/>
      <c r="C762" s="19"/>
      <c r="D762" s="20"/>
      <c r="E762" s="21"/>
      <c r="F762" s="21"/>
      <c r="G762" s="33"/>
      <c r="H762" s="11"/>
      <c r="I762" s="11"/>
      <c r="J762" s="11"/>
      <c r="K762" s="11"/>
      <c r="L762" s="11"/>
      <c r="M762" s="11"/>
      <c r="N762" s="11"/>
      <c r="O762" s="11"/>
    </row>
    <row r="763" spans="2:15" s="3" customFormat="1" ht="17.100000000000001" customHeight="1">
      <c r="B763" s="32"/>
      <c r="C763" s="19"/>
      <c r="D763" s="20"/>
      <c r="E763" s="21"/>
      <c r="F763" s="21"/>
      <c r="G763" s="33"/>
      <c r="H763" s="11"/>
      <c r="I763" s="11"/>
      <c r="J763" s="11"/>
      <c r="K763" s="11"/>
      <c r="L763" s="11"/>
      <c r="M763" s="11"/>
      <c r="N763" s="11"/>
      <c r="O763" s="11"/>
    </row>
    <row r="764" spans="2:15" s="3" customFormat="1" ht="17.100000000000001" customHeight="1">
      <c r="B764" s="32"/>
      <c r="C764" s="19"/>
      <c r="D764" s="20"/>
      <c r="E764" s="21"/>
      <c r="F764" s="21"/>
      <c r="G764" s="33"/>
      <c r="H764" s="11"/>
      <c r="I764" s="11"/>
      <c r="J764" s="11"/>
      <c r="K764" s="11"/>
      <c r="L764" s="11"/>
      <c r="M764" s="11"/>
      <c r="N764" s="11"/>
      <c r="O764" s="11"/>
    </row>
    <row r="765" spans="2:15" s="3" customFormat="1" ht="17.100000000000001" customHeight="1">
      <c r="B765" s="32"/>
      <c r="C765" s="19"/>
      <c r="D765" s="20"/>
      <c r="E765" s="21"/>
      <c r="F765" s="21"/>
      <c r="G765" s="33"/>
      <c r="H765" s="11"/>
      <c r="I765" s="11"/>
      <c r="J765" s="11"/>
      <c r="K765" s="11"/>
      <c r="L765" s="11"/>
      <c r="M765" s="11"/>
      <c r="N765" s="11"/>
      <c r="O765" s="11"/>
    </row>
    <row r="766" spans="2:15" s="3" customFormat="1" ht="17.100000000000001" customHeight="1">
      <c r="B766" s="32"/>
      <c r="C766" s="19"/>
      <c r="D766" s="20"/>
      <c r="E766" s="21"/>
      <c r="F766" s="21"/>
      <c r="G766" s="33"/>
      <c r="H766" s="11"/>
      <c r="I766" s="11"/>
      <c r="J766" s="11"/>
      <c r="K766" s="11"/>
      <c r="L766" s="11"/>
      <c r="M766" s="11"/>
      <c r="N766" s="11"/>
      <c r="O766" s="11"/>
    </row>
    <row r="767" spans="2:15" s="3" customFormat="1" ht="17.100000000000001" customHeight="1">
      <c r="B767" s="32"/>
      <c r="C767" s="19"/>
      <c r="D767" s="20"/>
      <c r="E767" s="21"/>
      <c r="F767" s="21"/>
      <c r="G767" s="33"/>
      <c r="H767" s="11"/>
      <c r="I767" s="11"/>
      <c r="J767" s="11"/>
      <c r="K767" s="11"/>
      <c r="L767" s="11"/>
      <c r="M767" s="11"/>
      <c r="N767" s="11"/>
      <c r="O767" s="11"/>
    </row>
    <row r="768" spans="2:15" s="3" customFormat="1" ht="17.100000000000001" customHeight="1">
      <c r="B768" s="32"/>
      <c r="C768" s="19"/>
      <c r="D768" s="20"/>
      <c r="E768" s="21"/>
      <c r="F768" s="21"/>
      <c r="G768" s="33"/>
      <c r="H768" s="11"/>
      <c r="I768" s="11"/>
      <c r="J768" s="11"/>
      <c r="K768" s="11"/>
      <c r="L768" s="11"/>
      <c r="M768" s="11"/>
      <c r="N768" s="11"/>
      <c r="O768" s="11"/>
    </row>
    <row r="769" spans="2:15" s="3" customFormat="1" ht="17.100000000000001" customHeight="1">
      <c r="B769" s="32"/>
      <c r="C769" s="19"/>
      <c r="D769" s="20"/>
      <c r="E769" s="21"/>
      <c r="F769" s="21"/>
      <c r="G769" s="33"/>
      <c r="H769" s="11"/>
      <c r="I769" s="11"/>
      <c r="J769" s="11"/>
      <c r="K769" s="11"/>
      <c r="L769" s="11"/>
      <c r="M769" s="11"/>
      <c r="N769" s="11"/>
      <c r="O769" s="11"/>
    </row>
    <row r="770" spans="2:15" s="3" customFormat="1" ht="17.100000000000001" customHeight="1">
      <c r="B770" s="32"/>
      <c r="C770" s="19"/>
      <c r="D770" s="20"/>
      <c r="E770" s="21"/>
      <c r="F770" s="21"/>
      <c r="G770" s="33"/>
      <c r="H770" s="11"/>
      <c r="I770" s="11"/>
      <c r="J770" s="11"/>
      <c r="K770" s="11"/>
      <c r="L770" s="11"/>
      <c r="M770" s="11"/>
      <c r="N770" s="11"/>
      <c r="O770" s="11"/>
    </row>
    <row r="771" spans="2:15" s="3" customFormat="1" ht="17.100000000000001" customHeight="1">
      <c r="B771" s="32"/>
      <c r="C771" s="19"/>
      <c r="D771" s="20"/>
      <c r="E771" s="21"/>
      <c r="F771" s="21"/>
      <c r="G771" s="33"/>
      <c r="H771" s="11"/>
      <c r="I771" s="11"/>
      <c r="J771" s="11"/>
      <c r="K771" s="11"/>
      <c r="L771" s="11"/>
      <c r="M771" s="11"/>
      <c r="N771" s="11"/>
      <c r="O771" s="11"/>
    </row>
    <row r="772" spans="2:15" s="3" customFormat="1" ht="17.100000000000001" customHeight="1">
      <c r="B772" s="32"/>
      <c r="C772" s="19"/>
      <c r="D772" s="20"/>
      <c r="E772" s="21"/>
      <c r="F772" s="21"/>
      <c r="G772" s="33"/>
      <c r="H772" s="11"/>
      <c r="I772" s="11"/>
      <c r="J772" s="11"/>
      <c r="K772" s="11"/>
      <c r="L772" s="11"/>
      <c r="M772" s="11"/>
      <c r="N772" s="11"/>
      <c r="O772" s="11"/>
    </row>
    <row r="773" spans="2:15" s="3" customFormat="1" ht="17.100000000000001" customHeight="1">
      <c r="B773" s="32"/>
      <c r="C773" s="19"/>
      <c r="D773" s="20"/>
      <c r="E773" s="21"/>
      <c r="F773" s="21"/>
      <c r="G773" s="33"/>
      <c r="H773" s="11"/>
      <c r="I773" s="11"/>
      <c r="J773" s="11"/>
      <c r="K773" s="11"/>
      <c r="L773" s="11"/>
      <c r="M773" s="11"/>
      <c r="N773" s="11"/>
      <c r="O773" s="11"/>
    </row>
    <row r="774" spans="2:15" s="3" customFormat="1" ht="17.100000000000001" customHeight="1">
      <c r="B774" s="32"/>
      <c r="C774" s="19"/>
      <c r="D774" s="20"/>
      <c r="E774" s="21"/>
      <c r="F774" s="21"/>
      <c r="G774" s="33"/>
      <c r="H774" s="11"/>
      <c r="I774" s="11"/>
      <c r="J774" s="11"/>
      <c r="K774" s="11"/>
      <c r="L774" s="11"/>
      <c r="M774" s="11"/>
      <c r="N774" s="11"/>
      <c r="O774" s="11"/>
    </row>
    <row r="775" spans="2:15" s="3" customFormat="1" ht="17.100000000000001" customHeight="1">
      <c r="B775" s="32"/>
      <c r="C775" s="19"/>
      <c r="D775" s="20"/>
      <c r="E775" s="21"/>
      <c r="F775" s="21"/>
      <c r="G775" s="33"/>
      <c r="H775" s="11"/>
      <c r="I775" s="11"/>
      <c r="J775" s="11"/>
      <c r="K775" s="11"/>
      <c r="L775" s="11"/>
      <c r="M775" s="11"/>
      <c r="N775" s="11"/>
      <c r="O775" s="11"/>
    </row>
    <row r="776" spans="2:15" s="3" customFormat="1" ht="17.100000000000001" customHeight="1">
      <c r="B776" s="32"/>
      <c r="C776" s="19"/>
      <c r="D776" s="20"/>
      <c r="E776" s="21"/>
      <c r="F776" s="21"/>
      <c r="G776" s="33"/>
      <c r="H776" s="11"/>
      <c r="I776" s="11"/>
      <c r="J776" s="11"/>
      <c r="K776" s="11"/>
      <c r="L776" s="11"/>
      <c r="M776" s="11"/>
      <c r="N776" s="11"/>
      <c r="O776" s="11"/>
    </row>
    <row r="777" spans="2:15" s="3" customFormat="1" ht="17.100000000000001" customHeight="1">
      <c r="B777" s="32"/>
      <c r="C777" s="19"/>
      <c r="D777" s="20"/>
      <c r="E777" s="21"/>
      <c r="F777" s="21"/>
      <c r="G777" s="33"/>
      <c r="H777" s="11"/>
      <c r="I777" s="11"/>
      <c r="J777" s="11"/>
      <c r="K777" s="11"/>
      <c r="L777" s="11"/>
      <c r="M777" s="11"/>
      <c r="N777" s="11"/>
      <c r="O777" s="11"/>
    </row>
    <row r="778" spans="2:15" s="3" customFormat="1" ht="17.100000000000001" customHeight="1">
      <c r="B778" s="32"/>
      <c r="C778" s="19"/>
      <c r="D778" s="20"/>
      <c r="E778" s="21"/>
      <c r="F778" s="21"/>
      <c r="G778" s="33"/>
      <c r="H778" s="11"/>
      <c r="I778" s="11"/>
      <c r="J778" s="11"/>
      <c r="K778" s="11"/>
      <c r="L778" s="11"/>
      <c r="M778" s="11"/>
      <c r="N778" s="11"/>
      <c r="O778" s="11"/>
    </row>
    <row r="779" spans="2:15" s="3" customFormat="1" ht="17.100000000000001" customHeight="1">
      <c r="B779" s="32"/>
      <c r="C779" s="19"/>
      <c r="D779" s="20"/>
      <c r="E779" s="21"/>
      <c r="F779" s="21"/>
      <c r="G779" s="33"/>
      <c r="H779" s="11"/>
      <c r="I779" s="11"/>
      <c r="J779" s="11"/>
      <c r="K779" s="11"/>
      <c r="L779" s="11"/>
      <c r="M779" s="11"/>
      <c r="N779" s="11"/>
      <c r="O779" s="11"/>
    </row>
    <row r="780" spans="2:15" s="3" customFormat="1" ht="17.100000000000001" customHeight="1">
      <c r="B780" s="32"/>
      <c r="C780" s="19"/>
      <c r="D780" s="20"/>
      <c r="E780" s="21"/>
      <c r="F780" s="21"/>
      <c r="G780" s="33"/>
      <c r="H780" s="11"/>
      <c r="I780" s="11"/>
      <c r="J780" s="11"/>
      <c r="K780" s="11"/>
      <c r="L780" s="11"/>
      <c r="M780" s="11"/>
      <c r="N780" s="11"/>
      <c r="O780" s="11"/>
    </row>
    <row r="781" spans="2:15" s="3" customFormat="1" ht="17.100000000000001" customHeight="1">
      <c r="B781" s="32"/>
      <c r="C781" s="19"/>
      <c r="D781" s="20"/>
      <c r="E781" s="21"/>
      <c r="F781" s="21"/>
      <c r="G781" s="33"/>
      <c r="H781" s="11"/>
      <c r="I781" s="11"/>
      <c r="J781" s="11"/>
      <c r="K781" s="11"/>
      <c r="L781" s="11"/>
      <c r="M781" s="11"/>
      <c r="N781" s="11"/>
      <c r="O781" s="11"/>
    </row>
    <row r="782" spans="2:15" s="3" customFormat="1" ht="17.100000000000001" customHeight="1">
      <c r="B782" s="32"/>
      <c r="C782" s="19"/>
      <c r="D782" s="20"/>
      <c r="E782" s="21"/>
      <c r="F782" s="21"/>
      <c r="G782" s="33"/>
      <c r="H782" s="11"/>
      <c r="I782" s="11"/>
      <c r="J782" s="11"/>
      <c r="K782" s="11"/>
      <c r="L782" s="11"/>
      <c r="M782" s="11"/>
      <c r="N782" s="11"/>
      <c r="O782" s="11"/>
    </row>
    <row r="783" spans="2:15" s="3" customFormat="1" ht="17.100000000000001" customHeight="1">
      <c r="B783" s="32"/>
      <c r="C783" s="19"/>
      <c r="D783" s="20"/>
      <c r="E783" s="21"/>
      <c r="F783" s="21"/>
      <c r="G783" s="33"/>
      <c r="H783" s="11"/>
      <c r="I783" s="11"/>
      <c r="J783" s="11"/>
      <c r="K783" s="11"/>
      <c r="L783" s="11"/>
      <c r="M783" s="11"/>
      <c r="N783" s="11"/>
      <c r="O783" s="11"/>
    </row>
    <row r="784" spans="2:15" s="3" customFormat="1" ht="17.100000000000001" customHeight="1">
      <c r="B784" s="32"/>
      <c r="C784" s="19"/>
      <c r="D784" s="20"/>
      <c r="E784" s="21"/>
      <c r="F784" s="21"/>
      <c r="G784" s="33"/>
      <c r="H784" s="11"/>
      <c r="I784" s="11"/>
      <c r="J784" s="11"/>
      <c r="K784" s="11"/>
      <c r="L784" s="11"/>
      <c r="M784" s="11"/>
      <c r="N784" s="11"/>
      <c r="O784" s="11"/>
    </row>
    <row r="785" spans="2:15" s="3" customFormat="1" ht="17.100000000000001" customHeight="1">
      <c r="B785" s="32"/>
      <c r="C785" s="19"/>
      <c r="D785" s="20"/>
      <c r="E785" s="21"/>
      <c r="F785" s="21"/>
      <c r="G785" s="33"/>
      <c r="H785" s="11"/>
      <c r="I785" s="11"/>
      <c r="J785" s="11"/>
      <c r="K785" s="11"/>
      <c r="L785" s="11"/>
      <c r="M785" s="11"/>
      <c r="N785" s="11"/>
      <c r="O785" s="11"/>
    </row>
    <row r="786" spans="2:15" s="3" customFormat="1" ht="17.100000000000001" customHeight="1">
      <c r="B786" s="32"/>
      <c r="C786" s="19"/>
      <c r="D786" s="20"/>
      <c r="E786" s="21"/>
      <c r="F786" s="21"/>
      <c r="G786" s="33"/>
      <c r="H786" s="11"/>
      <c r="I786" s="11"/>
      <c r="J786" s="11"/>
      <c r="K786" s="11"/>
      <c r="L786" s="11"/>
      <c r="M786" s="11"/>
      <c r="N786" s="11"/>
      <c r="O786" s="11"/>
    </row>
    <row r="787" spans="2:15" s="3" customFormat="1" ht="17.100000000000001" customHeight="1">
      <c r="B787" s="32"/>
      <c r="C787" s="19"/>
      <c r="D787" s="20"/>
      <c r="E787" s="21"/>
      <c r="F787" s="21"/>
      <c r="G787" s="33"/>
      <c r="H787" s="11"/>
      <c r="I787" s="11"/>
      <c r="J787" s="11"/>
      <c r="K787" s="11"/>
      <c r="L787" s="11"/>
      <c r="M787" s="11"/>
      <c r="N787" s="11"/>
      <c r="O787" s="11"/>
    </row>
    <row r="788" spans="2:15" s="3" customFormat="1" ht="17.100000000000001" customHeight="1">
      <c r="B788" s="32"/>
      <c r="C788" s="19"/>
      <c r="D788" s="20"/>
      <c r="E788" s="21"/>
      <c r="F788" s="21"/>
      <c r="G788" s="33"/>
      <c r="H788" s="11"/>
      <c r="I788" s="11"/>
      <c r="J788" s="11"/>
      <c r="K788" s="11"/>
      <c r="L788" s="11"/>
      <c r="M788" s="11"/>
      <c r="N788" s="11"/>
      <c r="O788" s="11"/>
    </row>
    <row r="789" spans="2:15" s="3" customFormat="1" ht="17.100000000000001" customHeight="1">
      <c r="B789" s="32"/>
      <c r="C789" s="19"/>
      <c r="D789" s="20"/>
      <c r="E789" s="21"/>
      <c r="F789" s="21"/>
      <c r="G789" s="33"/>
      <c r="H789" s="11"/>
      <c r="I789" s="11"/>
      <c r="J789" s="11"/>
      <c r="K789" s="11"/>
      <c r="L789" s="11"/>
      <c r="M789" s="11"/>
      <c r="N789" s="11"/>
      <c r="O789" s="11"/>
    </row>
    <row r="790" spans="2:15" s="3" customFormat="1" ht="17.100000000000001" customHeight="1">
      <c r="B790" s="32"/>
      <c r="C790" s="19"/>
      <c r="D790" s="20"/>
      <c r="E790" s="21"/>
      <c r="F790" s="21"/>
      <c r="G790" s="33"/>
      <c r="H790" s="11"/>
      <c r="I790" s="11"/>
      <c r="J790" s="11"/>
      <c r="K790" s="11"/>
      <c r="L790" s="11"/>
      <c r="M790" s="11"/>
      <c r="N790" s="11"/>
      <c r="O790" s="11"/>
    </row>
    <row r="791" spans="2:15" s="3" customFormat="1" ht="17.100000000000001" customHeight="1">
      <c r="B791" s="32"/>
      <c r="C791" s="19"/>
      <c r="D791" s="20"/>
      <c r="E791" s="21"/>
      <c r="F791" s="21"/>
      <c r="G791" s="33"/>
      <c r="H791" s="11"/>
      <c r="I791" s="11"/>
      <c r="J791" s="11"/>
      <c r="K791" s="11"/>
      <c r="L791" s="11"/>
      <c r="M791" s="11"/>
      <c r="N791" s="11"/>
      <c r="O791" s="11"/>
    </row>
    <row r="792" spans="2:15" s="3" customFormat="1" ht="17.100000000000001" customHeight="1">
      <c r="B792" s="32"/>
      <c r="C792" s="19"/>
      <c r="D792" s="20"/>
      <c r="E792" s="21"/>
      <c r="F792" s="21"/>
      <c r="G792" s="33"/>
      <c r="H792" s="11"/>
      <c r="I792" s="11"/>
      <c r="J792" s="11"/>
      <c r="K792" s="11"/>
      <c r="L792" s="11"/>
      <c r="M792" s="11"/>
      <c r="N792" s="11"/>
      <c r="O792" s="11"/>
    </row>
    <row r="793" spans="2:15" s="3" customFormat="1" ht="17.100000000000001" customHeight="1">
      <c r="B793" s="32"/>
      <c r="C793" s="19"/>
      <c r="D793" s="20"/>
      <c r="E793" s="21"/>
      <c r="F793" s="21"/>
      <c r="G793" s="33"/>
      <c r="H793" s="11"/>
      <c r="I793" s="11"/>
      <c r="J793" s="11"/>
      <c r="K793" s="11"/>
      <c r="L793" s="11"/>
      <c r="M793" s="11"/>
      <c r="N793" s="11"/>
      <c r="O793" s="11"/>
    </row>
    <row r="794" spans="2:15" s="3" customFormat="1" ht="17.100000000000001" customHeight="1">
      <c r="B794" s="32"/>
      <c r="C794" s="19"/>
      <c r="D794" s="20"/>
      <c r="E794" s="21"/>
      <c r="F794" s="21"/>
      <c r="G794" s="33"/>
      <c r="H794" s="11"/>
      <c r="I794" s="11"/>
      <c r="J794" s="11"/>
      <c r="K794" s="11"/>
      <c r="L794" s="11"/>
      <c r="M794" s="11"/>
      <c r="N794" s="11"/>
      <c r="O794" s="11"/>
    </row>
    <row r="795" spans="2:15" s="3" customFormat="1" ht="17.100000000000001" customHeight="1">
      <c r="B795" s="32"/>
      <c r="C795" s="19"/>
      <c r="D795" s="20"/>
      <c r="E795" s="21"/>
      <c r="F795" s="21"/>
      <c r="G795" s="33"/>
      <c r="H795" s="11"/>
      <c r="I795" s="11"/>
      <c r="J795" s="11"/>
      <c r="K795" s="11"/>
      <c r="L795" s="11"/>
      <c r="M795" s="11"/>
      <c r="N795" s="11"/>
      <c r="O795" s="11"/>
    </row>
    <row r="796" spans="2:15" s="3" customFormat="1" ht="17.100000000000001" customHeight="1">
      <c r="B796" s="32"/>
      <c r="C796" s="19"/>
      <c r="D796" s="20"/>
      <c r="E796" s="21"/>
      <c r="F796" s="21"/>
      <c r="G796" s="33"/>
      <c r="H796" s="11"/>
      <c r="I796" s="11"/>
      <c r="J796" s="11"/>
      <c r="K796" s="11"/>
      <c r="L796" s="11"/>
      <c r="M796" s="11"/>
      <c r="N796" s="11"/>
      <c r="O796" s="11"/>
    </row>
    <row r="797" spans="2:15" s="3" customFormat="1" ht="17.100000000000001" customHeight="1">
      <c r="B797" s="32"/>
      <c r="C797" s="19"/>
      <c r="D797" s="20"/>
      <c r="E797" s="21"/>
      <c r="F797" s="21"/>
      <c r="G797" s="33"/>
      <c r="H797" s="11"/>
      <c r="I797" s="11"/>
      <c r="J797" s="11"/>
      <c r="K797" s="11"/>
      <c r="L797" s="11"/>
      <c r="M797" s="11"/>
      <c r="N797" s="11"/>
      <c r="O797" s="11"/>
    </row>
    <row r="798" spans="2:15" s="3" customFormat="1" ht="17.100000000000001" customHeight="1">
      <c r="B798" s="32"/>
      <c r="C798" s="19"/>
      <c r="D798" s="20"/>
      <c r="E798" s="21"/>
      <c r="F798" s="21"/>
      <c r="G798" s="33"/>
      <c r="H798" s="11"/>
      <c r="I798" s="11"/>
      <c r="J798" s="11"/>
      <c r="K798" s="11"/>
      <c r="L798" s="11"/>
      <c r="M798" s="11"/>
      <c r="N798" s="11"/>
      <c r="O798" s="11"/>
    </row>
    <row r="799" spans="2:15" s="3" customFormat="1" ht="17.100000000000001" customHeight="1">
      <c r="B799" s="32"/>
      <c r="C799" s="19"/>
      <c r="D799" s="20"/>
      <c r="E799" s="21"/>
      <c r="F799" s="21"/>
      <c r="G799" s="33"/>
      <c r="H799" s="11"/>
      <c r="I799" s="11"/>
      <c r="J799" s="11"/>
      <c r="K799" s="11"/>
      <c r="L799" s="11"/>
      <c r="M799" s="11"/>
      <c r="N799" s="11"/>
      <c r="O799" s="11"/>
    </row>
    <row r="800" spans="2:15" s="3" customFormat="1" ht="17.100000000000001" customHeight="1">
      <c r="B800" s="32"/>
      <c r="C800" s="19"/>
      <c r="D800" s="20"/>
      <c r="E800" s="21"/>
      <c r="F800" s="21"/>
      <c r="G800" s="33"/>
      <c r="H800" s="11"/>
      <c r="I800" s="11"/>
      <c r="J800" s="11"/>
      <c r="K800" s="11"/>
      <c r="L800" s="11"/>
      <c r="M800" s="11"/>
      <c r="N800" s="11"/>
      <c r="O800" s="11"/>
    </row>
    <row r="801" spans="2:15" s="3" customFormat="1" ht="17.100000000000001" customHeight="1">
      <c r="B801" s="32"/>
      <c r="C801" s="19"/>
      <c r="D801" s="20"/>
      <c r="E801" s="21"/>
      <c r="F801" s="21"/>
      <c r="G801" s="33"/>
      <c r="H801" s="11"/>
      <c r="I801" s="11"/>
      <c r="J801" s="11"/>
      <c r="K801" s="11"/>
      <c r="L801" s="11"/>
      <c r="M801" s="11"/>
      <c r="N801" s="11"/>
      <c r="O801" s="11"/>
    </row>
    <row r="802" spans="2:15" s="3" customFormat="1" ht="17.100000000000001" customHeight="1">
      <c r="B802" s="32"/>
      <c r="C802" s="19"/>
      <c r="D802" s="20"/>
      <c r="E802" s="21"/>
      <c r="F802" s="21"/>
      <c r="G802" s="33"/>
      <c r="H802" s="11"/>
      <c r="I802" s="11"/>
      <c r="J802" s="11"/>
      <c r="K802" s="11"/>
      <c r="L802" s="11"/>
      <c r="M802" s="11"/>
      <c r="N802" s="11"/>
      <c r="O802" s="11"/>
    </row>
    <row r="803" spans="2:15" s="3" customFormat="1" ht="17.100000000000001" customHeight="1">
      <c r="B803" s="32"/>
      <c r="C803" s="19"/>
      <c r="D803" s="20"/>
      <c r="E803" s="21"/>
      <c r="F803" s="21"/>
      <c r="G803" s="33"/>
      <c r="H803" s="11"/>
      <c r="I803" s="11"/>
      <c r="J803" s="11"/>
      <c r="K803" s="11"/>
      <c r="L803" s="11"/>
      <c r="M803" s="11"/>
      <c r="N803" s="11"/>
      <c r="O803" s="11"/>
    </row>
    <row r="804" spans="2:15" s="3" customFormat="1" ht="17.100000000000001" customHeight="1">
      <c r="B804" s="32"/>
      <c r="C804" s="19"/>
      <c r="D804" s="20"/>
      <c r="E804" s="21"/>
      <c r="F804" s="21"/>
      <c r="G804" s="33"/>
      <c r="H804" s="11"/>
      <c r="I804" s="11"/>
      <c r="J804" s="11"/>
      <c r="K804" s="11"/>
      <c r="L804" s="11"/>
      <c r="M804" s="11"/>
      <c r="N804" s="11"/>
      <c r="O804" s="11"/>
    </row>
    <row r="805" spans="2:15" s="3" customFormat="1" ht="17.100000000000001" customHeight="1">
      <c r="B805" s="32"/>
      <c r="C805" s="19"/>
      <c r="D805" s="20"/>
      <c r="E805" s="21"/>
      <c r="F805" s="21"/>
      <c r="G805" s="33"/>
      <c r="H805" s="11"/>
      <c r="I805" s="11"/>
      <c r="J805" s="11"/>
      <c r="K805" s="11"/>
      <c r="L805" s="11"/>
      <c r="M805" s="11"/>
      <c r="N805" s="11"/>
      <c r="O805" s="11"/>
    </row>
    <row r="806" spans="2:15" s="3" customFormat="1" ht="17.100000000000001" customHeight="1">
      <c r="B806" s="32"/>
      <c r="C806" s="19"/>
      <c r="D806" s="20"/>
      <c r="E806" s="21"/>
      <c r="F806" s="21"/>
      <c r="G806" s="33"/>
      <c r="H806" s="11"/>
      <c r="I806" s="11"/>
      <c r="J806" s="11"/>
      <c r="K806" s="11"/>
      <c r="L806" s="11"/>
      <c r="M806" s="11"/>
      <c r="N806" s="11"/>
      <c r="O806" s="11"/>
    </row>
    <row r="807" spans="2:15" s="3" customFormat="1" ht="17.100000000000001" customHeight="1">
      <c r="B807" s="32"/>
      <c r="C807" s="19"/>
      <c r="D807" s="20"/>
      <c r="E807" s="21"/>
      <c r="F807" s="21"/>
      <c r="G807" s="33"/>
      <c r="H807" s="11"/>
      <c r="I807" s="11"/>
      <c r="J807" s="11"/>
      <c r="K807" s="11"/>
      <c r="L807" s="11"/>
      <c r="M807" s="11"/>
      <c r="N807" s="11"/>
      <c r="O807" s="11"/>
    </row>
    <row r="808" spans="2:15" s="3" customFormat="1" ht="17.100000000000001" customHeight="1">
      <c r="B808" s="32"/>
      <c r="C808" s="19"/>
      <c r="D808" s="20"/>
      <c r="E808" s="21"/>
      <c r="F808" s="21"/>
      <c r="G808" s="33"/>
      <c r="H808" s="11"/>
      <c r="I808" s="11"/>
      <c r="J808" s="11"/>
      <c r="K808" s="11"/>
      <c r="L808" s="11"/>
      <c r="M808" s="11"/>
      <c r="N808" s="11"/>
      <c r="O808" s="11"/>
    </row>
    <row r="809" spans="2:15" s="3" customFormat="1" ht="17.100000000000001" customHeight="1">
      <c r="B809" s="32"/>
      <c r="C809" s="19"/>
      <c r="D809" s="20"/>
      <c r="E809" s="21"/>
      <c r="F809" s="21"/>
      <c r="G809" s="33"/>
      <c r="H809" s="11"/>
      <c r="I809" s="11"/>
      <c r="J809" s="11"/>
      <c r="K809" s="11"/>
      <c r="L809" s="11"/>
      <c r="M809" s="11"/>
      <c r="N809" s="11"/>
      <c r="O809" s="11"/>
    </row>
    <row r="810" spans="2:15" s="3" customFormat="1" ht="17.100000000000001" customHeight="1">
      <c r="B810" s="32"/>
      <c r="C810" s="19"/>
      <c r="D810" s="20"/>
      <c r="E810" s="21"/>
      <c r="F810" s="21"/>
      <c r="G810" s="33"/>
      <c r="H810" s="11"/>
      <c r="I810" s="11"/>
      <c r="J810" s="11"/>
      <c r="K810" s="11"/>
      <c r="L810" s="11"/>
      <c r="M810" s="11"/>
      <c r="N810" s="11"/>
      <c r="O810" s="11"/>
    </row>
    <row r="811" spans="2:15" s="3" customFormat="1" ht="17.100000000000001" customHeight="1">
      <c r="B811" s="32"/>
      <c r="C811" s="19"/>
      <c r="D811" s="20"/>
      <c r="E811" s="21"/>
      <c r="F811" s="21"/>
      <c r="G811" s="33"/>
      <c r="H811" s="11"/>
      <c r="I811" s="11"/>
      <c r="J811" s="11"/>
      <c r="K811" s="11"/>
      <c r="L811" s="11"/>
      <c r="M811" s="11"/>
      <c r="N811" s="11"/>
      <c r="O811" s="11"/>
    </row>
    <row r="812" spans="2:15" s="3" customFormat="1" ht="17.100000000000001" customHeight="1">
      <c r="B812" s="32"/>
      <c r="C812" s="19"/>
      <c r="D812" s="20"/>
      <c r="E812" s="21"/>
      <c r="F812" s="21"/>
      <c r="G812" s="33"/>
      <c r="H812" s="11"/>
      <c r="I812" s="11"/>
      <c r="J812" s="11"/>
      <c r="K812" s="11"/>
      <c r="L812" s="11"/>
      <c r="M812" s="11"/>
      <c r="N812" s="11"/>
      <c r="O812" s="11"/>
    </row>
    <row r="813" spans="2:15" s="3" customFormat="1" ht="17.100000000000001" customHeight="1">
      <c r="B813" s="32"/>
      <c r="C813" s="19"/>
      <c r="D813" s="20"/>
      <c r="E813" s="21"/>
      <c r="F813" s="21"/>
      <c r="G813" s="33"/>
      <c r="H813" s="11"/>
      <c r="I813" s="11"/>
      <c r="J813" s="11"/>
      <c r="K813" s="11"/>
      <c r="L813" s="11"/>
      <c r="M813" s="11"/>
      <c r="N813" s="11"/>
      <c r="O813" s="11"/>
    </row>
    <row r="814" spans="2:15" s="3" customFormat="1" ht="17.100000000000001" customHeight="1">
      <c r="B814" s="32"/>
      <c r="C814" s="19"/>
      <c r="D814" s="20"/>
      <c r="E814" s="21"/>
      <c r="F814" s="21"/>
      <c r="G814" s="33"/>
      <c r="H814" s="11"/>
      <c r="I814" s="11"/>
      <c r="J814" s="11"/>
      <c r="K814" s="11"/>
      <c r="L814" s="11"/>
      <c r="M814" s="11"/>
      <c r="N814" s="11"/>
      <c r="O814" s="11"/>
    </row>
    <row r="815" spans="2:15" s="3" customFormat="1" ht="17.100000000000001" customHeight="1">
      <c r="B815" s="32"/>
      <c r="C815" s="19"/>
      <c r="D815" s="20"/>
      <c r="E815" s="21"/>
      <c r="F815" s="21"/>
      <c r="G815" s="33"/>
      <c r="H815" s="11"/>
      <c r="I815" s="11"/>
      <c r="J815" s="11"/>
      <c r="K815" s="11"/>
      <c r="L815" s="11"/>
      <c r="M815" s="11"/>
      <c r="N815" s="11"/>
      <c r="O815" s="11"/>
    </row>
    <row r="816" spans="2:15" s="3" customFormat="1" ht="17.100000000000001" customHeight="1">
      <c r="B816" s="32"/>
      <c r="C816" s="19"/>
      <c r="D816" s="20"/>
      <c r="E816" s="21"/>
      <c r="F816" s="21"/>
      <c r="G816" s="33"/>
      <c r="H816" s="11"/>
      <c r="I816" s="11"/>
      <c r="J816" s="11"/>
      <c r="K816" s="11"/>
      <c r="L816" s="11"/>
      <c r="M816" s="11"/>
      <c r="N816" s="11"/>
      <c r="O816" s="11"/>
    </row>
    <row r="817" spans="2:15" s="3" customFormat="1" ht="17.100000000000001" customHeight="1">
      <c r="B817" s="32"/>
      <c r="C817" s="19"/>
      <c r="D817" s="20"/>
      <c r="E817" s="21"/>
      <c r="F817" s="21"/>
      <c r="G817" s="33"/>
      <c r="H817" s="11"/>
      <c r="I817" s="11"/>
      <c r="J817" s="11"/>
      <c r="K817" s="11"/>
      <c r="L817" s="11"/>
      <c r="M817" s="11"/>
      <c r="N817" s="11"/>
      <c r="O817" s="11"/>
    </row>
    <row r="818" spans="2:15" s="3" customFormat="1" ht="17.100000000000001" customHeight="1">
      <c r="B818" s="32"/>
      <c r="C818" s="19"/>
      <c r="D818" s="20"/>
      <c r="E818" s="21"/>
      <c r="F818" s="21"/>
      <c r="G818" s="33"/>
      <c r="H818" s="11"/>
      <c r="I818" s="11"/>
      <c r="J818" s="11"/>
      <c r="K818" s="11"/>
      <c r="L818" s="11"/>
      <c r="M818" s="11"/>
      <c r="N818" s="11"/>
      <c r="O818" s="11"/>
    </row>
    <row r="819" spans="2:15" s="3" customFormat="1" ht="17.100000000000001" customHeight="1">
      <c r="B819" s="32"/>
      <c r="C819" s="19"/>
      <c r="D819" s="20"/>
      <c r="E819" s="21"/>
      <c r="F819" s="21"/>
      <c r="G819" s="33"/>
      <c r="H819" s="11"/>
      <c r="I819" s="11"/>
      <c r="J819" s="11"/>
      <c r="K819" s="11"/>
      <c r="L819" s="11"/>
      <c r="M819" s="11"/>
      <c r="N819" s="11"/>
      <c r="O819" s="11"/>
    </row>
    <row r="820" spans="2:15" s="3" customFormat="1" ht="17.100000000000001" customHeight="1">
      <c r="B820" s="32"/>
      <c r="C820" s="19"/>
      <c r="D820" s="20"/>
      <c r="E820" s="21"/>
      <c r="F820" s="21"/>
      <c r="G820" s="33"/>
      <c r="H820" s="11"/>
      <c r="I820" s="11"/>
      <c r="J820" s="11"/>
      <c r="K820" s="11"/>
      <c r="L820" s="11"/>
      <c r="M820" s="11"/>
      <c r="N820" s="11"/>
      <c r="O820" s="11"/>
    </row>
    <row r="821" spans="2:15" s="3" customFormat="1" ht="17.100000000000001" customHeight="1">
      <c r="B821" s="32"/>
      <c r="C821" s="19"/>
      <c r="D821" s="20"/>
      <c r="E821" s="21"/>
      <c r="F821" s="21"/>
      <c r="G821" s="33"/>
      <c r="H821" s="11"/>
      <c r="I821" s="11"/>
      <c r="J821" s="11"/>
      <c r="K821" s="11"/>
      <c r="L821" s="11"/>
      <c r="M821" s="11"/>
      <c r="N821" s="11"/>
      <c r="O821" s="11"/>
    </row>
    <row r="822" spans="2:15" s="3" customFormat="1" ht="17.100000000000001" customHeight="1">
      <c r="B822" s="32"/>
      <c r="C822" s="19"/>
      <c r="D822" s="20"/>
      <c r="E822" s="21"/>
      <c r="F822" s="21"/>
      <c r="G822" s="33"/>
      <c r="H822" s="11"/>
      <c r="I822" s="11"/>
      <c r="J822" s="11"/>
      <c r="K822" s="11"/>
      <c r="L822" s="11"/>
      <c r="M822" s="11"/>
      <c r="N822" s="11"/>
      <c r="O822" s="11"/>
    </row>
    <row r="823" spans="2:15" s="3" customFormat="1" ht="17.100000000000001" customHeight="1">
      <c r="B823" s="32"/>
      <c r="C823" s="19"/>
      <c r="D823" s="20"/>
      <c r="E823" s="21"/>
      <c r="F823" s="21"/>
      <c r="G823" s="33"/>
      <c r="H823" s="11"/>
      <c r="I823" s="11"/>
      <c r="J823" s="11"/>
      <c r="K823" s="11"/>
      <c r="L823" s="11"/>
      <c r="M823" s="11"/>
      <c r="N823" s="11"/>
      <c r="O823" s="11"/>
    </row>
    <row r="824" spans="2:15" s="3" customFormat="1" ht="17.100000000000001" customHeight="1">
      <c r="B824" s="32"/>
      <c r="C824" s="19"/>
      <c r="D824" s="20"/>
      <c r="E824" s="21"/>
      <c r="F824" s="21"/>
      <c r="G824" s="33"/>
      <c r="H824" s="11"/>
      <c r="I824" s="11"/>
      <c r="J824" s="11"/>
      <c r="K824" s="11"/>
      <c r="L824" s="11"/>
      <c r="M824" s="11"/>
      <c r="N824" s="11"/>
      <c r="O824" s="11"/>
    </row>
    <row r="825" spans="2:15" s="3" customFormat="1" ht="17.100000000000001" customHeight="1">
      <c r="B825" s="32"/>
      <c r="C825" s="19"/>
      <c r="D825" s="20"/>
      <c r="E825" s="21"/>
      <c r="F825" s="21"/>
      <c r="G825" s="33"/>
      <c r="H825" s="11"/>
      <c r="I825" s="11"/>
      <c r="J825" s="11"/>
      <c r="K825" s="11"/>
      <c r="L825" s="11"/>
      <c r="M825" s="11"/>
      <c r="N825" s="11"/>
      <c r="O825" s="11"/>
    </row>
    <row r="826" spans="2:15" s="3" customFormat="1" ht="17.100000000000001" customHeight="1">
      <c r="B826" s="32"/>
      <c r="C826" s="19"/>
      <c r="D826" s="20"/>
      <c r="E826" s="21"/>
      <c r="F826" s="21"/>
      <c r="G826" s="33"/>
      <c r="H826" s="11"/>
      <c r="I826" s="11"/>
      <c r="J826" s="11"/>
      <c r="K826" s="11"/>
      <c r="L826" s="11"/>
      <c r="M826" s="11"/>
      <c r="N826" s="11"/>
      <c r="O826" s="11"/>
    </row>
    <row r="827" spans="2:15" s="3" customFormat="1" ht="17.100000000000001" customHeight="1">
      <c r="B827" s="32"/>
      <c r="C827" s="19"/>
      <c r="D827" s="20"/>
      <c r="E827" s="21"/>
      <c r="F827" s="21"/>
      <c r="G827" s="33"/>
      <c r="H827" s="11"/>
      <c r="I827" s="11"/>
      <c r="J827" s="11"/>
      <c r="K827" s="11"/>
      <c r="L827" s="11"/>
      <c r="M827" s="11"/>
      <c r="N827" s="11"/>
      <c r="O827" s="11"/>
    </row>
    <row r="828" spans="2:15" s="3" customFormat="1" ht="17.100000000000001" customHeight="1">
      <c r="B828" s="32"/>
      <c r="C828" s="19"/>
      <c r="D828" s="20"/>
      <c r="E828" s="21"/>
      <c r="F828" s="21"/>
      <c r="G828" s="33"/>
      <c r="H828" s="11"/>
      <c r="I828" s="11"/>
      <c r="J828" s="11"/>
      <c r="K828" s="11"/>
      <c r="L828" s="11"/>
      <c r="M828" s="11"/>
      <c r="N828" s="11"/>
      <c r="O828" s="11"/>
    </row>
    <row r="829" spans="2:15" s="3" customFormat="1" ht="17.100000000000001" customHeight="1">
      <c r="B829" s="32"/>
      <c r="C829" s="19"/>
      <c r="D829" s="20"/>
      <c r="E829" s="21"/>
      <c r="F829" s="21"/>
      <c r="G829" s="33"/>
      <c r="H829" s="11"/>
      <c r="I829" s="11"/>
      <c r="J829" s="11"/>
      <c r="K829" s="11"/>
      <c r="L829" s="11"/>
      <c r="M829" s="11"/>
      <c r="N829" s="11"/>
      <c r="O829" s="11"/>
    </row>
    <row r="830" spans="2:15" s="3" customFormat="1" ht="17.100000000000001" customHeight="1">
      <c r="B830" s="32"/>
      <c r="C830" s="19"/>
      <c r="D830" s="20"/>
      <c r="E830" s="21"/>
      <c r="F830" s="21"/>
      <c r="G830" s="33"/>
      <c r="H830" s="11"/>
      <c r="I830" s="11"/>
      <c r="J830" s="11"/>
      <c r="K830" s="11"/>
      <c r="L830" s="11"/>
      <c r="M830" s="11"/>
      <c r="N830" s="11"/>
      <c r="O830" s="11"/>
    </row>
    <row r="831" spans="2:15" s="3" customFormat="1" ht="17.100000000000001" customHeight="1">
      <c r="B831" s="32"/>
      <c r="C831" s="19"/>
      <c r="D831" s="20"/>
      <c r="E831" s="21"/>
      <c r="F831" s="21"/>
      <c r="G831" s="33"/>
      <c r="H831" s="11"/>
      <c r="I831" s="11"/>
      <c r="J831" s="11"/>
      <c r="K831" s="11"/>
      <c r="L831" s="11"/>
      <c r="M831" s="11"/>
      <c r="N831" s="11"/>
      <c r="O831" s="11"/>
    </row>
    <row r="832" spans="2:15" s="3" customFormat="1" ht="17.100000000000001" customHeight="1">
      <c r="B832" s="32"/>
      <c r="C832" s="19"/>
      <c r="D832" s="20"/>
      <c r="E832" s="21"/>
      <c r="F832" s="21"/>
      <c r="G832" s="33"/>
      <c r="H832" s="11"/>
      <c r="I832" s="11"/>
      <c r="J832" s="11"/>
      <c r="K832" s="11"/>
      <c r="L832" s="11"/>
      <c r="M832" s="11"/>
      <c r="N832" s="11"/>
      <c r="O832" s="11"/>
    </row>
    <row r="833" spans="2:16" s="3" customFormat="1" ht="17.100000000000001" customHeight="1">
      <c r="B833" s="32"/>
      <c r="C833" s="19"/>
      <c r="D833" s="20"/>
      <c r="E833" s="21"/>
      <c r="F833" s="21"/>
      <c r="G833" s="33"/>
      <c r="H833" s="11"/>
      <c r="I833" s="11"/>
      <c r="J833" s="11"/>
      <c r="K833" s="11"/>
      <c r="L833" s="11"/>
      <c r="M833" s="11"/>
      <c r="N833" s="11"/>
      <c r="O833" s="11"/>
    </row>
    <row r="834" spans="2:16" s="3" customFormat="1" ht="17.100000000000001" customHeight="1">
      <c r="B834" s="32"/>
      <c r="C834" s="19"/>
      <c r="D834" s="20"/>
      <c r="E834" s="21"/>
      <c r="F834" s="21"/>
      <c r="G834" s="33"/>
      <c r="H834" s="11"/>
      <c r="I834" s="11"/>
      <c r="J834" s="11"/>
      <c r="K834" s="11"/>
      <c r="L834" s="11"/>
      <c r="M834" s="11"/>
      <c r="N834" s="11"/>
      <c r="O834" s="11"/>
    </row>
    <row r="835" spans="2:16" s="3" customFormat="1" ht="17.100000000000001" customHeight="1">
      <c r="B835" s="32"/>
      <c r="C835" s="19"/>
      <c r="D835" s="20"/>
      <c r="E835" s="21"/>
      <c r="F835" s="21"/>
      <c r="G835" s="33"/>
      <c r="H835" s="11"/>
      <c r="I835" s="11"/>
      <c r="J835" s="11"/>
      <c r="K835" s="11"/>
      <c r="L835" s="11"/>
      <c r="M835" s="11"/>
      <c r="N835" s="11"/>
      <c r="O835" s="11"/>
    </row>
    <row r="836" spans="2:16" s="3" customFormat="1" ht="17.100000000000001" customHeight="1">
      <c r="B836" s="32"/>
      <c r="C836" s="19"/>
      <c r="D836" s="20"/>
      <c r="E836" s="21"/>
      <c r="F836" s="21"/>
      <c r="G836" s="33"/>
      <c r="H836" s="11"/>
      <c r="I836" s="11"/>
      <c r="J836" s="11"/>
      <c r="K836" s="11"/>
      <c r="L836" s="11"/>
      <c r="M836" s="11"/>
      <c r="N836" s="11"/>
      <c r="O836" s="11"/>
    </row>
    <row r="837" spans="2:16" s="3" customFormat="1" ht="17.100000000000001" customHeight="1">
      <c r="B837" s="32"/>
      <c r="C837" s="19"/>
      <c r="D837" s="20"/>
      <c r="E837" s="21"/>
      <c r="F837" s="21"/>
      <c r="G837" s="33"/>
      <c r="H837" s="11"/>
      <c r="I837" s="11"/>
      <c r="J837" s="11"/>
      <c r="K837" s="11"/>
      <c r="L837" s="11"/>
      <c r="M837" s="11"/>
      <c r="N837" s="11"/>
      <c r="O837" s="11"/>
    </row>
    <row r="838" spans="2:16" s="3" customFormat="1" ht="17.100000000000001" customHeight="1">
      <c r="B838" s="32"/>
      <c r="C838" s="19"/>
      <c r="D838" s="20"/>
      <c r="E838" s="21"/>
      <c r="F838" s="21"/>
      <c r="G838" s="33"/>
      <c r="H838" s="11"/>
      <c r="I838" s="11"/>
      <c r="J838" s="11"/>
      <c r="K838" s="11"/>
      <c r="L838" s="11"/>
      <c r="M838" s="11"/>
      <c r="N838" s="11"/>
      <c r="O838" s="11"/>
    </row>
    <row r="839" spans="2:16" s="3" customFormat="1" ht="17.100000000000001" customHeight="1">
      <c r="B839" s="32"/>
      <c r="C839" s="19"/>
      <c r="D839" s="20"/>
      <c r="E839" s="21"/>
      <c r="F839" s="21"/>
      <c r="G839" s="33"/>
      <c r="H839" s="11"/>
      <c r="I839" s="11"/>
      <c r="J839" s="11"/>
      <c r="K839" s="11"/>
      <c r="L839" s="11"/>
      <c r="M839" s="11"/>
      <c r="N839" s="11"/>
      <c r="O839" s="11"/>
    </row>
    <row r="840" spans="2:16" s="3" customFormat="1" ht="17.100000000000001" customHeight="1">
      <c r="B840" s="32"/>
      <c r="C840" s="19"/>
      <c r="D840" s="20"/>
      <c r="E840" s="21"/>
      <c r="F840" s="21"/>
      <c r="G840" s="33"/>
      <c r="H840" s="11"/>
      <c r="I840" s="11"/>
      <c r="J840" s="11"/>
      <c r="K840" s="11"/>
      <c r="L840" s="11"/>
      <c r="M840" s="11"/>
      <c r="N840" s="11"/>
      <c r="O840" s="11"/>
    </row>
    <row r="841" spans="2:16" s="3" customFormat="1" ht="17.100000000000001" customHeight="1">
      <c r="B841" s="32"/>
      <c r="C841" s="19"/>
      <c r="D841" s="20"/>
      <c r="E841" s="21"/>
      <c r="F841" s="21"/>
      <c r="G841" s="33"/>
      <c r="H841" s="11"/>
      <c r="I841" s="11"/>
      <c r="J841" s="11"/>
      <c r="K841" s="11"/>
      <c r="L841" s="11"/>
      <c r="M841" s="11"/>
      <c r="N841" s="11"/>
      <c r="O841" s="11"/>
    </row>
    <row r="842" spans="2:16" s="3" customFormat="1" ht="17.100000000000001" customHeight="1">
      <c r="B842" s="32"/>
      <c r="C842" s="19"/>
      <c r="D842" s="20"/>
      <c r="E842" s="21"/>
      <c r="F842" s="21"/>
      <c r="G842" s="33"/>
      <c r="H842" s="11"/>
      <c r="I842" s="11"/>
      <c r="J842" s="11"/>
      <c r="K842" s="11"/>
      <c r="L842" s="11"/>
      <c r="M842" s="11"/>
      <c r="N842" s="11"/>
      <c r="O842" s="11"/>
    </row>
    <row r="843" spans="2:16" s="3" customFormat="1" ht="17.100000000000001" customHeight="1">
      <c r="B843" s="32"/>
      <c r="C843" s="19"/>
      <c r="D843" s="20"/>
      <c r="E843" s="21"/>
      <c r="F843" s="21"/>
      <c r="G843" s="33"/>
      <c r="H843" s="11"/>
      <c r="I843" s="11"/>
      <c r="J843" s="11"/>
      <c r="K843" s="11"/>
      <c r="L843" s="11"/>
      <c r="M843" s="11"/>
      <c r="N843" s="11"/>
      <c r="O843" s="11"/>
    </row>
    <row r="844" spans="2:16" s="3" customFormat="1" ht="17.100000000000001" customHeight="1">
      <c r="B844" s="32"/>
      <c r="C844" s="19"/>
      <c r="D844" s="20"/>
      <c r="E844" s="21"/>
      <c r="F844" s="21"/>
      <c r="G844" s="33"/>
      <c r="H844" s="11"/>
      <c r="I844" s="11"/>
      <c r="J844" s="11"/>
      <c r="K844" s="11"/>
      <c r="L844" s="11"/>
      <c r="M844" s="11"/>
      <c r="N844" s="11"/>
      <c r="O844" s="11"/>
    </row>
    <row r="845" spans="2:16" ht="20.100000000000001" customHeight="1">
      <c r="B845" s="34"/>
      <c r="C845" s="23"/>
      <c r="D845" s="24"/>
      <c r="E845" s="21"/>
      <c r="F845" s="21"/>
      <c r="G845" s="33"/>
      <c r="P845" s="3"/>
    </row>
    <row r="846" spans="2:16" ht="20.100000000000001" customHeight="1">
      <c r="B846" s="34"/>
      <c r="C846" s="23"/>
      <c r="D846" s="24"/>
      <c r="E846" s="21"/>
      <c r="F846" s="21"/>
      <c r="G846" s="33"/>
      <c r="P846" s="3"/>
    </row>
    <row r="847" spans="2:16" ht="20.100000000000001" customHeight="1">
      <c r="B847" s="34"/>
      <c r="C847" s="23"/>
      <c r="D847" s="24"/>
      <c r="E847" s="21"/>
      <c r="F847" s="21"/>
      <c r="G847" s="33"/>
      <c r="P847" s="3"/>
    </row>
    <row r="848" spans="2:16" ht="20.100000000000001" customHeight="1">
      <c r="B848" s="34"/>
      <c r="C848" s="23"/>
      <c r="D848" s="24"/>
      <c r="E848" s="21"/>
      <c r="F848" s="21"/>
      <c r="G848" s="33"/>
      <c r="P848" s="3"/>
    </row>
    <row r="849" spans="2:16" ht="20.100000000000001" customHeight="1">
      <c r="B849" s="34"/>
      <c r="C849" s="23"/>
      <c r="D849" s="24"/>
      <c r="E849" s="21"/>
      <c r="F849" s="21"/>
      <c r="G849" s="33"/>
      <c r="P849" s="3"/>
    </row>
    <row r="850" spans="2:16" ht="20.100000000000001" customHeight="1">
      <c r="B850" s="34"/>
      <c r="C850" s="23"/>
      <c r="D850" s="24"/>
      <c r="E850" s="21"/>
      <c r="F850" s="21"/>
      <c r="G850" s="33"/>
      <c r="P850" s="3"/>
    </row>
    <row r="851" spans="2:16" ht="20.100000000000001" customHeight="1">
      <c r="B851" s="34"/>
      <c r="C851" s="23"/>
      <c r="D851" s="24"/>
      <c r="E851" s="21"/>
      <c r="F851" s="21"/>
      <c r="G851" s="33"/>
      <c r="P851" s="3"/>
    </row>
    <row r="852" spans="2:16" ht="20.100000000000001" customHeight="1">
      <c r="B852" s="34"/>
      <c r="C852" s="23"/>
      <c r="D852" s="24"/>
      <c r="E852" s="21"/>
      <c r="F852" s="21"/>
      <c r="G852" s="33"/>
      <c r="P852" s="3"/>
    </row>
    <row r="853" spans="2:16" ht="20.100000000000001" customHeight="1">
      <c r="B853" s="34"/>
      <c r="C853" s="23"/>
      <c r="D853" s="24"/>
      <c r="E853" s="21"/>
      <c r="F853" s="21"/>
      <c r="G853" s="33"/>
      <c r="P853" s="3"/>
    </row>
    <row r="854" spans="2:16" ht="20.100000000000001" customHeight="1">
      <c r="B854" s="34"/>
      <c r="C854" s="23"/>
      <c r="D854" s="24"/>
      <c r="E854" s="21"/>
      <c r="F854" s="21"/>
      <c r="G854" s="33"/>
      <c r="P854" s="3"/>
    </row>
    <row r="855" spans="2:16" ht="20.100000000000001" customHeight="1">
      <c r="B855" s="34"/>
      <c r="C855" s="23"/>
      <c r="D855" s="24"/>
      <c r="E855" s="21"/>
      <c r="F855" s="21"/>
      <c r="G855" s="33"/>
      <c r="P855" s="3"/>
    </row>
    <row r="856" spans="2:16" ht="20.100000000000001" customHeight="1">
      <c r="B856" s="34"/>
      <c r="C856" s="23"/>
      <c r="D856" s="24"/>
      <c r="E856" s="21"/>
      <c r="F856" s="21"/>
      <c r="G856" s="33"/>
      <c r="P856" s="3"/>
    </row>
    <row r="857" spans="2:16" ht="20.100000000000001" customHeight="1">
      <c r="B857" s="34"/>
      <c r="C857" s="23"/>
      <c r="D857" s="24"/>
      <c r="E857" s="21"/>
      <c r="F857" s="21"/>
      <c r="G857" s="33"/>
      <c r="P857" s="3"/>
    </row>
    <row r="858" spans="2:16" ht="20.100000000000001" customHeight="1">
      <c r="B858" s="34"/>
      <c r="C858" s="23"/>
      <c r="D858" s="24"/>
      <c r="E858" s="21"/>
      <c r="F858" s="21"/>
      <c r="G858" s="33"/>
      <c r="P858" s="3"/>
    </row>
    <row r="859" spans="2:16" ht="20.100000000000001" customHeight="1">
      <c r="B859" s="34"/>
      <c r="C859" s="23"/>
      <c r="D859" s="24"/>
      <c r="E859" s="21"/>
      <c r="F859" s="21"/>
      <c r="G859" s="33"/>
      <c r="P859" s="3"/>
    </row>
    <row r="860" spans="2:16" ht="20.100000000000001" customHeight="1">
      <c r="B860" s="34"/>
      <c r="C860" s="23"/>
      <c r="D860" s="24"/>
      <c r="E860" s="21"/>
      <c r="F860" s="21"/>
      <c r="G860" s="33"/>
      <c r="P860" s="3"/>
    </row>
    <row r="861" spans="2:16" ht="20.100000000000001" customHeight="1">
      <c r="B861" s="34"/>
      <c r="C861" s="23"/>
      <c r="D861" s="24"/>
      <c r="E861" s="21"/>
      <c r="F861" s="21"/>
      <c r="G861" s="33"/>
      <c r="P861" s="3"/>
    </row>
    <row r="862" spans="2:16" ht="20.100000000000001" customHeight="1">
      <c r="B862" s="34"/>
      <c r="C862" s="23"/>
      <c r="D862" s="24"/>
      <c r="E862" s="21"/>
      <c r="F862" s="21"/>
      <c r="G862" s="33"/>
      <c r="P862" s="3"/>
    </row>
    <row r="863" spans="2:16" ht="20.100000000000001" customHeight="1">
      <c r="B863" s="34"/>
      <c r="C863" s="23"/>
      <c r="D863" s="24"/>
      <c r="E863" s="21"/>
      <c r="F863" s="21"/>
      <c r="G863" s="33"/>
      <c r="P863" s="3"/>
    </row>
    <row r="864" spans="2:16" ht="20.100000000000001" customHeight="1">
      <c r="B864" s="34"/>
      <c r="C864" s="23"/>
      <c r="D864" s="24"/>
      <c r="E864" s="21"/>
      <c r="F864" s="21"/>
      <c r="G864" s="33"/>
      <c r="P864" s="3"/>
    </row>
    <row r="865" spans="2:16" ht="20.100000000000001" customHeight="1">
      <c r="B865" s="34"/>
      <c r="C865" s="23"/>
      <c r="D865" s="24"/>
      <c r="E865" s="21"/>
      <c r="F865" s="21"/>
      <c r="G865" s="33"/>
      <c r="P865" s="3"/>
    </row>
    <row r="866" spans="2:16" ht="20.100000000000001" customHeight="1">
      <c r="B866" s="34"/>
      <c r="C866" s="23"/>
      <c r="D866" s="24"/>
      <c r="E866" s="21"/>
      <c r="F866" s="21"/>
      <c r="G866" s="33"/>
      <c r="P866" s="3"/>
    </row>
    <row r="867" spans="2:16" ht="20.100000000000001" customHeight="1">
      <c r="B867" s="34"/>
      <c r="C867" s="23"/>
      <c r="D867" s="24"/>
      <c r="E867" s="21"/>
      <c r="F867" s="21"/>
      <c r="G867" s="33"/>
      <c r="P867" s="3"/>
    </row>
    <row r="868" spans="2:16" ht="20.100000000000001" customHeight="1">
      <c r="B868" s="34"/>
      <c r="C868" s="23"/>
      <c r="D868" s="24"/>
      <c r="E868" s="21"/>
      <c r="F868" s="21"/>
      <c r="G868" s="33"/>
      <c r="P868" s="3"/>
    </row>
    <row r="869" spans="2:16" ht="20.100000000000001" customHeight="1">
      <c r="B869" s="34"/>
      <c r="C869" s="23"/>
      <c r="D869" s="24"/>
      <c r="E869" s="21"/>
      <c r="F869" s="21"/>
      <c r="G869" s="33"/>
      <c r="P869" s="3"/>
    </row>
    <row r="870" spans="2:16" ht="20.100000000000001" customHeight="1">
      <c r="B870" s="34"/>
      <c r="C870" s="23"/>
      <c r="D870" s="24"/>
      <c r="E870" s="21"/>
      <c r="F870" s="21"/>
      <c r="G870" s="33"/>
      <c r="P870" s="3"/>
    </row>
    <row r="871" spans="2:16" ht="20.100000000000001" customHeight="1">
      <c r="B871" s="34"/>
      <c r="C871" s="23"/>
      <c r="D871" s="24"/>
      <c r="E871" s="21"/>
      <c r="F871" s="21"/>
      <c r="G871" s="33"/>
      <c r="P871" s="3"/>
    </row>
    <row r="872" spans="2:16" ht="20.100000000000001" customHeight="1">
      <c r="B872" s="34"/>
      <c r="C872" s="23"/>
      <c r="D872" s="24"/>
      <c r="E872" s="21"/>
      <c r="F872" s="21"/>
      <c r="G872" s="33"/>
      <c r="P872" s="3"/>
    </row>
    <row r="873" spans="2:16" ht="20.100000000000001" customHeight="1">
      <c r="B873" s="34"/>
      <c r="C873" s="23"/>
      <c r="D873" s="24"/>
      <c r="E873" s="21"/>
      <c r="F873" s="21"/>
      <c r="G873" s="33"/>
      <c r="P873" s="3"/>
    </row>
    <row r="874" spans="2:16" ht="20.100000000000001" customHeight="1">
      <c r="B874" s="34"/>
      <c r="C874" s="23"/>
      <c r="D874" s="24"/>
      <c r="E874" s="21"/>
      <c r="F874" s="21"/>
      <c r="G874" s="33"/>
      <c r="P874" s="3"/>
    </row>
    <row r="875" spans="2:16" ht="20.100000000000001" customHeight="1">
      <c r="B875" s="34"/>
      <c r="C875" s="23"/>
      <c r="D875" s="24"/>
      <c r="E875" s="21"/>
      <c r="F875" s="21"/>
      <c r="G875" s="33"/>
      <c r="P875" s="3"/>
    </row>
    <row r="876" spans="2:16" ht="20.100000000000001" customHeight="1">
      <c r="B876" s="34"/>
      <c r="C876" s="23"/>
      <c r="D876" s="24"/>
      <c r="E876" s="21"/>
      <c r="F876" s="21"/>
      <c r="G876" s="33"/>
      <c r="P876" s="3"/>
    </row>
    <row r="877" spans="2:16" ht="20.100000000000001" customHeight="1">
      <c r="B877" s="34"/>
      <c r="C877" s="23"/>
      <c r="D877" s="24"/>
      <c r="E877" s="21"/>
      <c r="F877" s="21"/>
      <c r="G877" s="33"/>
      <c r="P877" s="3"/>
    </row>
    <row r="878" spans="2:16" ht="20.100000000000001" customHeight="1">
      <c r="B878" s="34"/>
      <c r="C878" s="23"/>
      <c r="D878" s="24"/>
      <c r="E878" s="21"/>
      <c r="F878" s="21"/>
      <c r="G878" s="33"/>
      <c r="P878" s="3"/>
    </row>
    <row r="879" spans="2:16" ht="20.100000000000001" customHeight="1">
      <c r="B879" s="34"/>
      <c r="C879" s="23"/>
      <c r="D879" s="24"/>
      <c r="E879" s="21"/>
      <c r="F879" s="21"/>
      <c r="G879" s="33"/>
      <c r="P879" s="3"/>
    </row>
    <row r="880" spans="2:16" ht="20.100000000000001" customHeight="1">
      <c r="B880" s="34"/>
      <c r="C880" s="23"/>
      <c r="D880" s="24"/>
      <c r="E880" s="21"/>
      <c r="F880" s="21"/>
      <c r="G880" s="33"/>
      <c r="P880" s="3"/>
    </row>
    <row r="881" spans="2:16" ht="20.100000000000001" customHeight="1">
      <c r="B881" s="34"/>
      <c r="C881" s="23"/>
      <c r="D881" s="24"/>
      <c r="E881" s="21"/>
      <c r="F881" s="21"/>
      <c r="G881" s="33"/>
      <c r="P881" s="3"/>
    </row>
    <row r="882" spans="2:16" ht="20.100000000000001" customHeight="1">
      <c r="B882" s="34"/>
      <c r="C882" s="23"/>
      <c r="D882" s="24"/>
      <c r="E882" s="21"/>
      <c r="F882" s="21"/>
      <c r="G882" s="33"/>
      <c r="P882" s="3"/>
    </row>
    <row r="883" spans="2:16" ht="20.100000000000001" customHeight="1">
      <c r="B883" s="34"/>
      <c r="C883" s="23"/>
      <c r="D883" s="24"/>
      <c r="E883" s="21"/>
      <c r="F883" s="21"/>
      <c r="G883" s="33"/>
      <c r="P883" s="3"/>
    </row>
    <row r="884" spans="2:16" ht="20.100000000000001" customHeight="1">
      <c r="B884" s="34"/>
      <c r="C884" s="23"/>
      <c r="D884" s="24"/>
      <c r="E884" s="21"/>
      <c r="F884" s="21"/>
      <c r="G884" s="33"/>
      <c r="P884" s="3"/>
    </row>
    <row r="885" spans="2:16" ht="20.100000000000001" customHeight="1">
      <c r="B885" s="34"/>
      <c r="C885" s="23"/>
      <c r="D885" s="24"/>
      <c r="E885" s="21"/>
      <c r="F885" s="21"/>
      <c r="G885" s="33"/>
      <c r="P885" s="3"/>
    </row>
    <row r="886" spans="2:16" ht="20.100000000000001" customHeight="1">
      <c r="B886" s="34"/>
      <c r="C886" s="23"/>
      <c r="D886" s="24"/>
      <c r="E886" s="21"/>
      <c r="F886" s="21"/>
      <c r="G886" s="33"/>
      <c r="P886" s="3"/>
    </row>
    <row r="887" spans="2:16" ht="20.100000000000001" customHeight="1">
      <c r="B887" s="34"/>
      <c r="C887" s="23"/>
      <c r="D887" s="24"/>
      <c r="E887" s="21"/>
      <c r="F887" s="21"/>
      <c r="G887" s="33"/>
      <c r="P887" s="3"/>
    </row>
    <row r="888" spans="2:16" ht="20.100000000000001" customHeight="1">
      <c r="B888" s="34"/>
      <c r="C888" s="23"/>
      <c r="D888" s="24"/>
      <c r="E888" s="21"/>
      <c r="F888" s="21"/>
      <c r="G888" s="33"/>
      <c r="P888" s="3"/>
    </row>
    <row r="889" spans="2:16" ht="20.100000000000001" customHeight="1">
      <c r="B889" s="34"/>
      <c r="C889" s="23"/>
      <c r="D889" s="24"/>
      <c r="E889" s="21"/>
      <c r="F889" s="21"/>
      <c r="G889" s="33"/>
      <c r="P889" s="3"/>
    </row>
    <row r="890" spans="2:16" ht="20.100000000000001" customHeight="1">
      <c r="B890" s="34"/>
      <c r="C890" s="23"/>
      <c r="D890" s="24"/>
      <c r="E890" s="21"/>
      <c r="F890" s="21"/>
      <c r="G890" s="33"/>
      <c r="P890" s="3"/>
    </row>
    <row r="891" spans="2:16" ht="20.100000000000001" customHeight="1">
      <c r="B891" s="34"/>
      <c r="C891" s="23"/>
      <c r="D891" s="24"/>
      <c r="E891" s="21"/>
      <c r="F891" s="21"/>
      <c r="G891" s="33"/>
      <c r="P891" s="3"/>
    </row>
    <row r="892" spans="2:16" ht="20.100000000000001" customHeight="1">
      <c r="B892" s="34"/>
      <c r="C892" s="23"/>
      <c r="D892" s="24"/>
      <c r="E892" s="21"/>
      <c r="F892" s="21"/>
      <c r="G892" s="33"/>
      <c r="P892" s="3"/>
    </row>
    <row r="893" spans="2:16" ht="20.100000000000001" customHeight="1">
      <c r="B893" s="34"/>
      <c r="C893" s="23"/>
      <c r="D893" s="24"/>
      <c r="E893" s="21"/>
      <c r="F893" s="21"/>
      <c r="G893" s="33"/>
      <c r="P893" s="3"/>
    </row>
    <row r="894" spans="2:16" ht="20.100000000000001" customHeight="1">
      <c r="B894" s="34"/>
      <c r="C894" s="23"/>
      <c r="D894" s="24"/>
      <c r="E894" s="21"/>
      <c r="F894" s="21"/>
      <c r="G894" s="33"/>
      <c r="P894" s="3"/>
    </row>
    <row r="895" spans="2:16" ht="20.100000000000001" customHeight="1">
      <c r="B895" s="34"/>
      <c r="C895" s="23"/>
      <c r="D895" s="24"/>
      <c r="E895" s="21"/>
      <c r="F895" s="21"/>
      <c r="G895" s="33"/>
      <c r="P895" s="3"/>
    </row>
    <row r="896" spans="2:16" ht="20.100000000000001" customHeight="1">
      <c r="B896" s="34"/>
      <c r="C896" s="23"/>
      <c r="D896" s="24"/>
      <c r="E896" s="21"/>
      <c r="F896" s="21"/>
      <c r="G896" s="33"/>
      <c r="P896" s="3"/>
    </row>
    <row r="897" spans="2:16" ht="20.100000000000001" customHeight="1">
      <c r="B897" s="34"/>
      <c r="C897" s="23"/>
      <c r="D897" s="24"/>
      <c r="E897" s="21"/>
      <c r="F897" s="21"/>
      <c r="G897" s="33"/>
      <c r="P897" s="3"/>
    </row>
    <row r="898" spans="2:16" ht="20.100000000000001" customHeight="1">
      <c r="B898" s="34"/>
      <c r="C898" s="23"/>
      <c r="D898" s="24"/>
      <c r="E898" s="21"/>
      <c r="F898" s="21"/>
      <c r="G898" s="33"/>
      <c r="P898" s="3"/>
    </row>
    <row r="899" spans="2:16" ht="20.100000000000001" customHeight="1">
      <c r="B899" s="34"/>
      <c r="C899" s="23"/>
      <c r="D899" s="24"/>
      <c r="E899" s="21"/>
      <c r="F899" s="21"/>
      <c r="G899" s="33"/>
      <c r="P899" s="3"/>
    </row>
    <row r="900" spans="2:16" ht="20.100000000000001" customHeight="1">
      <c r="B900" s="34"/>
      <c r="C900" s="23"/>
      <c r="D900" s="24"/>
      <c r="E900" s="21"/>
      <c r="F900" s="21"/>
      <c r="G900" s="33"/>
      <c r="P900" s="3"/>
    </row>
    <row r="901" spans="2:16" ht="20.100000000000001" customHeight="1">
      <c r="B901" s="34"/>
      <c r="C901" s="23"/>
      <c r="D901" s="24"/>
      <c r="E901" s="21"/>
      <c r="F901" s="21"/>
      <c r="G901" s="33"/>
      <c r="P901" s="3"/>
    </row>
    <row r="902" spans="2:16" ht="20.100000000000001" customHeight="1">
      <c r="B902" s="34"/>
      <c r="C902" s="23"/>
      <c r="D902" s="24"/>
      <c r="E902" s="21"/>
      <c r="F902" s="21"/>
      <c r="G902" s="33"/>
      <c r="P902" s="3"/>
    </row>
    <row r="903" spans="2:16" ht="20.100000000000001" customHeight="1">
      <c r="B903" s="34"/>
      <c r="C903" s="23"/>
      <c r="D903" s="24"/>
      <c r="E903" s="21"/>
      <c r="F903" s="21"/>
      <c r="G903" s="33"/>
      <c r="P903" s="3"/>
    </row>
    <row r="904" spans="2:16" ht="20.100000000000001" customHeight="1">
      <c r="B904" s="34"/>
      <c r="C904" s="23"/>
      <c r="D904" s="24"/>
      <c r="E904" s="21"/>
      <c r="F904" s="21"/>
      <c r="G904" s="33"/>
      <c r="P904" s="3"/>
    </row>
    <row r="905" spans="2:16" ht="20.100000000000001" customHeight="1">
      <c r="B905" s="34"/>
      <c r="C905" s="23"/>
      <c r="D905" s="24"/>
      <c r="E905" s="21"/>
      <c r="F905" s="21"/>
      <c r="G905" s="33"/>
      <c r="P905" s="3"/>
    </row>
    <row r="906" spans="2:16" ht="20.100000000000001" customHeight="1">
      <c r="B906" s="34"/>
      <c r="C906" s="23"/>
      <c r="D906" s="24"/>
      <c r="E906" s="21"/>
      <c r="F906" s="21"/>
      <c r="G906" s="33"/>
      <c r="P906" s="3"/>
    </row>
    <row r="907" spans="2:16" ht="20.100000000000001" customHeight="1">
      <c r="B907" s="34"/>
      <c r="C907" s="23"/>
      <c r="D907" s="24"/>
      <c r="E907" s="21"/>
      <c r="F907" s="21"/>
      <c r="G907" s="33"/>
      <c r="P907" s="3"/>
    </row>
    <row r="908" spans="2:16" ht="20.100000000000001" customHeight="1">
      <c r="B908" s="34"/>
      <c r="C908" s="23"/>
      <c r="D908" s="24"/>
      <c r="E908" s="21"/>
      <c r="F908" s="21"/>
      <c r="G908" s="33"/>
      <c r="P908" s="3"/>
    </row>
    <row r="909" spans="2:16" ht="20.100000000000001" customHeight="1">
      <c r="B909" s="34"/>
      <c r="C909" s="23"/>
      <c r="D909" s="24"/>
      <c r="E909" s="21"/>
      <c r="F909" s="21"/>
      <c r="G909" s="33"/>
      <c r="P909" s="3"/>
    </row>
    <row r="910" spans="2:16" ht="20.100000000000001" customHeight="1">
      <c r="B910" s="34"/>
      <c r="C910" s="23"/>
      <c r="D910" s="24"/>
      <c r="E910" s="21"/>
      <c r="F910" s="21"/>
      <c r="G910" s="33"/>
      <c r="P910" s="3"/>
    </row>
    <row r="911" spans="2:16" ht="20.100000000000001" customHeight="1">
      <c r="B911" s="34"/>
      <c r="C911" s="23"/>
      <c r="D911" s="24"/>
      <c r="E911" s="21"/>
      <c r="F911" s="21"/>
      <c r="G911" s="33"/>
      <c r="P911" s="3"/>
    </row>
    <row r="912" spans="2:16" ht="20.100000000000001" customHeight="1">
      <c r="B912" s="34"/>
      <c r="C912" s="23"/>
      <c r="D912" s="24"/>
      <c r="E912" s="21"/>
      <c r="F912" s="21"/>
      <c r="G912" s="33"/>
      <c r="P912" s="3"/>
    </row>
    <row r="913" spans="2:16" ht="20.100000000000001" customHeight="1">
      <c r="B913" s="34"/>
      <c r="C913" s="23"/>
      <c r="D913" s="24"/>
      <c r="E913" s="21"/>
      <c r="F913" s="21"/>
      <c r="G913" s="33"/>
      <c r="P913" s="3"/>
    </row>
    <row r="914" spans="2:16" ht="20.100000000000001" customHeight="1">
      <c r="B914" s="34"/>
      <c r="C914" s="23"/>
      <c r="D914" s="24"/>
      <c r="E914" s="21"/>
      <c r="F914" s="21"/>
      <c r="G914" s="33"/>
      <c r="P914" s="3"/>
    </row>
    <row r="915" spans="2:16" ht="20.100000000000001" customHeight="1">
      <c r="B915" s="34"/>
      <c r="C915" s="23"/>
      <c r="D915" s="24"/>
      <c r="E915" s="21"/>
      <c r="F915" s="21"/>
      <c r="G915" s="33"/>
      <c r="P915" s="3"/>
    </row>
    <row r="916" spans="2:16" ht="20.100000000000001" customHeight="1">
      <c r="B916" s="34"/>
      <c r="C916" s="23"/>
      <c r="D916" s="24"/>
      <c r="E916" s="21"/>
      <c r="F916" s="21"/>
      <c r="G916" s="33"/>
      <c r="P916" s="3"/>
    </row>
    <row r="917" spans="2:16" ht="20.100000000000001" customHeight="1">
      <c r="B917" s="34"/>
      <c r="C917" s="23"/>
      <c r="D917" s="24"/>
      <c r="E917" s="21"/>
      <c r="F917" s="21"/>
      <c r="G917" s="33"/>
      <c r="P917" s="3"/>
    </row>
    <row r="918" spans="2:16" ht="20.100000000000001" customHeight="1">
      <c r="B918" s="34"/>
      <c r="C918" s="23"/>
      <c r="D918" s="24"/>
      <c r="E918" s="21"/>
      <c r="F918" s="21"/>
      <c r="G918" s="33"/>
      <c r="P918" s="3"/>
    </row>
    <row r="919" spans="2:16" ht="20.100000000000001" customHeight="1">
      <c r="B919" s="34"/>
      <c r="C919" s="23"/>
      <c r="D919" s="24"/>
      <c r="E919" s="21"/>
      <c r="F919" s="21"/>
      <c r="G919" s="33"/>
      <c r="P919" s="3"/>
    </row>
    <row r="920" spans="2:16" ht="20.100000000000001" customHeight="1">
      <c r="B920" s="34"/>
      <c r="C920" s="23"/>
      <c r="D920" s="24"/>
      <c r="E920" s="21"/>
      <c r="F920" s="21"/>
      <c r="G920" s="33"/>
      <c r="P920" s="3"/>
    </row>
    <row r="921" spans="2:16" ht="20.100000000000001" customHeight="1">
      <c r="B921" s="34"/>
      <c r="C921" s="23"/>
      <c r="D921" s="24"/>
      <c r="E921" s="21"/>
      <c r="F921" s="21"/>
      <c r="G921" s="33"/>
      <c r="P921" s="3"/>
    </row>
    <row r="922" spans="2:16" ht="20.100000000000001" customHeight="1">
      <c r="B922" s="34"/>
      <c r="C922" s="23"/>
      <c r="D922" s="24"/>
      <c r="E922" s="21"/>
      <c r="F922" s="21"/>
      <c r="G922" s="33"/>
      <c r="P922" s="3"/>
    </row>
    <row r="923" spans="2:16" ht="20.100000000000001" customHeight="1">
      <c r="B923" s="34"/>
      <c r="C923" s="23"/>
      <c r="D923" s="24"/>
      <c r="E923" s="21"/>
      <c r="F923" s="21"/>
      <c r="G923" s="33"/>
      <c r="P923" s="3"/>
    </row>
    <row r="924" spans="2:16" ht="20.100000000000001" customHeight="1">
      <c r="B924" s="34"/>
      <c r="C924" s="23"/>
      <c r="D924" s="24"/>
      <c r="E924" s="21"/>
      <c r="F924" s="21"/>
      <c r="G924" s="33"/>
      <c r="P924" s="3"/>
    </row>
    <row r="925" spans="2:16" ht="20.100000000000001" customHeight="1">
      <c r="B925" s="34"/>
      <c r="C925" s="23"/>
      <c r="D925" s="24"/>
      <c r="E925" s="21"/>
      <c r="F925" s="21"/>
      <c r="G925" s="33"/>
      <c r="P925" s="3"/>
    </row>
    <row r="926" spans="2:16" ht="20.100000000000001" customHeight="1">
      <c r="B926" s="34"/>
      <c r="C926" s="23"/>
      <c r="D926" s="24"/>
      <c r="E926" s="21"/>
      <c r="F926" s="21"/>
      <c r="G926" s="33"/>
      <c r="P926" s="3"/>
    </row>
    <row r="927" spans="2:16" ht="20.100000000000001" customHeight="1">
      <c r="B927" s="34"/>
      <c r="C927" s="23"/>
      <c r="D927" s="24"/>
      <c r="E927" s="21"/>
      <c r="F927" s="21"/>
      <c r="G927" s="33"/>
      <c r="P927" s="3"/>
    </row>
    <row r="928" spans="2:16" ht="20.100000000000001" customHeight="1">
      <c r="B928" s="34"/>
      <c r="C928" s="23"/>
      <c r="D928" s="24"/>
      <c r="E928" s="21"/>
      <c r="F928" s="21"/>
      <c r="G928" s="33"/>
      <c r="P928" s="3"/>
    </row>
    <row r="929" spans="2:16" ht="20.100000000000001" customHeight="1">
      <c r="B929" s="34"/>
      <c r="C929" s="23"/>
      <c r="D929" s="24"/>
      <c r="E929" s="21"/>
      <c r="F929" s="21"/>
      <c r="G929" s="33"/>
      <c r="P929" s="3"/>
    </row>
    <row r="930" spans="2:16" ht="20.100000000000001" customHeight="1">
      <c r="B930" s="34"/>
      <c r="C930" s="23"/>
      <c r="D930" s="24"/>
      <c r="E930" s="21"/>
      <c r="F930" s="21"/>
      <c r="G930" s="33"/>
      <c r="P930" s="3"/>
    </row>
    <row r="931" spans="2:16" ht="20.100000000000001" customHeight="1">
      <c r="B931" s="34"/>
      <c r="C931" s="23"/>
      <c r="D931" s="24"/>
      <c r="E931" s="21"/>
      <c r="F931" s="21"/>
      <c r="G931" s="33"/>
      <c r="P931" s="3"/>
    </row>
    <row r="932" spans="2:16" ht="20.100000000000001" customHeight="1">
      <c r="B932" s="34"/>
      <c r="C932" s="23"/>
      <c r="D932" s="24"/>
      <c r="E932" s="21"/>
      <c r="F932" s="21"/>
      <c r="G932" s="33"/>
      <c r="P932" s="3"/>
    </row>
    <row r="933" spans="2:16" ht="20.100000000000001" customHeight="1">
      <c r="B933" s="34"/>
      <c r="C933" s="23"/>
      <c r="D933" s="24"/>
      <c r="E933" s="21"/>
      <c r="F933" s="21"/>
      <c r="G933" s="33"/>
      <c r="P933" s="3"/>
    </row>
    <row r="934" spans="2:16" ht="20.100000000000001" customHeight="1">
      <c r="B934" s="34"/>
      <c r="C934" s="23"/>
      <c r="D934" s="24"/>
      <c r="E934" s="21"/>
      <c r="F934" s="21"/>
      <c r="G934" s="33"/>
      <c r="P934" s="3"/>
    </row>
    <row r="935" spans="2:16" ht="20.100000000000001" customHeight="1">
      <c r="B935" s="34"/>
      <c r="C935" s="23"/>
      <c r="D935" s="24"/>
      <c r="E935" s="21"/>
      <c r="F935" s="21"/>
      <c r="G935" s="33"/>
      <c r="P935" s="3"/>
    </row>
    <row r="936" spans="2:16" ht="20.100000000000001" customHeight="1">
      <c r="B936" s="34"/>
      <c r="C936" s="23"/>
      <c r="D936" s="24"/>
      <c r="E936" s="21"/>
      <c r="F936" s="21"/>
      <c r="G936" s="33"/>
      <c r="P936" s="3"/>
    </row>
    <row r="937" spans="2:16" ht="20.100000000000001" customHeight="1">
      <c r="B937" s="34"/>
      <c r="C937" s="23"/>
      <c r="D937" s="24"/>
      <c r="E937" s="21"/>
      <c r="F937" s="21"/>
      <c r="G937" s="33"/>
      <c r="P937" s="3"/>
    </row>
    <row r="938" spans="2:16" ht="20.100000000000001" customHeight="1">
      <c r="B938" s="34"/>
      <c r="C938" s="23"/>
      <c r="D938" s="24"/>
      <c r="E938" s="21"/>
      <c r="F938" s="21"/>
      <c r="G938" s="33"/>
      <c r="P938" s="3"/>
    </row>
    <row r="939" spans="2:16" ht="20.100000000000001" customHeight="1">
      <c r="B939" s="34"/>
      <c r="C939" s="23"/>
      <c r="D939" s="24"/>
      <c r="E939" s="21"/>
      <c r="F939" s="21"/>
      <c r="G939" s="33"/>
      <c r="P939" s="3"/>
    </row>
    <row r="940" spans="2:16" ht="20.100000000000001" customHeight="1">
      <c r="B940" s="34"/>
      <c r="C940" s="23"/>
      <c r="D940" s="24"/>
      <c r="E940" s="21"/>
      <c r="F940" s="21"/>
      <c r="G940" s="33"/>
      <c r="P940" s="3"/>
    </row>
    <row r="941" spans="2:16" ht="20.100000000000001" customHeight="1">
      <c r="B941" s="34"/>
      <c r="C941" s="23"/>
      <c r="D941" s="24"/>
      <c r="E941" s="21"/>
      <c r="F941" s="21"/>
      <c r="G941" s="33"/>
      <c r="P941" s="3"/>
    </row>
    <row r="942" spans="2:16" ht="20.100000000000001" customHeight="1">
      <c r="B942" s="34"/>
      <c r="C942" s="23"/>
      <c r="D942" s="24"/>
      <c r="E942" s="21"/>
      <c r="F942" s="21"/>
      <c r="G942" s="33"/>
      <c r="P942" s="3"/>
    </row>
    <row r="943" spans="2:16" ht="20.100000000000001" customHeight="1">
      <c r="B943" s="34"/>
      <c r="C943" s="23"/>
      <c r="D943" s="24"/>
      <c r="E943" s="21"/>
      <c r="F943" s="21"/>
      <c r="G943" s="33"/>
      <c r="P943" s="3"/>
    </row>
    <row r="944" spans="2:16" ht="20.100000000000001" customHeight="1">
      <c r="B944" s="34"/>
      <c r="C944" s="23"/>
      <c r="D944" s="24"/>
      <c r="E944" s="21"/>
      <c r="F944" s="21"/>
      <c r="G944" s="33"/>
      <c r="P944" s="3"/>
    </row>
    <row r="945" spans="2:16" ht="20.100000000000001" customHeight="1">
      <c r="B945" s="34"/>
      <c r="C945" s="23"/>
      <c r="D945" s="24"/>
      <c r="E945" s="21"/>
      <c r="F945" s="21"/>
      <c r="G945" s="33"/>
      <c r="P945" s="3"/>
    </row>
    <row r="946" spans="2:16" ht="20.100000000000001" customHeight="1">
      <c r="B946" s="34"/>
      <c r="C946" s="23"/>
      <c r="D946" s="24"/>
      <c r="E946" s="21"/>
      <c r="F946" s="21"/>
      <c r="G946" s="33"/>
      <c r="P946" s="3"/>
    </row>
    <row r="947" spans="2:16" ht="20.100000000000001" customHeight="1">
      <c r="B947" s="34"/>
      <c r="C947" s="23"/>
      <c r="D947" s="24"/>
      <c r="E947" s="21"/>
      <c r="F947" s="21"/>
      <c r="G947" s="33"/>
      <c r="P947" s="3"/>
    </row>
    <row r="948" spans="2:16" ht="20.100000000000001" customHeight="1">
      <c r="B948" s="34"/>
      <c r="C948" s="23"/>
      <c r="D948" s="24"/>
      <c r="E948" s="21"/>
      <c r="F948" s="21"/>
      <c r="G948" s="33"/>
      <c r="P948" s="3"/>
    </row>
    <row r="949" spans="2:16" ht="20.100000000000001" customHeight="1">
      <c r="B949" s="34"/>
      <c r="C949" s="23"/>
      <c r="D949" s="24"/>
      <c r="E949" s="21"/>
      <c r="F949" s="21"/>
      <c r="G949" s="33"/>
      <c r="P949" s="3"/>
    </row>
    <row r="950" spans="2:16" ht="20.100000000000001" customHeight="1">
      <c r="B950" s="34"/>
      <c r="C950" s="23"/>
      <c r="D950" s="24"/>
      <c r="E950" s="21"/>
      <c r="F950" s="21"/>
      <c r="G950" s="33"/>
      <c r="P950" s="3"/>
    </row>
    <row r="951" spans="2:16" ht="20.100000000000001" customHeight="1">
      <c r="B951" s="34"/>
      <c r="C951" s="23"/>
      <c r="D951" s="24"/>
      <c r="E951" s="21"/>
      <c r="F951" s="21"/>
      <c r="G951" s="33"/>
      <c r="P951" s="3"/>
    </row>
    <row r="952" spans="2:16" ht="20.100000000000001" customHeight="1">
      <c r="B952" s="34"/>
      <c r="C952" s="23"/>
      <c r="D952" s="24"/>
      <c r="E952" s="21"/>
      <c r="F952" s="21"/>
      <c r="G952" s="33"/>
      <c r="P952" s="3"/>
    </row>
    <row r="953" spans="2:16" ht="20.100000000000001" customHeight="1">
      <c r="B953" s="34"/>
      <c r="C953" s="23"/>
      <c r="D953" s="24"/>
      <c r="E953" s="21"/>
      <c r="F953" s="21"/>
      <c r="G953" s="33"/>
      <c r="P953" s="3"/>
    </row>
    <row r="954" spans="2:16" ht="20.100000000000001" customHeight="1">
      <c r="B954" s="34"/>
      <c r="C954" s="23"/>
      <c r="D954" s="24"/>
      <c r="E954" s="21"/>
      <c r="F954" s="21"/>
      <c r="G954" s="33"/>
      <c r="P954" s="3"/>
    </row>
    <row r="955" spans="2:16" ht="20.100000000000001" customHeight="1">
      <c r="B955" s="34"/>
      <c r="C955" s="23"/>
      <c r="D955" s="24"/>
      <c r="E955" s="21"/>
      <c r="F955" s="21"/>
      <c r="G955" s="33"/>
      <c r="P955" s="3"/>
    </row>
    <row r="956" spans="2:16" ht="20.100000000000001" customHeight="1">
      <c r="B956" s="34"/>
      <c r="C956" s="23"/>
      <c r="D956" s="24"/>
      <c r="E956" s="21"/>
      <c r="F956" s="21"/>
      <c r="G956" s="33"/>
      <c r="P956" s="3"/>
    </row>
    <row r="957" spans="2:16" ht="20.100000000000001" customHeight="1">
      <c r="B957" s="34"/>
      <c r="C957" s="23"/>
      <c r="D957" s="24"/>
      <c r="E957" s="21"/>
      <c r="F957" s="21"/>
      <c r="G957" s="33"/>
      <c r="P957" s="3"/>
    </row>
    <row r="958" spans="2:16" ht="20.100000000000001" customHeight="1">
      <c r="B958" s="34"/>
      <c r="C958" s="23"/>
      <c r="D958" s="24"/>
      <c r="E958" s="21"/>
      <c r="F958" s="21"/>
      <c r="G958" s="33"/>
      <c r="P958" s="3"/>
    </row>
    <row r="959" spans="2:16" ht="20.100000000000001" customHeight="1">
      <c r="B959" s="34"/>
      <c r="C959" s="23"/>
      <c r="D959" s="24"/>
      <c r="E959" s="21"/>
      <c r="F959" s="21"/>
      <c r="G959" s="33"/>
      <c r="P959" s="3"/>
    </row>
    <row r="960" spans="2:16" ht="20.100000000000001" customHeight="1">
      <c r="B960" s="34"/>
      <c r="C960" s="23"/>
      <c r="D960" s="24"/>
      <c r="E960" s="21"/>
      <c r="F960" s="21"/>
      <c r="G960" s="33"/>
      <c r="P960" s="3"/>
    </row>
    <row r="961" spans="2:16" ht="20.100000000000001" customHeight="1">
      <c r="B961" s="34"/>
      <c r="C961" s="23"/>
      <c r="D961" s="24"/>
      <c r="E961" s="21"/>
      <c r="F961" s="21"/>
      <c r="G961" s="33"/>
      <c r="P961" s="3"/>
    </row>
    <row r="962" spans="2:16" ht="20.100000000000001" customHeight="1">
      <c r="B962" s="34"/>
      <c r="C962" s="23"/>
      <c r="D962" s="24"/>
      <c r="E962" s="21"/>
      <c r="F962" s="21"/>
      <c r="G962" s="33"/>
      <c r="P962" s="3"/>
    </row>
    <row r="963" spans="2:16" ht="20.100000000000001" customHeight="1">
      <c r="B963" s="34"/>
      <c r="C963" s="23"/>
      <c r="D963" s="24"/>
      <c r="E963" s="21"/>
      <c r="F963" s="21"/>
      <c r="G963" s="33"/>
      <c r="P963" s="3"/>
    </row>
    <row r="964" spans="2:16" ht="20.100000000000001" customHeight="1">
      <c r="B964" s="34"/>
      <c r="C964" s="23"/>
      <c r="D964" s="24"/>
      <c r="E964" s="21"/>
      <c r="F964" s="21"/>
      <c r="G964" s="33"/>
      <c r="P964" s="3"/>
    </row>
    <row r="965" spans="2:16" ht="20.100000000000001" customHeight="1">
      <c r="B965" s="34"/>
      <c r="C965" s="23"/>
      <c r="D965" s="24"/>
      <c r="E965" s="21"/>
      <c r="F965" s="21"/>
      <c r="G965" s="33"/>
      <c r="P965" s="3"/>
    </row>
    <row r="966" spans="2:16" ht="20.100000000000001" customHeight="1">
      <c r="B966" s="34"/>
      <c r="C966" s="23"/>
      <c r="D966" s="24"/>
      <c r="E966" s="21"/>
      <c r="F966" s="21"/>
      <c r="G966" s="33"/>
      <c r="P966" s="3"/>
    </row>
    <row r="967" spans="2:16" ht="20.100000000000001" customHeight="1">
      <c r="B967" s="34"/>
      <c r="C967" s="23"/>
      <c r="D967" s="24"/>
      <c r="E967" s="21"/>
      <c r="F967" s="21"/>
      <c r="G967" s="33"/>
      <c r="P967" s="3"/>
    </row>
    <row r="968" spans="2:16" ht="20.100000000000001" customHeight="1">
      <c r="B968" s="34"/>
      <c r="C968" s="23"/>
      <c r="D968" s="24"/>
      <c r="E968" s="21"/>
      <c r="F968" s="21"/>
      <c r="G968" s="33"/>
      <c r="P968" s="3"/>
    </row>
    <row r="969" spans="2:16" ht="20.100000000000001" customHeight="1">
      <c r="B969" s="34"/>
      <c r="C969" s="23"/>
      <c r="D969" s="24"/>
      <c r="E969" s="21"/>
      <c r="F969" s="21"/>
      <c r="G969" s="33"/>
      <c r="P969" s="3"/>
    </row>
    <row r="970" spans="2:16" ht="20.100000000000001" customHeight="1">
      <c r="B970" s="34"/>
      <c r="C970" s="23"/>
      <c r="D970" s="24"/>
      <c r="E970" s="21"/>
      <c r="F970" s="21"/>
      <c r="G970" s="33"/>
      <c r="P970" s="3"/>
    </row>
    <row r="971" spans="2:16" ht="20.100000000000001" customHeight="1">
      <c r="B971" s="34"/>
      <c r="C971" s="23"/>
      <c r="D971" s="24"/>
      <c r="E971" s="21"/>
      <c r="F971" s="21"/>
      <c r="G971" s="33"/>
      <c r="P971" s="3"/>
    </row>
    <row r="972" spans="2:16" ht="20.100000000000001" customHeight="1">
      <c r="B972" s="34"/>
      <c r="C972" s="23"/>
      <c r="D972" s="24"/>
      <c r="E972" s="21"/>
      <c r="F972" s="21"/>
      <c r="G972" s="33"/>
      <c r="P972" s="3"/>
    </row>
    <row r="973" spans="2:16" ht="20.100000000000001" customHeight="1">
      <c r="B973" s="34"/>
      <c r="C973" s="23"/>
      <c r="D973" s="24"/>
      <c r="E973" s="21"/>
      <c r="F973" s="21"/>
      <c r="G973" s="33"/>
      <c r="P973" s="3"/>
    </row>
    <row r="974" spans="2:16" ht="20.100000000000001" customHeight="1">
      <c r="B974" s="34"/>
      <c r="C974" s="23"/>
      <c r="D974" s="24"/>
      <c r="E974" s="21"/>
      <c r="F974" s="21"/>
      <c r="G974" s="33"/>
      <c r="P974" s="3"/>
    </row>
    <row r="975" spans="2:16" ht="20.100000000000001" customHeight="1">
      <c r="B975" s="34"/>
      <c r="C975" s="23"/>
      <c r="D975" s="24"/>
      <c r="E975" s="21"/>
      <c r="F975" s="21"/>
      <c r="G975" s="33"/>
      <c r="P975" s="3"/>
    </row>
    <row r="976" spans="2:16" ht="20.100000000000001" customHeight="1">
      <c r="B976" s="34"/>
      <c r="C976" s="23"/>
      <c r="D976" s="24"/>
      <c r="E976" s="21"/>
      <c r="F976" s="21"/>
      <c r="G976" s="33"/>
      <c r="P976" s="3"/>
    </row>
    <row r="977" spans="2:16" ht="20.100000000000001" customHeight="1">
      <c r="B977" s="34"/>
      <c r="C977" s="23"/>
      <c r="D977" s="24"/>
      <c r="E977" s="21"/>
      <c r="F977" s="21"/>
      <c r="G977" s="33"/>
      <c r="P977" s="3"/>
    </row>
    <row r="978" spans="2:16" ht="20.100000000000001" customHeight="1">
      <c r="B978" s="34"/>
      <c r="C978" s="23"/>
      <c r="D978" s="24"/>
      <c r="E978" s="21"/>
      <c r="F978" s="21"/>
      <c r="G978" s="33"/>
      <c r="P978" s="3"/>
    </row>
    <row r="979" spans="2:16" ht="20.100000000000001" customHeight="1">
      <c r="B979" s="34"/>
      <c r="C979" s="23"/>
      <c r="D979" s="24"/>
      <c r="E979" s="21"/>
      <c r="F979" s="21"/>
      <c r="G979" s="33"/>
      <c r="P979" s="3"/>
    </row>
    <row r="980" spans="2:16" ht="20.100000000000001" customHeight="1">
      <c r="B980" s="34"/>
      <c r="C980" s="23"/>
      <c r="D980" s="24"/>
      <c r="E980" s="21"/>
      <c r="F980" s="21"/>
      <c r="G980" s="33"/>
      <c r="P980" s="3"/>
    </row>
    <row r="981" spans="2:16" ht="20.100000000000001" customHeight="1">
      <c r="B981" s="34"/>
      <c r="C981" s="23"/>
      <c r="D981" s="24"/>
      <c r="E981" s="21"/>
      <c r="F981" s="21"/>
      <c r="G981" s="33"/>
      <c r="P981" s="3"/>
    </row>
    <row r="982" spans="2:16" ht="20.100000000000001" customHeight="1">
      <c r="B982" s="34"/>
      <c r="C982" s="23"/>
      <c r="D982" s="24"/>
      <c r="E982" s="21"/>
      <c r="F982" s="21"/>
      <c r="G982" s="33"/>
      <c r="P982" s="3"/>
    </row>
    <row r="983" spans="2:16" ht="20.100000000000001" customHeight="1">
      <c r="B983" s="34"/>
      <c r="C983" s="23"/>
      <c r="D983" s="24"/>
      <c r="E983" s="21"/>
      <c r="F983" s="21"/>
      <c r="G983" s="33"/>
      <c r="P983" s="3"/>
    </row>
    <row r="984" spans="2:16" ht="20.100000000000001" customHeight="1">
      <c r="B984" s="34"/>
      <c r="C984" s="23"/>
      <c r="D984" s="24"/>
      <c r="E984" s="21"/>
      <c r="F984" s="21"/>
      <c r="G984" s="33"/>
      <c r="P984" s="3"/>
    </row>
    <row r="985" spans="2:16" ht="20.100000000000001" customHeight="1">
      <c r="B985" s="34"/>
      <c r="C985" s="23"/>
      <c r="D985" s="24"/>
      <c r="E985" s="21"/>
      <c r="F985" s="21"/>
      <c r="G985" s="33"/>
      <c r="P985" s="3"/>
    </row>
    <row r="986" spans="2:16" ht="20.100000000000001" customHeight="1">
      <c r="B986" s="34"/>
      <c r="C986" s="23"/>
      <c r="D986" s="24"/>
      <c r="E986" s="21"/>
      <c r="F986" s="21"/>
      <c r="G986" s="33"/>
      <c r="P986" s="3"/>
    </row>
    <row r="987" spans="2:16" ht="20.100000000000001" customHeight="1">
      <c r="B987" s="34"/>
      <c r="C987" s="23"/>
      <c r="D987" s="24"/>
      <c r="E987" s="21"/>
      <c r="F987" s="21"/>
      <c r="G987" s="33"/>
      <c r="P987" s="3"/>
    </row>
    <row r="988" spans="2:16" ht="20.100000000000001" customHeight="1">
      <c r="B988" s="34"/>
      <c r="C988" s="23"/>
      <c r="D988" s="24"/>
      <c r="E988" s="21"/>
      <c r="F988" s="21"/>
      <c r="G988" s="33"/>
      <c r="P988" s="3"/>
    </row>
    <row r="989" spans="2:16" ht="20.100000000000001" customHeight="1">
      <c r="B989" s="34"/>
      <c r="C989" s="23"/>
      <c r="D989" s="24"/>
      <c r="E989" s="21"/>
      <c r="F989" s="21"/>
      <c r="G989" s="33"/>
      <c r="P989" s="3"/>
    </row>
    <row r="990" spans="2:16" ht="20.100000000000001" customHeight="1">
      <c r="B990" s="34"/>
      <c r="C990" s="23"/>
      <c r="D990" s="24"/>
      <c r="E990" s="21"/>
      <c r="F990" s="21"/>
      <c r="G990" s="33"/>
      <c r="P990" s="3"/>
    </row>
    <row r="991" spans="2:16" ht="20.100000000000001" customHeight="1">
      <c r="B991" s="34"/>
      <c r="C991" s="23"/>
      <c r="D991" s="24"/>
      <c r="E991" s="21"/>
      <c r="F991" s="21"/>
      <c r="G991" s="33"/>
      <c r="P991" s="3"/>
    </row>
    <row r="992" spans="2:16" ht="20.100000000000001" customHeight="1">
      <c r="B992" s="34"/>
      <c r="C992" s="23"/>
      <c r="D992" s="24"/>
      <c r="E992" s="21"/>
      <c r="F992" s="21"/>
      <c r="G992" s="33"/>
      <c r="P992" s="3"/>
    </row>
    <row r="993" spans="2:16" ht="20.100000000000001" customHeight="1">
      <c r="B993" s="34"/>
      <c r="C993" s="23"/>
      <c r="D993" s="24"/>
      <c r="E993" s="21"/>
      <c r="F993" s="21"/>
      <c r="G993" s="33"/>
      <c r="P993" s="3"/>
    </row>
    <row r="994" spans="2:16" ht="20.100000000000001" customHeight="1">
      <c r="B994" s="34"/>
      <c r="C994" s="23"/>
      <c r="D994" s="24"/>
      <c r="E994" s="21"/>
      <c r="F994" s="21"/>
      <c r="G994" s="33"/>
      <c r="P994" s="3"/>
    </row>
    <row r="995" spans="2:16" ht="20.100000000000001" customHeight="1">
      <c r="B995" s="34"/>
      <c r="C995" s="23"/>
      <c r="D995" s="24"/>
      <c r="E995" s="21"/>
      <c r="F995" s="21"/>
      <c r="G995" s="33"/>
      <c r="P995" s="3"/>
    </row>
    <row r="996" spans="2:16" ht="20.100000000000001" customHeight="1">
      <c r="B996" s="34"/>
      <c r="C996" s="23"/>
      <c r="D996" s="24"/>
      <c r="E996" s="21"/>
      <c r="F996" s="21"/>
      <c r="G996" s="33"/>
      <c r="P996" s="3"/>
    </row>
    <row r="997" spans="2:16" ht="20.100000000000001" customHeight="1">
      <c r="B997" s="34"/>
      <c r="C997" s="23"/>
      <c r="D997" s="24"/>
      <c r="E997" s="21"/>
      <c r="F997" s="21"/>
      <c r="G997" s="33"/>
      <c r="P997" s="3"/>
    </row>
    <row r="998" spans="2:16" ht="20.100000000000001" customHeight="1">
      <c r="B998" s="34"/>
      <c r="C998" s="23"/>
      <c r="D998" s="24"/>
      <c r="E998" s="21"/>
      <c r="F998" s="21"/>
      <c r="G998" s="33"/>
      <c r="P998" s="3"/>
    </row>
    <row r="999" spans="2:16" ht="20.100000000000001" customHeight="1">
      <c r="B999" s="34"/>
      <c r="C999" s="23"/>
      <c r="D999" s="24"/>
      <c r="E999" s="21"/>
      <c r="F999" s="21"/>
      <c r="G999" s="33"/>
      <c r="P999" s="3"/>
    </row>
    <row r="1000" spans="2:16" ht="20.100000000000001" customHeight="1">
      <c r="B1000" s="34"/>
      <c r="C1000" s="23"/>
      <c r="D1000" s="24"/>
      <c r="E1000" s="21"/>
      <c r="F1000" s="21"/>
      <c r="G1000" s="33"/>
      <c r="P1000" s="3"/>
    </row>
    <row r="1001" spans="2:16" ht="20.100000000000001" customHeight="1">
      <c r="B1001" s="34"/>
      <c r="C1001" s="23"/>
      <c r="D1001" s="24"/>
      <c r="E1001" s="21"/>
      <c r="F1001" s="21"/>
      <c r="G1001" s="33"/>
      <c r="P1001" s="3"/>
    </row>
    <row r="1002" spans="2:16" ht="20.100000000000001" customHeight="1">
      <c r="B1002" s="34"/>
      <c r="C1002" s="23"/>
      <c r="D1002" s="24"/>
      <c r="E1002" s="21"/>
      <c r="F1002" s="21"/>
      <c r="G1002" s="33"/>
      <c r="P1002" s="3"/>
    </row>
    <row r="1003" spans="2:16" ht="20.100000000000001" customHeight="1">
      <c r="B1003" s="34"/>
      <c r="C1003" s="23"/>
      <c r="D1003" s="24"/>
      <c r="E1003" s="21"/>
      <c r="F1003" s="21"/>
      <c r="G1003" s="33"/>
      <c r="P1003" s="3"/>
    </row>
    <row r="1004" spans="2:16" ht="20.100000000000001" customHeight="1">
      <c r="B1004" s="34"/>
      <c r="C1004" s="23"/>
      <c r="D1004" s="24"/>
      <c r="E1004" s="21"/>
      <c r="F1004" s="21"/>
      <c r="G1004" s="33"/>
      <c r="P1004" s="3"/>
    </row>
    <row r="1005" spans="2:16" ht="20.100000000000001" customHeight="1">
      <c r="B1005" s="34"/>
      <c r="C1005" s="23"/>
      <c r="D1005" s="24"/>
      <c r="E1005" s="21"/>
      <c r="F1005" s="21"/>
      <c r="G1005" s="33"/>
      <c r="P1005" s="3"/>
    </row>
    <row r="1006" spans="2:16" ht="20.100000000000001" customHeight="1">
      <c r="B1006" s="34"/>
      <c r="C1006" s="23"/>
      <c r="D1006" s="24"/>
      <c r="E1006" s="21"/>
      <c r="F1006" s="21"/>
      <c r="G1006" s="33"/>
      <c r="P1006" s="3"/>
    </row>
    <row r="1007" spans="2:16" ht="20.100000000000001" customHeight="1">
      <c r="B1007" s="34"/>
      <c r="C1007" s="23"/>
      <c r="D1007" s="24"/>
      <c r="E1007" s="21"/>
      <c r="F1007" s="21"/>
      <c r="G1007" s="33"/>
      <c r="P1007" s="3"/>
    </row>
    <row r="1008" spans="2:16" ht="20.100000000000001" customHeight="1">
      <c r="B1008" s="34"/>
      <c r="C1008" s="23"/>
      <c r="D1008" s="24"/>
      <c r="E1008" s="21"/>
      <c r="F1008" s="21"/>
      <c r="G1008" s="33"/>
      <c r="P1008" s="3"/>
    </row>
    <row r="1009" spans="2:16" ht="20.100000000000001" customHeight="1">
      <c r="B1009" s="34"/>
      <c r="C1009" s="23"/>
      <c r="D1009" s="24"/>
      <c r="E1009" s="21"/>
      <c r="F1009" s="21"/>
      <c r="G1009" s="33"/>
      <c r="P1009" s="3"/>
    </row>
    <row r="1010" spans="2:16" ht="20.100000000000001" customHeight="1">
      <c r="B1010" s="34"/>
      <c r="C1010" s="23"/>
      <c r="D1010" s="24"/>
      <c r="E1010" s="21"/>
      <c r="F1010" s="21"/>
      <c r="G1010" s="33"/>
      <c r="P1010" s="3"/>
    </row>
    <row r="1011" spans="2:16" ht="20.100000000000001" customHeight="1">
      <c r="B1011" s="34"/>
      <c r="C1011" s="23"/>
      <c r="D1011" s="24"/>
      <c r="E1011" s="21"/>
      <c r="F1011" s="21"/>
      <c r="G1011" s="33"/>
      <c r="P1011" s="3"/>
    </row>
    <row r="1012" spans="2:16" ht="20.100000000000001" customHeight="1">
      <c r="B1012" s="34"/>
      <c r="C1012" s="23"/>
      <c r="D1012" s="24"/>
      <c r="E1012" s="21"/>
      <c r="F1012" s="21"/>
      <c r="G1012" s="33"/>
      <c r="P1012" s="3"/>
    </row>
    <row r="1013" spans="2:16" ht="20.100000000000001" customHeight="1">
      <c r="B1013" s="34"/>
      <c r="C1013" s="23"/>
      <c r="D1013" s="24"/>
      <c r="E1013" s="21"/>
      <c r="F1013" s="21"/>
      <c r="G1013" s="33"/>
      <c r="P1013" s="3"/>
    </row>
    <row r="1014" spans="2:16" ht="20.100000000000001" customHeight="1">
      <c r="B1014" s="34"/>
      <c r="C1014" s="23"/>
      <c r="D1014" s="24"/>
      <c r="E1014" s="21"/>
      <c r="F1014" s="21"/>
      <c r="G1014" s="33"/>
      <c r="P1014" s="3"/>
    </row>
    <row r="1015" spans="2:16" ht="20.100000000000001" customHeight="1">
      <c r="B1015" s="34"/>
      <c r="C1015" s="23"/>
      <c r="D1015" s="24"/>
      <c r="E1015" s="21"/>
      <c r="F1015" s="21"/>
      <c r="G1015" s="33"/>
      <c r="P1015" s="3"/>
    </row>
    <row r="1016" spans="2:16" ht="20.100000000000001" customHeight="1">
      <c r="B1016" s="34"/>
      <c r="C1016" s="23"/>
      <c r="D1016" s="24"/>
      <c r="E1016" s="21"/>
      <c r="F1016" s="21"/>
      <c r="G1016" s="33"/>
      <c r="P1016" s="3"/>
    </row>
    <row r="1017" spans="2:16" ht="20.100000000000001" customHeight="1">
      <c r="B1017" s="34"/>
      <c r="C1017" s="23"/>
      <c r="D1017" s="24"/>
      <c r="E1017" s="21"/>
      <c r="F1017" s="21"/>
      <c r="G1017" s="33"/>
      <c r="P1017" s="3"/>
    </row>
    <row r="1018" spans="2:16" ht="20.100000000000001" customHeight="1">
      <c r="B1018" s="34"/>
      <c r="C1018" s="23"/>
      <c r="D1018" s="24"/>
      <c r="E1018" s="21"/>
      <c r="F1018" s="21"/>
      <c r="G1018" s="33"/>
      <c r="P1018" s="3"/>
    </row>
    <row r="1019" spans="2:16" ht="20.100000000000001" customHeight="1">
      <c r="B1019" s="34"/>
      <c r="C1019" s="23"/>
      <c r="D1019" s="24"/>
      <c r="E1019" s="21"/>
      <c r="F1019" s="21"/>
      <c r="G1019" s="33"/>
      <c r="P1019" s="3"/>
    </row>
    <row r="1020" spans="2:16" ht="20.100000000000001" customHeight="1">
      <c r="B1020" s="34"/>
      <c r="C1020" s="23"/>
      <c r="D1020" s="24"/>
      <c r="E1020" s="21"/>
      <c r="F1020" s="21"/>
      <c r="G1020" s="33"/>
      <c r="P1020" s="3"/>
    </row>
    <row r="1021" spans="2:16" ht="20.100000000000001" customHeight="1">
      <c r="B1021" s="34"/>
      <c r="C1021" s="23"/>
      <c r="D1021" s="24"/>
      <c r="E1021" s="21"/>
      <c r="F1021" s="21"/>
      <c r="G1021" s="33"/>
      <c r="P1021" s="3"/>
    </row>
    <row r="1022" spans="2:16" ht="20.100000000000001" customHeight="1">
      <c r="B1022" s="34"/>
      <c r="C1022" s="23"/>
      <c r="D1022" s="24"/>
      <c r="E1022" s="21"/>
      <c r="F1022" s="21"/>
      <c r="G1022" s="33"/>
      <c r="P1022" s="3"/>
    </row>
    <row r="1023" spans="2:16" ht="20.100000000000001" customHeight="1">
      <c r="B1023" s="34"/>
      <c r="C1023" s="23"/>
      <c r="D1023" s="24"/>
      <c r="E1023" s="21"/>
      <c r="F1023" s="21"/>
      <c r="G1023" s="33"/>
      <c r="P1023" s="3"/>
    </row>
    <row r="1024" spans="2:16" ht="20.100000000000001" customHeight="1">
      <c r="B1024" s="34"/>
      <c r="C1024" s="23"/>
      <c r="D1024" s="24"/>
      <c r="E1024" s="21"/>
      <c r="F1024" s="21"/>
      <c r="G1024" s="33"/>
      <c r="P1024" s="3"/>
    </row>
    <row r="1025" spans="2:16" ht="20.100000000000001" customHeight="1">
      <c r="B1025" s="34"/>
      <c r="C1025" s="23"/>
      <c r="D1025" s="24"/>
      <c r="E1025" s="21"/>
      <c r="F1025" s="21"/>
      <c r="G1025" s="33"/>
      <c r="P1025" s="3"/>
    </row>
    <row r="1026" spans="2:16" ht="20.100000000000001" customHeight="1">
      <c r="B1026" s="34"/>
      <c r="C1026" s="23"/>
      <c r="D1026" s="24"/>
      <c r="E1026" s="21"/>
      <c r="F1026" s="21"/>
      <c r="G1026" s="33"/>
      <c r="P1026" s="3"/>
    </row>
    <row r="1027" spans="2:16" ht="20.100000000000001" customHeight="1">
      <c r="B1027" s="34"/>
      <c r="C1027" s="23"/>
      <c r="D1027" s="24"/>
      <c r="E1027" s="21"/>
      <c r="F1027" s="21"/>
      <c r="G1027" s="33"/>
      <c r="P1027" s="3"/>
    </row>
    <row r="1028" spans="2:16" ht="20.100000000000001" customHeight="1">
      <c r="B1028" s="34"/>
      <c r="C1028" s="23"/>
      <c r="D1028" s="24"/>
      <c r="E1028" s="21"/>
      <c r="F1028" s="21"/>
      <c r="G1028" s="33"/>
      <c r="P1028" s="3"/>
    </row>
    <row r="1029" spans="2:16" ht="20.100000000000001" customHeight="1">
      <c r="B1029" s="34"/>
      <c r="C1029" s="23"/>
      <c r="D1029" s="24"/>
      <c r="E1029" s="21"/>
      <c r="F1029" s="21"/>
      <c r="G1029" s="33"/>
      <c r="P1029" s="3"/>
    </row>
    <row r="1030" spans="2:16" ht="20.100000000000001" customHeight="1">
      <c r="B1030" s="34"/>
      <c r="C1030" s="23"/>
      <c r="D1030" s="24"/>
      <c r="E1030" s="21"/>
      <c r="F1030" s="21"/>
      <c r="G1030" s="33"/>
      <c r="P1030" s="3"/>
    </row>
    <row r="1031" spans="2:16" ht="20.100000000000001" customHeight="1">
      <c r="B1031" s="34"/>
      <c r="C1031" s="23"/>
      <c r="D1031" s="24"/>
      <c r="E1031" s="21"/>
      <c r="F1031" s="21"/>
      <c r="G1031" s="33"/>
      <c r="P1031" s="3"/>
    </row>
    <row r="1032" spans="2:16" ht="20.100000000000001" customHeight="1">
      <c r="B1032" s="34"/>
      <c r="C1032" s="23"/>
      <c r="D1032" s="24"/>
      <c r="E1032" s="21"/>
      <c r="F1032" s="21"/>
      <c r="G1032" s="33"/>
      <c r="P1032" s="3"/>
    </row>
    <row r="1033" spans="2:16" ht="20.100000000000001" customHeight="1">
      <c r="B1033" s="34"/>
      <c r="C1033" s="23"/>
      <c r="D1033" s="24"/>
      <c r="E1033" s="21"/>
      <c r="F1033" s="21"/>
      <c r="G1033" s="33"/>
      <c r="P1033" s="3"/>
    </row>
    <row r="1034" spans="2:16" ht="20.100000000000001" customHeight="1">
      <c r="B1034" s="34"/>
      <c r="C1034" s="23"/>
      <c r="D1034" s="24"/>
      <c r="E1034" s="21"/>
      <c r="F1034" s="21"/>
      <c r="G1034" s="33"/>
      <c r="P1034" s="3"/>
    </row>
    <row r="1035" spans="2:16" ht="20.100000000000001" customHeight="1">
      <c r="B1035" s="34"/>
      <c r="C1035" s="23"/>
      <c r="D1035" s="24"/>
      <c r="E1035" s="21"/>
      <c r="F1035" s="21"/>
      <c r="G1035" s="33"/>
      <c r="P1035" s="3"/>
    </row>
    <row r="1036" spans="2:16" ht="20.100000000000001" customHeight="1">
      <c r="B1036" s="34"/>
      <c r="C1036" s="23"/>
      <c r="D1036" s="24"/>
      <c r="E1036" s="21"/>
      <c r="F1036" s="21"/>
      <c r="G1036" s="33"/>
      <c r="P1036" s="3"/>
    </row>
    <row r="1037" spans="2:16" ht="20.100000000000001" customHeight="1">
      <c r="B1037" s="34"/>
      <c r="C1037" s="23"/>
      <c r="D1037" s="24"/>
      <c r="E1037" s="21"/>
      <c r="F1037" s="21"/>
      <c r="G1037" s="33"/>
      <c r="P1037" s="3"/>
    </row>
    <row r="1038" spans="2:16" ht="20.100000000000001" customHeight="1">
      <c r="B1038" s="34"/>
      <c r="C1038" s="23"/>
      <c r="D1038" s="24"/>
      <c r="E1038" s="21"/>
      <c r="F1038" s="21"/>
      <c r="G1038" s="33"/>
      <c r="P1038" s="3"/>
    </row>
    <row r="1039" spans="2:16" ht="20.100000000000001" customHeight="1">
      <c r="B1039" s="34"/>
      <c r="C1039" s="23"/>
      <c r="D1039" s="24"/>
      <c r="E1039" s="21"/>
      <c r="F1039" s="21"/>
      <c r="G1039" s="33"/>
      <c r="P1039" s="3"/>
    </row>
    <row r="1040" spans="2:16" ht="20.100000000000001" customHeight="1">
      <c r="B1040" s="34"/>
      <c r="C1040" s="23"/>
      <c r="D1040" s="24"/>
      <c r="E1040" s="21"/>
      <c r="F1040" s="21"/>
      <c r="G1040" s="33"/>
      <c r="P1040" s="3"/>
    </row>
    <row r="1041" spans="2:16" ht="20.100000000000001" customHeight="1">
      <c r="B1041" s="34"/>
      <c r="C1041" s="23"/>
      <c r="D1041" s="24"/>
      <c r="E1041" s="21"/>
      <c r="F1041" s="21"/>
      <c r="G1041" s="33"/>
      <c r="P1041" s="3"/>
    </row>
    <row r="1042" spans="2:16" ht="20.100000000000001" customHeight="1">
      <c r="B1042" s="34"/>
      <c r="C1042" s="23"/>
      <c r="D1042" s="24"/>
      <c r="E1042" s="21"/>
      <c r="F1042" s="21"/>
      <c r="G1042" s="33"/>
      <c r="P1042" s="3"/>
    </row>
    <row r="1043" spans="2:16" ht="20.100000000000001" customHeight="1">
      <c r="B1043" s="34"/>
      <c r="C1043" s="23"/>
      <c r="D1043" s="24"/>
      <c r="E1043" s="21"/>
      <c r="F1043" s="21"/>
      <c r="G1043" s="33"/>
      <c r="P1043" s="3"/>
    </row>
    <row r="1044" spans="2:16" ht="20.100000000000001" customHeight="1">
      <c r="B1044" s="34"/>
      <c r="C1044" s="23"/>
      <c r="D1044" s="24"/>
      <c r="E1044" s="21"/>
      <c r="F1044" s="21"/>
      <c r="G1044" s="33"/>
      <c r="P1044" s="3"/>
    </row>
    <row r="1045" spans="2:16" ht="20.100000000000001" customHeight="1">
      <c r="B1045" s="34"/>
      <c r="C1045" s="23"/>
      <c r="D1045" s="24"/>
      <c r="E1045" s="21"/>
      <c r="F1045" s="21"/>
      <c r="G1045" s="33"/>
      <c r="P1045" s="3"/>
    </row>
    <row r="1046" spans="2:16" ht="20.100000000000001" customHeight="1">
      <c r="B1046" s="34"/>
      <c r="C1046" s="23"/>
      <c r="D1046" s="24"/>
      <c r="E1046" s="21"/>
      <c r="F1046" s="21"/>
      <c r="G1046" s="33"/>
      <c r="P1046" s="3"/>
    </row>
    <row r="1047" spans="2:16" ht="20.100000000000001" customHeight="1">
      <c r="B1047" s="34"/>
      <c r="C1047" s="23"/>
      <c r="D1047" s="24"/>
      <c r="E1047" s="21"/>
      <c r="F1047" s="21"/>
      <c r="G1047" s="33"/>
      <c r="P1047" s="3"/>
    </row>
    <row r="1048" spans="2:16" ht="20.100000000000001" customHeight="1">
      <c r="B1048" s="34"/>
      <c r="C1048" s="23"/>
      <c r="D1048" s="24"/>
      <c r="E1048" s="21"/>
      <c r="F1048" s="21"/>
      <c r="G1048" s="33"/>
      <c r="P1048" s="3"/>
    </row>
    <row r="1049" spans="2:16" ht="20.100000000000001" customHeight="1">
      <c r="B1049" s="34"/>
      <c r="C1049" s="23"/>
      <c r="D1049" s="24"/>
      <c r="E1049" s="21"/>
      <c r="F1049" s="21"/>
      <c r="G1049" s="33"/>
      <c r="P1049" s="3"/>
    </row>
    <row r="1050" spans="2:16" ht="20.100000000000001" customHeight="1">
      <c r="B1050" s="34"/>
      <c r="C1050" s="23"/>
      <c r="D1050" s="24"/>
      <c r="E1050" s="21"/>
      <c r="F1050" s="21"/>
      <c r="G1050" s="33"/>
      <c r="P1050" s="3"/>
    </row>
    <row r="1051" spans="2:16" ht="20.100000000000001" customHeight="1">
      <c r="B1051" s="34"/>
      <c r="C1051" s="23"/>
      <c r="D1051" s="24"/>
      <c r="E1051" s="21"/>
      <c r="F1051" s="21"/>
      <c r="G1051" s="33"/>
      <c r="P1051" s="3"/>
    </row>
    <row r="1052" spans="2:16" ht="20.100000000000001" customHeight="1">
      <c r="B1052" s="34"/>
      <c r="C1052" s="23"/>
      <c r="D1052" s="24"/>
      <c r="E1052" s="21"/>
      <c r="F1052" s="21"/>
      <c r="G1052" s="33"/>
      <c r="P1052" s="3"/>
    </row>
    <row r="1053" spans="2:16" ht="20.100000000000001" customHeight="1">
      <c r="B1053" s="34"/>
      <c r="C1053" s="23"/>
      <c r="D1053" s="24"/>
      <c r="E1053" s="21"/>
      <c r="F1053" s="21"/>
      <c r="G1053" s="33"/>
      <c r="P1053" s="3"/>
    </row>
    <row r="1054" spans="2:16" ht="20.100000000000001" customHeight="1">
      <c r="B1054" s="34"/>
      <c r="C1054" s="23"/>
      <c r="D1054" s="24"/>
      <c r="E1054" s="21"/>
      <c r="F1054" s="21"/>
      <c r="G1054" s="33"/>
      <c r="P1054" s="3"/>
    </row>
    <row r="1055" spans="2:16" ht="20.100000000000001" customHeight="1">
      <c r="B1055" s="34"/>
      <c r="C1055" s="23"/>
      <c r="D1055" s="24"/>
      <c r="E1055" s="21"/>
      <c r="F1055" s="21"/>
      <c r="G1055" s="33"/>
      <c r="P1055" s="3"/>
    </row>
    <row r="1056" spans="2:16" ht="20.100000000000001" customHeight="1">
      <c r="B1056" s="34"/>
      <c r="C1056" s="23"/>
      <c r="D1056" s="24"/>
      <c r="E1056" s="21"/>
      <c r="F1056" s="21"/>
      <c r="G1056" s="33"/>
      <c r="P1056" s="3"/>
    </row>
    <row r="1057" spans="2:16" ht="20.100000000000001" customHeight="1">
      <c r="B1057" s="34"/>
      <c r="C1057" s="23"/>
      <c r="D1057" s="24"/>
      <c r="E1057" s="21"/>
      <c r="F1057" s="21"/>
      <c r="G1057" s="33"/>
      <c r="P1057" s="3"/>
    </row>
    <row r="1058" spans="2:16" ht="20.100000000000001" customHeight="1">
      <c r="B1058" s="34"/>
      <c r="C1058" s="23"/>
      <c r="D1058" s="24"/>
      <c r="E1058" s="21"/>
      <c r="F1058" s="21"/>
      <c r="G1058" s="33"/>
      <c r="P1058" s="3"/>
    </row>
    <row r="1059" spans="2:16" ht="20.100000000000001" customHeight="1">
      <c r="B1059" s="34"/>
      <c r="C1059" s="23"/>
      <c r="D1059" s="24"/>
      <c r="E1059" s="21"/>
      <c r="F1059" s="21"/>
      <c r="G1059" s="33"/>
      <c r="P1059" s="3"/>
    </row>
    <row r="1060" spans="2:16" ht="20.100000000000001" customHeight="1">
      <c r="B1060" s="34"/>
      <c r="C1060" s="23"/>
      <c r="D1060" s="24"/>
      <c r="E1060" s="21"/>
      <c r="F1060" s="21"/>
      <c r="G1060" s="33"/>
      <c r="P1060" s="3"/>
    </row>
    <row r="1061" spans="2:16" ht="20.100000000000001" customHeight="1">
      <c r="B1061" s="34"/>
      <c r="C1061" s="23"/>
      <c r="D1061" s="24"/>
      <c r="E1061" s="21"/>
      <c r="F1061" s="21"/>
      <c r="G1061" s="33"/>
      <c r="P1061" s="3"/>
    </row>
    <row r="1062" spans="2:16" ht="20.100000000000001" customHeight="1">
      <c r="B1062" s="34"/>
      <c r="C1062" s="23"/>
      <c r="D1062" s="24"/>
      <c r="E1062" s="21"/>
      <c r="F1062" s="21"/>
      <c r="G1062" s="33"/>
      <c r="P1062" s="3"/>
    </row>
    <row r="1063" spans="2:16" ht="20.100000000000001" customHeight="1">
      <c r="B1063" s="34"/>
      <c r="C1063" s="23"/>
      <c r="D1063" s="24"/>
      <c r="E1063" s="21"/>
      <c r="F1063" s="21"/>
      <c r="G1063" s="33"/>
      <c r="P1063" s="3"/>
    </row>
    <row r="1064" spans="2:16" ht="20.100000000000001" customHeight="1">
      <c r="B1064" s="34"/>
      <c r="C1064" s="23"/>
      <c r="D1064" s="24"/>
      <c r="E1064" s="21"/>
      <c r="F1064" s="21"/>
      <c r="G1064" s="33"/>
      <c r="P1064" s="3"/>
    </row>
    <row r="1065" spans="2:16" ht="20.100000000000001" customHeight="1">
      <c r="B1065" s="34"/>
      <c r="C1065" s="23"/>
      <c r="D1065" s="24"/>
      <c r="E1065" s="21"/>
      <c r="F1065" s="21"/>
      <c r="G1065" s="33"/>
      <c r="P1065" s="3"/>
    </row>
    <row r="1066" spans="2:16" ht="20.100000000000001" customHeight="1">
      <c r="B1066" s="34"/>
      <c r="C1066" s="23"/>
      <c r="D1066" s="24"/>
      <c r="E1066" s="21"/>
      <c r="F1066" s="21"/>
      <c r="G1066" s="33"/>
      <c r="P1066" s="3"/>
    </row>
    <row r="1067" spans="2:16" ht="20.100000000000001" customHeight="1">
      <c r="B1067" s="34"/>
      <c r="C1067" s="23"/>
      <c r="D1067" s="24"/>
      <c r="E1067" s="21"/>
      <c r="F1067" s="21"/>
      <c r="G1067" s="33"/>
      <c r="P1067" s="3"/>
    </row>
    <row r="1068" spans="2:16" ht="20.100000000000001" customHeight="1">
      <c r="B1068" s="34"/>
      <c r="C1068" s="23"/>
      <c r="D1068" s="24"/>
      <c r="E1068" s="21"/>
      <c r="F1068" s="21"/>
      <c r="G1068" s="33"/>
      <c r="P1068" s="3"/>
    </row>
    <row r="1069" spans="2:16" ht="20.100000000000001" customHeight="1">
      <c r="B1069" s="34"/>
      <c r="C1069" s="23"/>
      <c r="D1069" s="24"/>
      <c r="E1069" s="21"/>
      <c r="F1069" s="21"/>
      <c r="G1069" s="33"/>
      <c r="P1069" s="3"/>
    </row>
    <row r="1070" spans="2:16" ht="20.100000000000001" customHeight="1">
      <c r="B1070" s="34"/>
      <c r="C1070" s="23"/>
      <c r="D1070" s="24"/>
      <c r="E1070" s="21"/>
      <c r="F1070" s="21"/>
      <c r="G1070" s="33"/>
      <c r="P1070" s="3"/>
    </row>
    <row r="1071" spans="2:16" ht="20.100000000000001" customHeight="1">
      <c r="B1071" s="34"/>
      <c r="C1071" s="23"/>
      <c r="D1071" s="24"/>
      <c r="E1071" s="21"/>
      <c r="F1071" s="21"/>
      <c r="G1071" s="33"/>
      <c r="P1071" s="3"/>
    </row>
    <row r="1072" spans="2:16" ht="20.100000000000001" customHeight="1">
      <c r="B1072" s="34"/>
      <c r="C1072" s="23"/>
      <c r="D1072" s="24"/>
      <c r="E1072" s="21"/>
      <c r="F1072" s="21"/>
      <c r="G1072" s="33"/>
      <c r="P1072" s="3"/>
    </row>
    <row r="1073" spans="2:16" ht="20.100000000000001" customHeight="1">
      <c r="B1073" s="34"/>
      <c r="C1073" s="23"/>
      <c r="D1073" s="24"/>
      <c r="E1073" s="21"/>
      <c r="F1073" s="21"/>
      <c r="G1073" s="33"/>
      <c r="P1073" s="3"/>
    </row>
    <row r="1074" spans="2:16" ht="20.100000000000001" customHeight="1">
      <c r="B1074" s="34"/>
      <c r="C1074" s="23"/>
      <c r="D1074" s="24"/>
      <c r="E1074" s="21"/>
      <c r="F1074" s="21"/>
      <c r="G1074" s="33"/>
      <c r="P1074" s="3"/>
    </row>
    <row r="1075" spans="2:16" ht="20.100000000000001" customHeight="1">
      <c r="B1075" s="34"/>
      <c r="C1075" s="23"/>
      <c r="D1075" s="24"/>
      <c r="E1075" s="21"/>
      <c r="F1075" s="21"/>
      <c r="G1075" s="33"/>
      <c r="P1075" s="3"/>
    </row>
    <row r="1076" spans="2:16" ht="20.100000000000001" customHeight="1">
      <c r="B1076" s="34"/>
      <c r="C1076" s="23"/>
      <c r="D1076" s="24"/>
      <c r="E1076" s="21"/>
      <c r="F1076" s="21"/>
      <c r="G1076" s="33"/>
      <c r="P1076" s="3"/>
    </row>
    <row r="1077" spans="2:16" ht="20.100000000000001" customHeight="1">
      <c r="B1077" s="34"/>
      <c r="C1077" s="23"/>
      <c r="D1077" s="24"/>
      <c r="E1077" s="21"/>
      <c r="F1077" s="21"/>
      <c r="G1077" s="33"/>
      <c r="P1077" s="3"/>
    </row>
    <row r="1078" spans="2:16" ht="20.100000000000001" customHeight="1">
      <c r="B1078" s="34"/>
      <c r="C1078" s="23"/>
      <c r="D1078" s="24"/>
      <c r="E1078" s="21"/>
      <c r="F1078" s="21"/>
      <c r="G1078" s="33"/>
      <c r="P1078" s="3"/>
    </row>
    <row r="1079" spans="2:16" ht="20.100000000000001" customHeight="1">
      <c r="B1079" s="34"/>
      <c r="C1079" s="23"/>
      <c r="D1079" s="24"/>
      <c r="E1079" s="21"/>
      <c r="F1079" s="21"/>
      <c r="G1079" s="33"/>
      <c r="P1079" s="3"/>
    </row>
    <row r="1080" spans="2:16" ht="20.100000000000001" customHeight="1">
      <c r="B1080" s="34"/>
      <c r="C1080" s="23"/>
      <c r="D1080" s="24"/>
      <c r="E1080" s="21"/>
      <c r="F1080" s="21"/>
      <c r="G1080" s="33"/>
      <c r="P1080" s="3"/>
    </row>
    <row r="1081" spans="2:16" ht="20.100000000000001" customHeight="1">
      <c r="B1081" s="34"/>
      <c r="C1081" s="23"/>
      <c r="D1081" s="24"/>
      <c r="E1081" s="21"/>
      <c r="F1081" s="21"/>
      <c r="G1081" s="33"/>
      <c r="P1081" s="3"/>
    </row>
    <row r="1082" spans="2:16" ht="20.100000000000001" customHeight="1">
      <c r="B1082" s="34"/>
      <c r="C1082" s="23"/>
      <c r="D1082" s="24"/>
      <c r="E1082" s="21"/>
      <c r="F1082" s="21"/>
      <c r="G1082" s="33"/>
      <c r="P1082" s="3"/>
    </row>
    <row r="1083" spans="2:16" ht="20.100000000000001" customHeight="1">
      <c r="B1083" s="34"/>
      <c r="C1083" s="23"/>
      <c r="D1083" s="24"/>
      <c r="E1083" s="21"/>
      <c r="F1083" s="21"/>
      <c r="G1083" s="33"/>
      <c r="P1083" s="3"/>
    </row>
    <row r="1084" spans="2:16" ht="20.100000000000001" customHeight="1">
      <c r="B1084" s="34"/>
      <c r="C1084" s="23"/>
      <c r="D1084" s="24"/>
      <c r="E1084" s="21"/>
      <c r="F1084" s="21"/>
      <c r="G1084" s="33"/>
      <c r="P1084" s="3"/>
    </row>
    <row r="1085" spans="2:16" ht="20.100000000000001" customHeight="1">
      <c r="B1085" s="34"/>
      <c r="C1085" s="23"/>
      <c r="D1085" s="24"/>
      <c r="E1085" s="21"/>
      <c r="F1085" s="21"/>
      <c r="G1085" s="33"/>
      <c r="P1085" s="3"/>
    </row>
    <row r="1086" spans="2:16" ht="20.100000000000001" customHeight="1">
      <c r="B1086" s="34"/>
      <c r="C1086" s="23"/>
      <c r="D1086" s="24"/>
      <c r="E1086" s="21"/>
      <c r="F1086" s="21"/>
      <c r="G1086" s="33"/>
      <c r="P1086" s="3"/>
    </row>
    <row r="1087" spans="2:16" ht="20.100000000000001" customHeight="1">
      <c r="B1087" s="34"/>
      <c r="C1087" s="23"/>
      <c r="D1087" s="24"/>
      <c r="E1087" s="21"/>
      <c r="F1087" s="21"/>
      <c r="G1087" s="33"/>
      <c r="P1087" s="3"/>
    </row>
    <row r="1088" spans="2:16" ht="20.100000000000001" customHeight="1">
      <c r="B1088" s="34"/>
      <c r="C1088" s="23"/>
      <c r="D1088" s="24"/>
      <c r="E1088" s="21"/>
      <c r="F1088" s="21"/>
      <c r="G1088" s="33"/>
      <c r="P1088" s="3"/>
    </row>
    <row r="1089" spans="2:16" ht="20.100000000000001" customHeight="1">
      <c r="B1089" s="34"/>
      <c r="C1089" s="23"/>
      <c r="D1089" s="24"/>
      <c r="E1089" s="21"/>
      <c r="F1089" s="21"/>
      <c r="G1089" s="33"/>
      <c r="P1089" s="3"/>
    </row>
    <row r="1090" spans="2:16" ht="20.100000000000001" customHeight="1">
      <c r="B1090" s="34"/>
      <c r="C1090" s="23"/>
      <c r="D1090" s="24"/>
      <c r="E1090" s="21"/>
      <c r="F1090" s="21"/>
      <c r="G1090" s="33"/>
      <c r="P1090" s="3"/>
    </row>
    <row r="1091" spans="2:16" ht="20.100000000000001" customHeight="1">
      <c r="B1091" s="34"/>
      <c r="C1091" s="23"/>
      <c r="D1091" s="24"/>
      <c r="E1091" s="21"/>
      <c r="F1091" s="21"/>
      <c r="G1091" s="33"/>
      <c r="P1091" s="3"/>
    </row>
    <row r="1092" spans="2:16" ht="20.100000000000001" customHeight="1">
      <c r="B1092" s="34"/>
      <c r="C1092" s="23"/>
      <c r="D1092" s="24"/>
      <c r="E1092" s="21"/>
      <c r="F1092" s="21"/>
      <c r="G1092" s="33"/>
      <c r="P1092" s="3"/>
    </row>
    <row r="1093" spans="2:16" ht="20.100000000000001" customHeight="1">
      <c r="B1093" s="34"/>
      <c r="C1093" s="23"/>
      <c r="D1093" s="24"/>
      <c r="E1093" s="21"/>
      <c r="F1093" s="21"/>
      <c r="G1093" s="33"/>
      <c r="P1093" s="3"/>
    </row>
    <row r="1094" spans="2:16" ht="20.100000000000001" customHeight="1">
      <c r="B1094" s="34"/>
      <c r="C1094" s="23"/>
      <c r="D1094" s="24"/>
      <c r="E1094" s="21"/>
      <c r="F1094" s="21"/>
      <c r="G1094" s="33"/>
      <c r="P1094" s="3"/>
    </row>
    <row r="1095" spans="2:16" ht="20.100000000000001" customHeight="1">
      <c r="B1095" s="34"/>
      <c r="C1095" s="23"/>
      <c r="D1095" s="24"/>
      <c r="E1095" s="21"/>
      <c r="F1095" s="21"/>
      <c r="G1095" s="33"/>
      <c r="P1095" s="3"/>
    </row>
    <row r="1096" spans="2:16" ht="20.100000000000001" customHeight="1">
      <c r="B1096" s="34"/>
      <c r="C1096" s="23"/>
      <c r="D1096" s="24"/>
      <c r="E1096" s="21"/>
      <c r="F1096" s="21"/>
      <c r="G1096" s="33"/>
      <c r="P1096" s="3"/>
    </row>
    <row r="1097" spans="2:16" ht="20.100000000000001" customHeight="1">
      <c r="B1097" s="34"/>
      <c r="C1097" s="23"/>
      <c r="D1097" s="24"/>
      <c r="E1097" s="21"/>
      <c r="F1097" s="21"/>
      <c r="G1097" s="33"/>
      <c r="P1097" s="3"/>
    </row>
    <row r="1098" spans="2:16" ht="20.100000000000001" customHeight="1">
      <c r="B1098" s="34"/>
      <c r="C1098" s="23"/>
      <c r="D1098" s="24"/>
      <c r="E1098" s="21"/>
      <c r="F1098" s="21"/>
      <c r="G1098" s="33"/>
      <c r="P1098" s="3"/>
    </row>
    <row r="1099" spans="2:16" ht="20.100000000000001" customHeight="1">
      <c r="B1099" s="34"/>
      <c r="C1099" s="23"/>
      <c r="D1099" s="24"/>
      <c r="E1099" s="21"/>
      <c r="F1099" s="21"/>
      <c r="G1099" s="33"/>
      <c r="P1099" s="3"/>
    </row>
    <row r="1100" spans="2:16" ht="20.100000000000001" customHeight="1">
      <c r="B1100" s="34"/>
      <c r="C1100" s="23"/>
      <c r="D1100" s="24"/>
      <c r="E1100" s="21"/>
      <c r="F1100" s="21"/>
      <c r="G1100" s="33"/>
      <c r="P1100" s="3"/>
    </row>
    <row r="1101" spans="2:16" ht="20.100000000000001" customHeight="1">
      <c r="B1101" s="34"/>
      <c r="C1101" s="23"/>
      <c r="D1101" s="24"/>
      <c r="E1101" s="21"/>
      <c r="F1101" s="21"/>
      <c r="G1101" s="33"/>
      <c r="P1101" s="3"/>
    </row>
    <row r="1102" spans="2:16" ht="20.100000000000001" customHeight="1">
      <c r="B1102" s="34"/>
      <c r="C1102" s="23"/>
      <c r="D1102" s="24"/>
      <c r="E1102" s="21"/>
      <c r="F1102" s="21"/>
      <c r="G1102" s="33"/>
      <c r="P1102" s="3"/>
    </row>
    <row r="1103" spans="2:16" ht="20.100000000000001" customHeight="1">
      <c r="B1103" s="34"/>
      <c r="C1103" s="23"/>
      <c r="D1103" s="24"/>
      <c r="E1103" s="21"/>
      <c r="F1103" s="21"/>
      <c r="G1103" s="33"/>
      <c r="P1103" s="3"/>
    </row>
    <row r="1104" spans="2:16" ht="20.100000000000001" customHeight="1">
      <c r="B1104" s="34"/>
      <c r="C1104" s="23"/>
      <c r="D1104" s="24"/>
      <c r="E1104" s="21"/>
      <c r="F1104" s="21"/>
      <c r="G1104" s="33"/>
      <c r="P1104" s="3"/>
    </row>
    <row r="1105" spans="2:16" ht="20.100000000000001" customHeight="1">
      <c r="B1105" s="34"/>
      <c r="C1105" s="23"/>
      <c r="D1105" s="24"/>
      <c r="E1105" s="21"/>
      <c r="F1105" s="21"/>
      <c r="G1105" s="33"/>
      <c r="P1105" s="3"/>
    </row>
    <row r="1106" spans="2:16" ht="20.100000000000001" customHeight="1">
      <c r="B1106" s="34"/>
      <c r="C1106" s="23"/>
      <c r="D1106" s="24"/>
      <c r="E1106" s="21"/>
      <c r="F1106" s="21"/>
      <c r="G1106" s="33"/>
      <c r="P1106" s="3"/>
    </row>
    <row r="1107" spans="2:16" ht="20.100000000000001" customHeight="1">
      <c r="B1107" s="34"/>
      <c r="C1107" s="23"/>
      <c r="D1107" s="24"/>
      <c r="E1107" s="21"/>
      <c r="F1107" s="21"/>
      <c r="G1107" s="33"/>
      <c r="P1107" s="3"/>
    </row>
    <row r="1108" spans="2:16" ht="20.100000000000001" customHeight="1">
      <c r="B1108" s="34"/>
      <c r="C1108" s="23"/>
      <c r="D1108" s="24"/>
      <c r="E1108" s="21"/>
      <c r="F1108" s="21"/>
      <c r="G1108" s="33"/>
      <c r="P1108" s="3"/>
    </row>
    <row r="1109" spans="2:16" ht="20.100000000000001" customHeight="1">
      <c r="B1109" s="34"/>
      <c r="C1109" s="23"/>
      <c r="D1109" s="24"/>
      <c r="E1109" s="21"/>
      <c r="F1109" s="21"/>
      <c r="G1109" s="33"/>
      <c r="P1109" s="3"/>
    </row>
    <row r="1110" spans="2:16" ht="20.100000000000001" customHeight="1">
      <c r="B1110" s="34"/>
      <c r="C1110" s="23"/>
      <c r="D1110" s="24"/>
      <c r="E1110" s="21"/>
      <c r="F1110" s="21"/>
      <c r="G1110" s="33"/>
      <c r="P1110" s="3"/>
    </row>
    <row r="1111" spans="2:16" ht="20.100000000000001" customHeight="1">
      <c r="B1111" s="34"/>
      <c r="C1111" s="23"/>
      <c r="D1111" s="24"/>
      <c r="E1111" s="21"/>
      <c r="F1111" s="21"/>
      <c r="G1111" s="33"/>
      <c r="P1111" s="3"/>
    </row>
    <row r="1112" spans="2:16" ht="20.100000000000001" customHeight="1">
      <c r="B1112" s="34"/>
      <c r="C1112" s="23"/>
      <c r="D1112" s="24"/>
      <c r="E1112" s="21"/>
      <c r="F1112" s="21"/>
      <c r="G1112" s="33"/>
      <c r="P1112" s="3"/>
    </row>
    <row r="1113" spans="2:16" ht="20.100000000000001" customHeight="1">
      <c r="B1113" s="34"/>
      <c r="C1113" s="23"/>
      <c r="D1113" s="24"/>
      <c r="E1113" s="21"/>
      <c r="F1113" s="21"/>
      <c r="G1113" s="33"/>
      <c r="P1113" s="3"/>
    </row>
    <row r="1114" spans="2:16" ht="20.100000000000001" customHeight="1">
      <c r="B1114" s="34"/>
      <c r="C1114" s="23"/>
      <c r="D1114" s="24"/>
      <c r="E1114" s="21"/>
      <c r="F1114" s="21"/>
      <c r="G1114" s="33"/>
      <c r="P1114" s="3"/>
    </row>
    <row r="1115" spans="2:16" ht="20.100000000000001" customHeight="1">
      <c r="B1115" s="34"/>
      <c r="C1115" s="23"/>
      <c r="D1115" s="24"/>
      <c r="E1115" s="21"/>
      <c r="F1115" s="21"/>
      <c r="G1115" s="33"/>
      <c r="P1115" s="3"/>
    </row>
    <row r="1116" spans="2:16" ht="20.100000000000001" customHeight="1">
      <c r="B1116" s="34"/>
      <c r="C1116" s="23"/>
      <c r="D1116" s="24"/>
      <c r="E1116" s="21"/>
      <c r="F1116" s="21"/>
      <c r="G1116" s="33"/>
      <c r="P1116" s="3"/>
    </row>
    <row r="1117" spans="2:16" ht="20.100000000000001" customHeight="1">
      <c r="B1117" s="34"/>
      <c r="C1117" s="23"/>
      <c r="D1117" s="24"/>
      <c r="E1117" s="21"/>
      <c r="F1117" s="21"/>
      <c r="G1117" s="33"/>
      <c r="P1117" s="3"/>
    </row>
    <row r="1118" spans="2:16" ht="20.100000000000001" customHeight="1">
      <c r="B1118" s="34"/>
      <c r="C1118" s="23"/>
      <c r="D1118" s="24"/>
      <c r="E1118" s="21"/>
      <c r="F1118" s="21"/>
      <c r="G1118" s="33"/>
      <c r="P1118" s="3"/>
    </row>
    <row r="1119" spans="2:16" ht="20.100000000000001" customHeight="1">
      <c r="B1119" s="34"/>
      <c r="C1119" s="23"/>
      <c r="D1119" s="24"/>
      <c r="E1119" s="21"/>
      <c r="F1119" s="21"/>
      <c r="G1119" s="33"/>
      <c r="P1119" s="3"/>
    </row>
    <row r="1120" spans="2:16" ht="20.100000000000001" customHeight="1">
      <c r="B1120" s="34"/>
      <c r="C1120" s="23"/>
      <c r="D1120" s="24"/>
      <c r="E1120" s="21"/>
      <c r="F1120" s="21"/>
      <c r="G1120" s="33"/>
      <c r="P1120" s="3"/>
    </row>
    <row r="1121" spans="2:16" ht="20.100000000000001" customHeight="1">
      <c r="B1121" s="34"/>
      <c r="C1121" s="23"/>
      <c r="D1121" s="24"/>
      <c r="E1121" s="21"/>
      <c r="F1121" s="21"/>
      <c r="G1121" s="33"/>
      <c r="P1121" s="3"/>
    </row>
    <row r="1122" spans="2:16" ht="20.100000000000001" customHeight="1">
      <c r="B1122" s="34"/>
      <c r="C1122" s="23"/>
      <c r="D1122" s="24"/>
      <c r="E1122" s="21"/>
      <c r="F1122" s="21"/>
      <c r="G1122" s="33"/>
      <c r="P1122" s="3"/>
    </row>
    <row r="1123" spans="2:16" ht="20.100000000000001" customHeight="1">
      <c r="B1123" s="34"/>
      <c r="C1123" s="23"/>
      <c r="D1123" s="24"/>
      <c r="E1123" s="21"/>
      <c r="F1123" s="21"/>
      <c r="G1123" s="33"/>
      <c r="P1123" s="3"/>
    </row>
    <row r="1124" spans="2:16" ht="20.100000000000001" customHeight="1">
      <c r="B1124" s="34"/>
      <c r="C1124" s="23"/>
      <c r="D1124" s="24"/>
      <c r="E1124" s="21"/>
      <c r="F1124" s="21"/>
      <c r="G1124" s="33"/>
      <c r="P1124" s="3"/>
    </row>
    <row r="1125" spans="2:16" ht="20.100000000000001" customHeight="1">
      <c r="B1125" s="34"/>
      <c r="C1125" s="23"/>
      <c r="D1125" s="24"/>
      <c r="E1125" s="21"/>
      <c r="F1125" s="21"/>
      <c r="G1125" s="33"/>
      <c r="P1125" s="3"/>
    </row>
    <row r="1126" spans="2:16" ht="20.100000000000001" customHeight="1">
      <c r="B1126" s="34"/>
      <c r="C1126" s="23"/>
      <c r="D1126" s="24"/>
      <c r="E1126" s="21"/>
      <c r="F1126" s="21"/>
      <c r="G1126" s="33"/>
      <c r="P1126" s="3"/>
    </row>
    <row r="1127" spans="2:16" ht="20.100000000000001" customHeight="1">
      <c r="B1127" s="34"/>
      <c r="C1127" s="23"/>
      <c r="D1127" s="24"/>
      <c r="E1127" s="21"/>
      <c r="F1127" s="21"/>
      <c r="G1127" s="33"/>
      <c r="P1127" s="3"/>
    </row>
    <row r="1128" spans="2:16" ht="20.100000000000001" customHeight="1">
      <c r="B1128" s="34"/>
      <c r="C1128" s="23"/>
      <c r="D1128" s="24"/>
      <c r="E1128" s="21"/>
      <c r="F1128" s="21"/>
      <c r="G1128" s="33"/>
      <c r="P1128" s="3"/>
    </row>
    <row r="1129" spans="2:16" ht="20.100000000000001" customHeight="1">
      <c r="B1129" s="34"/>
      <c r="C1129" s="23"/>
      <c r="D1129" s="24"/>
      <c r="E1129" s="21"/>
      <c r="F1129" s="21"/>
      <c r="G1129" s="33"/>
      <c r="P1129" s="3"/>
    </row>
    <row r="1130" spans="2:16" ht="20.100000000000001" customHeight="1">
      <c r="B1130" s="34"/>
      <c r="C1130" s="23"/>
      <c r="D1130" s="24"/>
      <c r="E1130" s="21"/>
      <c r="F1130" s="21"/>
      <c r="G1130" s="33"/>
      <c r="P1130" s="3"/>
    </row>
    <row r="1131" spans="2:16" ht="20.100000000000001" customHeight="1">
      <c r="B1131" s="34"/>
      <c r="C1131" s="23"/>
      <c r="D1131" s="24"/>
      <c r="E1131" s="21"/>
      <c r="F1131" s="21"/>
      <c r="G1131" s="33"/>
      <c r="P1131" s="3"/>
    </row>
    <row r="1132" spans="2:16" ht="20.100000000000001" customHeight="1">
      <c r="B1132" s="34"/>
      <c r="C1132" s="23"/>
      <c r="D1132" s="24"/>
      <c r="E1132" s="21"/>
      <c r="F1132" s="21"/>
      <c r="G1132" s="33"/>
      <c r="P1132" s="3"/>
    </row>
    <row r="1133" spans="2:16" ht="20.100000000000001" customHeight="1">
      <c r="B1133" s="34"/>
      <c r="C1133" s="23"/>
      <c r="D1133" s="24"/>
      <c r="E1133" s="21"/>
      <c r="F1133" s="21"/>
      <c r="G1133" s="33"/>
      <c r="P1133" s="3"/>
    </row>
    <row r="1134" spans="2:16" ht="20.100000000000001" customHeight="1">
      <c r="B1134" s="34"/>
      <c r="C1134" s="23"/>
      <c r="D1134" s="24"/>
      <c r="E1134" s="21"/>
      <c r="F1134" s="21"/>
      <c r="G1134" s="33"/>
      <c r="P1134" s="3"/>
    </row>
    <row r="1135" spans="2:16" ht="20.100000000000001" customHeight="1">
      <c r="B1135" s="34"/>
      <c r="C1135" s="23"/>
      <c r="D1135" s="24"/>
      <c r="E1135" s="21"/>
      <c r="F1135" s="21"/>
      <c r="G1135" s="33"/>
      <c r="P1135" s="3"/>
    </row>
    <row r="1136" spans="2:16" ht="20.100000000000001" customHeight="1">
      <c r="B1136" s="34"/>
      <c r="C1136" s="23"/>
      <c r="D1136" s="24"/>
      <c r="E1136" s="21"/>
      <c r="F1136" s="21"/>
      <c r="G1136" s="33"/>
      <c r="P1136" s="3"/>
    </row>
    <row r="1137" spans="2:16" ht="20.100000000000001" customHeight="1">
      <c r="B1137" s="34"/>
      <c r="C1137" s="23"/>
      <c r="D1137" s="24"/>
      <c r="E1137" s="21"/>
      <c r="F1137" s="21"/>
      <c r="G1137" s="33"/>
      <c r="P1137" s="3"/>
    </row>
    <row r="1138" spans="2:16" ht="20.100000000000001" customHeight="1">
      <c r="B1138" s="34"/>
      <c r="C1138" s="23"/>
      <c r="D1138" s="24"/>
      <c r="E1138" s="21"/>
      <c r="F1138" s="21"/>
      <c r="G1138" s="33"/>
      <c r="P1138" s="3"/>
    </row>
    <row r="1139" spans="2:16" ht="20.100000000000001" customHeight="1">
      <c r="B1139" s="34"/>
      <c r="C1139" s="23"/>
      <c r="D1139" s="24"/>
      <c r="E1139" s="21"/>
      <c r="F1139" s="21"/>
      <c r="G1139" s="33"/>
      <c r="P1139" s="3"/>
    </row>
    <row r="1140" spans="2:16" ht="20.100000000000001" customHeight="1">
      <c r="B1140" s="34"/>
      <c r="C1140" s="23"/>
      <c r="D1140" s="24"/>
      <c r="E1140" s="21"/>
      <c r="F1140" s="21"/>
      <c r="G1140" s="33"/>
      <c r="P1140" s="3"/>
    </row>
    <row r="1141" spans="2:16" ht="20.100000000000001" customHeight="1">
      <c r="B1141" s="34"/>
      <c r="C1141" s="23"/>
      <c r="D1141" s="24"/>
      <c r="E1141" s="21"/>
      <c r="F1141" s="21"/>
      <c r="G1141" s="33"/>
      <c r="P1141" s="3"/>
    </row>
    <row r="1142" spans="2:16" ht="20.100000000000001" customHeight="1">
      <c r="B1142" s="34"/>
      <c r="C1142" s="23"/>
      <c r="D1142" s="24"/>
      <c r="E1142" s="21"/>
      <c r="F1142" s="21"/>
      <c r="G1142" s="33"/>
      <c r="P1142" s="3"/>
    </row>
    <row r="1143" spans="2:16" ht="20.100000000000001" customHeight="1">
      <c r="B1143" s="34"/>
      <c r="C1143" s="23"/>
      <c r="D1143" s="24"/>
      <c r="E1143" s="21"/>
      <c r="F1143" s="21"/>
      <c r="G1143" s="33"/>
      <c r="P1143" s="3"/>
    </row>
    <row r="1144" spans="2:16" ht="20.100000000000001" customHeight="1">
      <c r="B1144" s="34"/>
      <c r="C1144" s="23"/>
      <c r="D1144" s="24"/>
      <c r="E1144" s="21"/>
      <c r="F1144" s="21"/>
      <c r="G1144" s="33"/>
      <c r="P1144" s="3"/>
    </row>
    <row r="1145" spans="2:16" ht="20.100000000000001" customHeight="1">
      <c r="B1145" s="34"/>
      <c r="C1145" s="23"/>
      <c r="D1145" s="24"/>
      <c r="E1145" s="21"/>
      <c r="F1145" s="21"/>
      <c r="G1145" s="33"/>
      <c r="P1145" s="3"/>
    </row>
    <row r="1146" spans="2:16" ht="20.100000000000001" customHeight="1">
      <c r="B1146" s="34"/>
      <c r="C1146" s="23"/>
      <c r="D1146" s="24"/>
      <c r="E1146" s="21"/>
      <c r="F1146" s="21"/>
      <c r="G1146" s="33"/>
      <c r="P1146" s="3"/>
    </row>
    <row r="1147" spans="2:16" ht="20.100000000000001" customHeight="1">
      <c r="B1147" s="34"/>
      <c r="C1147" s="23"/>
      <c r="D1147" s="24"/>
      <c r="E1147" s="21"/>
      <c r="F1147" s="21"/>
      <c r="G1147" s="33"/>
      <c r="P1147" s="3"/>
    </row>
    <row r="1148" spans="2:16" ht="20.100000000000001" customHeight="1">
      <c r="B1148" s="34"/>
      <c r="C1148" s="23"/>
      <c r="D1148" s="24"/>
      <c r="E1148" s="21"/>
      <c r="F1148" s="21"/>
      <c r="G1148" s="33"/>
      <c r="P1148" s="3"/>
    </row>
    <row r="1149" spans="2:16" ht="20.100000000000001" customHeight="1">
      <c r="B1149" s="34"/>
      <c r="C1149" s="23"/>
      <c r="D1149" s="24"/>
      <c r="E1149" s="21"/>
      <c r="F1149" s="21"/>
      <c r="G1149" s="33"/>
      <c r="P1149" s="3"/>
    </row>
    <row r="1150" spans="2:16" ht="20.100000000000001" customHeight="1">
      <c r="B1150" s="34"/>
      <c r="C1150" s="23"/>
      <c r="D1150" s="24"/>
      <c r="E1150" s="21"/>
      <c r="F1150" s="21"/>
      <c r="G1150" s="33"/>
      <c r="P1150" s="3"/>
    </row>
    <row r="1151" spans="2:16" ht="20.100000000000001" customHeight="1">
      <c r="B1151" s="34"/>
      <c r="C1151" s="23"/>
      <c r="D1151" s="24"/>
      <c r="E1151" s="21"/>
      <c r="F1151" s="21"/>
      <c r="G1151" s="33"/>
      <c r="P1151" s="3"/>
    </row>
    <row r="1152" spans="2:16" ht="20.100000000000001" customHeight="1">
      <c r="B1152" s="34"/>
      <c r="C1152" s="23"/>
      <c r="D1152" s="24"/>
      <c r="E1152" s="21"/>
      <c r="F1152" s="21"/>
      <c r="G1152" s="33"/>
      <c r="P1152" s="3"/>
    </row>
    <row r="1153" spans="2:16" ht="20.100000000000001" customHeight="1">
      <c r="B1153" s="34"/>
      <c r="C1153" s="23"/>
      <c r="D1153" s="24"/>
      <c r="E1153" s="21"/>
      <c r="F1153" s="21"/>
      <c r="G1153" s="33"/>
      <c r="P1153" s="3"/>
    </row>
    <row r="1154" spans="2:16" ht="20.100000000000001" customHeight="1">
      <c r="B1154" s="34"/>
      <c r="C1154" s="23"/>
      <c r="D1154" s="24"/>
      <c r="E1154" s="21"/>
      <c r="F1154" s="21"/>
      <c r="G1154" s="33"/>
      <c r="P1154" s="3"/>
    </row>
    <row r="1155" spans="2:16" ht="20.100000000000001" customHeight="1">
      <c r="B1155" s="34"/>
      <c r="C1155" s="23"/>
      <c r="D1155" s="24"/>
      <c r="E1155" s="21"/>
      <c r="F1155" s="21"/>
      <c r="G1155" s="33"/>
      <c r="P1155" s="3"/>
    </row>
    <row r="1156" spans="2:16" ht="20.100000000000001" customHeight="1">
      <c r="B1156" s="34"/>
      <c r="C1156" s="23"/>
      <c r="D1156" s="24"/>
      <c r="E1156" s="21"/>
      <c r="F1156" s="21"/>
      <c r="G1156" s="33"/>
      <c r="P1156" s="3"/>
    </row>
    <row r="1157" spans="2:16" ht="20.100000000000001" customHeight="1">
      <c r="B1157" s="34"/>
      <c r="C1157" s="23"/>
      <c r="D1157" s="24"/>
      <c r="E1157" s="21"/>
      <c r="F1157" s="21"/>
      <c r="G1157" s="33"/>
      <c r="P1157" s="3"/>
    </row>
    <row r="1158" spans="2:16" ht="20.100000000000001" customHeight="1">
      <c r="B1158" s="34"/>
      <c r="C1158" s="23"/>
      <c r="D1158" s="24"/>
      <c r="E1158" s="21"/>
      <c r="F1158" s="21"/>
      <c r="G1158" s="33"/>
      <c r="P1158" s="3"/>
    </row>
    <row r="1159" spans="2:16" ht="20.100000000000001" customHeight="1">
      <c r="B1159" s="34"/>
      <c r="C1159" s="23"/>
      <c r="D1159" s="24"/>
      <c r="E1159" s="21"/>
      <c r="F1159" s="21"/>
      <c r="G1159" s="33"/>
      <c r="P1159" s="3"/>
    </row>
    <row r="1160" spans="2:16" ht="20.100000000000001" customHeight="1">
      <c r="B1160" s="34"/>
      <c r="C1160" s="23"/>
      <c r="D1160" s="24"/>
      <c r="E1160" s="21"/>
      <c r="F1160" s="21"/>
      <c r="G1160" s="33"/>
      <c r="P1160" s="3"/>
    </row>
    <row r="1161" spans="2:16" ht="20.100000000000001" customHeight="1">
      <c r="B1161" s="34"/>
      <c r="C1161" s="23"/>
      <c r="D1161" s="24"/>
      <c r="E1161" s="21"/>
      <c r="F1161" s="21"/>
      <c r="G1161" s="33"/>
      <c r="P1161" s="3"/>
    </row>
    <row r="1162" spans="2:16" ht="20.100000000000001" customHeight="1">
      <c r="B1162" s="34"/>
      <c r="C1162" s="23"/>
      <c r="D1162" s="24"/>
      <c r="E1162" s="21"/>
      <c r="F1162" s="21"/>
      <c r="G1162" s="33"/>
      <c r="P1162" s="3"/>
    </row>
    <row r="1163" spans="2:16" ht="20.100000000000001" customHeight="1">
      <c r="B1163" s="34"/>
      <c r="C1163" s="23"/>
      <c r="D1163" s="24"/>
      <c r="E1163" s="21"/>
      <c r="F1163" s="21"/>
      <c r="G1163" s="33"/>
      <c r="P1163" s="3"/>
    </row>
    <row r="1164" spans="2:16" ht="20.100000000000001" customHeight="1">
      <c r="B1164" s="34"/>
      <c r="C1164" s="23"/>
      <c r="D1164" s="24"/>
      <c r="E1164" s="21"/>
      <c r="F1164" s="21"/>
      <c r="G1164" s="33"/>
      <c r="P1164" s="3"/>
    </row>
    <row r="1165" spans="2:16" ht="20.100000000000001" customHeight="1">
      <c r="B1165" s="34"/>
      <c r="C1165" s="23"/>
      <c r="D1165" s="24"/>
      <c r="E1165" s="21"/>
      <c r="F1165" s="21"/>
      <c r="G1165" s="33"/>
      <c r="P1165" s="3"/>
    </row>
    <row r="1166" spans="2:16" ht="20.100000000000001" customHeight="1">
      <c r="B1166" s="34"/>
      <c r="C1166" s="23"/>
      <c r="D1166" s="24"/>
      <c r="E1166" s="21"/>
      <c r="F1166" s="21"/>
      <c r="G1166" s="33"/>
      <c r="P1166" s="3"/>
    </row>
    <row r="1167" spans="2:16" ht="20.100000000000001" customHeight="1">
      <c r="B1167" s="34"/>
      <c r="C1167" s="23"/>
      <c r="D1167" s="24"/>
      <c r="E1167" s="21"/>
      <c r="F1167" s="21"/>
      <c r="G1167" s="33"/>
      <c r="P1167" s="3"/>
    </row>
    <row r="1168" spans="2:16" ht="20.100000000000001" customHeight="1">
      <c r="B1168" s="34"/>
      <c r="C1168" s="23"/>
      <c r="D1168" s="24"/>
      <c r="E1168" s="21"/>
      <c r="F1168" s="21"/>
      <c r="G1168" s="33"/>
      <c r="P1168" s="3"/>
    </row>
    <row r="1169" spans="2:16" ht="20.100000000000001" customHeight="1">
      <c r="B1169" s="34"/>
      <c r="C1169" s="23"/>
      <c r="D1169" s="24"/>
      <c r="E1169" s="21"/>
      <c r="F1169" s="21"/>
      <c r="G1169" s="33"/>
      <c r="P1169" s="3"/>
    </row>
    <row r="1170" spans="2:16" ht="20.100000000000001" customHeight="1">
      <c r="B1170" s="34"/>
      <c r="C1170" s="23"/>
      <c r="D1170" s="24"/>
      <c r="E1170" s="21"/>
      <c r="F1170" s="21"/>
      <c r="G1170" s="33"/>
      <c r="P1170" s="3"/>
    </row>
    <row r="1171" spans="2:16" ht="20.100000000000001" customHeight="1">
      <c r="B1171" s="34"/>
      <c r="C1171" s="23"/>
      <c r="D1171" s="24"/>
      <c r="E1171" s="21"/>
      <c r="F1171" s="21"/>
      <c r="G1171" s="33"/>
      <c r="P1171" s="3"/>
    </row>
    <row r="1172" spans="2:16" ht="20.100000000000001" customHeight="1">
      <c r="B1172" s="34"/>
      <c r="C1172" s="23"/>
      <c r="D1172" s="24"/>
      <c r="E1172" s="21"/>
      <c r="F1172" s="21"/>
      <c r="G1172" s="33"/>
      <c r="P1172" s="3"/>
    </row>
    <row r="1173" spans="2:16" ht="20.100000000000001" customHeight="1">
      <c r="B1173" s="34"/>
      <c r="C1173" s="23"/>
      <c r="D1173" s="24"/>
      <c r="E1173" s="21"/>
      <c r="F1173" s="21"/>
      <c r="G1173" s="33"/>
      <c r="P1173" s="3"/>
    </row>
    <row r="1174" spans="2:16" ht="20.100000000000001" customHeight="1">
      <c r="B1174" s="34"/>
      <c r="C1174" s="23"/>
      <c r="D1174" s="24"/>
      <c r="E1174" s="21"/>
      <c r="F1174" s="21"/>
      <c r="G1174" s="33"/>
      <c r="P1174" s="3"/>
    </row>
    <row r="1175" spans="2:16" ht="20.100000000000001" customHeight="1">
      <c r="B1175" s="34"/>
      <c r="C1175" s="23"/>
      <c r="D1175" s="24"/>
      <c r="E1175" s="21"/>
      <c r="F1175" s="21"/>
      <c r="G1175" s="33"/>
      <c r="P1175" s="3"/>
    </row>
    <row r="1176" spans="2:16" ht="20.100000000000001" customHeight="1">
      <c r="B1176" s="34"/>
      <c r="C1176" s="23"/>
      <c r="D1176" s="24"/>
      <c r="E1176" s="21"/>
      <c r="F1176" s="21"/>
      <c r="G1176" s="33"/>
      <c r="P1176" s="3"/>
    </row>
    <row r="1177" spans="2:16" ht="20.100000000000001" customHeight="1">
      <c r="B1177" s="34"/>
      <c r="C1177" s="23"/>
      <c r="D1177" s="24"/>
      <c r="E1177" s="21"/>
      <c r="F1177" s="21"/>
      <c r="G1177" s="33"/>
      <c r="P1177" s="3"/>
    </row>
    <row r="1178" spans="2:16" ht="20.100000000000001" customHeight="1">
      <c r="B1178" s="34"/>
      <c r="C1178" s="23"/>
      <c r="D1178" s="24"/>
      <c r="E1178" s="21"/>
      <c r="F1178" s="21"/>
      <c r="G1178" s="33"/>
      <c r="P1178" s="3"/>
    </row>
    <row r="1179" spans="2:16" ht="20.100000000000001" customHeight="1">
      <c r="B1179" s="34"/>
      <c r="C1179" s="23"/>
      <c r="D1179" s="24"/>
      <c r="E1179" s="21"/>
      <c r="F1179" s="21"/>
      <c r="G1179" s="33"/>
      <c r="P1179" s="3"/>
    </row>
    <row r="1180" spans="2:16" ht="20.100000000000001" customHeight="1">
      <c r="B1180" s="34"/>
      <c r="C1180" s="23"/>
      <c r="D1180" s="24"/>
      <c r="E1180" s="21"/>
      <c r="F1180" s="21"/>
      <c r="G1180" s="33"/>
      <c r="P1180" s="3"/>
    </row>
    <row r="1181" spans="2:16" ht="20.100000000000001" customHeight="1">
      <c r="B1181" s="34"/>
      <c r="C1181" s="23"/>
      <c r="D1181" s="24"/>
      <c r="E1181" s="21"/>
      <c r="F1181" s="21"/>
      <c r="G1181" s="33"/>
      <c r="P1181" s="3"/>
    </row>
    <row r="1182" spans="2:16" ht="20.100000000000001" customHeight="1">
      <c r="B1182" s="34"/>
      <c r="C1182" s="23"/>
      <c r="D1182" s="24"/>
      <c r="E1182" s="21"/>
      <c r="F1182" s="21"/>
      <c r="G1182" s="33"/>
      <c r="P1182" s="3"/>
    </row>
    <row r="1183" spans="2:16" ht="20.100000000000001" customHeight="1">
      <c r="B1183" s="34"/>
      <c r="C1183" s="23"/>
      <c r="D1183" s="24"/>
      <c r="E1183" s="21"/>
      <c r="F1183" s="21"/>
      <c r="G1183" s="33"/>
      <c r="P1183" s="3"/>
    </row>
    <row r="1184" spans="2:16" ht="20.100000000000001" customHeight="1">
      <c r="B1184" s="34"/>
      <c r="C1184" s="23"/>
      <c r="D1184" s="24"/>
      <c r="E1184" s="21"/>
      <c r="F1184" s="21"/>
      <c r="G1184" s="33"/>
      <c r="P1184" s="3"/>
    </row>
    <row r="1185" spans="2:16" ht="20.100000000000001" customHeight="1">
      <c r="B1185" s="34"/>
      <c r="C1185" s="23"/>
      <c r="D1185" s="24"/>
      <c r="E1185" s="21"/>
      <c r="F1185" s="21"/>
      <c r="G1185" s="33"/>
      <c r="P1185" s="3"/>
    </row>
    <row r="1186" spans="2:16" ht="20.100000000000001" customHeight="1">
      <c r="B1186" s="34"/>
      <c r="C1186" s="23"/>
      <c r="D1186" s="24"/>
      <c r="E1186" s="21"/>
      <c r="F1186" s="21"/>
      <c r="G1186" s="33"/>
      <c r="P1186" s="3"/>
    </row>
    <row r="1187" spans="2:16" ht="20.100000000000001" customHeight="1">
      <c r="B1187" s="34"/>
      <c r="C1187" s="23"/>
      <c r="D1187" s="24"/>
      <c r="E1187" s="21"/>
      <c r="F1187" s="21"/>
      <c r="G1187" s="33"/>
      <c r="P1187" s="3"/>
    </row>
    <row r="1188" spans="2:16" ht="20.100000000000001" customHeight="1">
      <c r="B1188" s="34"/>
      <c r="C1188" s="23"/>
      <c r="D1188" s="24"/>
      <c r="E1188" s="21"/>
      <c r="F1188" s="21"/>
      <c r="G1188" s="33"/>
      <c r="P1188" s="3"/>
    </row>
    <row r="1189" spans="2:16" ht="20.100000000000001" customHeight="1">
      <c r="B1189" s="34"/>
      <c r="C1189" s="23"/>
      <c r="D1189" s="24"/>
      <c r="E1189" s="21"/>
      <c r="F1189" s="21"/>
      <c r="G1189" s="33"/>
      <c r="P1189" s="3"/>
    </row>
    <row r="1190" spans="2:16" ht="20.100000000000001" customHeight="1">
      <c r="B1190" s="34"/>
      <c r="C1190" s="23"/>
      <c r="D1190" s="24"/>
      <c r="E1190" s="21"/>
      <c r="F1190" s="21"/>
      <c r="G1190" s="33"/>
      <c r="P1190" s="3"/>
    </row>
    <row r="1191" spans="2:16" ht="20.100000000000001" customHeight="1">
      <c r="B1191" s="34"/>
      <c r="C1191" s="23"/>
      <c r="D1191" s="24"/>
      <c r="E1191" s="21"/>
      <c r="F1191" s="21"/>
      <c r="G1191" s="33"/>
      <c r="P1191" s="3"/>
    </row>
    <row r="1192" spans="2:16" ht="20.100000000000001" customHeight="1">
      <c r="B1192" s="34"/>
      <c r="C1192" s="23"/>
      <c r="D1192" s="24"/>
      <c r="E1192" s="21"/>
      <c r="F1192" s="21"/>
      <c r="G1192" s="33"/>
      <c r="P1192" s="3"/>
    </row>
    <row r="1193" spans="2:16" ht="20.100000000000001" customHeight="1">
      <c r="B1193" s="34"/>
      <c r="C1193" s="23"/>
      <c r="D1193" s="24"/>
      <c r="E1193" s="21"/>
      <c r="F1193" s="21"/>
      <c r="G1193" s="33"/>
      <c r="P1193" s="3"/>
    </row>
    <row r="1194" spans="2:16" ht="20.100000000000001" customHeight="1">
      <c r="B1194" s="34"/>
      <c r="C1194" s="23"/>
      <c r="D1194" s="24"/>
      <c r="E1194" s="21"/>
      <c r="F1194" s="21"/>
      <c r="G1194" s="33"/>
      <c r="P1194" s="3"/>
    </row>
    <row r="1195" spans="2:16" ht="20.100000000000001" customHeight="1">
      <c r="B1195" s="34"/>
      <c r="C1195" s="23"/>
      <c r="D1195" s="24"/>
      <c r="E1195" s="21"/>
      <c r="F1195" s="21"/>
      <c r="G1195" s="33"/>
      <c r="P1195" s="3"/>
    </row>
    <row r="1196" spans="2:16" ht="20.100000000000001" customHeight="1">
      <c r="B1196" s="34"/>
      <c r="C1196" s="23"/>
      <c r="D1196" s="24"/>
      <c r="E1196" s="21"/>
      <c r="F1196" s="21"/>
      <c r="G1196" s="33"/>
      <c r="P1196" s="3"/>
    </row>
    <row r="1197" spans="2:16" ht="20.100000000000001" customHeight="1">
      <c r="B1197" s="34"/>
      <c r="C1197" s="23"/>
      <c r="D1197" s="24"/>
      <c r="E1197" s="21"/>
      <c r="F1197" s="21"/>
      <c r="G1197" s="33"/>
      <c r="P1197" s="3"/>
    </row>
    <row r="1198" spans="2:16" ht="20.100000000000001" customHeight="1">
      <c r="B1198" s="34"/>
      <c r="C1198" s="23"/>
      <c r="D1198" s="24"/>
      <c r="E1198" s="21"/>
      <c r="F1198" s="21"/>
      <c r="G1198" s="33"/>
      <c r="P1198" s="3"/>
    </row>
    <row r="1199" spans="2:16" ht="20.100000000000001" customHeight="1">
      <c r="B1199" s="34"/>
      <c r="C1199" s="23"/>
      <c r="D1199" s="24"/>
      <c r="E1199" s="21"/>
      <c r="F1199" s="21"/>
      <c r="G1199" s="33"/>
      <c r="P1199" s="3"/>
    </row>
    <row r="1200" spans="2:16" ht="20.100000000000001" customHeight="1">
      <c r="B1200" s="34"/>
      <c r="C1200" s="23"/>
      <c r="D1200" s="24"/>
      <c r="E1200" s="21"/>
      <c r="F1200" s="21"/>
      <c r="G1200" s="33"/>
      <c r="P1200" s="3"/>
    </row>
    <row r="1201" spans="2:16" ht="20.100000000000001" customHeight="1">
      <c r="B1201" s="34"/>
      <c r="C1201" s="23"/>
      <c r="D1201" s="24"/>
      <c r="E1201" s="21"/>
      <c r="F1201" s="21"/>
      <c r="G1201" s="33"/>
      <c r="P1201" s="3"/>
    </row>
    <row r="1202" spans="2:16" ht="20.100000000000001" customHeight="1">
      <c r="B1202" s="34"/>
      <c r="C1202" s="23"/>
      <c r="D1202" s="24"/>
      <c r="E1202" s="21"/>
      <c r="F1202" s="21"/>
      <c r="G1202" s="33"/>
      <c r="P1202" s="3"/>
    </row>
    <row r="1203" spans="2:16" ht="20.100000000000001" customHeight="1">
      <c r="B1203" s="34"/>
      <c r="C1203" s="23"/>
      <c r="D1203" s="24"/>
      <c r="E1203" s="21"/>
      <c r="F1203" s="21"/>
      <c r="G1203" s="33"/>
      <c r="P1203" s="3"/>
    </row>
    <row r="1204" spans="2:16" ht="20.100000000000001" customHeight="1">
      <c r="B1204" s="34"/>
      <c r="C1204" s="23"/>
      <c r="D1204" s="24"/>
      <c r="E1204" s="21"/>
      <c r="F1204" s="21"/>
      <c r="G1204" s="33"/>
      <c r="P1204" s="3"/>
    </row>
    <row r="1205" spans="2:16" ht="20.100000000000001" customHeight="1">
      <c r="B1205" s="34"/>
      <c r="C1205" s="23"/>
      <c r="D1205" s="24"/>
      <c r="E1205" s="21"/>
      <c r="F1205" s="21"/>
      <c r="G1205" s="33"/>
      <c r="P1205" s="3"/>
    </row>
    <row r="1206" spans="2:16" ht="20.100000000000001" customHeight="1">
      <c r="B1206" s="34"/>
      <c r="C1206" s="23"/>
      <c r="D1206" s="24"/>
      <c r="E1206" s="21"/>
      <c r="F1206" s="21"/>
      <c r="G1206" s="33"/>
      <c r="P1206" s="3"/>
    </row>
    <row r="1207" spans="2:16" ht="20.100000000000001" customHeight="1">
      <c r="B1207" s="34"/>
      <c r="C1207" s="23"/>
      <c r="D1207" s="24"/>
      <c r="E1207" s="21"/>
      <c r="F1207" s="21"/>
      <c r="G1207" s="33"/>
      <c r="P1207" s="3"/>
    </row>
    <row r="1208" spans="2:16" ht="20.100000000000001" customHeight="1">
      <c r="B1208" s="34"/>
      <c r="C1208" s="23"/>
      <c r="D1208" s="24"/>
      <c r="E1208" s="21"/>
      <c r="F1208" s="21"/>
      <c r="G1208" s="33"/>
      <c r="P1208" s="3"/>
    </row>
    <row r="1209" spans="2:16" ht="20.100000000000001" customHeight="1">
      <c r="B1209" s="34"/>
      <c r="C1209" s="23"/>
      <c r="D1209" s="24"/>
      <c r="E1209" s="21"/>
      <c r="F1209" s="21"/>
      <c r="G1209" s="33"/>
      <c r="P1209" s="3"/>
    </row>
    <row r="1210" spans="2:16" ht="20.100000000000001" customHeight="1">
      <c r="B1210" s="34"/>
      <c r="C1210" s="23"/>
      <c r="D1210" s="24"/>
      <c r="E1210" s="21"/>
      <c r="F1210" s="21"/>
      <c r="G1210" s="33"/>
      <c r="P1210" s="3"/>
    </row>
    <row r="1211" spans="2:16" ht="20.100000000000001" customHeight="1">
      <c r="B1211" s="34"/>
      <c r="C1211" s="23"/>
      <c r="D1211" s="24"/>
      <c r="E1211" s="21"/>
      <c r="F1211" s="21"/>
      <c r="G1211" s="33"/>
      <c r="P1211" s="3"/>
    </row>
    <row r="1212" spans="2:16" ht="20.100000000000001" customHeight="1">
      <c r="B1212" s="34"/>
      <c r="C1212" s="23"/>
      <c r="D1212" s="24"/>
      <c r="E1212" s="21"/>
      <c r="F1212" s="21"/>
      <c r="G1212" s="33"/>
      <c r="P1212" s="3"/>
    </row>
    <row r="1213" spans="2:16" ht="20.100000000000001" customHeight="1">
      <c r="B1213" s="34"/>
      <c r="C1213" s="23"/>
      <c r="D1213" s="24"/>
      <c r="E1213" s="21"/>
      <c r="F1213" s="21"/>
      <c r="G1213" s="33"/>
      <c r="P1213" s="3"/>
    </row>
    <row r="1214" spans="2:16" ht="20.100000000000001" customHeight="1">
      <c r="B1214" s="34"/>
      <c r="C1214" s="23"/>
      <c r="D1214" s="24"/>
      <c r="E1214" s="21"/>
      <c r="F1214" s="21"/>
      <c r="G1214" s="33"/>
      <c r="P1214" s="3"/>
    </row>
    <row r="1215" spans="2:16" ht="20.100000000000001" customHeight="1">
      <c r="B1215" s="34"/>
      <c r="C1215" s="23"/>
      <c r="D1215" s="24"/>
      <c r="E1215" s="21"/>
      <c r="F1215" s="21"/>
      <c r="G1215" s="33"/>
      <c r="P1215" s="3"/>
    </row>
    <row r="1216" spans="2:16" ht="20.100000000000001" customHeight="1">
      <c r="B1216" s="34"/>
      <c r="C1216" s="23"/>
      <c r="D1216" s="24"/>
      <c r="E1216" s="21"/>
      <c r="F1216" s="21"/>
      <c r="G1216" s="33"/>
      <c r="P1216" s="3"/>
    </row>
    <row r="1217" spans="2:16" ht="20.100000000000001" customHeight="1">
      <c r="B1217" s="34"/>
      <c r="C1217" s="23"/>
      <c r="D1217" s="24"/>
      <c r="E1217" s="21"/>
      <c r="F1217" s="21"/>
      <c r="G1217" s="33"/>
      <c r="P1217" s="3"/>
    </row>
    <row r="1218" spans="2:16" ht="20.100000000000001" customHeight="1">
      <c r="B1218" s="34"/>
      <c r="C1218" s="23"/>
      <c r="D1218" s="24"/>
      <c r="E1218" s="21"/>
      <c r="F1218" s="21"/>
      <c r="G1218" s="33"/>
      <c r="P1218" s="3"/>
    </row>
    <row r="1219" spans="2:16" ht="20.100000000000001" customHeight="1">
      <c r="B1219" s="34"/>
      <c r="C1219" s="23"/>
      <c r="D1219" s="24"/>
      <c r="E1219" s="21"/>
      <c r="F1219" s="21"/>
      <c r="G1219" s="33"/>
      <c r="P1219" s="3"/>
    </row>
    <row r="1220" spans="2:16" ht="20.100000000000001" customHeight="1">
      <c r="B1220" s="34"/>
      <c r="C1220" s="23"/>
      <c r="D1220" s="24"/>
      <c r="E1220" s="21"/>
      <c r="F1220" s="21"/>
      <c r="G1220" s="33"/>
      <c r="P1220" s="3"/>
    </row>
    <row r="1221" spans="2:16" ht="20.100000000000001" customHeight="1">
      <c r="B1221" s="34"/>
      <c r="C1221" s="23"/>
      <c r="D1221" s="24"/>
      <c r="E1221" s="21"/>
      <c r="F1221" s="21"/>
      <c r="G1221" s="33"/>
      <c r="P1221" s="3"/>
    </row>
    <row r="1222" spans="2:16" ht="20.100000000000001" customHeight="1">
      <c r="B1222" s="34"/>
      <c r="C1222" s="23"/>
      <c r="D1222" s="24"/>
      <c r="E1222" s="21"/>
      <c r="F1222" s="21"/>
      <c r="G1222" s="33"/>
      <c r="P1222" s="3"/>
    </row>
    <row r="1223" spans="2:16" ht="20.100000000000001" customHeight="1">
      <c r="B1223" s="34"/>
      <c r="C1223" s="23"/>
      <c r="D1223" s="24"/>
      <c r="E1223" s="21"/>
      <c r="F1223" s="21"/>
      <c r="G1223" s="33"/>
      <c r="P1223" s="3"/>
    </row>
    <row r="1224" spans="2:16" ht="20.100000000000001" customHeight="1">
      <c r="B1224" s="34"/>
      <c r="C1224" s="23"/>
      <c r="D1224" s="24"/>
      <c r="E1224" s="21"/>
      <c r="F1224" s="21"/>
      <c r="G1224" s="33"/>
      <c r="P1224" s="3"/>
    </row>
    <row r="1225" spans="2:16" ht="20.100000000000001" customHeight="1">
      <c r="B1225" s="34"/>
      <c r="C1225" s="23"/>
      <c r="D1225" s="24"/>
      <c r="E1225" s="21"/>
      <c r="F1225" s="21"/>
      <c r="G1225" s="33"/>
      <c r="P1225" s="3"/>
    </row>
    <row r="1226" spans="2:16" ht="20.100000000000001" customHeight="1">
      <c r="B1226" s="34"/>
      <c r="C1226" s="23"/>
      <c r="D1226" s="24"/>
      <c r="E1226" s="21"/>
      <c r="F1226" s="21"/>
      <c r="G1226" s="33"/>
      <c r="P1226" s="3"/>
    </row>
    <row r="1227" spans="2:16" ht="20.100000000000001" customHeight="1">
      <c r="B1227" s="34"/>
      <c r="C1227" s="23"/>
      <c r="D1227" s="24"/>
      <c r="E1227" s="21"/>
      <c r="F1227" s="21"/>
      <c r="G1227" s="33"/>
      <c r="P1227" s="3"/>
    </row>
    <row r="1228" spans="2:16" ht="20.100000000000001" customHeight="1">
      <c r="B1228" s="34"/>
      <c r="C1228" s="23"/>
      <c r="D1228" s="24"/>
      <c r="E1228" s="21"/>
      <c r="F1228" s="21"/>
      <c r="G1228" s="33"/>
      <c r="P1228" s="3"/>
    </row>
    <row r="1229" spans="2:16" ht="20.100000000000001" customHeight="1">
      <c r="B1229" s="34"/>
      <c r="C1229" s="23"/>
      <c r="D1229" s="24"/>
      <c r="E1229" s="21"/>
      <c r="F1229" s="21"/>
      <c r="G1229" s="33"/>
      <c r="P1229" s="3"/>
    </row>
    <row r="1230" spans="2:16" ht="20.100000000000001" customHeight="1">
      <c r="B1230" s="34"/>
      <c r="C1230" s="23"/>
      <c r="D1230" s="24"/>
      <c r="E1230" s="21"/>
      <c r="F1230" s="21"/>
      <c r="G1230" s="33"/>
      <c r="P1230" s="3"/>
    </row>
    <row r="1231" spans="2:16" ht="20.100000000000001" customHeight="1">
      <c r="B1231" s="34"/>
      <c r="C1231" s="23"/>
      <c r="D1231" s="24"/>
      <c r="E1231" s="21"/>
      <c r="F1231" s="21"/>
      <c r="G1231" s="33"/>
      <c r="P1231" s="3"/>
    </row>
    <row r="1232" spans="2:16" ht="20.100000000000001" customHeight="1">
      <c r="B1232" s="34"/>
      <c r="C1232" s="23"/>
      <c r="D1232" s="24"/>
      <c r="E1232" s="21"/>
      <c r="F1232" s="21"/>
      <c r="G1232" s="33"/>
      <c r="P1232" s="3"/>
    </row>
    <row r="1233" spans="2:16" ht="20.100000000000001" customHeight="1">
      <c r="B1233" s="34"/>
      <c r="C1233" s="23"/>
      <c r="D1233" s="24"/>
      <c r="E1233" s="21"/>
      <c r="F1233" s="21"/>
      <c r="G1233" s="33"/>
      <c r="P1233" s="3"/>
    </row>
    <row r="1234" spans="2:16" ht="20.100000000000001" customHeight="1">
      <c r="B1234" s="34"/>
      <c r="C1234" s="23"/>
      <c r="D1234" s="24"/>
      <c r="E1234" s="21"/>
      <c r="F1234" s="21"/>
      <c r="G1234" s="33"/>
      <c r="P1234" s="3"/>
    </row>
    <row r="1235" spans="2:16" ht="20.100000000000001" customHeight="1">
      <c r="B1235" s="34"/>
      <c r="C1235" s="23"/>
      <c r="D1235" s="24"/>
      <c r="E1235" s="21"/>
      <c r="F1235" s="21"/>
      <c r="G1235" s="33"/>
      <c r="P1235" s="3"/>
    </row>
    <row r="1236" spans="2:16" ht="20.100000000000001" customHeight="1">
      <c r="B1236" s="34"/>
      <c r="C1236" s="23"/>
      <c r="D1236" s="24"/>
      <c r="E1236" s="21"/>
      <c r="F1236" s="21"/>
      <c r="G1236" s="33"/>
      <c r="P1236" s="3"/>
    </row>
    <row r="1237" spans="2:16" ht="20.100000000000001" customHeight="1">
      <c r="B1237" s="34"/>
      <c r="C1237" s="23"/>
      <c r="D1237" s="24"/>
      <c r="E1237" s="21"/>
      <c r="F1237" s="21"/>
      <c r="G1237" s="33"/>
      <c r="P1237" s="3"/>
    </row>
    <row r="1238" spans="2:16" ht="20.100000000000001" customHeight="1">
      <c r="B1238" s="34"/>
      <c r="C1238" s="23"/>
      <c r="D1238" s="24"/>
      <c r="E1238" s="21"/>
      <c r="F1238" s="21"/>
      <c r="G1238" s="33"/>
      <c r="P1238" s="3"/>
    </row>
    <row r="1239" spans="2:16" ht="20.100000000000001" customHeight="1">
      <c r="B1239" s="34"/>
      <c r="C1239" s="23"/>
      <c r="D1239" s="24"/>
      <c r="E1239" s="21"/>
      <c r="F1239" s="21"/>
      <c r="G1239" s="33"/>
      <c r="P1239" s="3"/>
    </row>
    <row r="1240" spans="2:16" ht="20.100000000000001" customHeight="1">
      <c r="B1240" s="34"/>
      <c r="C1240" s="23"/>
      <c r="D1240" s="24"/>
      <c r="E1240" s="21"/>
      <c r="F1240" s="21"/>
      <c r="G1240" s="33"/>
      <c r="P1240" s="3"/>
    </row>
    <row r="1241" spans="2:16" ht="20.100000000000001" customHeight="1">
      <c r="B1241" s="34"/>
      <c r="C1241" s="23"/>
      <c r="D1241" s="24"/>
      <c r="E1241" s="21"/>
      <c r="F1241" s="21"/>
      <c r="G1241" s="33"/>
      <c r="P1241" s="3"/>
    </row>
    <row r="1242" spans="2:16" ht="20.100000000000001" customHeight="1">
      <c r="B1242" s="34"/>
      <c r="C1242" s="23"/>
      <c r="D1242" s="24"/>
      <c r="E1242" s="21"/>
      <c r="F1242" s="21"/>
      <c r="G1242" s="33"/>
      <c r="P1242" s="3"/>
    </row>
    <row r="1243" spans="2:16" ht="20.100000000000001" customHeight="1">
      <c r="B1243" s="34"/>
      <c r="C1243" s="23"/>
      <c r="D1243" s="24"/>
      <c r="E1243" s="21"/>
      <c r="F1243" s="21"/>
      <c r="G1243" s="33"/>
      <c r="P1243" s="3"/>
    </row>
    <row r="1244" spans="2:16" ht="20.100000000000001" customHeight="1">
      <c r="B1244" s="34"/>
      <c r="C1244" s="23"/>
      <c r="D1244" s="24"/>
      <c r="E1244" s="21"/>
      <c r="F1244" s="21"/>
      <c r="G1244" s="33"/>
      <c r="P1244" s="3"/>
    </row>
    <row r="1245" spans="2:16" ht="20.100000000000001" customHeight="1">
      <c r="B1245" s="34"/>
      <c r="C1245" s="23"/>
      <c r="D1245" s="24"/>
      <c r="E1245" s="21"/>
      <c r="F1245" s="21"/>
      <c r="G1245" s="33"/>
      <c r="P1245" s="3"/>
    </row>
    <row r="1246" spans="2:16" ht="20.100000000000001" customHeight="1">
      <c r="B1246" s="34"/>
      <c r="C1246" s="23"/>
      <c r="D1246" s="24"/>
      <c r="E1246" s="21"/>
      <c r="F1246" s="21"/>
      <c r="G1246" s="33"/>
      <c r="P1246" s="3"/>
    </row>
    <row r="1247" spans="2:16" ht="20.100000000000001" customHeight="1">
      <c r="B1247" s="34"/>
      <c r="C1247" s="23"/>
      <c r="D1247" s="24"/>
      <c r="E1247" s="21"/>
      <c r="F1247" s="21"/>
      <c r="G1247" s="33"/>
      <c r="P1247" s="3"/>
    </row>
    <row r="1248" spans="2:16" ht="20.100000000000001" customHeight="1">
      <c r="B1248" s="34"/>
      <c r="C1248" s="23"/>
      <c r="D1248" s="24"/>
      <c r="E1248" s="21"/>
      <c r="F1248" s="21"/>
      <c r="G1248" s="33"/>
      <c r="P1248" s="3"/>
    </row>
    <row r="1249" spans="2:16" ht="20.100000000000001" customHeight="1">
      <c r="B1249" s="34"/>
      <c r="C1249" s="23"/>
      <c r="D1249" s="24"/>
      <c r="E1249" s="21"/>
      <c r="F1249" s="21"/>
      <c r="G1249" s="33"/>
      <c r="P1249" s="3"/>
    </row>
    <row r="1250" spans="2:16" ht="20.100000000000001" customHeight="1">
      <c r="B1250" s="34"/>
      <c r="C1250" s="23"/>
      <c r="D1250" s="24"/>
      <c r="E1250" s="21"/>
      <c r="F1250" s="21"/>
      <c r="G1250" s="33"/>
      <c r="P1250" s="3"/>
    </row>
    <row r="1251" spans="2:16" ht="20.100000000000001" customHeight="1">
      <c r="B1251" s="34"/>
      <c r="C1251" s="23"/>
      <c r="D1251" s="24"/>
      <c r="E1251" s="21"/>
      <c r="F1251" s="21"/>
      <c r="G1251" s="33"/>
      <c r="P1251" s="3"/>
    </row>
    <row r="1252" spans="2:16" ht="20.100000000000001" customHeight="1">
      <c r="B1252" s="34"/>
      <c r="C1252" s="23"/>
      <c r="D1252" s="24"/>
      <c r="E1252" s="21"/>
      <c r="F1252" s="21"/>
      <c r="G1252" s="33"/>
      <c r="P1252" s="3"/>
    </row>
    <row r="1253" spans="2:16" ht="20.100000000000001" customHeight="1">
      <c r="B1253" s="34"/>
      <c r="C1253" s="23"/>
      <c r="D1253" s="24"/>
      <c r="E1253" s="21"/>
      <c r="F1253" s="21"/>
      <c r="G1253" s="33"/>
      <c r="P1253" s="3"/>
    </row>
    <row r="1254" spans="2:16" ht="20.100000000000001" customHeight="1">
      <c r="B1254" s="34"/>
      <c r="C1254" s="23"/>
      <c r="D1254" s="24"/>
      <c r="E1254" s="21"/>
      <c r="F1254" s="21"/>
      <c r="G1254" s="33"/>
      <c r="P1254" s="3"/>
    </row>
    <row r="1255" spans="2:16" ht="20.100000000000001" customHeight="1">
      <c r="B1255" s="34"/>
      <c r="C1255" s="23"/>
      <c r="D1255" s="24"/>
      <c r="E1255" s="21"/>
      <c r="F1255" s="21"/>
      <c r="G1255" s="33"/>
      <c r="P1255" s="3"/>
    </row>
    <row r="1256" spans="2:16" ht="20.100000000000001" customHeight="1">
      <c r="B1256" s="34"/>
      <c r="C1256" s="23"/>
      <c r="D1256" s="24"/>
      <c r="E1256" s="21"/>
      <c r="F1256" s="21"/>
      <c r="G1256" s="33"/>
      <c r="P1256" s="3"/>
    </row>
    <row r="1257" spans="2:16" ht="20.100000000000001" customHeight="1">
      <c r="B1257" s="34"/>
      <c r="C1257" s="23"/>
      <c r="D1257" s="24"/>
      <c r="E1257" s="21"/>
      <c r="F1257" s="21"/>
      <c r="G1257" s="33"/>
      <c r="P1257" s="3"/>
    </row>
    <row r="1258" spans="2:16" ht="20.100000000000001" customHeight="1">
      <c r="B1258" s="34"/>
      <c r="C1258" s="23"/>
      <c r="D1258" s="24"/>
      <c r="E1258" s="21"/>
      <c r="F1258" s="21"/>
      <c r="G1258" s="33"/>
      <c r="P1258" s="3"/>
    </row>
    <row r="1259" spans="2:16" ht="20.100000000000001" customHeight="1">
      <c r="B1259" s="34"/>
      <c r="C1259" s="23"/>
      <c r="D1259" s="24"/>
      <c r="E1259" s="21"/>
      <c r="F1259" s="21"/>
      <c r="G1259" s="33"/>
      <c r="P1259" s="3"/>
    </row>
    <row r="1260" spans="2:16" ht="20.100000000000001" customHeight="1">
      <c r="B1260" s="34"/>
      <c r="C1260" s="23"/>
      <c r="D1260" s="24"/>
      <c r="E1260" s="21"/>
      <c r="F1260" s="21"/>
      <c r="G1260" s="33"/>
      <c r="P1260" s="3"/>
    </row>
    <row r="1261" spans="2:16" ht="20.100000000000001" customHeight="1">
      <c r="B1261" s="34"/>
      <c r="C1261" s="23"/>
      <c r="D1261" s="24"/>
      <c r="E1261" s="21"/>
      <c r="F1261" s="21"/>
      <c r="G1261" s="33"/>
      <c r="P1261" s="3"/>
    </row>
    <row r="1262" spans="2:16" ht="20.100000000000001" customHeight="1">
      <c r="B1262" s="34"/>
      <c r="C1262" s="23"/>
      <c r="D1262" s="24"/>
      <c r="E1262" s="21"/>
      <c r="F1262" s="21"/>
      <c r="G1262" s="33"/>
      <c r="P1262" s="3"/>
    </row>
    <row r="1263" spans="2:16" ht="20.100000000000001" customHeight="1">
      <c r="B1263" s="34"/>
      <c r="C1263" s="23"/>
      <c r="D1263" s="24"/>
      <c r="E1263" s="21"/>
      <c r="F1263" s="21"/>
      <c r="G1263" s="33"/>
      <c r="P1263" s="3"/>
    </row>
    <row r="1264" spans="2:16" ht="20.100000000000001" customHeight="1">
      <c r="B1264" s="34"/>
      <c r="C1264" s="23"/>
      <c r="D1264" s="24"/>
      <c r="E1264" s="21"/>
      <c r="F1264" s="21"/>
      <c r="G1264" s="33"/>
      <c r="P1264" s="3"/>
    </row>
    <row r="1265" spans="2:16" ht="20.100000000000001" customHeight="1">
      <c r="B1265" s="34"/>
      <c r="C1265" s="23"/>
      <c r="D1265" s="24"/>
      <c r="E1265" s="21"/>
      <c r="F1265" s="21"/>
      <c r="G1265" s="33"/>
      <c r="P1265" s="3"/>
    </row>
    <row r="1266" spans="2:16" ht="20.100000000000001" customHeight="1">
      <c r="B1266" s="34"/>
      <c r="C1266" s="23"/>
      <c r="D1266" s="24"/>
      <c r="E1266" s="21"/>
      <c r="F1266" s="21"/>
      <c r="G1266" s="33"/>
      <c r="P1266" s="3"/>
    </row>
    <row r="1267" spans="2:16" ht="20.100000000000001" customHeight="1">
      <c r="B1267" s="34"/>
      <c r="C1267" s="23"/>
      <c r="D1267" s="24"/>
      <c r="E1267" s="21"/>
      <c r="F1267" s="21"/>
      <c r="G1267" s="33"/>
      <c r="P1267" s="3"/>
    </row>
    <row r="1268" spans="2:16" ht="20.100000000000001" customHeight="1">
      <c r="B1268" s="34"/>
      <c r="C1268" s="23"/>
      <c r="D1268" s="24"/>
      <c r="E1268" s="21"/>
      <c r="F1268" s="21"/>
      <c r="G1268" s="33"/>
      <c r="P1268" s="3"/>
    </row>
    <row r="1269" spans="2:16" ht="20.100000000000001" customHeight="1">
      <c r="B1269" s="34"/>
      <c r="C1269" s="23"/>
      <c r="D1269" s="24"/>
      <c r="E1269" s="21"/>
      <c r="F1269" s="21"/>
      <c r="G1269" s="33"/>
      <c r="P1269" s="3"/>
    </row>
    <row r="1270" spans="2:16" ht="20.100000000000001" customHeight="1">
      <c r="B1270" s="34"/>
      <c r="C1270" s="23"/>
      <c r="D1270" s="24"/>
      <c r="E1270" s="21"/>
      <c r="F1270" s="21"/>
      <c r="G1270" s="33"/>
      <c r="P1270" s="3"/>
    </row>
    <row r="1271" spans="2:16" ht="20.100000000000001" customHeight="1">
      <c r="B1271" s="34"/>
      <c r="C1271" s="23"/>
      <c r="D1271" s="24"/>
      <c r="E1271" s="21"/>
      <c r="F1271" s="21"/>
      <c r="G1271" s="33"/>
      <c r="P1271" s="3"/>
    </row>
    <row r="1272" spans="2:16" ht="20.100000000000001" customHeight="1">
      <c r="B1272" s="34"/>
      <c r="C1272" s="23"/>
      <c r="D1272" s="24"/>
      <c r="E1272" s="21"/>
      <c r="F1272" s="21"/>
      <c r="G1272" s="33"/>
      <c r="P1272" s="3"/>
    </row>
    <row r="1273" spans="2:16" ht="20.100000000000001" customHeight="1">
      <c r="B1273" s="34"/>
      <c r="C1273" s="23"/>
      <c r="D1273" s="24"/>
      <c r="E1273" s="21"/>
      <c r="F1273" s="21"/>
      <c r="G1273" s="33"/>
      <c r="P1273" s="3"/>
    </row>
    <row r="1274" spans="2:16" ht="20.100000000000001" customHeight="1">
      <c r="B1274" s="34"/>
      <c r="C1274" s="23"/>
      <c r="D1274" s="24"/>
      <c r="E1274" s="21"/>
      <c r="F1274" s="21"/>
      <c r="G1274" s="33"/>
      <c r="P1274" s="3"/>
    </row>
    <row r="1275" spans="2:16" ht="20.100000000000001" customHeight="1">
      <c r="B1275" s="34"/>
      <c r="C1275" s="23"/>
      <c r="D1275" s="24"/>
      <c r="E1275" s="21"/>
      <c r="F1275" s="21"/>
      <c r="G1275" s="33"/>
      <c r="P1275" s="3"/>
    </row>
    <row r="1276" spans="2:16" ht="20.100000000000001" customHeight="1">
      <c r="B1276" s="34"/>
      <c r="C1276" s="23"/>
      <c r="D1276" s="24"/>
      <c r="E1276" s="21"/>
      <c r="F1276" s="21"/>
      <c r="G1276" s="33"/>
      <c r="P1276" s="3"/>
    </row>
    <row r="1277" spans="2:16" ht="20.100000000000001" customHeight="1">
      <c r="B1277" s="34"/>
      <c r="C1277" s="23"/>
      <c r="D1277" s="24"/>
      <c r="E1277" s="21"/>
      <c r="F1277" s="21"/>
      <c r="G1277" s="33"/>
      <c r="P1277" s="3"/>
    </row>
    <row r="1278" spans="2:16" ht="20.100000000000001" customHeight="1">
      <c r="B1278" s="34"/>
      <c r="C1278" s="23"/>
      <c r="D1278" s="24"/>
      <c r="E1278" s="21"/>
      <c r="F1278" s="21"/>
      <c r="G1278" s="33"/>
      <c r="P1278" s="3"/>
    </row>
    <row r="1279" spans="2:16" ht="20.100000000000001" customHeight="1">
      <c r="B1279" s="34"/>
      <c r="C1279" s="23"/>
      <c r="D1279" s="24"/>
      <c r="E1279" s="21"/>
      <c r="F1279" s="21"/>
      <c r="G1279" s="33"/>
      <c r="P1279" s="3"/>
    </row>
    <row r="1280" spans="2:16" ht="20.100000000000001" customHeight="1">
      <c r="B1280" s="34"/>
      <c r="C1280" s="23"/>
      <c r="D1280" s="24"/>
      <c r="E1280" s="21"/>
      <c r="F1280" s="21"/>
      <c r="G1280" s="33"/>
      <c r="P1280" s="3"/>
    </row>
    <row r="1281" spans="2:16" ht="20.100000000000001" customHeight="1">
      <c r="B1281" s="34"/>
      <c r="C1281" s="23"/>
      <c r="D1281" s="24"/>
      <c r="E1281" s="21"/>
      <c r="F1281" s="21"/>
      <c r="G1281" s="33"/>
      <c r="P1281" s="3"/>
    </row>
    <row r="1282" spans="2:16" ht="20.100000000000001" customHeight="1">
      <c r="B1282" s="34"/>
      <c r="C1282" s="23"/>
      <c r="D1282" s="24"/>
      <c r="E1282" s="21"/>
      <c r="F1282" s="21"/>
      <c r="G1282" s="33"/>
      <c r="P1282" s="3"/>
    </row>
    <row r="1283" spans="2:16" ht="20.100000000000001" customHeight="1">
      <c r="B1283" s="34"/>
      <c r="C1283" s="23"/>
      <c r="D1283" s="24"/>
      <c r="E1283" s="21"/>
      <c r="F1283" s="21"/>
      <c r="G1283" s="33"/>
      <c r="P1283" s="3"/>
    </row>
    <row r="1284" spans="2:16" ht="20.100000000000001" customHeight="1">
      <c r="B1284" s="34"/>
      <c r="C1284" s="23"/>
      <c r="D1284" s="24"/>
      <c r="E1284" s="21"/>
      <c r="F1284" s="21"/>
      <c r="G1284" s="33"/>
      <c r="P1284" s="3"/>
    </row>
    <row r="1285" spans="2:16" ht="20.100000000000001" customHeight="1">
      <c r="B1285" s="34"/>
      <c r="C1285" s="23"/>
      <c r="D1285" s="24"/>
      <c r="E1285" s="21"/>
      <c r="F1285" s="21"/>
      <c r="G1285" s="33"/>
      <c r="P1285" s="3"/>
    </row>
    <row r="1286" spans="2:16" ht="20.100000000000001" customHeight="1">
      <c r="B1286" s="34"/>
      <c r="C1286" s="23"/>
      <c r="D1286" s="24"/>
      <c r="E1286" s="21"/>
      <c r="F1286" s="21"/>
      <c r="G1286" s="33"/>
      <c r="P1286" s="3"/>
    </row>
    <row r="1287" spans="2:16" ht="20.100000000000001" customHeight="1">
      <c r="B1287" s="34"/>
      <c r="C1287" s="23"/>
      <c r="D1287" s="24"/>
      <c r="E1287" s="21"/>
      <c r="F1287" s="21"/>
      <c r="G1287" s="33"/>
      <c r="P1287" s="3"/>
    </row>
    <row r="1288" spans="2:16" ht="20.100000000000001" customHeight="1">
      <c r="B1288" s="34"/>
      <c r="C1288" s="23"/>
      <c r="D1288" s="24"/>
      <c r="E1288" s="21"/>
      <c r="F1288" s="21"/>
      <c r="G1288" s="33"/>
      <c r="P1288" s="3"/>
    </row>
    <row r="1289" spans="2:16" ht="20.100000000000001" customHeight="1">
      <c r="B1289" s="34"/>
      <c r="C1289" s="23"/>
      <c r="D1289" s="24"/>
      <c r="E1289" s="21"/>
      <c r="F1289" s="21"/>
      <c r="G1289" s="33"/>
      <c r="P1289" s="3"/>
    </row>
    <row r="1290" spans="2:16" ht="20.100000000000001" customHeight="1">
      <c r="B1290" s="34"/>
      <c r="C1290" s="23"/>
      <c r="D1290" s="24"/>
      <c r="E1290" s="21"/>
      <c r="F1290" s="21"/>
      <c r="G1290" s="33"/>
      <c r="P1290" s="3"/>
    </row>
    <row r="1291" spans="2:16" ht="20.100000000000001" customHeight="1">
      <c r="B1291" s="34"/>
      <c r="C1291" s="23"/>
      <c r="D1291" s="24"/>
      <c r="E1291" s="21"/>
      <c r="F1291" s="21"/>
      <c r="G1291" s="33"/>
      <c r="P1291" s="3"/>
    </row>
    <row r="1292" spans="2:16" ht="20.100000000000001" customHeight="1">
      <c r="B1292" s="34"/>
      <c r="C1292" s="23"/>
      <c r="D1292" s="24"/>
      <c r="E1292" s="21"/>
      <c r="F1292" s="21"/>
      <c r="G1292" s="33"/>
      <c r="P1292" s="3"/>
    </row>
    <row r="1293" spans="2:16" ht="20.100000000000001" customHeight="1">
      <c r="B1293" s="34"/>
      <c r="C1293" s="23"/>
      <c r="D1293" s="24"/>
      <c r="E1293" s="21"/>
      <c r="F1293" s="21"/>
      <c r="G1293" s="33"/>
      <c r="P1293" s="3"/>
    </row>
    <row r="1294" spans="2:16" ht="20.100000000000001" customHeight="1">
      <c r="B1294" s="34"/>
      <c r="C1294" s="23"/>
      <c r="D1294" s="24"/>
      <c r="E1294" s="21"/>
      <c r="F1294" s="21"/>
      <c r="G1294" s="33"/>
      <c r="P1294" s="3"/>
    </row>
    <row r="1295" spans="2:16" ht="20.100000000000001" customHeight="1">
      <c r="B1295" s="34"/>
      <c r="C1295" s="23"/>
      <c r="D1295" s="24"/>
      <c r="E1295" s="21"/>
      <c r="F1295" s="21"/>
      <c r="G1295" s="33"/>
      <c r="P1295" s="3"/>
    </row>
    <row r="1296" spans="2:16" ht="20.100000000000001" customHeight="1">
      <c r="B1296" s="34"/>
      <c r="C1296" s="23"/>
      <c r="D1296" s="24"/>
      <c r="E1296" s="21"/>
      <c r="F1296" s="21"/>
      <c r="G1296" s="33"/>
      <c r="P1296" s="3"/>
    </row>
    <row r="1297" spans="2:16" ht="20.100000000000001" customHeight="1">
      <c r="B1297" s="34"/>
      <c r="C1297" s="23"/>
      <c r="D1297" s="24"/>
      <c r="E1297" s="21"/>
      <c r="F1297" s="21"/>
      <c r="G1297" s="33"/>
      <c r="P1297" s="3"/>
    </row>
    <row r="1298" spans="2:16" ht="20.100000000000001" customHeight="1">
      <c r="B1298" s="34"/>
      <c r="C1298" s="23"/>
      <c r="D1298" s="24"/>
      <c r="E1298" s="21"/>
      <c r="F1298" s="21"/>
      <c r="G1298" s="33"/>
      <c r="P1298" s="3"/>
    </row>
    <row r="1299" spans="2:16" ht="20.100000000000001" customHeight="1">
      <c r="B1299" s="34"/>
      <c r="C1299" s="23"/>
      <c r="D1299" s="24"/>
      <c r="E1299" s="21"/>
      <c r="F1299" s="21"/>
      <c r="G1299" s="33"/>
      <c r="P1299" s="3"/>
    </row>
    <row r="1300" spans="2:16" ht="20.100000000000001" customHeight="1">
      <c r="B1300" s="34"/>
      <c r="C1300" s="23"/>
      <c r="D1300" s="24"/>
      <c r="E1300" s="21"/>
      <c r="F1300" s="21"/>
      <c r="G1300" s="33"/>
      <c r="P1300" s="3"/>
    </row>
    <row r="1301" spans="2:16" ht="20.100000000000001" customHeight="1">
      <c r="B1301" s="34"/>
      <c r="C1301" s="23"/>
      <c r="D1301" s="24"/>
      <c r="E1301" s="21"/>
      <c r="F1301" s="21"/>
      <c r="G1301" s="33"/>
      <c r="P1301" s="3"/>
    </row>
    <row r="1302" spans="2:16" ht="20.100000000000001" customHeight="1">
      <c r="B1302" s="34"/>
      <c r="C1302" s="23"/>
      <c r="D1302" s="24"/>
      <c r="E1302" s="21"/>
      <c r="F1302" s="21"/>
      <c r="G1302" s="33"/>
      <c r="P1302" s="3"/>
    </row>
    <row r="1303" spans="2:16" ht="20.100000000000001" customHeight="1">
      <c r="B1303" s="34"/>
      <c r="C1303" s="23"/>
      <c r="D1303" s="24"/>
      <c r="E1303" s="21"/>
      <c r="F1303" s="21"/>
      <c r="G1303" s="33"/>
      <c r="P1303" s="3"/>
    </row>
    <row r="1304" spans="2:16" ht="20.100000000000001" customHeight="1">
      <c r="B1304" s="34"/>
      <c r="C1304" s="23"/>
      <c r="D1304" s="24"/>
      <c r="E1304" s="21"/>
      <c r="F1304" s="21"/>
      <c r="G1304" s="33"/>
      <c r="P1304" s="3"/>
    </row>
    <row r="1305" spans="2:16" ht="20.100000000000001" customHeight="1">
      <c r="B1305" s="34"/>
      <c r="C1305" s="23"/>
      <c r="D1305" s="24"/>
      <c r="E1305" s="21"/>
      <c r="F1305" s="21"/>
      <c r="G1305" s="33"/>
      <c r="P1305" s="3"/>
    </row>
    <row r="1306" spans="2:16" ht="20.100000000000001" customHeight="1">
      <c r="B1306" s="34"/>
      <c r="C1306" s="23"/>
      <c r="D1306" s="24"/>
      <c r="E1306" s="21"/>
      <c r="F1306" s="21"/>
      <c r="G1306" s="33"/>
      <c r="P1306" s="3"/>
    </row>
    <row r="1307" spans="2:16" ht="20.100000000000001" customHeight="1">
      <c r="B1307" s="34"/>
      <c r="C1307" s="23"/>
      <c r="D1307" s="24"/>
      <c r="E1307" s="21"/>
      <c r="F1307" s="21"/>
      <c r="G1307" s="33"/>
      <c r="P1307" s="3"/>
    </row>
    <row r="1308" spans="2:16" ht="20.100000000000001" customHeight="1">
      <c r="B1308" s="34"/>
      <c r="C1308" s="23"/>
      <c r="D1308" s="24"/>
      <c r="E1308" s="21"/>
      <c r="F1308" s="21"/>
      <c r="G1308" s="33"/>
      <c r="P1308" s="3"/>
    </row>
    <row r="1309" spans="2:16" ht="20.100000000000001" customHeight="1">
      <c r="B1309" s="34"/>
      <c r="C1309" s="23"/>
      <c r="D1309" s="24"/>
      <c r="E1309" s="21"/>
      <c r="F1309" s="21"/>
      <c r="G1309" s="33"/>
      <c r="P1309" s="3"/>
    </row>
    <row r="1310" spans="2:16" ht="20.100000000000001" customHeight="1">
      <c r="B1310" s="34"/>
      <c r="C1310" s="23"/>
      <c r="D1310" s="24"/>
      <c r="E1310" s="21"/>
      <c r="F1310" s="21"/>
      <c r="G1310" s="33"/>
      <c r="P1310" s="3"/>
    </row>
    <row r="1311" spans="2:16" ht="20.100000000000001" customHeight="1">
      <c r="B1311" s="34"/>
      <c r="C1311" s="23"/>
      <c r="D1311" s="24"/>
      <c r="E1311" s="21"/>
      <c r="F1311" s="21"/>
      <c r="G1311" s="33"/>
      <c r="P1311" s="3"/>
    </row>
    <row r="1312" spans="2:16" ht="20.100000000000001" customHeight="1">
      <c r="B1312" s="34"/>
      <c r="C1312" s="23"/>
      <c r="D1312" s="24"/>
      <c r="E1312" s="21"/>
      <c r="F1312" s="21"/>
      <c r="G1312" s="33"/>
      <c r="P1312" s="3"/>
    </row>
    <row r="1313" spans="2:16" ht="20.100000000000001" customHeight="1">
      <c r="B1313" s="34"/>
      <c r="C1313" s="23"/>
      <c r="D1313" s="24"/>
      <c r="E1313" s="21"/>
      <c r="F1313" s="21"/>
      <c r="G1313" s="33"/>
      <c r="P1313" s="3"/>
    </row>
    <row r="1314" spans="2:16" ht="20.100000000000001" customHeight="1">
      <c r="B1314" s="34"/>
      <c r="C1314" s="23"/>
      <c r="D1314" s="24"/>
      <c r="E1314" s="21"/>
      <c r="F1314" s="21"/>
      <c r="G1314" s="33"/>
      <c r="P1314" s="3"/>
    </row>
    <row r="1315" spans="2:16" ht="20.100000000000001" customHeight="1">
      <c r="B1315" s="34"/>
      <c r="C1315" s="23"/>
      <c r="D1315" s="24"/>
      <c r="E1315" s="21"/>
      <c r="F1315" s="21"/>
      <c r="G1315" s="33"/>
      <c r="P1315" s="3"/>
    </row>
    <row r="1316" spans="2:16" ht="20.100000000000001" customHeight="1">
      <c r="B1316" s="34"/>
      <c r="C1316" s="23"/>
      <c r="D1316" s="24"/>
      <c r="E1316" s="21"/>
      <c r="F1316" s="21"/>
      <c r="G1316" s="33"/>
      <c r="P1316" s="3"/>
    </row>
    <row r="1317" spans="2:16" ht="20.100000000000001" customHeight="1">
      <c r="B1317" s="34"/>
      <c r="C1317" s="23"/>
      <c r="D1317" s="24"/>
      <c r="E1317" s="21"/>
      <c r="F1317" s="21"/>
      <c r="G1317" s="33"/>
      <c r="P1317" s="3"/>
    </row>
    <row r="1318" spans="2:16" ht="20.100000000000001" customHeight="1">
      <c r="B1318" s="34"/>
      <c r="C1318" s="23"/>
      <c r="D1318" s="24"/>
      <c r="E1318" s="21"/>
      <c r="F1318" s="21"/>
      <c r="G1318" s="33"/>
      <c r="P1318" s="3"/>
    </row>
    <row r="1319" spans="2:16" ht="20.100000000000001" customHeight="1">
      <c r="B1319" s="34"/>
      <c r="C1319" s="23"/>
      <c r="D1319" s="24"/>
      <c r="E1319" s="21"/>
      <c r="F1319" s="21"/>
      <c r="G1319" s="33"/>
      <c r="P1319" s="3"/>
    </row>
    <row r="1320" spans="2:16" ht="20.100000000000001" customHeight="1">
      <c r="B1320" s="34"/>
      <c r="C1320" s="23"/>
      <c r="D1320" s="24"/>
      <c r="E1320" s="21"/>
      <c r="F1320" s="21"/>
      <c r="G1320" s="33"/>
      <c r="P1320" s="3"/>
    </row>
    <row r="1321" spans="2:16" ht="20.100000000000001" customHeight="1">
      <c r="B1321" s="34"/>
      <c r="C1321" s="23"/>
      <c r="D1321" s="24"/>
      <c r="E1321" s="21"/>
      <c r="F1321" s="21"/>
      <c r="G1321" s="33"/>
      <c r="P1321" s="3"/>
    </row>
    <row r="1322" spans="2:16" ht="20.100000000000001" customHeight="1">
      <c r="B1322" s="34"/>
      <c r="C1322" s="23"/>
      <c r="D1322" s="24"/>
      <c r="E1322" s="21"/>
      <c r="F1322" s="21"/>
      <c r="G1322" s="33"/>
      <c r="P1322" s="3"/>
    </row>
    <row r="1323" spans="2:16" ht="20.100000000000001" customHeight="1">
      <c r="B1323" s="34"/>
      <c r="C1323" s="23"/>
      <c r="D1323" s="24"/>
      <c r="E1323" s="21"/>
      <c r="F1323" s="21"/>
      <c r="G1323" s="33"/>
      <c r="P1323" s="3"/>
    </row>
    <row r="1324" spans="2:16" ht="20.100000000000001" customHeight="1">
      <c r="B1324" s="34"/>
      <c r="C1324" s="23"/>
      <c r="D1324" s="24"/>
      <c r="E1324" s="21"/>
      <c r="F1324" s="21"/>
      <c r="G1324" s="33"/>
      <c r="P1324" s="3"/>
    </row>
    <row r="1325" spans="2:16" ht="20.100000000000001" customHeight="1">
      <c r="B1325" s="34"/>
      <c r="C1325" s="23"/>
      <c r="D1325" s="24"/>
      <c r="E1325" s="21"/>
      <c r="F1325" s="21"/>
      <c r="G1325" s="33"/>
      <c r="P1325" s="3"/>
    </row>
    <row r="1326" spans="2:16" ht="20.100000000000001" customHeight="1">
      <c r="B1326" s="34"/>
      <c r="C1326" s="23"/>
      <c r="D1326" s="24"/>
      <c r="E1326" s="21"/>
      <c r="F1326" s="21"/>
      <c r="G1326" s="33"/>
      <c r="P1326" s="3"/>
    </row>
    <row r="1327" spans="2:16" ht="20.100000000000001" customHeight="1">
      <c r="B1327" s="34"/>
      <c r="C1327" s="23"/>
      <c r="D1327" s="24"/>
      <c r="E1327" s="21"/>
      <c r="F1327" s="21"/>
      <c r="G1327" s="33"/>
      <c r="P1327" s="3"/>
    </row>
    <row r="1328" spans="2:16" ht="20.100000000000001" customHeight="1">
      <c r="B1328" s="34"/>
      <c r="C1328" s="23"/>
      <c r="D1328" s="24"/>
      <c r="E1328" s="21"/>
      <c r="F1328" s="21"/>
      <c r="G1328" s="33"/>
      <c r="P1328" s="3"/>
    </row>
    <row r="1329" spans="2:16" ht="20.100000000000001" customHeight="1">
      <c r="B1329" s="34"/>
      <c r="C1329" s="23"/>
      <c r="D1329" s="24"/>
      <c r="E1329" s="21"/>
      <c r="F1329" s="21"/>
      <c r="G1329" s="33"/>
      <c r="P1329" s="3"/>
    </row>
    <row r="1330" spans="2:16" ht="20.100000000000001" customHeight="1">
      <c r="B1330" s="34"/>
      <c r="C1330" s="23"/>
      <c r="D1330" s="24"/>
      <c r="E1330" s="21"/>
      <c r="F1330" s="21"/>
      <c r="G1330" s="33"/>
      <c r="P1330" s="3"/>
    </row>
    <row r="1331" spans="2:16" ht="20.100000000000001" customHeight="1">
      <c r="B1331" s="34"/>
      <c r="C1331" s="23"/>
      <c r="D1331" s="24"/>
      <c r="E1331" s="21"/>
      <c r="F1331" s="21"/>
      <c r="G1331" s="33"/>
      <c r="P1331" s="3"/>
    </row>
    <row r="1332" spans="2:16" ht="20.100000000000001" customHeight="1">
      <c r="B1332" s="34"/>
      <c r="C1332" s="23"/>
      <c r="D1332" s="24"/>
      <c r="E1332" s="21"/>
      <c r="F1332" s="21"/>
      <c r="G1332" s="33"/>
      <c r="P1332" s="3"/>
    </row>
    <row r="1333" spans="2:16" ht="20.100000000000001" customHeight="1">
      <c r="B1333" s="34"/>
      <c r="C1333" s="23"/>
      <c r="D1333" s="24"/>
      <c r="E1333" s="21"/>
      <c r="F1333" s="21"/>
      <c r="G1333" s="33"/>
      <c r="P1333" s="3"/>
    </row>
    <row r="1334" spans="2:16" ht="20.100000000000001" customHeight="1">
      <c r="B1334" s="34"/>
      <c r="C1334" s="23"/>
      <c r="D1334" s="24"/>
      <c r="E1334" s="21"/>
      <c r="F1334" s="21"/>
      <c r="G1334" s="33"/>
      <c r="P1334" s="3"/>
    </row>
    <row r="1335" spans="2:16" ht="20.100000000000001" customHeight="1">
      <c r="B1335" s="34"/>
      <c r="C1335" s="23"/>
      <c r="D1335" s="24"/>
      <c r="E1335" s="21"/>
      <c r="F1335" s="21"/>
      <c r="G1335" s="33"/>
      <c r="P1335" s="3"/>
    </row>
    <row r="1336" spans="2:16" ht="20.100000000000001" customHeight="1">
      <c r="B1336" s="34"/>
      <c r="C1336" s="23"/>
      <c r="D1336" s="24"/>
      <c r="E1336" s="21"/>
      <c r="F1336" s="21"/>
      <c r="G1336" s="33"/>
      <c r="P1336" s="3"/>
    </row>
    <row r="1337" spans="2:16" ht="20.100000000000001" customHeight="1">
      <c r="B1337" s="34"/>
      <c r="C1337" s="23"/>
      <c r="D1337" s="24"/>
      <c r="E1337" s="21"/>
      <c r="F1337" s="21"/>
      <c r="G1337" s="33"/>
      <c r="P1337" s="3"/>
    </row>
    <row r="1338" spans="2:16" ht="20.100000000000001" customHeight="1">
      <c r="B1338" s="34"/>
      <c r="C1338" s="23"/>
      <c r="D1338" s="24"/>
      <c r="E1338" s="21"/>
      <c r="F1338" s="21"/>
      <c r="G1338" s="33"/>
      <c r="P1338" s="3"/>
    </row>
    <row r="1339" spans="2:16" ht="20.100000000000001" customHeight="1">
      <c r="B1339" s="34"/>
      <c r="C1339" s="23"/>
      <c r="D1339" s="24"/>
      <c r="E1339" s="21"/>
      <c r="F1339" s="21"/>
      <c r="G1339" s="33"/>
      <c r="P1339" s="3"/>
    </row>
    <row r="1340" spans="2:16" ht="20.100000000000001" customHeight="1">
      <c r="B1340" s="34"/>
      <c r="C1340" s="23"/>
      <c r="D1340" s="24"/>
      <c r="E1340" s="21"/>
      <c r="F1340" s="21"/>
      <c r="G1340" s="33"/>
      <c r="P1340" s="3"/>
    </row>
    <row r="1341" spans="2:16" ht="20.100000000000001" customHeight="1">
      <c r="B1341" s="34"/>
      <c r="C1341" s="23"/>
      <c r="D1341" s="24"/>
      <c r="E1341" s="21"/>
      <c r="F1341" s="21"/>
      <c r="G1341" s="33"/>
      <c r="P1341" s="3"/>
    </row>
    <row r="1342" spans="2:16" ht="20.100000000000001" customHeight="1">
      <c r="B1342" s="34"/>
      <c r="C1342" s="23"/>
      <c r="D1342" s="24"/>
      <c r="E1342" s="21"/>
      <c r="F1342" s="21"/>
      <c r="G1342" s="33"/>
      <c r="P1342" s="3"/>
    </row>
    <row r="1343" spans="2:16" ht="20.100000000000001" customHeight="1">
      <c r="B1343" s="34"/>
      <c r="C1343" s="23"/>
      <c r="D1343" s="24"/>
      <c r="E1343" s="21"/>
      <c r="F1343" s="21"/>
      <c r="G1343" s="33"/>
      <c r="P1343" s="3"/>
    </row>
    <row r="1344" spans="2:16" ht="20.100000000000001" customHeight="1">
      <c r="B1344" s="34"/>
      <c r="C1344" s="23"/>
      <c r="D1344" s="24"/>
      <c r="E1344" s="21"/>
      <c r="F1344" s="21"/>
      <c r="G1344" s="33"/>
      <c r="P1344" s="3"/>
    </row>
    <row r="1345" spans="2:16" ht="20.100000000000001" customHeight="1">
      <c r="B1345" s="34"/>
      <c r="C1345" s="23"/>
      <c r="D1345" s="24"/>
      <c r="E1345" s="21"/>
      <c r="F1345" s="21"/>
      <c r="G1345" s="33"/>
      <c r="P1345" s="3"/>
    </row>
    <row r="1346" spans="2:16" ht="20.100000000000001" customHeight="1">
      <c r="B1346" s="34"/>
      <c r="C1346" s="23"/>
      <c r="D1346" s="24"/>
      <c r="E1346" s="21"/>
      <c r="F1346" s="21"/>
      <c r="G1346" s="33"/>
      <c r="P1346" s="3"/>
    </row>
    <row r="1347" spans="2:16" ht="20.100000000000001" customHeight="1">
      <c r="B1347" s="34"/>
      <c r="C1347" s="23"/>
      <c r="D1347" s="24"/>
      <c r="E1347" s="21"/>
      <c r="F1347" s="21"/>
      <c r="G1347" s="33"/>
      <c r="P1347" s="3"/>
    </row>
    <row r="1348" spans="2:16" ht="20.100000000000001" customHeight="1">
      <c r="B1348" s="34"/>
      <c r="C1348" s="23"/>
      <c r="D1348" s="24"/>
      <c r="E1348" s="21"/>
      <c r="F1348" s="21"/>
      <c r="G1348" s="33"/>
      <c r="P1348" s="3"/>
    </row>
    <row r="1349" spans="2:16" ht="20.100000000000001" customHeight="1">
      <c r="B1349" s="34"/>
      <c r="C1349" s="23"/>
      <c r="D1349" s="24"/>
      <c r="E1349" s="21"/>
      <c r="F1349" s="21"/>
      <c r="G1349" s="33"/>
      <c r="P1349" s="3"/>
    </row>
    <row r="1350" spans="2:16" ht="20.100000000000001" customHeight="1">
      <c r="B1350" s="34"/>
      <c r="C1350" s="23"/>
      <c r="D1350" s="24"/>
      <c r="E1350" s="21"/>
      <c r="F1350" s="21"/>
      <c r="G1350" s="33"/>
      <c r="P1350" s="3"/>
    </row>
    <row r="1351" spans="2:16" ht="20.100000000000001" customHeight="1">
      <c r="B1351" s="34"/>
      <c r="C1351" s="23"/>
      <c r="D1351" s="24"/>
      <c r="E1351" s="21"/>
      <c r="F1351" s="21"/>
      <c r="G1351" s="33"/>
      <c r="P1351" s="3"/>
    </row>
    <row r="1352" spans="2:16" ht="20.100000000000001" customHeight="1">
      <c r="B1352" s="34"/>
      <c r="C1352" s="23"/>
      <c r="D1352" s="24"/>
      <c r="E1352" s="21"/>
      <c r="F1352" s="21"/>
      <c r="G1352" s="33"/>
      <c r="P1352" s="3"/>
    </row>
    <row r="1353" spans="2:16" ht="20.100000000000001" customHeight="1">
      <c r="B1353" s="34"/>
      <c r="C1353" s="23"/>
      <c r="D1353" s="24"/>
      <c r="E1353" s="21"/>
      <c r="F1353" s="21"/>
      <c r="G1353" s="33"/>
      <c r="P1353" s="3"/>
    </row>
    <row r="1354" spans="2:16" ht="20.100000000000001" customHeight="1">
      <c r="B1354" s="34"/>
      <c r="C1354" s="23"/>
      <c r="D1354" s="24"/>
      <c r="E1354" s="21"/>
      <c r="F1354" s="21"/>
      <c r="G1354" s="33"/>
      <c r="P1354" s="3"/>
    </row>
    <row r="1355" spans="2:16" ht="20.100000000000001" customHeight="1">
      <c r="B1355" s="34"/>
      <c r="C1355" s="23"/>
      <c r="D1355" s="24"/>
      <c r="E1355" s="21"/>
      <c r="F1355" s="21"/>
      <c r="G1355" s="33"/>
      <c r="P1355" s="3"/>
    </row>
    <row r="1356" spans="2:16" ht="20.100000000000001" customHeight="1">
      <c r="B1356" s="34"/>
      <c r="C1356" s="23"/>
      <c r="D1356" s="24"/>
      <c r="E1356" s="21"/>
      <c r="F1356" s="21"/>
      <c r="G1356" s="33"/>
      <c r="P1356" s="3"/>
    </row>
    <row r="1357" spans="2:16" ht="20.100000000000001" customHeight="1">
      <c r="B1357" s="34"/>
      <c r="C1357" s="23"/>
      <c r="D1357" s="24"/>
      <c r="E1357" s="21"/>
      <c r="F1357" s="21"/>
      <c r="G1357" s="33"/>
      <c r="P1357" s="3"/>
    </row>
    <row r="1358" spans="2:16" ht="20.100000000000001" customHeight="1">
      <c r="B1358" s="34"/>
      <c r="C1358" s="23"/>
      <c r="D1358" s="24"/>
      <c r="E1358" s="21"/>
      <c r="F1358" s="21"/>
      <c r="G1358" s="33"/>
      <c r="P1358" s="3"/>
    </row>
    <row r="1359" spans="2:16" ht="20.100000000000001" customHeight="1">
      <c r="B1359" s="34"/>
      <c r="C1359" s="23"/>
      <c r="D1359" s="24"/>
      <c r="E1359" s="21"/>
      <c r="F1359" s="21"/>
      <c r="G1359" s="33"/>
      <c r="P1359" s="3"/>
    </row>
    <row r="1360" spans="2:16" ht="20.100000000000001" customHeight="1">
      <c r="B1360" s="34"/>
      <c r="C1360" s="23"/>
      <c r="D1360" s="24"/>
      <c r="E1360" s="21"/>
      <c r="F1360" s="21"/>
      <c r="G1360" s="33"/>
      <c r="P1360" s="3"/>
    </row>
    <row r="1361" spans="2:16" ht="20.100000000000001" customHeight="1">
      <c r="B1361" s="34"/>
      <c r="C1361" s="23"/>
      <c r="D1361" s="24"/>
      <c r="E1361" s="21"/>
      <c r="F1361" s="21"/>
      <c r="G1361" s="33"/>
      <c r="P1361" s="3"/>
    </row>
    <row r="1362" spans="2:16" ht="20.100000000000001" customHeight="1">
      <c r="B1362" s="34"/>
      <c r="C1362" s="23"/>
      <c r="D1362" s="24"/>
      <c r="E1362" s="21"/>
      <c r="F1362" s="21"/>
      <c r="G1362" s="33"/>
      <c r="P1362" s="3"/>
    </row>
    <row r="1363" spans="2:16" ht="20.100000000000001" customHeight="1">
      <c r="B1363" s="34"/>
      <c r="C1363" s="23"/>
      <c r="D1363" s="24"/>
      <c r="E1363" s="21"/>
      <c r="F1363" s="21"/>
      <c r="G1363" s="33"/>
      <c r="P1363" s="3"/>
    </row>
    <row r="1364" spans="2:16" ht="20.100000000000001" customHeight="1">
      <c r="B1364" s="34"/>
      <c r="C1364" s="23"/>
      <c r="D1364" s="24"/>
      <c r="E1364" s="21"/>
      <c r="F1364" s="21"/>
      <c r="G1364" s="33"/>
      <c r="P1364" s="3"/>
    </row>
    <row r="1365" spans="2:16" ht="20.100000000000001" customHeight="1">
      <c r="B1365" s="34"/>
      <c r="C1365" s="23"/>
      <c r="D1365" s="24"/>
      <c r="E1365" s="21"/>
      <c r="F1365" s="21"/>
      <c r="G1365" s="33"/>
      <c r="P1365" s="3"/>
    </row>
    <row r="1366" spans="2:16" ht="20.100000000000001" customHeight="1">
      <c r="B1366" s="34"/>
      <c r="C1366" s="23"/>
      <c r="D1366" s="24"/>
      <c r="E1366" s="21"/>
      <c r="F1366" s="21"/>
      <c r="G1366" s="33"/>
      <c r="P1366" s="3"/>
    </row>
    <row r="1367" spans="2:16" ht="20.100000000000001" customHeight="1">
      <c r="B1367" s="34"/>
      <c r="C1367" s="23"/>
      <c r="D1367" s="24"/>
      <c r="E1367" s="21"/>
      <c r="F1367" s="21"/>
      <c r="G1367" s="33"/>
      <c r="P1367" s="3"/>
    </row>
    <row r="1368" spans="2:16" ht="20.100000000000001" customHeight="1">
      <c r="B1368" s="34"/>
      <c r="C1368" s="23"/>
      <c r="D1368" s="24"/>
      <c r="E1368" s="21"/>
      <c r="F1368" s="21"/>
      <c r="G1368" s="33"/>
      <c r="P1368" s="3"/>
    </row>
    <row r="1369" spans="2:16" ht="20.100000000000001" customHeight="1">
      <c r="B1369" s="34"/>
      <c r="C1369" s="23"/>
      <c r="D1369" s="24"/>
      <c r="E1369" s="21"/>
      <c r="F1369" s="21"/>
      <c r="G1369" s="33"/>
      <c r="P1369" s="3"/>
    </row>
    <row r="1370" spans="2:16" ht="20.100000000000001" customHeight="1">
      <c r="B1370" s="34"/>
      <c r="C1370" s="23"/>
      <c r="D1370" s="24"/>
      <c r="E1370" s="21"/>
      <c r="F1370" s="21"/>
      <c r="G1370" s="33"/>
      <c r="P1370" s="3"/>
    </row>
    <row r="1371" spans="2:16" ht="20.100000000000001" customHeight="1">
      <c r="B1371" s="34"/>
      <c r="C1371" s="23"/>
      <c r="D1371" s="24"/>
      <c r="E1371" s="21"/>
      <c r="F1371" s="21"/>
      <c r="G1371" s="33"/>
      <c r="P1371" s="3"/>
    </row>
    <row r="1372" spans="2:16" ht="20.100000000000001" customHeight="1">
      <c r="B1372" s="34"/>
      <c r="C1372" s="23"/>
      <c r="D1372" s="24"/>
      <c r="E1372" s="21"/>
      <c r="F1372" s="21"/>
      <c r="G1372" s="33"/>
      <c r="P1372" s="3"/>
    </row>
    <row r="1373" spans="2:16" ht="20.100000000000001" customHeight="1">
      <c r="B1373" s="34"/>
      <c r="C1373" s="23"/>
      <c r="D1373" s="24"/>
      <c r="E1373" s="21"/>
      <c r="F1373" s="21"/>
      <c r="G1373" s="33"/>
      <c r="P1373" s="3"/>
    </row>
    <row r="1374" spans="2:16" ht="20.100000000000001" customHeight="1">
      <c r="B1374" s="34"/>
      <c r="C1374" s="23"/>
      <c r="D1374" s="24"/>
      <c r="E1374" s="21"/>
      <c r="F1374" s="21"/>
      <c r="G1374" s="33"/>
      <c r="P1374" s="3"/>
    </row>
    <row r="1375" spans="2:16" ht="20.100000000000001" customHeight="1">
      <c r="B1375" s="34"/>
      <c r="C1375" s="23"/>
      <c r="D1375" s="24"/>
      <c r="E1375" s="21"/>
      <c r="F1375" s="21"/>
      <c r="G1375" s="33"/>
      <c r="P1375" s="3"/>
    </row>
    <row r="1376" spans="2:16" ht="20.100000000000001" customHeight="1">
      <c r="B1376" s="34"/>
      <c r="C1376" s="23"/>
      <c r="D1376" s="24"/>
      <c r="E1376" s="21"/>
      <c r="F1376" s="21"/>
      <c r="G1376" s="33"/>
      <c r="P1376" s="3"/>
    </row>
    <row r="1377" spans="2:16" ht="20.100000000000001" customHeight="1">
      <c r="B1377" s="34"/>
      <c r="C1377" s="23"/>
      <c r="D1377" s="24"/>
      <c r="E1377" s="21"/>
      <c r="F1377" s="21"/>
      <c r="G1377" s="33"/>
      <c r="P1377" s="3"/>
    </row>
    <row r="1378" spans="2:16" ht="20.100000000000001" customHeight="1">
      <c r="B1378" s="34"/>
      <c r="C1378" s="23"/>
      <c r="D1378" s="24"/>
      <c r="E1378" s="21"/>
      <c r="F1378" s="21"/>
      <c r="G1378" s="33"/>
      <c r="P1378" s="3"/>
    </row>
    <row r="1379" spans="2:16" ht="20.100000000000001" customHeight="1">
      <c r="B1379" s="34"/>
      <c r="C1379" s="23"/>
      <c r="D1379" s="24"/>
      <c r="E1379" s="21"/>
      <c r="F1379" s="21"/>
      <c r="G1379" s="33"/>
      <c r="P1379" s="3"/>
    </row>
    <row r="1380" spans="2:16" ht="20.100000000000001" customHeight="1">
      <c r="B1380" s="34"/>
      <c r="C1380" s="23"/>
      <c r="D1380" s="24"/>
      <c r="E1380" s="21"/>
      <c r="F1380" s="21"/>
      <c r="G1380" s="33"/>
      <c r="P1380" s="3"/>
    </row>
    <row r="1381" spans="2:16" ht="20.100000000000001" customHeight="1">
      <c r="B1381" s="34"/>
      <c r="C1381" s="23"/>
      <c r="D1381" s="24"/>
      <c r="E1381" s="21"/>
      <c r="F1381" s="21"/>
      <c r="G1381" s="33"/>
      <c r="P1381" s="3"/>
    </row>
    <row r="1382" spans="2:16" ht="20.100000000000001" customHeight="1">
      <c r="B1382" s="34"/>
      <c r="C1382" s="23"/>
      <c r="D1382" s="24"/>
      <c r="E1382" s="21"/>
      <c r="F1382" s="21"/>
      <c r="G1382" s="33"/>
      <c r="P1382" s="3"/>
    </row>
    <row r="1383" spans="2:16" ht="20.100000000000001" customHeight="1">
      <c r="B1383" s="34"/>
      <c r="C1383" s="23"/>
      <c r="D1383" s="24"/>
      <c r="E1383" s="21"/>
      <c r="F1383" s="21"/>
      <c r="G1383" s="33"/>
      <c r="P1383" s="3"/>
    </row>
    <row r="1384" spans="2:16" ht="20.100000000000001" customHeight="1">
      <c r="B1384" s="34"/>
      <c r="C1384" s="23"/>
      <c r="D1384" s="24"/>
      <c r="E1384" s="21"/>
      <c r="F1384" s="21"/>
      <c r="G1384" s="33"/>
      <c r="P1384" s="3"/>
    </row>
    <row r="1385" spans="2:16" ht="20.100000000000001" customHeight="1">
      <c r="B1385" s="34"/>
      <c r="C1385" s="23"/>
      <c r="D1385" s="24"/>
      <c r="E1385" s="21"/>
      <c r="F1385" s="21"/>
      <c r="G1385" s="33"/>
      <c r="P1385" s="3"/>
    </row>
    <row r="1386" spans="2:16" ht="20.100000000000001" customHeight="1">
      <c r="B1386" s="34"/>
      <c r="C1386" s="23"/>
      <c r="D1386" s="24"/>
      <c r="E1386" s="21"/>
      <c r="F1386" s="21"/>
      <c r="G1386" s="33"/>
      <c r="P1386" s="3"/>
    </row>
    <row r="1387" spans="2:16" ht="20.100000000000001" customHeight="1">
      <c r="B1387" s="34"/>
      <c r="C1387" s="23"/>
      <c r="D1387" s="24"/>
      <c r="E1387" s="21"/>
      <c r="F1387" s="21"/>
      <c r="G1387" s="33"/>
      <c r="P1387" s="3"/>
    </row>
    <row r="1388" spans="2:16" ht="20.100000000000001" customHeight="1">
      <c r="B1388" s="34"/>
      <c r="C1388" s="23"/>
      <c r="D1388" s="24"/>
      <c r="E1388" s="21"/>
      <c r="F1388" s="21"/>
      <c r="G1388" s="33"/>
      <c r="P1388" s="3"/>
    </row>
    <row r="1389" spans="2:16" ht="20.100000000000001" customHeight="1">
      <c r="B1389" s="34"/>
      <c r="C1389" s="23"/>
      <c r="D1389" s="24"/>
      <c r="E1389" s="21"/>
      <c r="F1389" s="21"/>
      <c r="G1389" s="33"/>
      <c r="P1389" s="3"/>
    </row>
    <row r="1390" spans="2:16" ht="20.100000000000001" customHeight="1">
      <c r="B1390" s="34"/>
      <c r="C1390" s="23"/>
      <c r="D1390" s="24"/>
      <c r="E1390" s="21"/>
      <c r="F1390" s="21"/>
      <c r="G1390" s="33"/>
      <c r="P1390" s="3"/>
    </row>
    <row r="1391" spans="2:16" ht="20.100000000000001" customHeight="1">
      <c r="B1391" s="34"/>
      <c r="C1391" s="23"/>
      <c r="D1391" s="24"/>
      <c r="E1391" s="21"/>
      <c r="F1391" s="21"/>
      <c r="G1391" s="33"/>
      <c r="P1391" s="3"/>
    </row>
    <row r="1392" spans="2:16" ht="20.100000000000001" customHeight="1">
      <c r="B1392" s="34"/>
      <c r="C1392" s="23"/>
      <c r="D1392" s="24"/>
      <c r="E1392" s="21"/>
      <c r="F1392" s="21"/>
      <c r="G1392" s="33"/>
      <c r="P1392" s="3"/>
    </row>
    <row r="1393" spans="2:16" ht="20.100000000000001" customHeight="1">
      <c r="B1393" s="34"/>
      <c r="C1393" s="23"/>
      <c r="D1393" s="24"/>
      <c r="E1393" s="21"/>
      <c r="F1393" s="21"/>
      <c r="G1393" s="33"/>
      <c r="P1393" s="3"/>
    </row>
    <row r="1394" spans="2:16" ht="20.100000000000001" customHeight="1">
      <c r="B1394" s="34"/>
      <c r="C1394" s="23"/>
      <c r="D1394" s="24"/>
      <c r="E1394" s="21"/>
      <c r="F1394" s="21"/>
      <c r="G1394" s="33"/>
      <c r="P1394" s="3"/>
    </row>
    <row r="1395" spans="2:16" ht="20.100000000000001" customHeight="1">
      <c r="B1395" s="34"/>
      <c r="C1395" s="23"/>
      <c r="D1395" s="24"/>
      <c r="E1395" s="21"/>
      <c r="F1395" s="21"/>
      <c r="G1395" s="33"/>
      <c r="P1395" s="3"/>
    </row>
    <row r="1396" spans="2:16" ht="20.100000000000001" customHeight="1">
      <c r="B1396" s="34"/>
      <c r="C1396" s="23"/>
      <c r="D1396" s="24"/>
      <c r="E1396" s="21"/>
      <c r="F1396" s="21"/>
      <c r="G1396" s="33"/>
      <c r="P1396" s="3"/>
    </row>
    <row r="1397" spans="2:16" ht="20.100000000000001" customHeight="1">
      <c r="B1397" s="34"/>
      <c r="C1397" s="23"/>
      <c r="D1397" s="24"/>
      <c r="E1397" s="21"/>
      <c r="F1397" s="21"/>
      <c r="G1397" s="33"/>
      <c r="P1397" s="3"/>
    </row>
    <row r="1398" spans="2:16" ht="20.100000000000001" customHeight="1">
      <c r="B1398" s="34"/>
      <c r="C1398" s="23"/>
      <c r="D1398" s="24"/>
      <c r="E1398" s="21"/>
      <c r="F1398" s="21"/>
      <c r="G1398" s="33"/>
      <c r="P1398" s="3"/>
    </row>
    <row r="1399" spans="2:16" ht="20.100000000000001" customHeight="1">
      <c r="B1399" s="34"/>
      <c r="C1399" s="23"/>
      <c r="D1399" s="24"/>
      <c r="E1399" s="21"/>
      <c r="F1399" s="21"/>
      <c r="G1399" s="33"/>
      <c r="P1399" s="3"/>
    </row>
    <row r="1400" spans="2:16" ht="20.100000000000001" customHeight="1">
      <c r="B1400" s="34"/>
      <c r="C1400" s="23"/>
      <c r="D1400" s="24"/>
      <c r="E1400" s="21"/>
      <c r="F1400" s="21"/>
      <c r="G1400" s="33"/>
      <c r="P1400" s="3"/>
    </row>
    <row r="1401" spans="2:16" ht="20.100000000000001" customHeight="1">
      <c r="B1401" s="34"/>
      <c r="C1401" s="23"/>
      <c r="D1401" s="24"/>
      <c r="E1401" s="21"/>
      <c r="F1401" s="21"/>
      <c r="G1401" s="33"/>
      <c r="P1401" s="3"/>
    </row>
    <row r="1402" spans="2:16" ht="20.100000000000001" customHeight="1">
      <c r="B1402" s="34"/>
      <c r="C1402" s="23"/>
      <c r="D1402" s="24"/>
      <c r="E1402" s="21"/>
      <c r="F1402" s="21"/>
      <c r="G1402" s="33"/>
      <c r="P1402" s="3"/>
    </row>
    <row r="1403" spans="2:16" ht="20.100000000000001" customHeight="1">
      <c r="B1403" s="34"/>
      <c r="C1403" s="23"/>
      <c r="D1403" s="24"/>
      <c r="E1403" s="21"/>
      <c r="F1403" s="21"/>
      <c r="G1403" s="33"/>
      <c r="P1403" s="3"/>
    </row>
    <row r="1404" spans="2:16" ht="20.100000000000001" customHeight="1">
      <c r="B1404" s="34"/>
      <c r="C1404" s="23"/>
      <c r="D1404" s="24"/>
      <c r="E1404" s="21"/>
      <c r="F1404" s="21"/>
      <c r="G1404" s="33"/>
      <c r="P1404" s="3"/>
    </row>
    <row r="1405" spans="2:16" ht="20.100000000000001" customHeight="1">
      <c r="B1405" s="34"/>
      <c r="C1405" s="23"/>
      <c r="D1405" s="24"/>
      <c r="E1405" s="21"/>
      <c r="F1405" s="21"/>
      <c r="G1405" s="33"/>
      <c r="P1405" s="3"/>
    </row>
    <row r="1406" spans="2:16" ht="20.100000000000001" customHeight="1">
      <c r="B1406" s="34"/>
      <c r="C1406" s="23"/>
      <c r="D1406" s="24"/>
      <c r="E1406" s="21"/>
      <c r="F1406" s="21"/>
      <c r="G1406" s="33"/>
      <c r="P1406" s="3"/>
    </row>
    <row r="1407" spans="2:16" ht="20.100000000000001" customHeight="1">
      <c r="B1407" s="34"/>
      <c r="C1407" s="23"/>
      <c r="D1407" s="24"/>
      <c r="E1407" s="21"/>
      <c r="F1407" s="21"/>
      <c r="G1407" s="33"/>
      <c r="P1407" s="3"/>
    </row>
    <row r="1408" spans="2:16" ht="20.100000000000001" customHeight="1">
      <c r="B1408" s="34"/>
      <c r="C1408" s="23"/>
      <c r="D1408" s="24"/>
      <c r="E1408" s="21"/>
      <c r="F1408" s="21"/>
      <c r="G1408" s="33"/>
      <c r="P1408" s="3"/>
    </row>
    <row r="1409" spans="2:16" ht="20.100000000000001" customHeight="1">
      <c r="B1409" s="34"/>
      <c r="C1409" s="23"/>
      <c r="D1409" s="24"/>
      <c r="E1409" s="21"/>
      <c r="F1409" s="21"/>
      <c r="G1409" s="33"/>
      <c r="P1409" s="3"/>
    </row>
    <row r="1410" spans="2:16" ht="20.100000000000001" customHeight="1">
      <c r="B1410" s="34"/>
      <c r="C1410" s="23"/>
      <c r="D1410" s="24"/>
      <c r="E1410" s="21"/>
      <c r="F1410" s="21"/>
      <c r="G1410" s="33"/>
      <c r="P1410" s="3"/>
    </row>
    <row r="1411" spans="2:16" ht="20.100000000000001" customHeight="1">
      <c r="B1411" s="34"/>
      <c r="C1411" s="23"/>
      <c r="D1411" s="24"/>
      <c r="E1411" s="21"/>
      <c r="F1411" s="21"/>
      <c r="G1411" s="33"/>
      <c r="P1411" s="3"/>
    </row>
    <row r="1412" spans="2:16" ht="20.100000000000001" customHeight="1">
      <c r="B1412" s="34"/>
      <c r="C1412" s="23"/>
      <c r="D1412" s="24"/>
      <c r="E1412" s="21"/>
      <c r="F1412" s="21"/>
      <c r="G1412" s="33"/>
      <c r="P1412" s="3"/>
    </row>
    <row r="1413" spans="2:16" ht="20.100000000000001" customHeight="1">
      <c r="B1413" s="34"/>
      <c r="C1413" s="23"/>
      <c r="D1413" s="24"/>
      <c r="E1413" s="21"/>
      <c r="F1413" s="21"/>
      <c r="G1413" s="33"/>
      <c r="P1413" s="3"/>
    </row>
    <row r="1414" spans="2:16" ht="20.100000000000001" customHeight="1">
      <c r="B1414" s="34"/>
      <c r="C1414" s="23"/>
      <c r="D1414" s="24"/>
      <c r="E1414" s="21"/>
      <c r="F1414" s="21"/>
      <c r="G1414" s="33"/>
      <c r="P1414" s="3"/>
    </row>
    <row r="1415" spans="2:16" ht="20.100000000000001" customHeight="1">
      <c r="B1415" s="34"/>
      <c r="C1415" s="23"/>
      <c r="D1415" s="24"/>
      <c r="E1415" s="21"/>
      <c r="F1415" s="21"/>
      <c r="G1415" s="33"/>
      <c r="P1415" s="3"/>
    </row>
    <row r="1416" spans="2:16" ht="20.100000000000001" customHeight="1">
      <c r="B1416" s="34"/>
      <c r="C1416" s="23"/>
      <c r="D1416" s="24"/>
      <c r="E1416" s="21"/>
      <c r="F1416" s="21"/>
      <c r="G1416" s="33"/>
      <c r="P1416" s="3"/>
    </row>
    <row r="1417" spans="2:16" ht="20.100000000000001" customHeight="1">
      <c r="B1417" s="34"/>
      <c r="C1417" s="23"/>
      <c r="D1417" s="24"/>
      <c r="E1417" s="21"/>
      <c r="F1417" s="21"/>
      <c r="G1417" s="33"/>
      <c r="P1417" s="3"/>
    </row>
    <row r="1418" spans="2:16" ht="20.100000000000001" customHeight="1">
      <c r="B1418" s="34"/>
      <c r="C1418" s="23"/>
      <c r="D1418" s="24"/>
      <c r="E1418" s="21"/>
      <c r="F1418" s="21"/>
      <c r="G1418" s="33"/>
      <c r="P1418" s="3"/>
    </row>
    <row r="1419" spans="2:16" ht="20.100000000000001" customHeight="1">
      <c r="B1419" s="34"/>
      <c r="C1419" s="23"/>
      <c r="D1419" s="24"/>
      <c r="E1419" s="21"/>
      <c r="F1419" s="21"/>
      <c r="G1419" s="33"/>
      <c r="P1419" s="3"/>
    </row>
    <row r="1420" spans="2:16" ht="20.100000000000001" customHeight="1">
      <c r="B1420" s="34"/>
      <c r="C1420" s="23"/>
      <c r="D1420" s="24"/>
      <c r="E1420" s="21"/>
      <c r="F1420" s="21"/>
      <c r="G1420" s="33"/>
      <c r="P1420" s="3"/>
    </row>
    <row r="1421" spans="2:16" ht="20.100000000000001" customHeight="1">
      <c r="B1421" s="34"/>
      <c r="C1421" s="23"/>
      <c r="D1421" s="24"/>
      <c r="E1421" s="21"/>
      <c r="F1421" s="21"/>
      <c r="G1421" s="33"/>
      <c r="P1421" s="3"/>
    </row>
    <row r="1422" spans="2:16" ht="20.100000000000001" customHeight="1">
      <c r="B1422" s="34"/>
      <c r="C1422" s="23"/>
      <c r="D1422" s="24"/>
      <c r="E1422" s="21"/>
      <c r="F1422" s="21"/>
      <c r="G1422" s="33"/>
      <c r="P1422" s="3"/>
    </row>
    <row r="1423" spans="2:16" ht="20.100000000000001" customHeight="1">
      <c r="B1423" s="34"/>
      <c r="C1423" s="23"/>
      <c r="D1423" s="24"/>
      <c r="E1423" s="21"/>
      <c r="F1423" s="21"/>
      <c r="G1423" s="33"/>
      <c r="P1423" s="3"/>
    </row>
    <row r="1424" spans="2:16" ht="20.100000000000001" customHeight="1">
      <c r="B1424" s="34"/>
      <c r="C1424" s="23"/>
      <c r="D1424" s="24"/>
      <c r="E1424" s="21"/>
      <c r="F1424" s="21"/>
      <c r="G1424" s="33"/>
      <c r="P1424" s="3"/>
    </row>
    <row r="1425" spans="2:16" ht="20.100000000000001" customHeight="1">
      <c r="B1425" s="34"/>
      <c r="C1425" s="23"/>
      <c r="D1425" s="24"/>
      <c r="E1425" s="21"/>
      <c r="F1425" s="21"/>
      <c r="G1425" s="33"/>
      <c r="P1425" s="3"/>
    </row>
    <row r="1426" spans="2:16" ht="20.100000000000001" customHeight="1">
      <c r="B1426" s="34"/>
      <c r="C1426" s="23"/>
      <c r="D1426" s="24"/>
      <c r="E1426" s="21"/>
      <c r="F1426" s="21"/>
      <c r="G1426" s="33"/>
      <c r="P1426" s="3"/>
    </row>
    <row r="1427" spans="2:16" ht="20.100000000000001" customHeight="1">
      <c r="B1427" s="34"/>
      <c r="C1427" s="23"/>
      <c r="D1427" s="24"/>
      <c r="E1427" s="21"/>
      <c r="F1427" s="21"/>
      <c r="G1427" s="33"/>
      <c r="P1427" s="3"/>
    </row>
    <row r="1428" spans="2:16" ht="20.100000000000001" customHeight="1">
      <c r="B1428" s="34"/>
      <c r="C1428" s="23"/>
      <c r="D1428" s="24"/>
      <c r="E1428" s="21"/>
      <c r="F1428" s="21"/>
      <c r="G1428" s="33"/>
      <c r="P1428" s="3"/>
    </row>
    <row r="1429" spans="2:16" ht="20.100000000000001" customHeight="1">
      <c r="B1429" s="34"/>
      <c r="C1429" s="23"/>
      <c r="D1429" s="24"/>
      <c r="E1429" s="21"/>
      <c r="F1429" s="21"/>
      <c r="G1429" s="33"/>
      <c r="P1429" s="3"/>
    </row>
    <row r="1430" spans="2:16" ht="20.100000000000001" customHeight="1">
      <c r="B1430" s="34"/>
      <c r="C1430" s="23"/>
      <c r="D1430" s="24"/>
      <c r="E1430" s="21"/>
      <c r="F1430" s="21"/>
      <c r="G1430" s="33"/>
      <c r="P1430" s="3"/>
    </row>
    <row r="1431" spans="2:16" ht="20.100000000000001" customHeight="1">
      <c r="B1431" s="34"/>
      <c r="C1431" s="23"/>
      <c r="D1431" s="24"/>
      <c r="E1431" s="21"/>
      <c r="F1431" s="21"/>
      <c r="G1431" s="33"/>
      <c r="P1431" s="3"/>
    </row>
    <row r="1432" spans="2:16" ht="20.100000000000001" customHeight="1">
      <c r="B1432" s="34"/>
      <c r="C1432" s="23"/>
      <c r="D1432" s="24"/>
      <c r="E1432" s="21"/>
      <c r="F1432" s="21"/>
      <c r="G1432" s="33"/>
      <c r="P1432" s="3"/>
    </row>
    <row r="1433" spans="2:16" ht="20.100000000000001" customHeight="1">
      <c r="B1433" s="34"/>
      <c r="C1433" s="23"/>
      <c r="D1433" s="24"/>
      <c r="E1433" s="21"/>
      <c r="F1433" s="21"/>
      <c r="G1433" s="33"/>
      <c r="P1433" s="3"/>
    </row>
    <row r="1434" spans="2:16" ht="20.100000000000001" customHeight="1">
      <c r="B1434" s="34"/>
      <c r="C1434" s="23"/>
      <c r="D1434" s="24"/>
      <c r="E1434" s="21"/>
      <c r="F1434" s="21"/>
      <c r="G1434" s="33"/>
      <c r="P1434" s="3"/>
    </row>
    <row r="1435" spans="2:16" ht="20.100000000000001" customHeight="1">
      <c r="B1435" s="34"/>
      <c r="C1435" s="23"/>
      <c r="D1435" s="24"/>
      <c r="E1435" s="21"/>
      <c r="F1435" s="21"/>
      <c r="G1435" s="33"/>
      <c r="P1435" s="3"/>
    </row>
    <row r="1436" spans="2:16" ht="20.100000000000001" customHeight="1">
      <c r="B1436" s="34"/>
      <c r="C1436" s="23"/>
      <c r="D1436" s="24"/>
      <c r="E1436" s="21"/>
      <c r="F1436" s="21"/>
      <c r="G1436" s="33"/>
      <c r="P1436" s="3"/>
    </row>
    <row r="1437" spans="2:16" ht="20.100000000000001" customHeight="1">
      <c r="B1437" s="34"/>
      <c r="C1437" s="23"/>
      <c r="D1437" s="24"/>
      <c r="E1437" s="21"/>
      <c r="F1437" s="21"/>
      <c r="G1437" s="33"/>
      <c r="P1437" s="3"/>
    </row>
    <row r="1438" spans="2:16" ht="20.100000000000001" customHeight="1">
      <c r="B1438" s="34"/>
      <c r="C1438" s="23"/>
      <c r="D1438" s="24"/>
      <c r="E1438" s="21"/>
      <c r="F1438" s="21"/>
      <c r="G1438" s="33"/>
      <c r="P1438" s="3"/>
    </row>
    <row r="1439" spans="2:16" ht="20.100000000000001" customHeight="1">
      <c r="B1439" s="34"/>
      <c r="C1439" s="23"/>
      <c r="D1439" s="24"/>
      <c r="E1439" s="21"/>
      <c r="F1439" s="21"/>
      <c r="G1439" s="33"/>
      <c r="P1439" s="3"/>
    </row>
    <row r="1440" spans="2:16" ht="20.100000000000001" customHeight="1">
      <c r="B1440" s="34"/>
      <c r="C1440" s="23"/>
      <c r="D1440" s="24"/>
      <c r="E1440" s="21"/>
      <c r="F1440" s="21"/>
      <c r="G1440" s="33"/>
      <c r="P1440" s="3"/>
    </row>
    <row r="1441" spans="2:16" ht="20.100000000000001" customHeight="1">
      <c r="B1441" s="34"/>
      <c r="C1441" s="23"/>
      <c r="D1441" s="24"/>
      <c r="E1441" s="21"/>
      <c r="F1441" s="21"/>
      <c r="G1441" s="33"/>
      <c r="P1441" s="3"/>
    </row>
    <row r="1442" spans="2:16" ht="20.100000000000001" customHeight="1">
      <c r="B1442" s="34"/>
      <c r="C1442" s="23"/>
      <c r="D1442" s="24"/>
      <c r="E1442" s="21"/>
      <c r="F1442" s="21"/>
      <c r="G1442" s="33"/>
      <c r="P1442" s="3"/>
    </row>
    <row r="1443" spans="2:16" ht="20.100000000000001" customHeight="1">
      <c r="B1443" s="34"/>
      <c r="C1443" s="23"/>
      <c r="D1443" s="24"/>
      <c r="E1443" s="21"/>
      <c r="F1443" s="21"/>
      <c r="G1443" s="33"/>
      <c r="P1443" s="3"/>
    </row>
    <row r="1444" spans="2:16" ht="20.100000000000001" customHeight="1">
      <c r="B1444" s="34"/>
      <c r="C1444" s="23"/>
      <c r="D1444" s="24"/>
      <c r="E1444" s="21"/>
      <c r="F1444" s="21"/>
      <c r="G1444" s="33"/>
      <c r="P1444" s="3"/>
    </row>
    <row r="1445" spans="2:16" ht="20.100000000000001" customHeight="1">
      <c r="B1445" s="34"/>
      <c r="C1445" s="23"/>
      <c r="D1445" s="24"/>
      <c r="E1445" s="21"/>
      <c r="F1445" s="21"/>
      <c r="G1445" s="33"/>
      <c r="P1445" s="3"/>
    </row>
    <row r="1446" spans="2:16" ht="20.100000000000001" customHeight="1">
      <c r="B1446" s="34"/>
      <c r="C1446" s="23"/>
      <c r="D1446" s="24"/>
      <c r="E1446" s="21"/>
      <c r="F1446" s="21"/>
      <c r="G1446" s="33"/>
      <c r="P1446" s="3"/>
    </row>
    <row r="1447" spans="2:16" ht="20.100000000000001" customHeight="1">
      <c r="B1447" s="34"/>
      <c r="C1447" s="23"/>
      <c r="D1447" s="24"/>
      <c r="E1447" s="21"/>
      <c r="F1447" s="21"/>
      <c r="G1447" s="33"/>
      <c r="P1447" s="3"/>
    </row>
    <row r="1448" spans="2:16" ht="20.100000000000001" customHeight="1">
      <c r="B1448" s="34"/>
      <c r="C1448" s="23"/>
      <c r="D1448" s="24"/>
      <c r="E1448" s="21"/>
      <c r="F1448" s="21"/>
      <c r="G1448" s="33"/>
      <c r="P1448" s="3"/>
    </row>
    <row r="1449" spans="2:16" ht="20.100000000000001" customHeight="1">
      <c r="B1449" s="34"/>
      <c r="C1449" s="23"/>
      <c r="D1449" s="24"/>
      <c r="E1449" s="21"/>
      <c r="F1449" s="21"/>
      <c r="G1449" s="33"/>
      <c r="P1449" s="3"/>
    </row>
    <row r="1450" spans="2:16" ht="20.100000000000001" customHeight="1">
      <c r="B1450" s="34"/>
      <c r="C1450" s="23"/>
      <c r="D1450" s="24"/>
      <c r="E1450" s="21"/>
      <c r="F1450" s="21"/>
      <c r="G1450" s="33"/>
      <c r="P1450" s="3"/>
    </row>
    <row r="1451" spans="2:16" ht="20.100000000000001" customHeight="1">
      <c r="B1451" s="34"/>
      <c r="C1451" s="23"/>
      <c r="D1451" s="24"/>
      <c r="E1451" s="21"/>
      <c r="F1451" s="21"/>
      <c r="G1451" s="33"/>
      <c r="P1451" s="3"/>
    </row>
    <row r="1452" spans="2:16" ht="20.100000000000001" customHeight="1">
      <c r="B1452" s="34"/>
      <c r="C1452" s="23"/>
      <c r="D1452" s="24"/>
      <c r="E1452" s="21"/>
      <c r="F1452" s="21"/>
      <c r="G1452" s="33"/>
      <c r="P1452" s="3"/>
    </row>
    <row r="1453" spans="2:16" ht="20.100000000000001" customHeight="1">
      <c r="B1453" s="34"/>
      <c r="C1453" s="23"/>
      <c r="D1453" s="24"/>
      <c r="E1453" s="21"/>
      <c r="F1453" s="21"/>
      <c r="G1453" s="33"/>
      <c r="P1453" s="3"/>
    </row>
    <row r="1454" spans="2:16" ht="20.100000000000001" customHeight="1">
      <c r="B1454" s="34"/>
      <c r="C1454" s="23"/>
      <c r="D1454" s="24"/>
      <c r="E1454" s="21"/>
      <c r="F1454" s="21"/>
      <c r="G1454" s="33"/>
      <c r="P1454" s="3"/>
    </row>
    <row r="1455" spans="2:16" ht="20.100000000000001" customHeight="1">
      <c r="B1455" s="34"/>
      <c r="C1455" s="23"/>
      <c r="D1455" s="24"/>
      <c r="E1455" s="21"/>
      <c r="F1455" s="21"/>
      <c r="G1455" s="33"/>
      <c r="P1455" s="3"/>
    </row>
    <row r="1456" spans="2:16" ht="20.100000000000001" customHeight="1">
      <c r="B1456" s="34"/>
      <c r="C1456" s="23"/>
      <c r="D1456" s="24"/>
      <c r="E1456" s="21"/>
      <c r="F1456" s="21"/>
      <c r="G1456" s="33"/>
      <c r="P1456" s="3"/>
    </row>
    <row r="1457" spans="2:16" ht="20.100000000000001" customHeight="1">
      <c r="B1457" s="34"/>
      <c r="C1457" s="23"/>
      <c r="D1457" s="24"/>
      <c r="E1457" s="21"/>
      <c r="F1457" s="21"/>
      <c r="G1457" s="33"/>
      <c r="P1457" s="3"/>
    </row>
    <row r="1458" spans="2:16" ht="20.100000000000001" customHeight="1">
      <c r="B1458" s="34"/>
      <c r="C1458" s="23"/>
      <c r="D1458" s="24"/>
      <c r="E1458" s="21"/>
      <c r="F1458" s="21"/>
      <c r="G1458" s="33"/>
      <c r="P1458" s="3"/>
    </row>
    <row r="1459" spans="2:16" ht="20.100000000000001" customHeight="1">
      <c r="B1459" s="34"/>
      <c r="C1459" s="23"/>
      <c r="D1459" s="24"/>
      <c r="E1459" s="21"/>
      <c r="F1459" s="21"/>
      <c r="G1459" s="33"/>
      <c r="P1459" s="3"/>
    </row>
    <row r="1460" spans="2:16" ht="20.100000000000001" customHeight="1">
      <c r="B1460" s="34"/>
      <c r="C1460" s="23"/>
      <c r="D1460" s="24"/>
      <c r="E1460" s="21"/>
      <c r="F1460" s="21"/>
      <c r="G1460" s="33"/>
      <c r="P1460" s="3"/>
    </row>
    <row r="1461" spans="2:16" ht="20.100000000000001" customHeight="1">
      <c r="B1461" s="34"/>
      <c r="C1461" s="23"/>
      <c r="D1461" s="24"/>
      <c r="E1461" s="21"/>
      <c r="F1461" s="21"/>
      <c r="G1461" s="33"/>
      <c r="P1461" s="3"/>
    </row>
    <row r="1462" spans="2:16" ht="20.100000000000001" customHeight="1">
      <c r="B1462" s="34"/>
      <c r="C1462" s="23"/>
      <c r="D1462" s="24"/>
      <c r="E1462" s="21"/>
      <c r="F1462" s="21"/>
      <c r="G1462" s="33"/>
      <c r="P1462" s="3"/>
    </row>
    <row r="1463" spans="2:16" ht="20.100000000000001" customHeight="1">
      <c r="B1463" s="34"/>
      <c r="C1463" s="23"/>
      <c r="D1463" s="24"/>
      <c r="E1463" s="21"/>
      <c r="F1463" s="21"/>
      <c r="G1463" s="33"/>
      <c r="P1463" s="3"/>
    </row>
    <row r="1464" spans="2:16" ht="20.100000000000001" customHeight="1">
      <c r="B1464" s="34"/>
      <c r="C1464" s="23"/>
      <c r="D1464" s="24"/>
      <c r="E1464" s="21"/>
      <c r="F1464" s="21"/>
      <c r="G1464" s="33"/>
      <c r="P1464" s="3"/>
    </row>
    <row r="1465" spans="2:16" ht="20.100000000000001" customHeight="1">
      <c r="B1465" s="34"/>
      <c r="C1465" s="23"/>
      <c r="D1465" s="24"/>
      <c r="E1465" s="21"/>
      <c r="F1465" s="21"/>
      <c r="G1465" s="33"/>
      <c r="P1465" s="3"/>
    </row>
    <row r="1466" spans="2:16" ht="20.100000000000001" customHeight="1">
      <c r="B1466" s="34"/>
      <c r="C1466" s="23"/>
      <c r="D1466" s="24"/>
      <c r="E1466" s="21"/>
      <c r="F1466" s="21"/>
      <c r="G1466" s="33"/>
      <c r="P1466" s="3"/>
    </row>
    <row r="1467" spans="2:16" ht="20.100000000000001" customHeight="1">
      <c r="B1467" s="34"/>
      <c r="C1467" s="23"/>
      <c r="D1467" s="24"/>
      <c r="E1467" s="21"/>
      <c r="F1467" s="21"/>
      <c r="G1467" s="33"/>
      <c r="P1467" s="3"/>
    </row>
    <row r="1468" spans="2:16" ht="20.100000000000001" customHeight="1">
      <c r="B1468" s="34"/>
      <c r="C1468" s="23"/>
      <c r="D1468" s="24"/>
      <c r="E1468" s="21"/>
      <c r="F1468" s="21"/>
      <c r="G1468" s="33"/>
      <c r="P1468" s="3"/>
    </row>
    <row r="1469" spans="2:16" ht="20.100000000000001" customHeight="1">
      <c r="B1469" s="34"/>
      <c r="C1469" s="23"/>
      <c r="D1469" s="24"/>
      <c r="E1469" s="21"/>
      <c r="F1469" s="21"/>
      <c r="G1469" s="33"/>
      <c r="P1469" s="3"/>
    </row>
    <row r="1470" spans="2:16" ht="20.100000000000001" customHeight="1">
      <c r="B1470" s="34"/>
      <c r="C1470" s="23"/>
      <c r="D1470" s="24"/>
      <c r="E1470" s="21"/>
      <c r="F1470" s="21"/>
      <c r="G1470" s="33"/>
      <c r="P1470" s="3"/>
    </row>
    <row r="1471" spans="2:16" ht="20.100000000000001" customHeight="1">
      <c r="B1471" s="34"/>
      <c r="C1471" s="23"/>
      <c r="D1471" s="24"/>
      <c r="E1471" s="21"/>
      <c r="F1471" s="21"/>
      <c r="G1471" s="33"/>
      <c r="P1471" s="3"/>
    </row>
    <row r="1472" spans="2:16" ht="20.100000000000001" customHeight="1">
      <c r="B1472" s="34"/>
      <c r="C1472" s="23"/>
      <c r="D1472" s="24"/>
      <c r="E1472" s="21"/>
      <c r="F1472" s="21"/>
      <c r="G1472" s="33"/>
      <c r="P1472" s="3"/>
    </row>
    <row r="1473" spans="2:16" ht="20.100000000000001" customHeight="1">
      <c r="B1473" s="34"/>
      <c r="C1473" s="23"/>
      <c r="D1473" s="24"/>
      <c r="E1473" s="21"/>
      <c r="F1473" s="21"/>
      <c r="G1473" s="33"/>
      <c r="P1473" s="3"/>
    </row>
    <row r="1474" spans="2:16" ht="20.100000000000001" customHeight="1">
      <c r="B1474" s="34"/>
      <c r="C1474" s="23"/>
      <c r="D1474" s="24"/>
      <c r="E1474" s="21"/>
      <c r="F1474" s="21"/>
      <c r="G1474" s="33"/>
      <c r="P1474" s="3"/>
    </row>
    <row r="1475" spans="2:16" ht="20.100000000000001" customHeight="1">
      <c r="B1475" s="34"/>
      <c r="C1475" s="23"/>
      <c r="D1475" s="24"/>
      <c r="E1475" s="21"/>
      <c r="F1475" s="21"/>
      <c r="G1475" s="33"/>
      <c r="P1475" s="3"/>
    </row>
    <row r="1476" spans="2:16" ht="20.100000000000001" customHeight="1">
      <c r="B1476" s="34"/>
      <c r="C1476" s="23"/>
      <c r="D1476" s="24"/>
      <c r="E1476" s="21"/>
      <c r="F1476" s="21"/>
      <c r="G1476" s="33"/>
      <c r="P1476" s="3"/>
    </row>
    <row r="1477" spans="2:16" ht="20.100000000000001" customHeight="1">
      <c r="B1477" s="34"/>
      <c r="C1477" s="23"/>
      <c r="D1477" s="24"/>
      <c r="E1477" s="21"/>
      <c r="F1477" s="21"/>
      <c r="G1477" s="33"/>
      <c r="P1477" s="3"/>
    </row>
    <row r="1478" spans="2:16" ht="20.100000000000001" customHeight="1">
      <c r="B1478" s="34"/>
      <c r="C1478" s="23"/>
      <c r="D1478" s="24"/>
      <c r="E1478" s="21"/>
      <c r="F1478" s="21"/>
      <c r="G1478" s="33"/>
      <c r="P1478" s="3"/>
    </row>
    <row r="1479" spans="2:16" ht="20.100000000000001" customHeight="1">
      <c r="B1479" s="34"/>
      <c r="C1479" s="23"/>
      <c r="D1479" s="24"/>
      <c r="E1479" s="21"/>
      <c r="F1479" s="21"/>
      <c r="G1479" s="33"/>
      <c r="P1479" s="3"/>
    </row>
    <row r="1480" spans="2:16" ht="20.100000000000001" customHeight="1">
      <c r="B1480" s="34"/>
      <c r="C1480" s="23"/>
      <c r="D1480" s="24"/>
      <c r="E1480" s="21"/>
      <c r="F1480" s="21"/>
      <c r="G1480" s="33"/>
      <c r="P1480" s="3"/>
    </row>
    <row r="1481" spans="2:16" ht="20.100000000000001" customHeight="1">
      <c r="B1481" s="34"/>
      <c r="C1481" s="23"/>
      <c r="D1481" s="24"/>
      <c r="E1481" s="21"/>
      <c r="F1481" s="21"/>
      <c r="G1481" s="33"/>
      <c r="P1481" s="3"/>
    </row>
    <row r="1482" spans="2:16" ht="20.100000000000001" customHeight="1">
      <c r="B1482" s="34"/>
      <c r="C1482" s="23"/>
      <c r="D1482" s="24"/>
      <c r="E1482" s="21"/>
      <c r="F1482" s="21"/>
      <c r="G1482" s="33"/>
      <c r="P1482" s="3"/>
    </row>
    <row r="1483" spans="2:16" ht="20.100000000000001" customHeight="1">
      <c r="B1483" s="34"/>
      <c r="C1483" s="23"/>
      <c r="D1483" s="24"/>
      <c r="E1483" s="21"/>
      <c r="F1483" s="21"/>
      <c r="G1483" s="33"/>
      <c r="P1483" s="3"/>
    </row>
    <row r="1484" spans="2:16" ht="20.100000000000001" customHeight="1">
      <c r="B1484" s="34"/>
      <c r="C1484" s="23"/>
      <c r="D1484" s="24"/>
      <c r="E1484" s="21"/>
      <c r="F1484" s="21"/>
      <c r="G1484" s="33"/>
      <c r="P1484" s="3"/>
    </row>
    <row r="1485" spans="2:16" ht="20.100000000000001" customHeight="1">
      <c r="B1485" s="34"/>
      <c r="C1485" s="23"/>
      <c r="D1485" s="24"/>
      <c r="E1485" s="21"/>
      <c r="F1485" s="21"/>
      <c r="G1485" s="33"/>
      <c r="P1485" s="3"/>
    </row>
    <row r="1486" spans="2:16" ht="20.100000000000001" customHeight="1">
      <c r="B1486" s="34"/>
      <c r="C1486" s="23"/>
      <c r="D1486" s="24"/>
      <c r="E1486" s="21"/>
      <c r="F1486" s="21"/>
      <c r="G1486" s="33"/>
      <c r="P1486" s="3"/>
    </row>
    <row r="1487" spans="2:16" ht="20.100000000000001" customHeight="1">
      <c r="B1487" s="34"/>
      <c r="C1487" s="23"/>
      <c r="D1487" s="24"/>
      <c r="E1487" s="21"/>
      <c r="F1487" s="21"/>
      <c r="G1487" s="33"/>
      <c r="P1487" s="3"/>
    </row>
    <row r="1488" spans="2:16" ht="20.100000000000001" customHeight="1">
      <c r="B1488" s="34"/>
      <c r="C1488" s="23"/>
      <c r="D1488" s="24"/>
      <c r="E1488" s="21"/>
      <c r="F1488" s="21"/>
      <c r="G1488" s="33"/>
      <c r="P1488" s="3"/>
    </row>
    <row r="1489" spans="2:16" ht="20.100000000000001" customHeight="1">
      <c r="B1489" s="34"/>
      <c r="C1489" s="23"/>
      <c r="D1489" s="24"/>
      <c r="E1489" s="21"/>
      <c r="F1489" s="21"/>
      <c r="G1489" s="33"/>
      <c r="P1489" s="3"/>
    </row>
    <row r="1490" spans="2:16" ht="20.100000000000001" customHeight="1">
      <c r="B1490" s="34"/>
      <c r="C1490" s="23"/>
      <c r="D1490" s="24"/>
      <c r="E1490" s="21"/>
      <c r="F1490" s="21"/>
      <c r="G1490" s="33"/>
      <c r="P1490" s="3"/>
    </row>
    <row r="1491" spans="2:16" ht="20.100000000000001" customHeight="1">
      <c r="B1491" s="34"/>
      <c r="C1491" s="23"/>
      <c r="D1491" s="24"/>
      <c r="E1491" s="21"/>
      <c r="F1491" s="21"/>
      <c r="G1491" s="33"/>
      <c r="P1491" s="3"/>
    </row>
    <row r="1492" spans="2:16" ht="20.100000000000001" customHeight="1">
      <c r="B1492" s="34"/>
      <c r="C1492" s="23"/>
      <c r="D1492" s="24"/>
      <c r="E1492" s="21"/>
      <c r="F1492" s="21"/>
      <c r="G1492" s="33"/>
      <c r="P1492" s="3"/>
    </row>
    <row r="1493" spans="2:16" ht="20.100000000000001" customHeight="1">
      <c r="B1493" s="34"/>
      <c r="C1493" s="23"/>
      <c r="D1493" s="24"/>
      <c r="E1493" s="21"/>
      <c r="F1493" s="21"/>
      <c r="G1493" s="33"/>
      <c r="P1493" s="3"/>
    </row>
    <row r="1494" spans="2:16" ht="20.100000000000001" customHeight="1">
      <c r="B1494" s="34"/>
      <c r="C1494" s="23"/>
      <c r="D1494" s="24"/>
      <c r="E1494" s="21"/>
      <c r="F1494" s="21"/>
      <c r="G1494" s="33"/>
      <c r="P1494" s="3"/>
    </row>
    <row r="1495" spans="2:16" ht="20.100000000000001" customHeight="1">
      <c r="B1495" s="34"/>
      <c r="C1495" s="23"/>
      <c r="D1495" s="24"/>
      <c r="E1495" s="21"/>
      <c r="F1495" s="21"/>
      <c r="G1495" s="33"/>
      <c r="P1495" s="3"/>
    </row>
    <row r="1496" spans="2:16" ht="20.100000000000001" customHeight="1">
      <c r="B1496" s="34"/>
      <c r="C1496" s="23"/>
      <c r="D1496" s="24"/>
      <c r="E1496" s="21"/>
      <c r="F1496" s="21"/>
      <c r="G1496" s="33"/>
      <c r="P1496" s="3"/>
    </row>
    <row r="1497" spans="2:16" ht="20.100000000000001" customHeight="1">
      <c r="B1497" s="34"/>
      <c r="C1497" s="23"/>
      <c r="D1497" s="24"/>
      <c r="E1497" s="21"/>
      <c r="F1497" s="21"/>
      <c r="G1497" s="33"/>
      <c r="P1497" s="3"/>
    </row>
    <row r="1498" spans="2:16" ht="20.100000000000001" customHeight="1">
      <c r="B1498" s="34"/>
      <c r="C1498" s="23"/>
      <c r="D1498" s="24"/>
      <c r="E1498" s="21"/>
      <c r="F1498" s="21"/>
      <c r="G1498" s="33"/>
      <c r="P1498" s="3"/>
    </row>
    <row r="1499" spans="2:16" ht="20.100000000000001" customHeight="1">
      <c r="B1499" s="34"/>
      <c r="C1499" s="23"/>
      <c r="D1499" s="24"/>
      <c r="E1499" s="21"/>
      <c r="F1499" s="21"/>
      <c r="G1499" s="33"/>
      <c r="P1499" s="3"/>
    </row>
    <row r="1500" spans="2:16" ht="20.100000000000001" customHeight="1">
      <c r="B1500" s="34"/>
      <c r="C1500" s="23"/>
      <c r="D1500" s="24"/>
      <c r="E1500" s="21"/>
      <c r="F1500" s="21"/>
      <c r="G1500" s="33"/>
      <c r="P1500" s="3"/>
    </row>
    <row r="1501" spans="2:16" ht="20.100000000000001" customHeight="1">
      <c r="B1501" s="34"/>
      <c r="C1501" s="23"/>
      <c r="D1501" s="24"/>
      <c r="E1501" s="21"/>
      <c r="F1501" s="21"/>
      <c r="G1501" s="33"/>
      <c r="P1501" s="3"/>
    </row>
    <row r="1502" spans="2:16" ht="20.100000000000001" customHeight="1">
      <c r="B1502" s="34"/>
      <c r="C1502" s="23"/>
      <c r="D1502" s="24"/>
      <c r="E1502" s="21"/>
      <c r="F1502" s="21"/>
      <c r="G1502" s="33"/>
      <c r="P1502" s="3"/>
    </row>
    <row r="1503" spans="2:16" ht="20.100000000000001" customHeight="1">
      <c r="B1503" s="34"/>
      <c r="C1503" s="23"/>
      <c r="D1503" s="24"/>
      <c r="E1503" s="21"/>
      <c r="F1503" s="21"/>
      <c r="G1503" s="33"/>
      <c r="P1503" s="3"/>
    </row>
    <row r="1504" spans="2:16" ht="20.100000000000001" customHeight="1">
      <c r="B1504" s="34"/>
      <c r="C1504" s="23"/>
      <c r="D1504" s="24"/>
      <c r="E1504" s="21"/>
      <c r="F1504" s="21"/>
      <c r="G1504" s="33"/>
      <c r="P1504" s="3"/>
    </row>
    <row r="1505" spans="2:16" ht="20.100000000000001" customHeight="1">
      <c r="B1505" s="34"/>
      <c r="C1505" s="23"/>
      <c r="D1505" s="24"/>
      <c r="E1505" s="21"/>
      <c r="F1505" s="21"/>
      <c r="G1505" s="33"/>
      <c r="P1505" s="3"/>
    </row>
    <row r="1506" spans="2:16" ht="20.100000000000001" customHeight="1">
      <c r="B1506" s="34"/>
      <c r="C1506" s="23"/>
      <c r="D1506" s="24"/>
      <c r="E1506" s="21"/>
      <c r="F1506" s="21"/>
      <c r="G1506" s="33"/>
      <c r="P1506" s="3"/>
    </row>
    <row r="1507" spans="2:16" ht="20.100000000000001" customHeight="1">
      <c r="B1507" s="34"/>
      <c r="C1507" s="23"/>
      <c r="D1507" s="24"/>
      <c r="E1507" s="21"/>
      <c r="F1507" s="21"/>
      <c r="G1507" s="33"/>
      <c r="P1507" s="3"/>
    </row>
    <row r="1508" spans="2:16" ht="20.100000000000001" customHeight="1">
      <c r="B1508" s="34"/>
      <c r="C1508" s="23"/>
      <c r="D1508" s="24"/>
      <c r="E1508" s="21"/>
      <c r="F1508" s="21"/>
      <c r="G1508" s="33"/>
      <c r="P1508" s="3"/>
    </row>
    <row r="1509" spans="2:16" ht="20.100000000000001" customHeight="1">
      <c r="B1509" s="34"/>
      <c r="C1509" s="23"/>
      <c r="D1509" s="24"/>
      <c r="E1509" s="21"/>
      <c r="F1509" s="21"/>
      <c r="G1509" s="33"/>
      <c r="P1509" s="3"/>
    </row>
    <row r="1510" spans="2:16" ht="20.100000000000001" customHeight="1">
      <c r="B1510" s="34"/>
      <c r="C1510" s="23"/>
      <c r="D1510" s="24"/>
      <c r="E1510" s="21"/>
      <c r="F1510" s="21"/>
      <c r="G1510" s="33"/>
      <c r="P1510" s="3"/>
    </row>
    <row r="1511" spans="2:16" ht="20.100000000000001" customHeight="1">
      <c r="B1511" s="34"/>
      <c r="C1511" s="23"/>
      <c r="D1511" s="24"/>
      <c r="E1511" s="21"/>
      <c r="F1511" s="21"/>
      <c r="G1511" s="33"/>
      <c r="P1511" s="3"/>
    </row>
    <row r="1512" spans="2:16" ht="20.100000000000001" customHeight="1">
      <c r="B1512" s="34"/>
      <c r="C1512" s="23"/>
      <c r="D1512" s="24"/>
      <c r="E1512" s="21"/>
      <c r="F1512" s="21"/>
      <c r="G1512" s="33"/>
      <c r="P1512" s="3"/>
    </row>
    <row r="1513" spans="2:16" ht="20.100000000000001" customHeight="1">
      <c r="B1513" s="34"/>
      <c r="C1513" s="23"/>
      <c r="D1513" s="24"/>
      <c r="E1513" s="21"/>
      <c r="F1513" s="21"/>
      <c r="G1513" s="33"/>
      <c r="P1513" s="3"/>
    </row>
    <row r="1514" spans="2:16" ht="20.100000000000001" customHeight="1">
      <c r="B1514" s="34"/>
      <c r="C1514" s="23"/>
      <c r="D1514" s="24"/>
      <c r="E1514" s="21"/>
      <c r="F1514" s="21"/>
      <c r="G1514" s="33"/>
      <c r="P1514" s="3"/>
    </row>
    <row r="1515" spans="2:16" ht="20.100000000000001" customHeight="1">
      <c r="B1515" s="34"/>
      <c r="C1515" s="23"/>
      <c r="D1515" s="24"/>
      <c r="E1515" s="21"/>
      <c r="F1515" s="21"/>
      <c r="G1515" s="33"/>
      <c r="P1515" s="3"/>
    </row>
    <row r="1516" spans="2:16" ht="20.100000000000001" customHeight="1">
      <c r="B1516" s="34"/>
      <c r="C1516" s="23"/>
      <c r="D1516" s="24"/>
      <c r="E1516" s="21"/>
      <c r="F1516" s="21"/>
      <c r="G1516" s="33"/>
      <c r="P1516" s="3"/>
    </row>
    <row r="1517" spans="2:16" ht="20.100000000000001" customHeight="1">
      <c r="B1517" s="34"/>
      <c r="C1517" s="23"/>
      <c r="D1517" s="24"/>
      <c r="E1517" s="21"/>
      <c r="F1517" s="21"/>
      <c r="G1517" s="33"/>
      <c r="P1517" s="3"/>
    </row>
    <row r="1518" spans="2:16" ht="20.100000000000001" customHeight="1">
      <c r="B1518" s="34"/>
      <c r="C1518" s="23"/>
      <c r="D1518" s="24"/>
      <c r="E1518" s="21"/>
      <c r="F1518" s="21"/>
      <c r="G1518" s="33"/>
      <c r="P1518" s="3"/>
    </row>
    <row r="1519" spans="2:16" ht="20.100000000000001" customHeight="1">
      <c r="B1519" s="34"/>
      <c r="C1519" s="23"/>
      <c r="D1519" s="24"/>
      <c r="E1519" s="21"/>
      <c r="F1519" s="21"/>
      <c r="G1519" s="33"/>
      <c r="P1519" s="3"/>
    </row>
    <row r="1520" spans="2:16" ht="20.100000000000001" customHeight="1">
      <c r="B1520" s="34"/>
      <c r="C1520" s="23"/>
      <c r="D1520" s="24"/>
      <c r="E1520" s="21"/>
      <c r="F1520" s="21"/>
      <c r="G1520" s="33"/>
      <c r="P1520" s="3"/>
    </row>
    <row r="1521" spans="2:16" ht="20.100000000000001" customHeight="1">
      <c r="B1521" s="34"/>
      <c r="C1521" s="23"/>
      <c r="D1521" s="24"/>
      <c r="E1521" s="21"/>
      <c r="F1521" s="21"/>
      <c r="G1521" s="33"/>
      <c r="P1521" s="3"/>
    </row>
    <row r="1522" spans="2:16" ht="20.100000000000001" customHeight="1">
      <c r="B1522" s="34"/>
      <c r="C1522" s="23"/>
      <c r="D1522" s="24"/>
      <c r="E1522" s="21"/>
      <c r="F1522" s="21"/>
      <c r="G1522" s="33"/>
      <c r="P1522" s="3"/>
    </row>
    <row r="1523" spans="2:16" ht="20.100000000000001" customHeight="1">
      <c r="B1523" s="34"/>
      <c r="C1523" s="23"/>
      <c r="D1523" s="24"/>
      <c r="E1523" s="21"/>
      <c r="F1523" s="21"/>
      <c r="G1523" s="33"/>
      <c r="P1523" s="3"/>
    </row>
    <row r="1524" spans="2:16" ht="20.100000000000001" customHeight="1">
      <c r="B1524" s="34"/>
      <c r="C1524" s="23"/>
      <c r="D1524" s="24"/>
      <c r="E1524" s="21"/>
      <c r="F1524" s="21"/>
      <c r="G1524" s="33"/>
      <c r="P1524" s="3"/>
    </row>
    <row r="1525" spans="2:16" ht="20.100000000000001" customHeight="1">
      <c r="B1525" s="34"/>
      <c r="C1525" s="23"/>
      <c r="D1525" s="24"/>
      <c r="E1525" s="21"/>
      <c r="F1525" s="21"/>
      <c r="G1525" s="33"/>
      <c r="P1525" s="3"/>
    </row>
    <row r="1526" spans="2:16" ht="20.100000000000001" customHeight="1">
      <c r="B1526" s="34"/>
      <c r="C1526" s="23"/>
      <c r="D1526" s="24"/>
      <c r="E1526" s="21"/>
      <c r="F1526" s="21"/>
      <c r="G1526" s="33"/>
      <c r="P1526" s="3"/>
    </row>
    <row r="1527" spans="2:16" ht="20.100000000000001" customHeight="1">
      <c r="B1527" s="34"/>
      <c r="C1527" s="23"/>
      <c r="D1527" s="24"/>
      <c r="E1527" s="21"/>
      <c r="F1527" s="21"/>
      <c r="G1527" s="33"/>
      <c r="P1527" s="3"/>
    </row>
    <row r="1528" spans="2:16" ht="20.100000000000001" customHeight="1">
      <c r="B1528" s="34"/>
      <c r="C1528" s="23"/>
      <c r="D1528" s="24"/>
      <c r="E1528" s="21"/>
      <c r="F1528" s="21"/>
      <c r="G1528" s="33"/>
      <c r="P1528" s="3"/>
    </row>
    <row r="1529" spans="2:16" ht="20.100000000000001" customHeight="1">
      <c r="B1529" s="34"/>
      <c r="C1529" s="23"/>
      <c r="D1529" s="24"/>
      <c r="E1529" s="21"/>
      <c r="F1529" s="21"/>
      <c r="G1529" s="33"/>
      <c r="P1529" s="3"/>
    </row>
    <row r="1530" spans="2:16" ht="20.100000000000001" customHeight="1">
      <c r="B1530" s="34"/>
      <c r="C1530" s="23"/>
      <c r="D1530" s="24"/>
      <c r="E1530" s="21"/>
      <c r="F1530" s="21"/>
      <c r="G1530" s="33"/>
      <c r="P1530" s="3"/>
    </row>
    <row r="1531" spans="2:16" ht="20.100000000000001" customHeight="1">
      <c r="B1531" s="34"/>
      <c r="C1531" s="23"/>
      <c r="D1531" s="24"/>
      <c r="E1531" s="21"/>
      <c r="F1531" s="21"/>
      <c r="G1531" s="33"/>
      <c r="P1531" s="3"/>
    </row>
    <row r="1532" spans="2:16" ht="20.100000000000001" customHeight="1">
      <c r="B1532" s="34"/>
      <c r="C1532" s="23"/>
      <c r="D1532" s="24"/>
      <c r="E1532" s="21"/>
      <c r="F1532" s="21"/>
      <c r="G1532" s="33"/>
      <c r="P1532" s="3"/>
    </row>
    <row r="1533" spans="2:16" ht="20.100000000000001" customHeight="1">
      <c r="B1533" s="34"/>
      <c r="C1533" s="23"/>
      <c r="D1533" s="24"/>
      <c r="E1533" s="21"/>
      <c r="F1533" s="21"/>
      <c r="G1533" s="33"/>
      <c r="P1533" s="3"/>
    </row>
    <row r="1534" spans="2:16" ht="20.100000000000001" customHeight="1">
      <c r="B1534" s="34"/>
      <c r="C1534" s="23"/>
      <c r="D1534" s="24"/>
      <c r="E1534" s="21"/>
      <c r="F1534" s="21"/>
      <c r="G1534" s="33"/>
      <c r="P1534" s="3"/>
    </row>
    <row r="1535" spans="2:16" ht="20.100000000000001" customHeight="1">
      <c r="B1535" s="34"/>
      <c r="C1535" s="23"/>
      <c r="D1535" s="24"/>
      <c r="E1535" s="21"/>
      <c r="F1535" s="21"/>
      <c r="G1535" s="33"/>
      <c r="P1535" s="3"/>
    </row>
    <row r="1536" spans="2:16" ht="20.100000000000001" customHeight="1">
      <c r="B1536" s="34"/>
      <c r="C1536" s="23"/>
      <c r="D1536" s="24"/>
      <c r="E1536" s="21"/>
      <c r="F1536" s="21"/>
      <c r="G1536" s="33"/>
      <c r="P1536" s="3"/>
    </row>
    <row r="1537" spans="2:16" ht="20.100000000000001" customHeight="1">
      <c r="B1537" s="34"/>
      <c r="C1537" s="23"/>
      <c r="D1537" s="24"/>
      <c r="E1537" s="21"/>
      <c r="F1537" s="21"/>
      <c r="G1537" s="33"/>
      <c r="P1537" s="3"/>
    </row>
    <row r="1538" spans="2:16" ht="20.100000000000001" customHeight="1">
      <c r="B1538" s="34"/>
      <c r="C1538" s="23"/>
      <c r="D1538" s="24"/>
      <c r="E1538" s="21"/>
      <c r="F1538" s="21"/>
      <c r="G1538" s="33"/>
      <c r="P1538" s="3"/>
    </row>
    <row r="1539" spans="2:16" ht="20.100000000000001" customHeight="1">
      <c r="B1539" s="34"/>
      <c r="C1539" s="23"/>
      <c r="D1539" s="24"/>
      <c r="E1539" s="21"/>
      <c r="F1539" s="21"/>
      <c r="G1539" s="33"/>
      <c r="P1539" s="3"/>
    </row>
    <row r="1540" spans="2:16" ht="20.100000000000001" customHeight="1">
      <c r="B1540" s="34"/>
      <c r="C1540" s="23"/>
      <c r="D1540" s="24"/>
      <c r="E1540" s="21"/>
      <c r="F1540" s="21"/>
      <c r="G1540" s="33"/>
      <c r="P1540" s="3"/>
    </row>
    <row r="1541" spans="2:16" ht="20.100000000000001" customHeight="1">
      <c r="B1541" s="34"/>
      <c r="C1541" s="23"/>
      <c r="D1541" s="24"/>
      <c r="E1541" s="21"/>
      <c r="F1541" s="21"/>
      <c r="G1541" s="33"/>
      <c r="P1541" s="3"/>
    </row>
    <row r="1542" spans="2:16" ht="20.100000000000001" customHeight="1">
      <c r="B1542" s="34"/>
      <c r="C1542" s="23"/>
      <c r="D1542" s="24"/>
      <c r="E1542" s="21"/>
      <c r="F1542" s="21"/>
      <c r="G1542" s="33"/>
      <c r="P1542" s="3"/>
    </row>
    <row r="1543" spans="2:16" ht="20.100000000000001" customHeight="1">
      <c r="B1543" s="34"/>
      <c r="C1543" s="23"/>
      <c r="D1543" s="24"/>
      <c r="E1543" s="21"/>
      <c r="F1543" s="21"/>
      <c r="G1543" s="33"/>
      <c r="P1543" s="3"/>
    </row>
    <row r="1544" spans="2:16" ht="20.100000000000001" customHeight="1">
      <c r="B1544" s="34"/>
      <c r="C1544" s="23"/>
      <c r="D1544" s="24"/>
      <c r="E1544" s="21"/>
      <c r="F1544" s="21"/>
      <c r="G1544" s="33"/>
      <c r="P1544" s="3"/>
    </row>
    <row r="1545" spans="2:16" ht="20.100000000000001" customHeight="1">
      <c r="B1545" s="34"/>
      <c r="C1545" s="23"/>
      <c r="D1545" s="24"/>
      <c r="E1545" s="21"/>
      <c r="F1545" s="21"/>
      <c r="G1545" s="33"/>
      <c r="P1545" s="3"/>
    </row>
    <row r="1546" spans="2:16" ht="20.100000000000001" customHeight="1">
      <c r="B1546" s="34"/>
      <c r="C1546" s="23"/>
      <c r="D1546" s="24"/>
      <c r="E1546" s="21"/>
      <c r="F1546" s="21"/>
      <c r="G1546" s="33"/>
      <c r="P1546" s="3"/>
    </row>
    <row r="1547" spans="2:16" ht="20.100000000000001" customHeight="1">
      <c r="B1547" s="34"/>
      <c r="C1547" s="23"/>
      <c r="D1547" s="24"/>
      <c r="E1547" s="21"/>
      <c r="F1547" s="21"/>
      <c r="G1547" s="33"/>
      <c r="P1547" s="3"/>
    </row>
    <row r="1548" spans="2:16" ht="20.100000000000001" customHeight="1">
      <c r="B1548" s="34"/>
      <c r="C1548" s="23"/>
      <c r="D1548" s="24"/>
      <c r="E1548" s="21"/>
      <c r="F1548" s="21"/>
      <c r="G1548" s="33"/>
      <c r="P1548" s="3"/>
    </row>
    <row r="1549" spans="2:16" ht="20.100000000000001" customHeight="1">
      <c r="B1549" s="34"/>
      <c r="C1549" s="23"/>
      <c r="D1549" s="24"/>
      <c r="E1549" s="21"/>
      <c r="F1549" s="21"/>
      <c r="G1549" s="33"/>
      <c r="P1549" s="3"/>
    </row>
    <row r="1550" spans="2:16" ht="20.100000000000001" customHeight="1">
      <c r="B1550" s="34"/>
      <c r="C1550" s="23"/>
      <c r="D1550" s="24"/>
      <c r="E1550" s="21"/>
      <c r="F1550" s="21"/>
      <c r="G1550" s="33"/>
      <c r="P1550" s="3"/>
    </row>
    <row r="1551" spans="2:16" ht="20.100000000000001" customHeight="1">
      <c r="B1551" s="34"/>
      <c r="C1551" s="23"/>
      <c r="D1551" s="24"/>
      <c r="E1551" s="21"/>
      <c r="F1551" s="21"/>
      <c r="G1551" s="33"/>
      <c r="P1551" s="3"/>
    </row>
    <row r="1552" spans="2:16" ht="20.100000000000001" customHeight="1">
      <c r="B1552" s="34"/>
      <c r="C1552" s="23"/>
      <c r="D1552" s="24"/>
      <c r="E1552" s="21"/>
      <c r="F1552" s="21"/>
      <c r="G1552" s="33"/>
      <c r="P1552" s="3"/>
    </row>
    <row r="1553" spans="2:16" ht="20.100000000000001" customHeight="1">
      <c r="B1553" s="34"/>
      <c r="C1553" s="23"/>
      <c r="D1553" s="24"/>
      <c r="E1553" s="21"/>
      <c r="F1553" s="21"/>
      <c r="G1553" s="33"/>
      <c r="P1553" s="3"/>
    </row>
    <row r="1554" spans="2:16" ht="20.100000000000001" customHeight="1">
      <c r="B1554" s="34"/>
      <c r="C1554" s="23"/>
      <c r="D1554" s="24"/>
      <c r="E1554" s="21"/>
      <c r="F1554" s="21"/>
      <c r="G1554" s="33"/>
      <c r="P1554" s="3"/>
    </row>
    <row r="1555" spans="2:16" ht="20.100000000000001" customHeight="1">
      <c r="B1555" s="34"/>
      <c r="C1555" s="23"/>
      <c r="D1555" s="24"/>
      <c r="E1555" s="21"/>
      <c r="F1555" s="21"/>
      <c r="G1555" s="33"/>
      <c r="P1555" s="3"/>
    </row>
    <row r="1556" spans="2:16" ht="20.100000000000001" customHeight="1">
      <c r="B1556" s="34"/>
      <c r="C1556" s="23"/>
      <c r="D1556" s="24"/>
      <c r="E1556" s="21"/>
      <c r="F1556" s="21"/>
      <c r="G1556" s="33"/>
      <c r="P1556" s="3"/>
    </row>
    <row r="1557" spans="2:16" ht="20.100000000000001" customHeight="1">
      <c r="B1557" s="34"/>
      <c r="C1557" s="23"/>
      <c r="D1557" s="24"/>
      <c r="E1557" s="21"/>
      <c r="F1557" s="21"/>
      <c r="G1557" s="33"/>
      <c r="P1557" s="3"/>
    </row>
    <row r="1558" spans="2:16" ht="20.100000000000001" customHeight="1">
      <c r="B1558" s="34"/>
      <c r="C1558" s="23"/>
      <c r="D1558" s="24"/>
      <c r="E1558" s="21"/>
      <c r="F1558" s="21"/>
      <c r="G1558" s="33"/>
      <c r="P1558" s="3"/>
    </row>
    <row r="1559" spans="2:16" ht="20.100000000000001" customHeight="1">
      <c r="B1559" s="34"/>
      <c r="C1559" s="23"/>
      <c r="D1559" s="24"/>
      <c r="E1559" s="21"/>
      <c r="F1559" s="21"/>
      <c r="G1559" s="33"/>
      <c r="P1559" s="3"/>
    </row>
    <row r="1560" spans="2:16" ht="20.100000000000001" customHeight="1">
      <c r="B1560" s="34"/>
      <c r="C1560" s="23"/>
      <c r="D1560" s="24"/>
      <c r="E1560" s="21"/>
      <c r="F1560" s="21"/>
      <c r="G1560" s="33"/>
      <c r="P1560" s="3"/>
    </row>
    <row r="1561" spans="2:16" ht="20.100000000000001" customHeight="1">
      <c r="B1561" s="34"/>
      <c r="C1561" s="23"/>
      <c r="D1561" s="24"/>
      <c r="E1561" s="21"/>
      <c r="F1561" s="21"/>
      <c r="G1561" s="33"/>
      <c r="P1561" s="3"/>
    </row>
    <row r="1562" spans="2:16" ht="20.100000000000001" customHeight="1">
      <c r="B1562" s="34"/>
      <c r="C1562" s="23"/>
      <c r="D1562" s="24"/>
      <c r="E1562" s="21"/>
      <c r="F1562" s="21"/>
      <c r="G1562" s="33"/>
      <c r="P1562" s="3"/>
    </row>
    <row r="1563" spans="2:16" ht="20.100000000000001" customHeight="1">
      <c r="B1563" s="34"/>
      <c r="C1563" s="23"/>
      <c r="D1563" s="24"/>
      <c r="E1563" s="21"/>
      <c r="F1563" s="21"/>
      <c r="G1563" s="33"/>
      <c r="P1563" s="3"/>
    </row>
    <row r="1564" spans="2:16" ht="20.100000000000001" customHeight="1">
      <c r="B1564" s="34"/>
      <c r="C1564" s="23"/>
      <c r="D1564" s="24"/>
      <c r="E1564" s="21"/>
      <c r="F1564" s="21"/>
      <c r="G1564" s="33"/>
      <c r="P1564" s="3"/>
    </row>
    <row r="1565" spans="2:16" ht="20.100000000000001" customHeight="1">
      <c r="B1565" s="34"/>
      <c r="C1565" s="23"/>
      <c r="D1565" s="24"/>
      <c r="E1565" s="21"/>
      <c r="F1565" s="21"/>
      <c r="G1565" s="33"/>
      <c r="P1565" s="3"/>
    </row>
    <row r="1566" spans="2:16" ht="20.100000000000001" customHeight="1">
      <c r="B1566" s="34"/>
      <c r="C1566" s="23"/>
      <c r="D1566" s="24"/>
      <c r="E1566" s="21"/>
      <c r="F1566" s="21"/>
      <c r="G1566" s="33"/>
      <c r="P1566" s="3"/>
    </row>
    <row r="1567" spans="2:16" ht="20.100000000000001" customHeight="1">
      <c r="B1567" s="34"/>
      <c r="C1567" s="23"/>
      <c r="D1567" s="24"/>
      <c r="E1567" s="21"/>
      <c r="F1567" s="21"/>
      <c r="G1567" s="33"/>
      <c r="P1567" s="3"/>
    </row>
    <row r="1568" spans="2:16" ht="20.100000000000001" customHeight="1">
      <c r="B1568" s="34"/>
      <c r="C1568" s="23"/>
      <c r="D1568" s="24"/>
      <c r="E1568" s="21"/>
      <c r="F1568" s="21"/>
      <c r="G1568" s="33"/>
      <c r="P1568" s="3"/>
    </row>
    <row r="1569" spans="2:16" ht="20.100000000000001" customHeight="1">
      <c r="B1569" s="34"/>
      <c r="C1569" s="23"/>
      <c r="D1569" s="24"/>
      <c r="E1569" s="21"/>
      <c r="F1569" s="21"/>
      <c r="G1569" s="33"/>
      <c r="P1569" s="3"/>
    </row>
    <row r="1570" spans="2:16" ht="20.100000000000001" customHeight="1">
      <c r="B1570" s="34"/>
      <c r="C1570" s="23"/>
      <c r="D1570" s="24"/>
      <c r="E1570" s="21"/>
      <c r="F1570" s="21"/>
      <c r="G1570" s="33"/>
      <c r="P1570" s="3"/>
    </row>
    <row r="1571" spans="2:16" ht="20.100000000000001" customHeight="1">
      <c r="B1571" s="34"/>
      <c r="C1571" s="23"/>
      <c r="D1571" s="24"/>
      <c r="E1571" s="21"/>
      <c r="F1571" s="21"/>
      <c r="G1571" s="33"/>
      <c r="P1571" s="3"/>
    </row>
    <row r="1572" spans="2:16" ht="20.100000000000001" customHeight="1">
      <c r="B1572" s="34"/>
      <c r="C1572" s="23"/>
      <c r="D1572" s="24"/>
      <c r="E1572" s="21"/>
      <c r="F1572" s="21"/>
      <c r="G1572" s="33"/>
      <c r="P1572" s="3"/>
    </row>
    <row r="1573" spans="2:16" ht="20.100000000000001" customHeight="1">
      <c r="B1573" s="34"/>
      <c r="C1573" s="23"/>
      <c r="D1573" s="24"/>
      <c r="E1573" s="21"/>
      <c r="F1573" s="21"/>
      <c r="G1573" s="33"/>
      <c r="P1573" s="3"/>
    </row>
    <row r="1574" spans="2:16" ht="20.100000000000001" customHeight="1">
      <c r="B1574" s="34"/>
      <c r="C1574" s="23"/>
      <c r="D1574" s="24"/>
      <c r="E1574" s="21"/>
      <c r="F1574" s="21"/>
      <c r="G1574" s="33"/>
      <c r="P1574" s="3"/>
    </row>
    <row r="1575" spans="2:16" ht="20.100000000000001" customHeight="1">
      <c r="B1575" s="34"/>
      <c r="C1575" s="23"/>
      <c r="D1575" s="24"/>
      <c r="E1575" s="21"/>
      <c r="F1575" s="21"/>
      <c r="G1575" s="33"/>
      <c r="P1575" s="3"/>
    </row>
    <row r="1576" spans="2:16" ht="20.100000000000001" customHeight="1">
      <c r="B1576" s="34"/>
      <c r="C1576" s="23"/>
      <c r="D1576" s="24"/>
      <c r="E1576" s="21"/>
      <c r="F1576" s="21"/>
      <c r="G1576" s="33"/>
      <c r="P1576" s="3"/>
    </row>
    <row r="1577" spans="2:16" ht="20.100000000000001" customHeight="1">
      <c r="B1577" s="34"/>
      <c r="C1577" s="23"/>
      <c r="D1577" s="24"/>
      <c r="E1577" s="21"/>
      <c r="F1577" s="21"/>
      <c r="G1577" s="33"/>
      <c r="P1577" s="3"/>
    </row>
    <row r="1578" spans="2:16" ht="20.100000000000001" customHeight="1">
      <c r="B1578" s="34"/>
      <c r="C1578" s="23"/>
      <c r="D1578" s="24"/>
      <c r="E1578" s="21"/>
      <c r="F1578" s="21"/>
      <c r="G1578" s="33"/>
      <c r="P1578" s="3"/>
    </row>
    <row r="1579" spans="2:16" ht="20.100000000000001" customHeight="1">
      <c r="B1579" s="34"/>
      <c r="C1579" s="23"/>
      <c r="D1579" s="24"/>
      <c r="E1579" s="21"/>
      <c r="F1579" s="21"/>
      <c r="G1579" s="33"/>
      <c r="P1579" s="3"/>
    </row>
    <row r="1580" spans="2:16" ht="20.100000000000001" customHeight="1">
      <c r="B1580" s="34"/>
      <c r="C1580" s="23"/>
      <c r="D1580" s="24"/>
      <c r="E1580" s="21"/>
      <c r="F1580" s="21"/>
      <c r="G1580" s="33"/>
      <c r="P1580" s="3"/>
    </row>
    <row r="1581" spans="2:16" ht="20.100000000000001" customHeight="1">
      <c r="B1581" s="34"/>
      <c r="C1581" s="23"/>
      <c r="D1581" s="24"/>
      <c r="E1581" s="21"/>
      <c r="F1581" s="21"/>
      <c r="G1581" s="33"/>
      <c r="P1581" s="3"/>
    </row>
    <row r="1582" spans="2:16" ht="20.100000000000001" customHeight="1">
      <c r="B1582" s="34"/>
      <c r="C1582" s="23"/>
      <c r="D1582" s="24"/>
      <c r="E1582" s="21"/>
      <c r="F1582" s="21"/>
      <c r="G1582" s="33"/>
      <c r="P1582" s="3"/>
    </row>
    <row r="1583" spans="2:16" ht="20.100000000000001" customHeight="1">
      <c r="B1583" s="34"/>
      <c r="C1583" s="23"/>
      <c r="D1583" s="24"/>
      <c r="E1583" s="21"/>
      <c r="F1583" s="21"/>
      <c r="G1583" s="33"/>
      <c r="P1583" s="3"/>
    </row>
    <row r="1584" spans="2:16" ht="20.100000000000001" customHeight="1">
      <c r="B1584" s="34"/>
      <c r="C1584" s="23"/>
      <c r="D1584" s="24"/>
      <c r="E1584" s="21"/>
      <c r="F1584" s="21"/>
      <c r="G1584" s="33"/>
      <c r="P1584" s="3"/>
    </row>
    <row r="1585" spans="2:16" ht="20.100000000000001" customHeight="1">
      <c r="B1585" s="34"/>
      <c r="C1585" s="23"/>
      <c r="D1585" s="24"/>
      <c r="E1585" s="21"/>
      <c r="F1585" s="21"/>
      <c r="G1585" s="33"/>
      <c r="P1585" s="3"/>
    </row>
    <row r="1586" spans="2:16" ht="20.100000000000001" customHeight="1">
      <c r="B1586" s="34"/>
      <c r="C1586" s="23"/>
      <c r="D1586" s="24"/>
      <c r="E1586" s="21"/>
      <c r="F1586" s="21"/>
      <c r="G1586" s="33"/>
      <c r="P1586" s="3"/>
    </row>
    <row r="1587" spans="2:16" ht="20.100000000000001" customHeight="1">
      <c r="B1587" s="34"/>
      <c r="C1587" s="23"/>
      <c r="D1587" s="24"/>
      <c r="E1587" s="21"/>
      <c r="F1587" s="21"/>
      <c r="G1587" s="33"/>
      <c r="P1587" s="3"/>
    </row>
    <row r="1588" spans="2:16" ht="20.100000000000001" customHeight="1">
      <c r="B1588" s="34"/>
      <c r="C1588" s="23"/>
      <c r="D1588" s="24"/>
      <c r="E1588" s="21"/>
      <c r="F1588" s="21"/>
      <c r="G1588" s="33"/>
      <c r="P1588" s="3"/>
    </row>
    <row r="1589" spans="2:16" ht="20.100000000000001" customHeight="1">
      <c r="B1589" s="34"/>
      <c r="C1589" s="23"/>
      <c r="D1589" s="24"/>
      <c r="E1589" s="21"/>
      <c r="F1589" s="21"/>
      <c r="G1589" s="33"/>
      <c r="P1589" s="3"/>
    </row>
    <row r="1590" spans="2:16" ht="20.100000000000001" customHeight="1">
      <c r="B1590" s="34"/>
      <c r="C1590" s="23"/>
      <c r="D1590" s="24"/>
      <c r="E1590" s="21"/>
      <c r="F1590" s="21"/>
      <c r="G1590" s="33"/>
      <c r="P1590" s="3"/>
    </row>
    <row r="1591" spans="2:16" ht="20.100000000000001" customHeight="1">
      <c r="B1591" s="34"/>
      <c r="C1591" s="23"/>
      <c r="D1591" s="24"/>
      <c r="E1591" s="21"/>
      <c r="F1591" s="21"/>
      <c r="G1591" s="33"/>
      <c r="P1591" s="3"/>
    </row>
    <row r="1592" spans="2:16" ht="20.100000000000001" customHeight="1">
      <c r="B1592" s="34"/>
      <c r="C1592" s="23"/>
      <c r="D1592" s="24"/>
      <c r="E1592" s="21"/>
      <c r="F1592" s="21"/>
      <c r="G1592" s="33"/>
      <c r="P1592" s="3"/>
    </row>
    <row r="1593" spans="2:16" ht="20.100000000000001" customHeight="1">
      <c r="B1593" s="34"/>
      <c r="C1593" s="23"/>
      <c r="D1593" s="24"/>
      <c r="E1593" s="21"/>
      <c r="F1593" s="21"/>
      <c r="G1593" s="33"/>
      <c r="P1593" s="3"/>
    </row>
    <row r="1594" spans="2:16" ht="20.100000000000001" customHeight="1">
      <c r="B1594" s="34"/>
      <c r="C1594" s="23"/>
      <c r="D1594" s="24"/>
      <c r="E1594" s="21"/>
      <c r="F1594" s="21"/>
      <c r="G1594" s="33"/>
      <c r="P1594" s="3"/>
    </row>
    <row r="1595" spans="2:16" ht="20.100000000000001" customHeight="1">
      <c r="B1595" s="34"/>
      <c r="C1595" s="23"/>
      <c r="D1595" s="24"/>
      <c r="E1595" s="21"/>
      <c r="F1595" s="21"/>
      <c r="G1595" s="33"/>
      <c r="P1595" s="3"/>
    </row>
    <row r="1596" spans="2:16" ht="20.100000000000001" customHeight="1">
      <c r="B1596" s="34"/>
      <c r="C1596" s="23"/>
      <c r="D1596" s="24"/>
      <c r="E1596" s="21"/>
      <c r="F1596" s="21"/>
      <c r="G1596" s="33"/>
      <c r="P1596" s="3"/>
    </row>
    <row r="1597" spans="2:16" ht="20.100000000000001" customHeight="1">
      <c r="B1597" s="34"/>
      <c r="C1597" s="23"/>
      <c r="D1597" s="24"/>
      <c r="E1597" s="21"/>
      <c r="F1597" s="21"/>
      <c r="G1597" s="33"/>
      <c r="P1597" s="3"/>
    </row>
    <row r="1598" spans="2:16" ht="20.100000000000001" customHeight="1">
      <c r="B1598" s="34"/>
      <c r="C1598" s="23"/>
      <c r="D1598" s="24"/>
      <c r="E1598" s="21"/>
      <c r="F1598" s="21"/>
      <c r="G1598" s="33"/>
      <c r="P1598" s="3"/>
    </row>
    <row r="1599" spans="2:16" ht="20.100000000000001" customHeight="1">
      <c r="B1599" s="34"/>
      <c r="C1599" s="23"/>
      <c r="D1599" s="24"/>
      <c r="E1599" s="21"/>
      <c r="F1599" s="21"/>
      <c r="G1599" s="33"/>
      <c r="P1599" s="3"/>
    </row>
    <row r="1600" spans="2:16" ht="20.100000000000001" customHeight="1">
      <c r="B1600" s="34"/>
      <c r="C1600" s="23"/>
      <c r="D1600" s="24"/>
      <c r="E1600" s="21"/>
      <c r="F1600" s="21"/>
      <c r="G1600" s="33"/>
      <c r="P1600" s="3"/>
    </row>
    <row r="1601" spans="2:16" ht="20.100000000000001" customHeight="1">
      <c r="B1601" s="34"/>
      <c r="C1601" s="23"/>
      <c r="D1601" s="24"/>
      <c r="E1601" s="21"/>
      <c r="F1601" s="21"/>
      <c r="G1601" s="33"/>
      <c r="P1601" s="3"/>
    </row>
    <row r="1602" spans="2:16" ht="20.100000000000001" customHeight="1">
      <c r="B1602" s="34"/>
      <c r="C1602" s="23"/>
      <c r="D1602" s="24"/>
      <c r="E1602" s="21"/>
      <c r="F1602" s="21"/>
      <c r="G1602" s="33"/>
      <c r="P1602" s="3"/>
    </row>
    <row r="1603" spans="2:16" ht="20.100000000000001" customHeight="1">
      <c r="B1603" s="34"/>
      <c r="C1603" s="23"/>
      <c r="D1603" s="24"/>
      <c r="E1603" s="21"/>
      <c r="F1603" s="21"/>
      <c r="G1603" s="33"/>
      <c r="P1603" s="3"/>
    </row>
    <row r="1604" spans="2:16" ht="20.100000000000001" customHeight="1">
      <c r="B1604" s="34"/>
      <c r="C1604" s="23"/>
      <c r="D1604" s="24"/>
      <c r="E1604" s="21"/>
      <c r="F1604" s="21"/>
      <c r="G1604" s="33"/>
      <c r="P1604" s="3"/>
    </row>
    <row r="1605" spans="2:16" ht="20.100000000000001" customHeight="1">
      <c r="B1605" s="34"/>
      <c r="C1605" s="23"/>
      <c r="D1605" s="24"/>
      <c r="E1605" s="21"/>
      <c r="F1605" s="21"/>
      <c r="G1605" s="33"/>
      <c r="P1605" s="3"/>
    </row>
    <row r="1606" spans="2:16" ht="20.100000000000001" customHeight="1">
      <c r="B1606" s="34"/>
      <c r="C1606" s="23"/>
      <c r="D1606" s="24"/>
      <c r="E1606" s="21"/>
      <c r="F1606" s="21"/>
      <c r="G1606" s="33"/>
      <c r="P1606" s="3"/>
    </row>
    <row r="1607" spans="2:16" ht="20.100000000000001" customHeight="1">
      <c r="B1607" s="34"/>
      <c r="C1607" s="23"/>
      <c r="D1607" s="24"/>
      <c r="E1607" s="21"/>
      <c r="F1607" s="21"/>
      <c r="G1607" s="33"/>
      <c r="P1607" s="3"/>
    </row>
    <row r="1608" spans="2:16" ht="20.100000000000001" customHeight="1">
      <c r="B1608" s="34"/>
      <c r="C1608" s="23"/>
      <c r="D1608" s="24"/>
      <c r="E1608" s="21"/>
      <c r="F1608" s="21"/>
      <c r="G1608" s="33"/>
      <c r="P1608" s="3"/>
    </row>
    <row r="1609" spans="2:16" ht="20.100000000000001" customHeight="1">
      <c r="B1609" s="34"/>
      <c r="C1609" s="23"/>
      <c r="D1609" s="24"/>
      <c r="E1609" s="21"/>
      <c r="F1609" s="21"/>
      <c r="G1609" s="33"/>
      <c r="P1609" s="3"/>
    </row>
    <row r="1610" spans="2:16" ht="20.100000000000001" customHeight="1">
      <c r="B1610" s="34"/>
      <c r="C1610" s="23"/>
      <c r="D1610" s="24"/>
      <c r="E1610" s="21"/>
      <c r="F1610" s="21"/>
      <c r="G1610" s="33"/>
      <c r="P1610" s="3"/>
    </row>
    <row r="1611" spans="2:16" ht="20.100000000000001" customHeight="1">
      <c r="B1611" s="34"/>
      <c r="C1611" s="23"/>
      <c r="D1611" s="24"/>
      <c r="E1611" s="21"/>
      <c r="F1611" s="21"/>
      <c r="G1611" s="33"/>
      <c r="P1611" s="3"/>
    </row>
    <row r="1612" spans="2:16" ht="20.100000000000001" customHeight="1">
      <c r="B1612" s="34"/>
      <c r="C1612" s="23"/>
      <c r="D1612" s="24"/>
      <c r="E1612" s="21"/>
      <c r="F1612" s="21"/>
      <c r="G1612" s="33"/>
      <c r="P1612" s="3"/>
    </row>
    <row r="1613" spans="2:16" ht="20.100000000000001" customHeight="1">
      <c r="B1613" s="34"/>
      <c r="C1613" s="23"/>
      <c r="D1613" s="24"/>
      <c r="E1613" s="21"/>
      <c r="F1613" s="21"/>
      <c r="G1613" s="33"/>
      <c r="P1613" s="3"/>
    </row>
    <row r="1614" spans="2:16" ht="20.100000000000001" customHeight="1">
      <c r="B1614" s="34"/>
      <c r="C1614" s="23"/>
      <c r="D1614" s="24"/>
      <c r="E1614" s="21"/>
      <c r="F1614" s="21"/>
      <c r="G1614" s="33"/>
      <c r="P1614" s="3"/>
    </row>
    <row r="1615" spans="2:16" ht="20.100000000000001" customHeight="1">
      <c r="B1615" s="34"/>
      <c r="C1615" s="23"/>
      <c r="D1615" s="24"/>
      <c r="E1615" s="21"/>
      <c r="F1615" s="21"/>
      <c r="G1615" s="33"/>
      <c r="P1615" s="3"/>
    </row>
    <row r="1616" spans="2:16" ht="20.100000000000001" customHeight="1">
      <c r="B1616" s="34"/>
      <c r="C1616" s="23"/>
      <c r="D1616" s="24"/>
      <c r="E1616" s="21"/>
      <c r="F1616" s="21"/>
      <c r="G1616" s="33"/>
      <c r="P1616" s="3"/>
    </row>
    <row r="1617" spans="2:16" ht="20.100000000000001" customHeight="1">
      <c r="B1617" s="34"/>
      <c r="C1617" s="23"/>
      <c r="D1617" s="24"/>
      <c r="E1617" s="21"/>
      <c r="F1617" s="21"/>
      <c r="G1617" s="33"/>
      <c r="P1617" s="3"/>
    </row>
    <row r="1618" spans="2:16" ht="20.100000000000001" customHeight="1">
      <c r="B1618" s="34"/>
      <c r="C1618" s="23"/>
      <c r="D1618" s="24"/>
      <c r="E1618" s="21"/>
      <c r="F1618" s="21"/>
      <c r="G1618" s="33"/>
      <c r="P1618" s="3"/>
    </row>
    <row r="1619" spans="2:16" ht="20.100000000000001" customHeight="1">
      <c r="B1619" s="34"/>
      <c r="C1619" s="23"/>
      <c r="D1619" s="24"/>
      <c r="E1619" s="21"/>
      <c r="F1619" s="21"/>
      <c r="G1619" s="33"/>
      <c r="P1619" s="3"/>
    </row>
    <row r="1620" spans="2:16" ht="20.100000000000001" customHeight="1">
      <c r="B1620" s="34"/>
      <c r="C1620" s="23"/>
      <c r="D1620" s="24"/>
      <c r="E1620" s="21"/>
      <c r="F1620" s="21"/>
      <c r="G1620" s="33"/>
      <c r="P1620" s="3"/>
    </row>
    <row r="1621" spans="2:16" ht="20.100000000000001" customHeight="1">
      <c r="B1621" s="34"/>
      <c r="C1621" s="23"/>
      <c r="D1621" s="24"/>
      <c r="E1621" s="21"/>
      <c r="F1621" s="21"/>
      <c r="G1621" s="33"/>
      <c r="P1621" s="3"/>
    </row>
    <row r="1622" spans="2:16" ht="20.100000000000001" customHeight="1">
      <c r="B1622" s="34"/>
      <c r="C1622" s="23"/>
      <c r="D1622" s="24"/>
      <c r="E1622" s="21"/>
      <c r="F1622" s="21"/>
      <c r="G1622" s="33"/>
      <c r="P1622" s="3"/>
    </row>
    <row r="1623" spans="2:16" ht="20.100000000000001" customHeight="1">
      <c r="B1623" s="34"/>
      <c r="C1623" s="23"/>
      <c r="D1623" s="24"/>
      <c r="E1623" s="21"/>
      <c r="F1623" s="21"/>
      <c r="G1623" s="33"/>
      <c r="P1623" s="3"/>
    </row>
    <row r="1624" spans="2:16" ht="20.100000000000001" customHeight="1">
      <c r="B1624" s="34"/>
      <c r="C1624" s="23"/>
      <c r="D1624" s="24"/>
      <c r="E1624" s="21"/>
      <c r="F1624" s="21"/>
      <c r="G1624" s="33"/>
      <c r="P1624" s="3"/>
    </row>
    <row r="1625" spans="2:16" ht="20.100000000000001" customHeight="1">
      <c r="B1625" s="34"/>
      <c r="C1625" s="23"/>
      <c r="D1625" s="24"/>
      <c r="E1625" s="21"/>
      <c r="F1625" s="21"/>
      <c r="G1625" s="33"/>
      <c r="P1625" s="3"/>
    </row>
    <row r="1626" spans="2:16" ht="20.100000000000001" customHeight="1">
      <c r="B1626" s="34"/>
      <c r="C1626" s="23"/>
      <c r="D1626" s="24"/>
      <c r="E1626" s="21"/>
      <c r="F1626" s="21"/>
      <c r="G1626" s="33"/>
      <c r="P1626" s="3"/>
    </row>
    <row r="1627" spans="2:16" ht="20.100000000000001" customHeight="1">
      <c r="B1627" s="34"/>
      <c r="C1627" s="23"/>
      <c r="D1627" s="24"/>
      <c r="E1627" s="21"/>
      <c r="F1627" s="21"/>
      <c r="G1627" s="33"/>
      <c r="P1627" s="3"/>
    </row>
    <row r="1628" spans="2:16" ht="20.100000000000001" customHeight="1">
      <c r="B1628" s="34"/>
      <c r="C1628" s="23"/>
      <c r="D1628" s="24"/>
      <c r="E1628" s="21"/>
      <c r="F1628" s="21"/>
      <c r="G1628" s="33"/>
      <c r="P1628" s="3"/>
    </row>
    <row r="1629" spans="2:16" ht="20.100000000000001" customHeight="1">
      <c r="B1629" s="34"/>
      <c r="C1629" s="23"/>
      <c r="D1629" s="24"/>
      <c r="E1629" s="21"/>
      <c r="F1629" s="21"/>
      <c r="G1629" s="33"/>
      <c r="P1629" s="3"/>
    </row>
    <row r="1630" spans="2:16" ht="20.100000000000001" customHeight="1">
      <c r="B1630" s="34"/>
      <c r="C1630" s="23"/>
      <c r="D1630" s="24"/>
      <c r="E1630" s="21"/>
      <c r="F1630" s="21"/>
      <c r="G1630" s="33"/>
      <c r="P1630" s="3"/>
    </row>
    <row r="1631" spans="2:16" ht="20.100000000000001" customHeight="1">
      <c r="B1631" s="34"/>
      <c r="C1631" s="23"/>
      <c r="D1631" s="24"/>
      <c r="E1631" s="21"/>
      <c r="F1631" s="21"/>
      <c r="G1631" s="33"/>
      <c r="P1631" s="3"/>
    </row>
    <row r="1632" spans="2:16" ht="20.100000000000001" customHeight="1">
      <c r="B1632" s="34"/>
      <c r="C1632" s="23"/>
      <c r="D1632" s="24"/>
      <c r="E1632" s="21"/>
      <c r="F1632" s="21"/>
      <c r="G1632" s="33"/>
      <c r="P1632" s="3"/>
    </row>
    <row r="1633" spans="2:16" ht="20.100000000000001" customHeight="1">
      <c r="B1633" s="34"/>
      <c r="C1633" s="23"/>
      <c r="D1633" s="24"/>
      <c r="E1633" s="21"/>
      <c r="F1633" s="21"/>
      <c r="G1633" s="33"/>
      <c r="P1633" s="3"/>
    </row>
    <row r="1634" spans="2:16" ht="20.100000000000001" customHeight="1">
      <c r="B1634" s="34"/>
      <c r="C1634" s="23"/>
      <c r="D1634" s="24"/>
      <c r="E1634" s="21"/>
      <c r="F1634" s="21"/>
      <c r="G1634" s="33"/>
      <c r="P1634" s="3"/>
    </row>
    <row r="1635" spans="2:16" ht="20.100000000000001" customHeight="1">
      <c r="B1635" s="34"/>
      <c r="C1635" s="23"/>
      <c r="D1635" s="24"/>
      <c r="E1635" s="21"/>
      <c r="F1635" s="21"/>
      <c r="G1635" s="33"/>
      <c r="P1635" s="3"/>
    </row>
    <row r="1636" spans="2:16" ht="20.100000000000001" customHeight="1">
      <c r="B1636" s="34"/>
      <c r="C1636" s="23"/>
      <c r="D1636" s="24"/>
      <c r="E1636" s="21"/>
      <c r="F1636" s="21"/>
      <c r="G1636" s="33"/>
      <c r="P1636" s="3"/>
    </row>
    <row r="1637" spans="2:16" ht="20.100000000000001" customHeight="1">
      <c r="B1637" s="34"/>
      <c r="C1637" s="23"/>
      <c r="D1637" s="24"/>
      <c r="E1637" s="21"/>
      <c r="F1637" s="21"/>
      <c r="G1637" s="33"/>
      <c r="P1637" s="3"/>
    </row>
    <row r="1638" spans="2:16" ht="20.100000000000001" customHeight="1">
      <c r="B1638" s="34"/>
      <c r="C1638" s="23"/>
      <c r="D1638" s="24"/>
      <c r="E1638" s="21"/>
      <c r="F1638" s="21"/>
      <c r="G1638" s="33"/>
      <c r="P1638" s="3"/>
    </row>
    <row r="1639" spans="2:16" ht="20.100000000000001" customHeight="1">
      <c r="B1639" s="34"/>
      <c r="C1639" s="23"/>
      <c r="D1639" s="24"/>
      <c r="E1639" s="21"/>
      <c r="F1639" s="21"/>
      <c r="G1639" s="33"/>
      <c r="P1639" s="3"/>
    </row>
    <row r="1640" spans="2:16" ht="20.100000000000001" customHeight="1">
      <c r="B1640" s="34"/>
      <c r="C1640" s="23"/>
      <c r="D1640" s="24"/>
      <c r="E1640" s="21"/>
      <c r="F1640" s="21"/>
      <c r="G1640" s="33"/>
      <c r="P1640" s="3"/>
    </row>
    <row r="1641" spans="2:16" ht="20.100000000000001" customHeight="1">
      <c r="B1641" s="34"/>
      <c r="C1641" s="23"/>
      <c r="D1641" s="24"/>
      <c r="E1641" s="21"/>
      <c r="F1641" s="21"/>
      <c r="G1641" s="33"/>
      <c r="P1641" s="3"/>
    </row>
    <row r="1642" spans="2:16" ht="20.100000000000001" customHeight="1">
      <c r="B1642" s="34"/>
      <c r="C1642" s="23"/>
      <c r="D1642" s="24"/>
      <c r="E1642" s="21"/>
      <c r="F1642" s="21"/>
      <c r="G1642" s="33"/>
      <c r="P1642" s="3"/>
    </row>
    <row r="1643" spans="2:16" ht="20.100000000000001" customHeight="1">
      <c r="B1643" s="34"/>
      <c r="C1643" s="23"/>
      <c r="D1643" s="24"/>
      <c r="E1643" s="21"/>
      <c r="F1643" s="21"/>
      <c r="G1643" s="33"/>
      <c r="P1643" s="3"/>
    </row>
    <row r="1644" spans="2:16" ht="20.100000000000001" customHeight="1">
      <c r="B1644" s="34"/>
      <c r="C1644" s="23"/>
      <c r="D1644" s="24"/>
      <c r="E1644" s="21"/>
      <c r="F1644" s="21"/>
      <c r="G1644" s="33"/>
      <c r="P1644" s="3"/>
    </row>
    <row r="1645" spans="2:16" ht="20.100000000000001" customHeight="1">
      <c r="B1645" s="34"/>
      <c r="C1645" s="23"/>
      <c r="D1645" s="24"/>
      <c r="E1645" s="21"/>
      <c r="F1645" s="21"/>
      <c r="G1645" s="33"/>
      <c r="P1645" s="3"/>
    </row>
    <row r="1646" spans="2:16" ht="20.100000000000001" customHeight="1">
      <c r="B1646" s="34"/>
      <c r="C1646" s="23"/>
      <c r="D1646" s="24"/>
      <c r="E1646" s="21"/>
      <c r="F1646" s="21"/>
      <c r="G1646" s="33"/>
      <c r="P1646" s="3"/>
    </row>
    <row r="1647" spans="2:16" ht="20.100000000000001" customHeight="1">
      <c r="B1647" s="34"/>
      <c r="C1647" s="23"/>
      <c r="D1647" s="24"/>
      <c r="E1647" s="21"/>
      <c r="F1647" s="21"/>
      <c r="G1647" s="33"/>
      <c r="P1647" s="3"/>
    </row>
    <row r="1648" spans="2:16" ht="20.100000000000001" customHeight="1">
      <c r="B1648" s="34"/>
      <c r="C1648" s="23"/>
      <c r="D1648" s="24"/>
      <c r="E1648" s="21"/>
      <c r="F1648" s="21"/>
      <c r="G1648" s="33"/>
      <c r="P1648" s="3"/>
    </row>
    <row r="1649" spans="2:16" ht="20.100000000000001" customHeight="1">
      <c r="B1649" s="34"/>
      <c r="C1649" s="23"/>
      <c r="D1649" s="24"/>
      <c r="E1649" s="21"/>
      <c r="F1649" s="21"/>
      <c r="G1649" s="33"/>
      <c r="P1649" s="3"/>
    </row>
    <row r="1650" spans="2:16" ht="20.100000000000001" customHeight="1">
      <c r="B1650" s="34"/>
      <c r="C1650" s="23"/>
      <c r="D1650" s="24"/>
      <c r="E1650" s="21"/>
      <c r="F1650" s="21"/>
      <c r="G1650" s="33"/>
      <c r="P1650" s="3"/>
    </row>
    <row r="1651" spans="2:16" ht="20.100000000000001" customHeight="1">
      <c r="B1651" s="34"/>
      <c r="C1651" s="23"/>
      <c r="D1651" s="24"/>
      <c r="E1651" s="21"/>
      <c r="F1651" s="21"/>
      <c r="G1651" s="33"/>
      <c r="P1651" s="3"/>
    </row>
    <row r="1652" spans="2:16" ht="20.100000000000001" customHeight="1">
      <c r="B1652" s="34"/>
      <c r="C1652" s="23"/>
      <c r="D1652" s="24"/>
      <c r="E1652" s="21"/>
      <c r="F1652" s="21"/>
      <c r="G1652" s="33"/>
      <c r="P1652" s="3"/>
    </row>
    <row r="1653" spans="2:16" ht="20.100000000000001" customHeight="1">
      <c r="B1653" s="34"/>
      <c r="C1653" s="23"/>
      <c r="D1653" s="24"/>
      <c r="E1653" s="21"/>
      <c r="F1653" s="21"/>
      <c r="G1653" s="33"/>
      <c r="P1653" s="3"/>
    </row>
    <row r="1654" spans="2:16" ht="20.100000000000001" customHeight="1">
      <c r="B1654" s="34"/>
      <c r="C1654" s="23"/>
      <c r="D1654" s="24"/>
      <c r="E1654" s="21"/>
      <c r="F1654" s="21"/>
      <c r="G1654" s="33"/>
      <c r="P1654" s="3"/>
    </row>
    <row r="1655" spans="2:16" ht="20.100000000000001" customHeight="1">
      <c r="B1655" s="34"/>
      <c r="C1655" s="23"/>
      <c r="D1655" s="24"/>
      <c r="E1655" s="21"/>
      <c r="F1655" s="21"/>
      <c r="G1655" s="33"/>
      <c r="P1655" s="3"/>
    </row>
    <row r="1656" spans="2:16" ht="20.100000000000001" customHeight="1">
      <c r="B1656" s="34"/>
      <c r="C1656" s="23"/>
      <c r="D1656" s="24"/>
      <c r="E1656" s="21"/>
      <c r="F1656" s="21"/>
      <c r="G1656" s="33"/>
      <c r="P1656" s="3"/>
    </row>
    <row r="1657" spans="2:16" ht="20.100000000000001" customHeight="1">
      <c r="B1657" s="34"/>
      <c r="C1657" s="23"/>
      <c r="D1657" s="24"/>
      <c r="E1657" s="21"/>
      <c r="F1657" s="21"/>
      <c r="G1657" s="33"/>
      <c r="P1657" s="3"/>
    </row>
    <row r="1658" spans="2:16" ht="20.100000000000001" customHeight="1">
      <c r="B1658" s="34"/>
      <c r="C1658" s="23"/>
      <c r="D1658" s="24"/>
      <c r="E1658" s="21"/>
      <c r="F1658" s="21"/>
      <c r="G1658" s="33"/>
      <c r="P1658" s="3"/>
    </row>
    <row r="1659" spans="2:16" ht="20.100000000000001" customHeight="1">
      <c r="B1659" s="34"/>
      <c r="C1659" s="23"/>
      <c r="D1659" s="24"/>
      <c r="E1659" s="21"/>
      <c r="F1659" s="21"/>
      <c r="G1659" s="33"/>
      <c r="P1659" s="3"/>
    </row>
    <row r="1660" spans="2:16" ht="20.100000000000001" customHeight="1">
      <c r="B1660" s="34"/>
      <c r="C1660" s="23"/>
      <c r="D1660" s="24"/>
      <c r="E1660" s="21"/>
      <c r="F1660" s="21"/>
      <c r="G1660" s="33"/>
      <c r="P1660" s="3"/>
    </row>
    <row r="1661" spans="2:16" ht="20.100000000000001" customHeight="1">
      <c r="B1661" s="34"/>
      <c r="C1661" s="23"/>
      <c r="D1661" s="24"/>
      <c r="E1661" s="21"/>
      <c r="F1661" s="21"/>
      <c r="G1661" s="33"/>
      <c r="P1661" s="3"/>
    </row>
    <row r="1662" spans="2:16" ht="20.100000000000001" customHeight="1">
      <c r="B1662" s="34"/>
      <c r="C1662" s="23"/>
      <c r="D1662" s="24"/>
      <c r="E1662" s="21"/>
      <c r="F1662" s="21"/>
      <c r="G1662" s="33"/>
      <c r="P1662" s="3"/>
    </row>
    <row r="1663" spans="2:16" ht="20.100000000000001" customHeight="1">
      <c r="B1663" s="34"/>
      <c r="C1663" s="23"/>
      <c r="D1663" s="24"/>
      <c r="E1663" s="21"/>
      <c r="F1663" s="21"/>
      <c r="G1663" s="33"/>
      <c r="P1663" s="3"/>
    </row>
    <row r="1664" spans="2:16" ht="20.100000000000001" customHeight="1">
      <c r="B1664" s="34"/>
      <c r="C1664" s="23"/>
      <c r="D1664" s="24"/>
      <c r="E1664" s="21"/>
      <c r="F1664" s="21"/>
      <c r="G1664" s="33"/>
      <c r="P1664" s="3"/>
    </row>
    <row r="1665" spans="2:16" ht="20.100000000000001" customHeight="1">
      <c r="B1665" s="34"/>
      <c r="C1665" s="23"/>
      <c r="D1665" s="24"/>
      <c r="E1665" s="21"/>
      <c r="F1665" s="21"/>
      <c r="G1665" s="33"/>
      <c r="P1665" s="3"/>
    </row>
    <row r="1666" spans="2:16" ht="20.100000000000001" customHeight="1">
      <c r="B1666" s="34"/>
      <c r="C1666" s="23"/>
      <c r="D1666" s="24"/>
      <c r="E1666" s="21"/>
      <c r="F1666" s="21"/>
      <c r="G1666" s="33"/>
      <c r="P1666" s="3"/>
    </row>
    <row r="1667" spans="2:16" ht="20.100000000000001" customHeight="1">
      <c r="B1667" s="34"/>
      <c r="C1667" s="23"/>
      <c r="D1667" s="24"/>
      <c r="E1667" s="21"/>
      <c r="F1667" s="21"/>
      <c r="G1667" s="33"/>
      <c r="P1667" s="3"/>
    </row>
    <row r="1668" spans="2:16" ht="20.100000000000001" customHeight="1">
      <c r="B1668" s="34"/>
      <c r="C1668" s="23"/>
      <c r="D1668" s="24"/>
      <c r="E1668" s="21"/>
      <c r="F1668" s="21"/>
      <c r="G1668" s="33"/>
      <c r="P1668" s="3"/>
    </row>
    <row r="1669" spans="2:16" ht="20.100000000000001" customHeight="1">
      <c r="B1669" s="34"/>
      <c r="C1669" s="23"/>
      <c r="D1669" s="24"/>
      <c r="E1669" s="21"/>
      <c r="F1669" s="21"/>
      <c r="G1669" s="33"/>
      <c r="P1669" s="3"/>
    </row>
    <row r="1670" spans="2:16" ht="20.100000000000001" customHeight="1">
      <c r="B1670" s="34"/>
      <c r="C1670" s="23"/>
      <c r="D1670" s="24"/>
      <c r="E1670" s="21"/>
      <c r="F1670" s="21"/>
      <c r="G1670" s="33"/>
      <c r="P1670" s="3"/>
    </row>
    <row r="1671" spans="2:16" ht="20.100000000000001" customHeight="1">
      <c r="B1671" s="34"/>
      <c r="C1671" s="23"/>
      <c r="D1671" s="24"/>
      <c r="E1671" s="21"/>
      <c r="F1671" s="21"/>
      <c r="G1671" s="33"/>
      <c r="P1671" s="3"/>
    </row>
    <row r="1672" spans="2:16" ht="20.100000000000001" customHeight="1">
      <c r="B1672" s="34"/>
      <c r="C1672" s="23"/>
      <c r="D1672" s="24"/>
      <c r="E1672" s="21"/>
      <c r="F1672" s="21"/>
      <c r="G1672" s="33"/>
      <c r="P1672" s="3"/>
    </row>
    <row r="1673" spans="2:16" ht="20.100000000000001" customHeight="1">
      <c r="B1673" s="34"/>
      <c r="C1673" s="23"/>
      <c r="D1673" s="24"/>
      <c r="E1673" s="21"/>
      <c r="F1673" s="21"/>
      <c r="G1673" s="33"/>
      <c r="P1673" s="3"/>
    </row>
    <row r="1674" spans="2:16" ht="20.100000000000001" customHeight="1">
      <c r="B1674" s="34"/>
      <c r="C1674" s="23"/>
      <c r="D1674" s="24"/>
      <c r="E1674" s="21"/>
      <c r="F1674" s="21"/>
      <c r="G1674" s="33"/>
      <c r="P1674" s="3"/>
    </row>
    <row r="1675" spans="2:16" ht="20.100000000000001" customHeight="1">
      <c r="B1675" s="34"/>
      <c r="C1675" s="23"/>
      <c r="D1675" s="24"/>
      <c r="E1675" s="21"/>
      <c r="F1675" s="21"/>
      <c r="G1675" s="33"/>
      <c r="P1675" s="3"/>
    </row>
    <row r="1676" spans="2:16" ht="20.100000000000001" customHeight="1">
      <c r="B1676" s="34"/>
      <c r="C1676" s="23"/>
      <c r="D1676" s="24"/>
      <c r="E1676" s="21"/>
      <c r="F1676" s="21"/>
      <c r="G1676" s="33"/>
      <c r="P1676" s="3"/>
    </row>
    <row r="1677" spans="2:16" ht="20.100000000000001" customHeight="1">
      <c r="B1677" s="34"/>
      <c r="C1677" s="23"/>
      <c r="D1677" s="24"/>
      <c r="E1677" s="21"/>
      <c r="F1677" s="21"/>
      <c r="G1677" s="33"/>
      <c r="P1677" s="3"/>
    </row>
    <row r="1678" spans="2:16" ht="20.100000000000001" customHeight="1">
      <c r="B1678" s="34"/>
      <c r="C1678" s="23"/>
      <c r="D1678" s="24"/>
      <c r="E1678" s="21"/>
      <c r="F1678" s="21"/>
      <c r="G1678" s="33"/>
      <c r="P1678" s="3"/>
    </row>
    <row r="1679" spans="2:16" ht="20.100000000000001" customHeight="1">
      <c r="B1679" s="34"/>
      <c r="C1679" s="23"/>
      <c r="D1679" s="24"/>
      <c r="E1679" s="21"/>
      <c r="F1679" s="21"/>
      <c r="G1679" s="33"/>
      <c r="P1679" s="3"/>
    </row>
    <row r="1680" spans="2:16" ht="20.100000000000001" customHeight="1">
      <c r="B1680" s="34"/>
      <c r="C1680" s="23"/>
      <c r="D1680" s="24"/>
      <c r="E1680" s="21"/>
      <c r="F1680" s="21"/>
      <c r="G1680" s="33"/>
      <c r="P1680" s="3"/>
    </row>
    <row r="1681" spans="2:16" ht="20.100000000000001" customHeight="1">
      <c r="B1681" s="34"/>
      <c r="C1681" s="23"/>
      <c r="D1681" s="24"/>
      <c r="E1681" s="21"/>
      <c r="F1681" s="21"/>
      <c r="G1681" s="33"/>
      <c r="P1681" s="3"/>
    </row>
    <row r="1682" spans="2:16" ht="20.100000000000001" customHeight="1">
      <c r="B1682" s="34"/>
      <c r="C1682" s="23"/>
      <c r="D1682" s="24"/>
      <c r="E1682" s="21"/>
      <c r="F1682" s="21"/>
      <c r="G1682" s="33"/>
      <c r="P1682" s="3"/>
    </row>
    <row r="1683" spans="2:16" ht="20.100000000000001" customHeight="1">
      <c r="B1683" s="34"/>
      <c r="C1683" s="23"/>
      <c r="D1683" s="24"/>
      <c r="E1683" s="21"/>
      <c r="F1683" s="21"/>
      <c r="G1683" s="33"/>
      <c r="P1683" s="3"/>
    </row>
    <row r="1684" spans="2:16" ht="20.100000000000001" customHeight="1">
      <c r="B1684" s="34"/>
      <c r="C1684" s="23"/>
      <c r="D1684" s="24"/>
      <c r="E1684" s="21"/>
      <c r="F1684" s="21"/>
      <c r="G1684" s="33"/>
      <c r="P1684" s="3"/>
    </row>
    <row r="1685" spans="2:16" ht="20.100000000000001" customHeight="1">
      <c r="B1685" s="34"/>
      <c r="C1685" s="23"/>
      <c r="D1685" s="24"/>
      <c r="E1685" s="21"/>
      <c r="F1685" s="21"/>
      <c r="G1685" s="33"/>
      <c r="P1685" s="3"/>
    </row>
    <row r="1686" spans="2:16" ht="20.100000000000001" customHeight="1">
      <c r="B1686" s="34"/>
      <c r="C1686" s="23"/>
      <c r="D1686" s="24"/>
      <c r="E1686" s="21"/>
      <c r="F1686" s="21"/>
      <c r="G1686" s="33"/>
      <c r="P1686" s="3"/>
    </row>
    <row r="1687" spans="2:16" ht="20.100000000000001" customHeight="1">
      <c r="B1687" s="34"/>
      <c r="C1687" s="23"/>
      <c r="D1687" s="24"/>
      <c r="E1687" s="21"/>
      <c r="F1687" s="21"/>
      <c r="G1687" s="33"/>
      <c r="P1687" s="3"/>
    </row>
    <row r="1688" spans="2:16" ht="20.100000000000001" customHeight="1">
      <c r="B1688" s="34"/>
      <c r="C1688" s="23"/>
      <c r="D1688" s="24"/>
      <c r="E1688" s="21"/>
      <c r="F1688" s="21"/>
      <c r="G1688" s="33"/>
      <c r="P1688" s="3"/>
    </row>
    <row r="1689" spans="2:16" ht="20.100000000000001" customHeight="1">
      <c r="B1689" s="34"/>
      <c r="C1689" s="23"/>
      <c r="D1689" s="24"/>
      <c r="E1689" s="21"/>
      <c r="F1689" s="21"/>
      <c r="G1689" s="33"/>
      <c r="P1689" s="3"/>
    </row>
    <row r="1690" spans="2:16" ht="20.100000000000001" customHeight="1">
      <c r="B1690" s="34"/>
      <c r="C1690" s="23"/>
      <c r="D1690" s="24"/>
      <c r="E1690" s="21"/>
      <c r="F1690" s="21"/>
      <c r="G1690" s="33"/>
      <c r="P1690" s="3"/>
    </row>
    <row r="1691" spans="2:16" ht="20.100000000000001" customHeight="1">
      <c r="B1691" s="34"/>
      <c r="C1691" s="23"/>
      <c r="D1691" s="24"/>
      <c r="E1691" s="21"/>
      <c r="F1691" s="21"/>
      <c r="G1691" s="33"/>
      <c r="P1691" s="3"/>
    </row>
    <row r="1692" spans="2:16" ht="20.100000000000001" customHeight="1">
      <c r="B1692" s="34"/>
      <c r="C1692" s="23"/>
      <c r="D1692" s="24"/>
      <c r="E1692" s="21"/>
      <c r="F1692" s="21"/>
      <c r="G1692" s="33"/>
      <c r="P1692" s="3"/>
    </row>
    <row r="1693" spans="2:16" ht="20.100000000000001" customHeight="1">
      <c r="B1693" s="34"/>
      <c r="C1693" s="23"/>
      <c r="D1693" s="24"/>
      <c r="E1693" s="21"/>
      <c r="F1693" s="21"/>
      <c r="G1693" s="33"/>
      <c r="P1693" s="3"/>
    </row>
    <row r="1694" spans="2:16" ht="20.100000000000001" customHeight="1">
      <c r="B1694" s="34"/>
      <c r="C1694" s="23"/>
      <c r="D1694" s="24"/>
      <c r="E1694" s="21"/>
      <c r="F1694" s="21"/>
      <c r="G1694" s="33"/>
      <c r="P1694" s="3"/>
    </row>
    <row r="1695" spans="2:16" ht="20.100000000000001" customHeight="1">
      <c r="B1695" s="34"/>
      <c r="C1695" s="23"/>
      <c r="D1695" s="24"/>
      <c r="E1695" s="21"/>
      <c r="F1695" s="21"/>
      <c r="G1695" s="33"/>
      <c r="P1695" s="3"/>
    </row>
    <row r="1696" spans="2:16" ht="20.100000000000001" customHeight="1">
      <c r="B1696" s="34"/>
      <c r="C1696" s="23"/>
      <c r="D1696" s="24"/>
      <c r="E1696" s="21"/>
      <c r="F1696" s="21"/>
      <c r="G1696" s="33"/>
      <c r="P1696" s="3"/>
    </row>
    <row r="1697" spans="2:16" ht="20.100000000000001" customHeight="1">
      <c r="B1697" s="34"/>
      <c r="C1697" s="23"/>
      <c r="D1697" s="24"/>
      <c r="E1697" s="21"/>
      <c r="F1697" s="21"/>
      <c r="G1697" s="33"/>
      <c r="P1697" s="3"/>
    </row>
    <row r="1698" spans="2:16" ht="20.100000000000001" customHeight="1">
      <c r="B1698" s="34"/>
      <c r="C1698" s="23"/>
      <c r="D1698" s="24"/>
      <c r="E1698" s="21"/>
      <c r="F1698" s="21"/>
      <c r="G1698" s="33"/>
      <c r="P1698" s="3"/>
    </row>
    <row r="1699" spans="2:16" ht="20.100000000000001" customHeight="1">
      <c r="B1699" s="34"/>
      <c r="C1699" s="23"/>
      <c r="D1699" s="24"/>
      <c r="E1699" s="21"/>
      <c r="F1699" s="21"/>
      <c r="G1699" s="33"/>
      <c r="P1699" s="3"/>
    </row>
    <row r="1700" spans="2:16" ht="20.100000000000001" customHeight="1">
      <c r="B1700" s="34"/>
      <c r="C1700" s="23"/>
      <c r="D1700" s="24"/>
      <c r="E1700" s="21"/>
      <c r="F1700" s="21"/>
      <c r="G1700" s="33"/>
      <c r="P1700" s="3"/>
    </row>
    <row r="1701" spans="2:16" ht="20.100000000000001" customHeight="1">
      <c r="B1701" s="34"/>
      <c r="C1701" s="23"/>
      <c r="D1701" s="24"/>
      <c r="E1701" s="21"/>
      <c r="F1701" s="21"/>
      <c r="G1701" s="33"/>
      <c r="P1701" s="3"/>
    </row>
    <row r="1702" spans="2:16" ht="20.100000000000001" customHeight="1">
      <c r="B1702" s="34"/>
      <c r="C1702" s="23"/>
      <c r="D1702" s="24"/>
      <c r="E1702" s="21"/>
      <c r="F1702" s="21"/>
      <c r="G1702" s="33"/>
      <c r="P1702" s="3"/>
    </row>
    <row r="1703" spans="2:16" ht="20.100000000000001" customHeight="1">
      <c r="B1703" s="34"/>
      <c r="C1703" s="23"/>
      <c r="D1703" s="24"/>
      <c r="E1703" s="21"/>
      <c r="F1703" s="21"/>
      <c r="G1703" s="33"/>
      <c r="P1703" s="3"/>
    </row>
    <row r="1704" spans="2:16" ht="20.100000000000001" customHeight="1">
      <c r="B1704" s="34"/>
      <c r="C1704" s="23"/>
      <c r="D1704" s="24"/>
      <c r="E1704" s="21"/>
      <c r="F1704" s="21"/>
      <c r="G1704" s="33"/>
      <c r="P1704" s="3"/>
    </row>
    <row r="1705" spans="2:16" ht="20.100000000000001" customHeight="1">
      <c r="B1705" s="34"/>
      <c r="C1705" s="23"/>
      <c r="D1705" s="24"/>
      <c r="E1705" s="21"/>
      <c r="F1705" s="21"/>
      <c r="G1705" s="33"/>
      <c r="P1705" s="3"/>
    </row>
    <row r="1706" spans="2:16" ht="20.100000000000001" customHeight="1">
      <c r="B1706" s="34"/>
      <c r="C1706" s="23"/>
      <c r="D1706" s="24"/>
      <c r="E1706" s="21"/>
      <c r="F1706" s="21"/>
      <c r="G1706" s="33"/>
      <c r="P1706" s="3"/>
    </row>
    <row r="1707" spans="2:16" ht="20.100000000000001" customHeight="1">
      <c r="B1707" s="34"/>
      <c r="C1707" s="23"/>
      <c r="D1707" s="24"/>
      <c r="E1707" s="21"/>
      <c r="F1707" s="21"/>
      <c r="G1707" s="33"/>
      <c r="P1707" s="3"/>
    </row>
    <row r="1708" spans="2:16" ht="20.100000000000001" customHeight="1">
      <c r="B1708" s="34"/>
      <c r="C1708" s="23"/>
      <c r="D1708" s="24"/>
      <c r="E1708" s="21"/>
      <c r="F1708" s="21"/>
      <c r="G1708" s="33"/>
      <c r="P1708" s="3"/>
    </row>
    <row r="1709" spans="2:16" ht="20.100000000000001" customHeight="1">
      <c r="B1709" s="34"/>
      <c r="C1709" s="23"/>
      <c r="D1709" s="24"/>
      <c r="E1709" s="21"/>
      <c r="F1709" s="21"/>
      <c r="G1709" s="33"/>
      <c r="P1709" s="3"/>
    </row>
    <row r="1710" spans="2:16" ht="20.100000000000001" customHeight="1">
      <c r="B1710" s="34"/>
      <c r="C1710" s="23"/>
      <c r="D1710" s="24"/>
      <c r="E1710" s="21"/>
      <c r="F1710" s="21"/>
      <c r="G1710" s="33"/>
      <c r="P1710" s="3"/>
    </row>
    <row r="1711" spans="2:16" ht="20.100000000000001" customHeight="1">
      <c r="B1711" s="34"/>
      <c r="C1711" s="23"/>
      <c r="D1711" s="24"/>
      <c r="E1711" s="21"/>
      <c r="F1711" s="21"/>
      <c r="G1711" s="33"/>
      <c r="P1711" s="3"/>
    </row>
    <row r="1712" spans="2:16" ht="20.100000000000001" customHeight="1">
      <c r="B1712" s="34"/>
      <c r="C1712" s="23"/>
      <c r="D1712" s="24"/>
      <c r="E1712" s="21"/>
      <c r="F1712" s="21"/>
      <c r="G1712" s="33"/>
      <c r="P1712" s="3"/>
    </row>
    <row r="1713" spans="2:16" ht="20.100000000000001" customHeight="1">
      <c r="B1713" s="34"/>
      <c r="C1713" s="23"/>
      <c r="D1713" s="24"/>
      <c r="E1713" s="21"/>
      <c r="F1713" s="21"/>
      <c r="G1713" s="33"/>
      <c r="P1713" s="3"/>
    </row>
    <row r="1714" spans="2:16" ht="20.100000000000001" customHeight="1">
      <c r="B1714" s="34"/>
      <c r="C1714" s="23"/>
      <c r="D1714" s="24"/>
      <c r="E1714" s="21"/>
      <c r="F1714" s="21"/>
      <c r="G1714" s="33"/>
      <c r="P1714" s="3"/>
    </row>
    <row r="1715" spans="2:16" ht="20.100000000000001" customHeight="1">
      <c r="B1715" s="34"/>
      <c r="C1715" s="23"/>
      <c r="D1715" s="24"/>
      <c r="E1715" s="21"/>
      <c r="F1715" s="21"/>
      <c r="G1715" s="33"/>
      <c r="P1715" s="3"/>
    </row>
    <row r="1716" spans="2:16" ht="20.100000000000001" customHeight="1">
      <c r="B1716" s="34"/>
      <c r="C1716" s="23"/>
      <c r="D1716" s="24"/>
      <c r="E1716" s="21"/>
      <c r="F1716" s="21"/>
      <c r="G1716" s="33"/>
      <c r="P1716" s="3"/>
    </row>
    <row r="1717" spans="2:16" ht="20.100000000000001" customHeight="1">
      <c r="B1717" s="34"/>
      <c r="C1717" s="23"/>
      <c r="D1717" s="24"/>
      <c r="E1717" s="21"/>
      <c r="F1717" s="21"/>
      <c r="G1717" s="33"/>
      <c r="P1717" s="3"/>
    </row>
    <row r="1718" spans="2:16" ht="20.100000000000001" customHeight="1">
      <c r="B1718" s="34"/>
      <c r="C1718" s="23"/>
      <c r="D1718" s="24"/>
      <c r="E1718" s="21"/>
      <c r="F1718" s="21"/>
      <c r="G1718" s="33"/>
      <c r="P1718" s="3"/>
    </row>
    <row r="1719" spans="2:16" ht="20.100000000000001" customHeight="1">
      <c r="B1719" s="34"/>
      <c r="C1719" s="23"/>
      <c r="D1719" s="24"/>
      <c r="E1719" s="21"/>
      <c r="F1719" s="21"/>
      <c r="G1719" s="33"/>
      <c r="P1719" s="3"/>
    </row>
    <row r="1720" spans="2:16" ht="20.100000000000001" customHeight="1">
      <c r="B1720" s="34"/>
      <c r="C1720" s="23"/>
      <c r="D1720" s="24"/>
      <c r="E1720" s="21"/>
      <c r="F1720" s="21"/>
      <c r="G1720" s="33"/>
      <c r="P1720" s="3"/>
    </row>
    <row r="1721" spans="2:16" ht="20.100000000000001" customHeight="1">
      <c r="B1721" s="34"/>
      <c r="C1721" s="23"/>
      <c r="D1721" s="24"/>
      <c r="E1721" s="21"/>
      <c r="F1721" s="21"/>
      <c r="G1721" s="33"/>
      <c r="P1721" s="3"/>
    </row>
    <row r="1722" spans="2:16" ht="20.100000000000001" customHeight="1">
      <c r="B1722" s="34"/>
      <c r="C1722" s="23"/>
      <c r="D1722" s="24"/>
      <c r="E1722" s="21"/>
      <c r="F1722" s="21"/>
      <c r="G1722" s="33"/>
      <c r="P1722" s="3"/>
    </row>
    <row r="1723" spans="2:16" ht="20.100000000000001" customHeight="1">
      <c r="B1723" s="34"/>
      <c r="C1723" s="23"/>
      <c r="D1723" s="24"/>
      <c r="E1723" s="21"/>
      <c r="F1723" s="21"/>
      <c r="G1723" s="33"/>
      <c r="P1723" s="3"/>
    </row>
    <row r="1724" spans="2:16" ht="20.100000000000001" customHeight="1">
      <c r="B1724" s="34"/>
      <c r="C1724" s="23"/>
      <c r="D1724" s="24"/>
      <c r="E1724" s="21"/>
      <c r="F1724" s="21"/>
      <c r="G1724" s="33"/>
      <c r="P1724" s="3"/>
    </row>
    <row r="1725" spans="2:16" ht="20.100000000000001" customHeight="1">
      <c r="B1725" s="34"/>
      <c r="C1725" s="23"/>
      <c r="D1725" s="24"/>
      <c r="E1725" s="21"/>
      <c r="F1725" s="21"/>
      <c r="G1725" s="33"/>
      <c r="P1725" s="3"/>
    </row>
    <row r="1726" spans="2:16" ht="20.100000000000001" customHeight="1">
      <c r="B1726" s="34"/>
      <c r="C1726" s="23"/>
      <c r="D1726" s="24"/>
      <c r="E1726" s="21"/>
      <c r="F1726" s="21"/>
      <c r="G1726" s="33"/>
      <c r="P1726" s="3"/>
    </row>
    <row r="1727" spans="2:16" ht="20.100000000000001" customHeight="1">
      <c r="B1727" s="34"/>
      <c r="C1727" s="23"/>
      <c r="D1727" s="24"/>
      <c r="E1727" s="21"/>
      <c r="F1727" s="21"/>
      <c r="G1727" s="33"/>
      <c r="P1727" s="3"/>
    </row>
    <row r="1728" spans="2:16" ht="20.100000000000001" customHeight="1">
      <c r="B1728" s="34"/>
      <c r="C1728" s="23"/>
      <c r="D1728" s="24"/>
      <c r="E1728" s="21"/>
      <c r="F1728" s="21"/>
      <c r="G1728" s="33"/>
      <c r="P1728" s="3"/>
    </row>
    <row r="1729" spans="2:16" ht="20.100000000000001" customHeight="1">
      <c r="B1729" s="34"/>
      <c r="C1729" s="23"/>
      <c r="D1729" s="24"/>
      <c r="E1729" s="21"/>
      <c r="F1729" s="21"/>
      <c r="G1729" s="33"/>
      <c r="P1729" s="3"/>
    </row>
    <row r="1730" spans="2:16" ht="20.100000000000001" customHeight="1">
      <c r="B1730" s="34"/>
      <c r="C1730" s="23"/>
      <c r="D1730" s="24"/>
      <c r="E1730" s="21"/>
      <c r="F1730" s="21"/>
      <c r="G1730" s="33"/>
      <c r="P1730" s="3"/>
    </row>
    <row r="1731" spans="2:16" ht="20.100000000000001" customHeight="1">
      <c r="B1731" s="34"/>
      <c r="C1731" s="23"/>
      <c r="D1731" s="24"/>
      <c r="E1731" s="21"/>
      <c r="F1731" s="21"/>
      <c r="G1731" s="33"/>
      <c r="P1731" s="3"/>
    </row>
    <row r="1732" spans="2:16" ht="20.100000000000001" customHeight="1">
      <c r="B1732" s="34"/>
      <c r="C1732" s="23"/>
      <c r="D1732" s="24"/>
      <c r="E1732" s="21"/>
      <c r="F1732" s="21"/>
      <c r="G1732" s="33"/>
      <c r="P1732" s="3"/>
    </row>
    <row r="1733" spans="2:16" ht="20.100000000000001" customHeight="1">
      <c r="B1733" s="34"/>
      <c r="C1733" s="23"/>
      <c r="D1733" s="24"/>
      <c r="E1733" s="21"/>
      <c r="F1733" s="21"/>
      <c r="G1733" s="33"/>
      <c r="P1733" s="3"/>
    </row>
    <row r="1734" spans="2:16" ht="20.100000000000001" customHeight="1">
      <c r="B1734" s="34"/>
      <c r="C1734" s="23"/>
      <c r="D1734" s="24"/>
      <c r="E1734" s="21"/>
      <c r="F1734" s="21"/>
      <c r="G1734" s="33"/>
      <c r="P1734" s="3"/>
    </row>
    <row r="1735" spans="2:16" ht="20.100000000000001" customHeight="1">
      <c r="B1735" s="34"/>
      <c r="C1735" s="23"/>
      <c r="D1735" s="24"/>
      <c r="E1735" s="21"/>
      <c r="F1735" s="21"/>
      <c r="G1735" s="33"/>
      <c r="P1735" s="3"/>
    </row>
    <row r="1736" spans="2:16" ht="20.100000000000001" customHeight="1">
      <c r="B1736" s="34"/>
      <c r="C1736" s="23"/>
      <c r="D1736" s="24"/>
      <c r="E1736" s="21"/>
      <c r="F1736" s="21"/>
      <c r="G1736" s="33"/>
      <c r="P1736" s="3"/>
    </row>
    <row r="1737" spans="2:16" ht="20.100000000000001" customHeight="1">
      <c r="B1737" s="34"/>
      <c r="C1737" s="23"/>
      <c r="D1737" s="24"/>
      <c r="E1737" s="21"/>
      <c r="F1737" s="21"/>
      <c r="G1737" s="33"/>
      <c r="P1737" s="3"/>
    </row>
    <row r="1738" spans="2:16" ht="20.100000000000001" customHeight="1">
      <c r="B1738" s="34"/>
      <c r="C1738" s="23"/>
      <c r="D1738" s="24"/>
      <c r="E1738" s="21"/>
      <c r="F1738" s="21"/>
      <c r="G1738" s="33"/>
      <c r="P1738" s="3"/>
    </row>
    <row r="1739" spans="2:16" ht="20.100000000000001" customHeight="1">
      <c r="B1739" s="34"/>
      <c r="C1739" s="23"/>
      <c r="D1739" s="24"/>
      <c r="E1739" s="21"/>
      <c r="F1739" s="21"/>
      <c r="G1739" s="33"/>
      <c r="P1739" s="3"/>
    </row>
    <row r="1740" spans="2:16" ht="20.100000000000001" customHeight="1">
      <c r="B1740" s="34"/>
      <c r="C1740" s="23"/>
      <c r="D1740" s="24"/>
      <c r="E1740" s="21"/>
      <c r="F1740" s="21"/>
      <c r="G1740" s="33"/>
      <c r="P1740" s="3"/>
    </row>
    <row r="1741" spans="2:16" ht="20.100000000000001" customHeight="1">
      <c r="B1741" s="34"/>
      <c r="C1741" s="23"/>
      <c r="D1741" s="24"/>
      <c r="E1741" s="21"/>
      <c r="F1741" s="21"/>
      <c r="G1741" s="33"/>
      <c r="P1741" s="3"/>
    </row>
    <row r="1742" spans="2:16" ht="20.100000000000001" customHeight="1">
      <c r="B1742" s="34"/>
      <c r="C1742" s="23"/>
      <c r="D1742" s="24"/>
      <c r="E1742" s="21"/>
      <c r="F1742" s="21"/>
      <c r="G1742" s="33"/>
      <c r="P1742" s="3"/>
    </row>
    <row r="1743" spans="2:16" ht="20.100000000000001" customHeight="1">
      <c r="B1743" s="34"/>
      <c r="C1743" s="23"/>
      <c r="D1743" s="24"/>
      <c r="E1743" s="21"/>
      <c r="F1743" s="21"/>
      <c r="G1743" s="33"/>
      <c r="P1743" s="3"/>
    </row>
    <row r="1744" spans="2:16" ht="20.100000000000001" customHeight="1">
      <c r="B1744" s="34"/>
      <c r="C1744" s="23"/>
      <c r="D1744" s="24"/>
      <c r="E1744" s="21"/>
      <c r="F1744" s="21"/>
      <c r="G1744" s="33"/>
      <c r="P1744" s="3"/>
    </row>
    <row r="1745" spans="2:16" ht="20.100000000000001" customHeight="1">
      <c r="B1745" s="34"/>
      <c r="C1745" s="23"/>
      <c r="D1745" s="24"/>
      <c r="E1745" s="21"/>
      <c r="F1745" s="21"/>
      <c r="G1745" s="33"/>
      <c r="P1745" s="3"/>
    </row>
    <row r="1746" spans="2:16" ht="20.100000000000001" customHeight="1">
      <c r="B1746" s="34"/>
      <c r="C1746" s="23"/>
      <c r="D1746" s="24"/>
      <c r="E1746" s="21"/>
      <c r="F1746" s="21"/>
      <c r="G1746" s="33"/>
      <c r="P1746" s="3"/>
    </row>
    <row r="1747" spans="2:16" ht="20.100000000000001" customHeight="1">
      <c r="B1747" s="34"/>
      <c r="C1747" s="23"/>
      <c r="D1747" s="24"/>
      <c r="E1747" s="21"/>
      <c r="F1747" s="21"/>
      <c r="G1747" s="33"/>
      <c r="P1747" s="3"/>
    </row>
    <row r="1748" spans="2:16" ht="20.100000000000001" customHeight="1">
      <c r="B1748" s="34"/>
      <c r="C1748" s="23"/>
      <c r="D1748" s="24"/>
      <c r="E1748" s="21"/>
      <c r="F1748" s="21"/>
      <c r="G1748" s="33"/>
      <c r="P1748" s="3"/>
    </row>
    <row r="1749" spans="2:16" ht="20.100000000000001" customHeight="1">
      <c r="B1749" s="34"/>
      <c r="C1749" s="23"/>
      <c r="D1749" s="24"/>
      <c r="E1749" s="21"/>
      <c r="F1749" s="21"/>
      <c r="G1749" s="33"/>
      <c r="P1749" s="3"/>
    </row>
    <row r="1750" spans="2:16" ht="20.100000000000001" customHeight="1">
      <c r="B1750" s="34"/>
      <c r="C1750" s="23"/>
      <c r="D1750" s="24"/>
      <c r="E1750" s="21"/>
      <c r="F1750" s="21"/>
      <c r="G1750" s="33"/>
      <c r="P1750" s="3"/>
    </row>
    <row r="1751" spans="2:16" ht="20.100000000000001" customHeight="1">
      <c r="B1751" s="34"/>
      <c r="C1751" s="23"/>
      <c r="D1751" s="24"/>
      <c r="E1751" s="21"/>
      <c r="F1751" s="21"/>
      <c r="G1751" s="33"/>
      <c r="P1751" s="3"/>
    </row>
    <row r="1752" spans="2:16" ht="20.100000000000001" customHeight="1">
      <c r="B1752" s="34"/>
      <c r="C1752" s="23"/>
      <c r="D1752" s="24"/>
      <c r="E1752" s="21"/>
      <c r="F1752" s="21"/>
      <c r="G1752" s="33"/>
      <c r="P1752" s="3"/>
    </row>
    <row r="1753" spans="2:16" ht="20.100000000000001" customHeight="1">
      <c r="B1753" s="34"/>
      <c r="C1753" s="23"/>
      <c r="D1753" s="24"/>
      <c r="E1753" s="21"/>
      <c r="F1753" s="21"/>
      <c r="G1753" s="33"/>
      <c r="P1753" s="3"/>
    </row>
    <row r="1754" spans="2:16" ht="20.100000000000001" customHeight="1">
      <c r="B1754" s="34"/>
      <c r="C1754" s="23"/>
      <c r="D1754" s="24"/>
      <c r="E1754" s="21"/>
      <c r="F1754" s="21"/>
      <c r="G1754" s="33"/>
      <c r="P1754" s="3"/>
    </row>
    <row r="1755" spans="2:16" ht="20.100000000000001" customHeight="1">
      <c r="B1755" s="34"/>
      <c r="C1755" s="23"/>
      <c r="D1755" s="24"/>
      <c r="E1755" s="21"/>
      <c r="F1755" s="21"/>
      <c r="G1755" s="33"/>
      <c r="P1755" s="3"/>
    </row>
    <row r="1756" spans="2:16" ht="20.100000000000001" customHeight="1">
      <c r="B1756" s="34"/>
      <c r="C1756" s="23"/>
      <c r="D1756" s="24"/>
      <c r="E1756" s="21"/>
      <c r="F1756" s="21"/>
      <c r="G1756" s="33"/>
      <c r="P1756" s="3"/>
    </row>
    <row r="1757" spans="2:16" ht="20.100000000000001" customHeight="1">
      <c r="B1757" s="34"/>
      <c r="C1757" s="23"/>
      <c r="D1757" s="24"/>
      <c r="E1757" s="21"/>
      <c r="F1757" s="21"/>
      <c r="G1757" s="33"/>
      <c r="P1757" s="3"/>
    </row>
    <row r="1758" spans="2:16" ht="20.100000000000001" customHeight="1">
      <c r="B1758" s="34"/>
      <c r="C1758" s="23"/>
      <c r="D1758" s="24"/>
      <c r="E1758" s="21"/>
      <c r="F1758" s="21"/>
      <c r="G1758" s="33"/>
      <c r="P1758" s="3"/>
    </row>
    <row r="1759" spans="2:16" ht="20.100000000000001" customHeight="1">
      <c r="B1759" s="34"/>
      <c r="C1759" s="23"/>
      <c r="D1759" s="24"/>
      <c r="E1759" s="21"/>
      <c r="F1759" s="21"/>
      <c r="G1759" s="33"/>
      <c r="P1759" s="3"/>
    </row>
    <row r="1760" spans="2:16" ht="20.100000000000001" customHeight="1">
      <c r="B1760" s="34"/>
      <c r="C1760" s="23"/>
      <c r="D1760" s="24"/>
      <c r="E1760" s="21"/>
      <c r="F1760" s="21"/>
      <c r="G1760" s="33"/>
      <c r="P1760" s="3"/>
    </row>
    <row r="1761" spans="2:16" ht="20.100000000000001" customHeight="1">
      <c r="B1761" s="34"/>
      <c r="C1761" s="23"/>
      <c r="D1761" s="24"/>
      <c r="E1761" s="21"/>
      <c r="F1761" s="21"/>
      <c r="G1761" s="33"/>
      <c r="P1761" s="3"/>
    </row>
    <row r="1762" spans="2:16" ht="20.100000000000001" customHeight="1">
      <c r="B1762" s="34"/>
      <c r="C1762" s="23"/>
      <c r="D1762" s="24"/>
      <c r="E1762" s="21"/>
      <c r="F1762" s="21"/>
      <c r="G1762" s="33"/>
      <c r="P1762" s="3"/>
    </row>
    <row r="1763" spans="2:16" ht="20.100000000000001" customHeight="1">
      <c r="B1763" s="34"/>
      <c r="C1763" s="23"/>
      <c r="D1763" s="24"/>
      <c r="E1763" s="21"/>
      <c r="F1763" s="21"/>
      <c r="G1763" s="33"/>
      <c r="P1763" s="3"/>
    </row>
    <row r="1764" spans="2:16" ht="20.100000000000001" customHeight="1">
      <c r="B1764" s="34"/>
      <c r="C1764" s="23"/>
      <c r="D1764" s="24"/>
      <c r="E1764" s="21"/>
      <c r="F1764" s="21"/>
      <c r="G1764" s="33"/>
      <c r="P1764" s="3"/>
    </row>
    <row r="1765" spans="2:16" ht="20.100000000000001" customHeight="1">
      <c r="B1765" s="34"/>
      <c r="C1765" s="23"/>
      <c r="D1765" s="24"/>
      <c r="E1765" s="21"/>
      <c r="F1765" s="21"/>
      <c r="G1765" s="33"/>
      <c r="P1765" s="3"/>
    </row>
    <row r="1766" spans="2:16" ht="20.100000000000001" customHeight="1">
      <c r="B1766" s="34"/>
      <c r="C1766" s="23"/>
      <c r="D1766" s="24"/>
      <c r="E1766" s="21"/>
      <c r="F1766" s="21"/>
      <c r="G1766" s="33"/>
      <c r="P1766" s="3"/>
    </row>
    <row r="1767" spans="2:16" ht="20.100000000000001" customHeight="1">
      <c r="B1767" s="34"/>
      <c r="C1767" s="23"/>
      <c r="D1767" s="24"/>
      <c r="E1767" s="21"/>
      <c r="F1767" s="21"/>
      <c r="G1767" s="33"/>
      <c r="P1767" s="3"/>
    </row>
    <row r="1768" spans="2:16" ht="20.100000000000001" customHeight="1">
      <c r="B1768" s="34"/>
      <c r="C1768" s="23"/>
      <c r="D1768" s="24"/>
      <c r="E1768" s="21"/>
      <c r="F1768" s="21"/>
      <c r="G1768" s="33"/>
      <c r="P1768" s="3"/>
    </row>
    <row r="1769" spans="2:16" ht="20.100000000000001" customHeight="1">
      <c r="B1769" s="34"/>
      <c r="C1769" s="23"/>
      <c r="D1769" s="24"/>
      <c r="E1769" s="21"/>
      <c r="F1769" s="21"/>
      <c r="G1769" s="33"/>
      <c r="P1769" s="3"/>
    </row>
    <row r="1770" spans="2:16" ht="20.100000000000001" customHeight="1">
      <c r="B1770" s="34"/>
      <c r="C1770" s="23"/>
      <c r="D1770" s="24"/>
      <c r="E1770" s="21"/>
      <c r="F1770" s="21"/>
      <c r="G1770" s="33"/>
      <c r="P1770" s="3"/>
    </row>
    <row r="1771" spans="2:16" ht="20.100000000000001" customHeight="1">
      <c r="B1771" s="34"/>
      <c r="C1771" s="23"/>
      <c r="D1771" s="24"/>
      <c r="E1771" s="21"/>
      <c r="F1771" s="21"/>
      <c r="G1771" s="33"/>
      <c r="P1771" s="3"/>
    </row>
    <row r="1772" spans="2:16" ht="20.100000000000001" customHeight="1">
      <c r="B1772" s="34"/>
      <c r="C1772" s="23"/>
      <c r="D1772" s="24"/>
      <c r="E1772" s="21"/>
      <c r="F1772" s="21"/>
      <c r="G1772" s="33"/>
      <c r="P1772" s="3"/>
    </row>
    <row r="1773" spans="2:16" ht="20.100000000000001" customHeight="1">
      <c r="B1773" s="34"/>
      <c r="C1773" s="23"/>
      <c r="D1773" s="24"/>
      <c r="E1773" s="21"/>
      <c r="F1773" s="21"/>
      <c r="G1773" s="33"/>
      <c r="P1773" s="3"/>
    </row>
    <row r="1774" spans="2:16" ht="20.100000000000001" customHeight="1">
      <c r="B1774" s="34"/>
      <c r="C1774" s="23"/>
      <c r="D1774" s="24"/>
      <c r="E1774" s="21"/>
      <c r="F1774" s="21"/>
      <c r="G1774" s="33"/>
      <c r="P1774" s="3"/>
    </row>
    <row r="1775" spans="2:16" ht="20.100000000000001" customHeight="1">
      <c r="B1775" s="34"/>
      <c r="C1775" s="23"/>
      <c r="D1775" s="24"/>
      <c r="E1775" s="21"/>
      <c r="F1775" s="21"/>
      <c r="G1775" s="33"/>
      <c r="P1775" s="3"/>
    </row>
    <row r="1776" spans="2:16" ht="20.100000000000001" customHeight="1">
      <c r="B1776" s="34"/>
      <c r="C1776" s="23"/>
      <c r="D1776" s="24"/>
      <c r="E1776" s="21"/>
      <c r="F1776" s="21"/>
      <c r="G1776" s="33"/>
      <c r="P1776" s="3"/>
    </row>
    <row r="1777" spans="2:16" ht="20.100000000000001" customHeight="1">
      <c r="B1777" s="34"/>
      <c r="C1777" s="23"/>
      <c r="D1777" s="24"/>
      <c r="E1777" s="21"/>
      <c r="F1777" s="21"/>
      <c r="G1777" s="33"/>
      <c r="P1777" s="3"/>
    </row>
    <row r="1778" spans="2:16" ht="20.100000000000001" customHeight="1">
      <c r="B1778" s="34"/>
      <c r="C1778" s="23"/>
      <c r="D1778" s="24"/>
      <c r="E1778" s="21"/>
      <c r="F1778" s="21"/>
      <c r="G1778" s="33"/>
      <c r="P1778" s="3"/>
    </row>
    <row r="1779" spans="2:16" ht="20.100000000000001" customHeight="1">
      <c r="B1779" s="34"/>
      <c r="C1779" s="23"/>
      <c r="D1779" s="24"/>
      <c r="E1779" s="21"/>
      <c r="F1779" s="21"/>
      <c r="G1779" s="33"/>
      <c r="P1779" s="3"/>
    </row>
    <row r="1780" spans="2:16" ht="20.100000000000001" customHeight="1">
      <c r="B1780" s="34"/>
      <c r="C1780" s="23"/>
      <c r="D1780" s="24"/>
      <c r="E1780" s="21"/>
      <c r="F1780" s="21"/>
      <c r="G1780" s="33"/>
      <c r="P1780" s="3"/>
    </row>
    <row r="1781" spans="2:16" ht="20.100000000000001" customHeight="1">
      <c r="B1781" s="34"/>
      <c r="C1781" s="23"/>
      <c r="D1781" s="24"/>
      <c r="E1781" s="21"/>
      <c r="F1781" s="21"/>
      <c r="G1781" s="33"/>
      <c r="P1781" s="3"/>
    </row>
    <row r="1782" spans="2:16" ht="20.100000000000001" customHeight="1">
      <c r="B1782" s="34"/>
      <c r="C1782" s="23"/>
      <c r="D1782" s="24"/>
      <c r="E1782" s="21"/>
      <c r="F1782" s="21"/>
      <c r="G1782" s="33"/>
      <c r="P1782" s="3"/>
    </row>
    <row r="1783" spans="2:16" ht="20.100000000000001" customHeight="1">
      <c r="B1783" s="34"/>
      <c r="C1783" s="23"/>
      <c r="D1783" s="24"/>
      <c r="E1783" s="21"/>
      <c r="F1783" s="21"/>
      <c r="G1783" s="33"/>
      <c r="P1783" s="3"/>
    </row>
    <row r="1784" spans="2:16" ht="20.100000000000001" customHeight="1">
      <c r="B1784" s="34"/>
      <c r="C1784" s="23"/>
      <c r="D1784" s="24"/>
      <c r="E1784" s="21"/>
      <c r="F1784" s="21"/>
      <c r="G1784" s="33"/>
      <c r="P1784" s="3"/>
    </row>
    <row r="1785" spans="2:16" ht="20.100000000000001" customHeight="1">
      <c r="B1785" s="34"/>
      <c r="C1785" s="23"/>
      <c r="D1785" s="24"/>
      <c r="E1785" s="21"/>
      <c r="F1785" s="21"/>
      <c r="G1785" s="33"/>
      <c r="P1785" s="3"/>
    </row>
    <row r="1786" spans="2:16" ht="20.100000000000001" customHeight="1">
      <c r="B1786" s="34"/>
      <c r="C1786" s="23"/>
      <c r="D1786" s="24"/>
      <c r="E1786" s="21"/>
      <c r="F1786" s="21"/>
      <c r="G1786" s="33"/>
      <c r="P1786" s="3"/>
    </row>
    <row r="1787" spans="2:16" ht="20.100000000000001" customHeight="1">
      <c r="B1787" s="34"/>
      <c r="C1787" s="23"/>
      <c r="D1787" s="24"/>
      <c r="E1787" s="21"/>
      <c r="F1787" s="21"/>
      <c r="G1787" s="33"/>
      <c r="P1787" s="3"/>
    </row>
    <row r="1788" spans="2:16" ht="20.100000000000001" customHeight="1">
      <c r="B1788" s="34"/>
      <c r="C1788" s="23"/>
      <c r="D1788" s="24"/>
      <c r="E1788" s="21"/>
      <c r="F1788" s="21"/>
      <c r="G1788" s="33"/>
      <c r="P1788" s="3"/>
    </row>
    <row r="1789" spans="2:16" ht="20.100000000000001" customHeight="1">
      <c r="B1789" s="34"/>
      <c r="C1789" s="23"/>
      <c r="D1789" s="24"/>
      <c r="E1789" s="21"/>
      <c r="F1789" s="21"/>
      <c r="G1789" s="33"/>
      <c r="P1789" s="3"/>
    </row>
    <row r="1790" spans="2:16" ht="20.100000000000001" customHeight="1">
      <c r="B1790" s="34"/>
      <c r="C1790" s="23"/>
      <c r="D1790" s="24"/>
      <c r="E1790" s="21"/>
      <c r="F1790" s="21"/>
      <c r="G1790" s="33"/>
      <c r="P1790" s="3"/>
    </row>
    <row r="1791" spans="2:16" ht="20.100000000000001" customHeight="1">
      <c r="B1791" s="34"/>
      <c r="C1791" s="23"/>
      <c r="D1791" s="24"/>
      <c r="E1791" s="21"/>
      <c r="F1791" s="21"/>
      <c r="G1791" s="33"/>
      <c r="P1791" s="3"/>
    </row>
    <row r="1792" spans="2:16" ht="20.100000000000001" customHeight="1">
      <c r="B1792" s="34"/>
      <c r="C1792" s="23"/>
      <c r="D1792" s="24"/>
      <c r="E1792" s="21"/>
      <c r="F1792" s="21"/>
      <c r="G1792" s="33"/>
      <c r="P1792" s="3"/>
    </row>
    <row r="1793" spans="2:16" ht="20.100000000000001" customHeight="1">
      <c r="B1793" s="34"/>
      <c r="C1793" s="23"/>
      <c r="D1793" s="24"/>
      <c r="E1793" s="21"/>
      <c r="F1793" s="21"/>
      <c r="G1793" s="33"/>
      <c r="P1793" s="3"/>
    </row>
    <row r="1794" spans="2:16" ht="20.100000000000001" customHeight="1">
      <c r="B1794" s="34"/>
      <c r="C1794" s="23"/>
      <c r="D1794" s="24"/>
      <c r="E1794" s="21"/>
      <c r="F1794" s="21"/>
      <c r="G1794" s="33"/>
      <c r="P1794" s="3"/>
    </row>
    <row r="1795" spans="2:16" ht="20.100000000000001" customHeight="1">
      <c r="B1795" s="34"/>
      <c r="C1795" s="23"/>
      <c r="D1795" s="24"/>
      <c r="E1795" s="21"/>
      <c r="F1795" s="21"/>
      <c r="G1795" s="33"/>
      <c r="P1795" s="3"/>
    </row>
    <row r="1796" spans="2:16" ht="20.100000000000001" customHeight="1">
      <c r="B1796" s="34"/>
      <c r="C1796" s="23"/>
      <c r="D1796" s="24"/>
      <c r="E1796" s="21"/>
      <c r="F1796" s="21"/>
      <c r="G1796" s="33"/>
      <c r="P1796" s="3"/>
    </row>
    <row r="1797" spans="2:16" ht="20.100000000000001" customHeight="1">
      <c r="B1797" s="34"/>
      <c r="C1797" s="23"/>
      <c r="D1797" s="24"/>
      <c r="E1797" s="21"/>
      <c r="F1797" s="21"/>
      <c r="G1797" s="33"/>
      <c r="P1797" s="3"/>
    </row>
    <row r="1798" spans="2:16" ht="20.100000000000001" customHeight="1">
      <c r="B1798" s="34"/>
      <c r="C1798" s="23"/>
      <c r="D1798" s="24"/>
      <c r="E1798" s="21"/>
      <c r="F1798" s="21"/>
      <c r="G1798" s="33"/>
      <c r="P1798" s="3"/>
    </row>
    <row r="1799" spans="2:16" ht="20.100000000000001" customHeight="1">
      <c r="B1799" s="34"/>
      <c r="C1799" s="23"/>
      <c r="D1799" s="24"/>
      <c r="E1799" s="21"/>
      <c r="F1799" s="21"/>
      <c r="G1799" s="33"/>
      <c r="P1799" s="3"/>
    </row>
    <row r="1800" spans="2:16" ht="20.100000000000001" customHeight="1">
      <c r="B1800" s="34"/>
      <c r="C1800" s="23"/>
      <c r="D1800" s="24"/>
      <c r="E1800" s="21"/>
      <c r="F1800" s="21"/>
      <c r="G1800" s="33"/>
      <c r="P1800" s="3"/>
    </row>
    <row r="1801" spans="2:16" ht="20.100000000000001" customHeight="1">
      <c r="B1801" s="34"/>
      <c r="C1801" s="23"/>
      <c r="D1801" s="24"/>
      <c r="E1801" s="21"/>
      <c r="F1801" s="21"/>
      <c r="G1801" s="33"/>
      <c r="P1801" s="3"/>
    </row>
    <row r="1802" spans="2:16" ht="20.100000000000001" customHeight="1">
      <c r="B1802" s="34"/>
      <c r="C1802" s="23"/>
      <c r="D1802" s="24"/>
      <c r="E1802" s="21"/>
      <c r="F1802" s="21"/>
      <c r="G1802" s="33"/>
      <c r="P1802" s="3"/>
    </row>
    <row r="1803" spans="2:16" ht="20.100000000000001" customHeight="1">
      <c r="B1803" s="34"/>
      <c r="C1803" s="23"/>
      <c r="D1803" s="24"/>
      <c r="E1803" s="21"/>
      <c r="F1803" s="21"/>
      <c r="G1803" s="33"/>
      <c r="P1803" s="3"/>
    </row>
    <row r="1804" spans="2:16" ht="20.100000000000001" customHeight="1">
      <c r="B1804" s="34"/>
      <c r="C1804" s="23"/>
      <c r="D1804" s="24"/>
      <c r="E1804" s="21"/>
      <c r="F1804" s="21"/>
      <c r="G1804" s="33"/>
      <c r="P1804" s="3"/>
    </row>
    <row r="1805" spans="2:16" ht="20.100000000000001" customHeight="1">
      <c r="B1805" s="34"/>
      <c r="C1805" s="23"/>
      <c r="D1805" s="24"/>
      <c r="E1805" s="21"/>
      <c r="F1805" s="21"/>
      <c r="G1805" s="33"/>
      <c r="P1805" s="3"/>
    </row>
    <row r="1806" spans="2:16" ht="20.100000000000001" customHeight="1">
      <c r="B1806" s="34"/>
      <c r="C1806" s="23"/>
      <c r="D1806" s="24"/>
      <c r="E1806" s="21"/>
      <c r="F1806" s="21"/>
      <c r="G1806" s="33"/>
      <c r="P1806" s="3"/>
    </row>
    <row r="1807" spans="2:16" ht="20.100000000000001" customHeight="1">
      <c r="B1807" s="34"/>
      <c r="C1807" s="23"/>
      <c r="D1807" s="24"/>
      <c r="E1807" s="21"/>
      <c r="F1807" s="21"/>
      <c r="G1807" s="33"/>
      <c r="P1807" s="3"/>
    </row>
    <row r="1808" spans="2:16" ht="20.100000000000001" customHeight="1">
      <c r="B1808" s="34"/>
      <c r="C1808" s="23"/>
      <c r="D1808" s="24"/>
      <c r="E1808" s="21"/>
      <c r="F1808" s="21"/>
      <c r="G1808" s="33"/>
      <c r="P1808" s="3"/>
    </row>
    <row r="1809" spans="2:16" ht="20.100000000000001" customHeight="1">
      <c r="B1809" s="34"/>
      <c r="C1809" s="23"/>
      <c r="D1809" s="24"/>
      <c r="E1809" s="21"/>
      <c r="F1809" s="21"/>
      <c r="G1809" s="33"/>
      <c r="P1809" s="3"/>
    </row>
    <row r="1810" spans="2:16" ht="20.100000000000001" customHeight="1">
      <c r="B1810" s="34"/>
      <c r="C1810" s="23"/>
      <c r="D1810" s="24"/>
      <c r="E1810" s="21"/>
      <c r="F1810" s="21"/>
      <c r="G1810" s="33"/>
      <c r="P1810" s="3"/>
    </row>
    <row r="1811" spans="2:16" ht="20.100000000000001" customHeight="1">
      <c r="B1811" s="34"/>
      <c r="C1811" s="23"/>
      <c r="D1811" s="24"/>
      <c r="E1811" s="21"/>
      <c r="F1811" s="21"/>
      <c r="G1811" s="33"/>
      <c r="P1811" s="3"/>
    </row>
    <row r="1812" spans="2:16" ht="20.100000000000001" customHeight="1">
      <c r="B1812" s="34"/>
      <c r="C1812" s="23"/>
      <c r="D1812" s="24"/>
      <c r="E1812" s="21"/>
      <c r="F1812" s="21"/>
      <c r="G1812" s="33"/>
      <c r="P1812" s="3"/>
    </row>
    <row r="1813" spans="2:16" ht="20.100000000000001" customHeight="1">
      <c r="B1813" s="34"/>
      <c r="C1813" s="23"/>
      <c r="D1813" s="24"/>
      <c r="E1813" s="21"/>
      <c r="F1813" s="21"/>
      <c r="G1813" s="33"/>
      <c r="P1813" s="3"/>
    </row>
    <row r="1814" spans="2:16" ht="20.100000000000001" customHeight="1">
      <c r="B1814" s="34"/>
      <c r="C1814" s="23"/>
      <c r="D1814" s="24"/>
      <c r="E1814" s="21"/>
      <c r="F1814" s="21"/>
      <c r="G1814" s="33"/>
      <c r="P1814" s="3"/>
    </row>
    <row r="1815" spans="2:16" ht="20.100000000000001" customHeight="1">
      <c r="B1815" s="34"/>
      <c r="C1815" s="23"/>
      <c r="D1815" s="24"/>
      <c r="E1815" s="21"/>
      <c r="F1815" s="21"/>
      <c r="G1815" s="33"/>
      <c r="P1815" s="3"/>
    </row>
    <row r="1816" spans="2:16" ht="20.100000000000001" customHeight="1">
      <c r="B1816" s="34"/>
      <c r="C1816" s="23"/>
      <c r="D1816" s="24"/>
      <c r="E1816" s="21"/>
      <c r="F1816" s="21"/>
      <c r="G1816" s="33"/>
      <c r="P1816" s="3"/>
    </row>
    <row r="1817" spans="2:16" ht="20.100000000000001" customHeight="1">
      <c r="B1817" s="34"/>
      <c r="C1817" s="23"/>
      <c r="D1817" s="24"/>
      <c r="E1817" s="21"/>
      <c r="F1817" s="21"/>
      <c r="G1817" s="33"/>
      <c r="P1817" s="3"/>
    </row>
    <row r="1818" spans="2:16" ht="20.100000000000001" customHeight="1">
      <c r="B1818" s="34"/>
      <c r="C1818" s="23"/>
      <c r="D1818" s="24"/>
      <c r="E1818" s="21"/>
      <c r="F1818" s="21"/>
      <c r="G1818" s="33"/>
      <c r="P1818" s="3"/>
    </row>
    <row r="1819" spans="2:16" ht="20.100000000000001" customHeight="1">
      <c r="B1819" s="34"/>
      <c r="C1819" s="23"/>
      <c r="D1819" s="24"/>
      <c r="E1819" s="21"/>
      <c r="F1819" s="21"/>
      <c r="G1819" s="33"/>
      <c r="P1819" s="3"/>
    </row>
    <row r="1820" spans="2:16" ht="20.100000000000001" customHeight="1">
      <c r="B1820" s="34"/>
      <c r="C1820" s="23"/>
      <c r="D1820" s="24"/>
      <c r="E1820" s="21"/>
      <c r="F1820" s="21"/>
      <c r="G1820" s="33"/>
      <c r="P1820" s="3"/>
    </row>
    <row r="1821" spans="2:16" ht="20.100000000000001" customHeight="1">
      <c r="B1821" s="34"/>
      <c r="C1821" s="23"/>
      <c r="D1821" s="24"/>
      <c r="E1821" s="21"/>
      <c r="F1821" s="21"/>
      <c r="G1821" s="33"/>
      <c r="P1821" s="3"/>
    </row>
    <row r="1822" spans="2:16" ht="20.100000000000001" customHeight="1">
      <c r="B1822" s="34"/>
      <c r="C1822" s="23"/>
      <c r="D1822" s="24"/>
      <c r="E1822" s="21"/>
      <c r="F1822" s="21"/>
      <c r="G1822" s="33"/>
      <c r="P1822" s="3"/>
    </row>
    <row r="1823" spans="2:16" ht="20.100000000000001" customHeight="1">
      <c r="B1823" s="34"/>
      <c r="C1823" s="23"/>
      <c r="D1823" s="24"/>
      <c r="E1823" s="21"/>
      <c r="F1823" s="21"/>
      <c r="G1823" s="33"/>
      <c r="P1823" s="3"/>
    </row>
    <row r="1824" spans="2:16" ht="20.100000000000001" customHeight="1">
      <c r="B1824" s="34"/>
      <c r="C1824" s="23"/>
      <c r="D1824" s="24"/>
      <c r="E1824" s="21"/>
      <c r="F1824" s="21"/>
      <c r="G1824" s="33"/>
      <c r="P1824" s="3"/>
    </row>
    <row r="1825" spans="2:16" ht="20.100000000000001" customHeight="1">
      <c r="B1825" s="34"/>
      <c r="C1825" s="23"/>
      <c r="D1825" s="24"/>
      <c r="E1825" s="21"/>
      <c r="F1825" s="21"/>
      <c r="G1825" s="33"/>
      <c r="P1825" s="3"/>
    </row>
    <row r="1826" spans="2:16" ht="20.100000000000001" customHeight="1">
      <c r="B1826" s="34"/>
      <c r="C1826" s="23"/>
      <c r="D1826" s="24"/>
      <c r="E1826" s="21"/>
      <c r="F1826" s="21"/>
      <c r="G1826" s="33"/>
      <c r="P1826" s="3"/>
    </row>
    <row r="1827" spans="2:16" ht="20.100000000000001" customHeight="1">
      <c r="B1827" s="34"/>
      <c r="C1827" s="23"/>
      <c r="D1827" s="24"/>
      <c r="E1827" s="21"/>
      <c r="F1827" s="21"/>
      <c r="G1827" s="33"/>
      <c r="P1827" s="3"/>
    </row>
    <row r="1828" spans="2:16" ht="20.100000000000001" customHeight="1">
      <c r="B1828" s="34"/>
      <c r="C1828" s="23"/>
      <c r="D1828" s="24"/>
      <c r="E1828" s="21"/>
      <c r="F1828" s="21"/>
      <c r="G1828" s="33"/>
      <c r="P1828" s="3"/>
    </row>
    <row r="1829" spans="2:16" ht="20.100000000000001" customHeight="1">
      <c r="B1829" s="34"/>
      <c r="C1829" s="23"/>
      <c r="D1829" s="24"/>
      <c r="E1829" s="21"/>
      <c r="F1829" s="21"/>
      <c r="G1829" s="33"/>
      <c r="P1829" s="3"/>
    </row>
    <row r="1830" spans="2:16" ht="20.100000000000001" customHeight="1">
      <c r="B1830" s="34"/>
      <c r="C1830" s="23"/>
      <c r="D1830" s="24"/>
      <c r="E1830" s="21"/>
      <c r="F1830" s="21"/>
      <c r="G1830" s="33"/>
      <c r="P1830" s="3"/>
    </row>
    <row r="1831" spans="2:16" ht="20.100000000000001" customHeight="1">
      <c r="B1831" s="34"/>
      <c r="C1831" s="23"/>
      <c r="D1831" s="24"/>
      <c r="E1831" s="21"/>
      <c r="F1831" s="21"/>
      <c r="G1831" s="33"/>
      <c r="P1831" s="3"/>
    </row>
    <row r="1832" spans="2:16" ht="20.100000000000001" customHeight="1">
      <c r="B1832" s="34"/>
      <c r="C1832" s="23"/>
      <c r="D1832" s="24"/>
      <c r="E1832" s="21"/>
      <c r="F1832" s="21"/>
      <c r="G1832" s="33"/>
      <c r="P1832" s="3"/>
    </row>
    <row r="1833" spans="2:16" ht="20.100000000000001" customHeight="1">
      <c r="B1833" s="34"/>
      <c r="C1833" s="23"/>
      <c r="D1833" s="24"/>
      <c r="E1833" s="21"/>
      <c r="F1833" s="21"/>
      <c r="G1833" s="33"/>
      <c r="P1833" s="3"/>
    </row>
    <row r="1834" spans="2:16" ht="20.100000000000001" customHeight="1">
      <c r="B1834" s="34"/>
      <c r="C1834" s="23"/>
      <c r="D1834" s="24"/>
      <c r="E1834" s="21"/>
      <c r="F1834" s="21"/>
      <c r="G1834" s="33"/>
      <c r="P1834" s="3"/>
    </row>
    <row r="1835" spans="2:16" ht="20.100000000000001" customHeight="1">
      <c r="B1835" s="34"/>
      <c r="C1835" s="23"/>
      <c r="D1835" s="24"/>
      <c r="E1835" s="21"/>
      <c r="F1835" s="21"/>
      <c r="G1835" s="33"/>
      <c r="P1835" s="3"/>
    </row>
    <row r="1836" spans="2:16" ht="20.100000000000001" customHeight="1">
      <c r="B1836" s="34"/>
      <c r="C1836" s="23"/>
      <c r="D1836" s="24"/>
      <c r="E1836" s="21"/>
      <c r="F1836" s="21"/>
      <c r="G1836" s="33"/>
      <c r="P1836" s="3"/>
    </row>
    <row r="1837" spans="2:16" ht="20.100000000000001" customHeight="1">
      <c r="B1837" s="34"/>
      <c r="C1837" s="23"/>
      <c r="D1837" s="24"/>
      <c r="E1837" s="21"/>
      <c r="F1837" s="21"/>
      <c r="G1837" s="33"/>
      <c r="P1837" s="3"/>
    </row>
    <row r="1838" spans="2:16" ht="20.100000000000001" customHeight="1">
      <c r="B1838" s="34"/>
      <c r="C1838" s="23"/>
      <c r="D1838" s="24"/>
      <c r="E1838" s="21"/>
      <c r="F1838" s="21"/>
      <c r="G1838" s="33"/>
      <c r="P1838" s="3"/>
    </row>
    <row r="1839" spans="2:16" ht="20.100000000000001" customHeight="1">
      <c r="B1839" s="34"/>
      <c r="C1839" s="23"/>
      <c r="D1839" s="24"/>
      <c r="E1839" s="21"/>
      <c r="F1839" s="21"/>
      <c r="G1839" s="33"/>
      <c r="P1839" s="3"/>
    </row>
    <row r="1840" spans="2:16" ht="20.100000000000001" customHeight="1">
      <c r="B1840" s="34"/>
      <c r="C1840" s="23"/>
      <c r="D1840" s="24"/>
      <c r="E1840" s="21"/>
      <c r="F1840" s="21"/>
      <c r="G1840" s="33"/>
      <c r="P1840" s="3"/>
    </row>
    <row r="1841" spans="2:16" ht="20.100000000000001" customHeight="1">
      <c r="B1841" s="34"/>
      <c r="C1841" s="23"/>
      <c r="D1841" s="24"/>
      <c r="E1841" s="21"/>
      <c r="F1841" s="21"/>
      <c r="G1841" s="33"/>
      <c r="P1841" s="3"/>
    </row>
    <row r="1842" spans="2:16" ht="20.100000000000001" customHeight="1">
      <c r="B1842" s="34"/>
      <c r="C1842" s="23"/>
      <c r="D1842" s="24"/>
      <c r="E1842" s="21"/>
      <c r="F1842" s="21"/>
      <c r="G1842" s="33"/>
      <c r="P1842" s="3"/>
    </row>
    <row r="1843" spans="2:16" ht="20.100000000000001" customHeight="1">
      <c r="B1843" s="34"/>
      <c r="C1843" s="23"/>
      <c r="D1843" s="24"/>
      <c r="E1843" s="21"/>
      <c r="F1843" s="21"/>
      <c r="G1843" s="33"/>
      <c r="P1843" s="3"/>
    </row>
    <row r="1844" spans="2:16" ht="20.100000000000001" customHeight="1">
      <c r="B1844" s="34"/>
      <c r="C1844" s="23"/>
      <c r="D1844" s="24"/>
      <c r="E1844" s="21"/>
      <c r="F1844" s="21"/>
      <c r="G1844" s="33"/>
      <c r="P1844" s="3"/>
    </row>
    <row r="1845" spans="2:16" ht="20.100000000000001" customHeight="1">
      <c r="B1845" s="34"/>
      <c r="C1845" s="23"/>
      <c r="D1845" s="24"/>
      <c r="E1845" s="21"/>
      <c r="F1845" s="21"/>
      <c r="G1845" s="33"/>
      <c r="P1845" s="3"/>
    </row>
    <row r="1846" spans="2:16" ht="20.100000000000001" customHeight="1">
      <c r="B1846" s="34"/>
      <c r="C1846" s="23"/>
      <c r="D1846" s="24"/>
      <c r="E1846" s="21"/>
      <c r="F1846" s="21"/>
      <c r="G1846" s="33"/>
      <c r="P1846" s="3"/>
    </row>
    <row r="1847" spans="2:16" ht="20.100000000000001" customHeight="1">
      <c r="B1847" s="34"/>
      <c r="C1847" s="23"/>
      <c r="D1847" s="24"/>
      <c r="E1847" s="21"/>
      <c r="F1847" s="21"/>
      <c r="G1847" s="33"/>
      <c r="P1847" s="3"/>
    </row>
    <row r="1848" spans="2:16" ht="20.100000000000001" customHeight="1">
      <c r="B1848" s="34"/>
      <c r="C1848" s="23"/>
      <c r="D1848" s="24"/>
      <c r="E1848" s="21"/>
      <c r="F1848" s="21"/>
      <c r="G1848" s="33"/>
      <c r="P1848" s="3"/>
    </row>
    <row r="1849" spans="2:16" ht="20.100000000000001" customHeight="1">
      <c r="B1849" s="34"/>
      <c r="C1849" s="23"/>
      <c r="D1849" s="24"/>
      <c r="E1849" s="21"/>
      <c r="F1849" s="21"/>
      <c r="G1849" s="33"/>
      <c r="P1849" s="3"/>
    </row>
    <row r="1850" spans="2:16" ht="20.100000000000001" customHeight="1">
      <c r="B1850" s="34"/>
      <c r="C1850" s="23"/>
      <c r="D1850" s="24"/>
      <c r="E1850" s="21"/>
      <c r="F1850" s="21"/>
      <c r="G1850" s="33"/>
      <c r="P1850" s="3"/>
    </row>
    <row r="1851" spans="2:16" ht="20.100000000000001" customHeight="1">
      <c r="B1851" s="34"/>
      <c r="C1851" s="23"/>
      <c r="D1851" s="24"/>
      <c r="E1851" s="21"/>
      <c r="F1851" s="21"/>
      <c r="G1851" s="33"/>
      <c r="P1851" s="3"/>
    </row>
    <row r="1852" spans="2:16" ht="20.100000000000001" customHeight="1">
      <c r="B1852" s="34"/>
      <c r="C1852" s="23"/>
      <c r="D1852" s="24"/>
      <c r="E1852" s="21"/>
      <c r="F1852" s="21"/>
      <c r="G1852" s="33"/>
      <c r="P1852" s="3"/>
    </row>
    <row r="1853" spans="2:16" ht="20.100000000000001" customHeight="1">
      <c r="B1853" s="34"/>
      <c r="C1853" s="23"/>
      <c r="D1853" s="24"/>
      <c r="E1853" s="21"/>
      <c r="F1853" s="21"/>
      <c r="G1853" s="33"/>
      <c r="P1853" s="3"/>
    </row>
    <row r="1854" spans="2:16" ht="20.100000000000001" customHeight="1">
      <c r="B1854" s="34"/>
      <c r="C1854" s="23"/>
      <c r="D1854" s="24"/>
      <c r="E1854" s="21"/>
      <c r="F1854" s="21"/>
      <c r="G1854" s="33"/>
      <c r="P1854" s="3"/>
    </row>
    <row r="1855" spans="2:16" ht="20.100000000000001" customHeight="1">
      <c r="B1855" s="34"/>
      <c r="C1855" s="23"/>
      <c r="D1855" s="24"/>
      <c r="E1855" s="21"/>
      <c r="F1855" s="21"/>
      <c r="G1855" s="33"/>
      <c r="P1855" s="3"/>
    </row>
    <row r="1856" spans="2:16" ht="20.100000000000001" customHeight="1">
      <c r="B1856" s="34"/>
      <c r="C1856" s="23"/>
      <c r="D1856" s="24"/>
      <c r="E1856" s="21"/>
      <c r="F1856" s="21"/>
      <c r="G1856" s="33"/>
      <c r="P1856" s="3"/>
    </row>
    <row r="1857" spans="2:16" ht="20.100000000000001" customHeight="1">
      <c r="B1857" s="34"/>
      <c r="C1857" s="23"/>
      <c r="D1857" s="24"/>
      <c r="E1857" s="21"/>
      <c r="F1857" s="21"/>
      <c r="G1857" s="33"/>
      <c r="P1857" s="3"/>
    </row>
    <row r="1858" spans="2:16" ht="20.100000000000001" customHeight="1">
      <c r="B1858" s="34"/>
      <c r="C1858" s="23"/>
      <c r="D1858" s="24"/>
      <c r="E1858" s="21"/>
      <c r="F1858" s="21"/>
      <c r="G1858" s="33"/>
      <c r="P1858" s="3"/>
    </row>
    <row r="1859" spans="2:16" ht="20.100000000000001" customHeight="1">
      <c r="B1859" s="34"/>
      <c r="C1859" s="23"/>
      <c r="D1859" s="24"/>
      <c r="E1859" s="21"/>
      <c r="F1859" s="21"/>
      <c r="G1859" s="33"/>
      <c r="P1859" s="3"/>
    </row>
    <row r="1860" spans="2:16" ht="20.100000000000001" customHeight="1">
      <c r="B1860" s="34"/>
      <c r="C1860" s="23"/>
      <c r="D1860" s="24"/>
      <c r="E1860" s="21"/>
      <c r="F1860" s="21"/>
      <c r="G1860" s="33"/>
      <c r="P1860" s="3"/>
    </row>
    <row r="1861" spans="2:16" ht="20.100000000000001" customHeight="1">
      <c r="B1861" s="34"/>
      <c r="C1861" s="23"/>
      <c r="D1861" s="24"/>
      <c r="E1861" s="21"/>
      <c r="F1861" s="21"/>
      <c r="G1861" s="33"/>
      <c r="P1861" s="3"/>
    </row>
    <row r="1862" spans="2:16" ht="20.100000000000001" customHeight="1">
      <c r="B1862" s="34"/>
      <c r="C1862" s="23"/>
      <c r="D1862" s="24"/>
      <c r="E1862" s="21"/>
      <c r="F1862" s="21"/>
      <c r="G1862" s="33"/>
      <c r="P1862" s="3"/>
    </row>
    <row r="1863" spans="2:16" ht="20.100000000000001" customHeight="1">
      <c r="B1863" s="34"/>
      <c r="C1863" s="23"/>
      <c r="D1863" s="24"/>
      <c r="E1863" s="21"/>
      <c r="F1863" s="21"/>
      <c r="G1863" s="33"/>
      <c r="P1863" s="3"/>
    </row>
    <row r="1864" spans="2:16" ht="20.100000000000001" customHeight="1">
      <c r="B1864" s="34"/>
      <c r="C1864" s="23"/>
      <c r="D1864" s="24"/>
      <c r="E1864" s="21"/>
      <c r="F1864" s="21"/>
      <c r="G1864" s="33"/>
      <c r="P1864" s="3"/>
    </row>
    <row r="1865" spans="2:16" ht="20.100000000000001" customHeight="1">
      <c r="B1865" s="34"/>
      <c r="C1865" s="23"/>
      <c r="D1865" s="24"/>
      <c r="E1865" s="21"/>
      <c r="F1865" s="21"/>
      <c r="G1865" s="33"/>
      <c r="P1865" s="3"/>
    </row>
    <row r="1866" spans="2:16" ht="20.100000000000001" customHeight="1">
      <c r="B1866" s="34"/>
      <c r="C1866" s="23"/>
      <c r="D1866" s="24"/>
      <c r="E1866" s="21"/>
      <c r="F1866" s="21"/>
      <c r="G1866" s="33"/>
      <c r="P1866" s="3"/>
    </row>
    <row r="1867" spans="2:16" ht="20.100000000000001" customHeight="1">
      <c r="B1867" s="34"/>
      <c r="C1867" s="23"/>
      <c r="D1867" s="24"/>
      <c r="E1867" s="21"/>
      <c r="F1867" s="21"/>
      <c r="G1867" s="33"/>
      <c r="P1867" s="3"/>
    </row>
    <row r="1868" spans="2:16" ht="20.100000000000001" customHeight="1">
      <c r="B1868" s="34"/>
      <c r="C1868" s="23"/>
      <c r="D1868" s="24"/>
      <c r="E1868" s="21"/>
      <c r="F1868" s="21"/>
      <c r="G1868" s="33"/>
      <c r="P1868" s="3"/>
    </row>
    <row r="1869" spans="2:16" ht="20.100000000000001" customHeight="1">
      <c r="B1869" s="34"/>
      <c r="C1869" s="23"/>
      <c r="D1869" s="24"/>
      <c r="E1869" s="21"/>
      <c r="F1869" s="21"/>
      <c r="G1869" s="33"/>
      <c r="P1869" s="3"/>
    </row>
    <row r="1870" spans="2:16" ht="20.100000000000001" customHeight="1">
      <c r="B1870" s="34"/>
      <c r="C1870" s="23"/>
      <c r="D1870" s="24"/>
      <c r="E1870" s="21"/>
      <c r="F1870" s="21"/>
      <c r="G1870" s="33"/>
      <c r="P1870" s="3"/>
    </row>
    <row r="1871" spans="2:16" ht="20.100000000000001" customHeight="1">
      <c r="B1871" s="34"/>
      <c r="C1871" s="23"/>
      <c r="D1871" s="24"/>
      <c r="E1871" s="21"/>
      <c r="F1871" s="21"/>
      <c r="G1871" s="33"/>
      <c r="P1871" s="3"/>
    </row>
    <row r="1872" spans="2:16" ht="20.100000000000001" customHeight="1">
      <c r="B1872" s="34"/>
      <c r="C1872" s="23"/>
      <c r="D1872" s="24"/>
      <c r="E1872" s="21"/>
      <c r="F1872" s="21"/>
      <c r="G1872" s="33"/>
      <c r="P1872" s="3"/>
    </row>
    <row r="1873" spans="2:16" ht="20.100000000000001" customHeight="1">
      <c r="B1873" s="34"/>
      <c r="C1873" s="23"/>
      <c r="D1873" s="24"/>
      <c r="E1873" s="21"/>
      <c r="F1873" s="21"/>
      <c r="G1873" s="33"/>
      <c r="P1873" s="3"/>
    </row>
    <row r="1874" spans="2:16" ht="20.100000000000001" customHeight="1">
      <c r="B1874" s="34"/>
      <c r="C1874" s="23"/>
      <c r="D1874" s="24"/>
      <c r="E1874" s="21"/>
      <c r="F1874" s="21"/>
      <c r="G1874" s="33"/>
      <c r="P1874" s="3"/>
    </row>
    <row r="1875" spans="2:16" ht="20.100000000000001" customHeight="1">
      <c r="B1875" s="34"/>
      <c r="C1875" s="23"/>
      <c r="D1875" s="24"/>
      <c r="E1875" s="21"/>
      <c r="F1875" s="21"/>
      <c r="G1875" s="33"/>
      <c r="P1875" s="3"/>
    </row>
    <row r="1876" spans="2:16" ht="20.100000000000001" customHeight="1">
      <c r="B1876" s="34"/>
      <c r="C1876" s="23"/>
      <c r="D1876" s="24"/>
      <c r="E1876" s="21"/>
      <c r="F1876" s="21"/>
      <c r="G1876" s="33"/>
      <c r="P1876" s="3"/>
    </row>
    <row r="1877" spans="2:16" ht="20.100000000000001" customHeight="1">
      <c r="B1877" s="34"/>
      <c r="C1877" s="23"/>
      <c r="D1877" s="24"/>
      <c r="E1877" s="21"/>
      <c r="F1877" s="21"/>
      <c r="G1877" s="33"/>
      <c r="P1877" s="3"/>
    </row>
    <row r="1878" spans="2:16" ht="20.100000000000001" customHeight="1">
      <c r="B1878" s="34"/>
      <c r="C1878" s="23"/>
      <c r="D1878" s="24"/>
      <c r="E1878" s="21"/>
      <c r="F1878" s="21"/>
      <c r="G1878" s="33"/>
      <c r="P1878" s="3"/>
    </row>
    <row r="1879" spans="2:16" ht="20.100000000000001" customHeight="1">
      <c r="B1879" s="34"/>
      <c r="C1879" s="23"/>
      <c r="D1879" s="24"/>
      <c r="E1879" s="21"/>
      <c r="F1879" s="21"/>
      <c r="G1879" s="33"/>
      <c r="P1879" s="3"/>
    </row>
    <row r="1880" spans="2:16" ht="20.100000000000001" customHeight="1">
      <c r="B1880" s="34"/>
      <c r="C1880" s="23"/>
      <c r="D1880" s="24"/>
      <c r="E1880" s="21"/>
      <c r="F1880" s="21"/>
      <c r="G1880" s="33"/>
      <c r="P1880" s="3"/>
    </row>
    <row r="1881" spans="2:16" ht="20.100000000000001" customHeight="1">
      <c r="B1881" s="34"/>
      <c r="C1881" s="23"/>
      <c r="D1881" s="24"/>
      <c r="E1881" s="21"/>
      <c r="F1881" s="21"/>
      <c r="G1881" s="33"/>
      <c r="P1881" s="3"/>
    </row>
    <row r="1882" spans="2:16" ht="20.100000000000001" customHeight="1">
      <c r="B1882" s="34"/>
      <c r="C1882" s="23"/>
      <c r="D1882" s="24"/>
      <c r="E1882" s="21"/>
      <c r="F1882" s="21"/>
      <c r="G1882" s="33"/>
      <c r="P1882" s="3"/>
    </row>
    <row r="1883" spans="2:16" ht="20.100000000000001" customHeight="1">
      <c r="B1883" s="34"/>
      <c r="C1883" s="23"/>
      <c r="D1883" s="24"/>
      <c r="E1883" s="21"/>
      <c r="F1883" s="21"/>
      <c r="G1883" s="33"/>
      <c r="P1883" s="3"/>
    </row>
    <row r="1884" spans="2:16" ht="20.100000000000001" customHeight="1">
      <c r="B1884" s="34"/>
      <c r="C1884" s="23"/>
      <c r="D1884" s="24"/>
      <c r="E1884" s="21"/>
      <c r="F1884" s="21"/>
      <c r="G1884" s="33"/>
      <c r="P1884" s="3"/>
    </row>
    <row r="1885" spans="2:16" ht="20.100000000000001" customHeight="1">
      <c r="B1885" s="34"/>
      <c r="C1885" s="23"/>
      <c r="D1885" s="24"/>
      <c r="E1885" s="21"/>
      <c r="F1885" s="21"/>
      <c r="G1885" s="33"/>
      <c r="P1885" s="3"/>
    </row>
    <row r="1886" spans="2:16" ht="20.100000000000001" customHeight="1">
      <c r="B1886" s="34"/>
      <c r="C1886" s="23"/>
      <c r="D1886" s="24"/>
      <c r="E1886" s="21"/>
      <c r="F1886" s="21"/>
      <c r="G1886" s="33"/>
      <c r="P1886" s="3"/>
    </row>
    <row r="1887" spans="2:16" ht="20.100000000000001" customHeight="1">
      <c r="B1887" s="34"/>
      <c r="C1887" s="23"/>
      <c r="D1887" s="24"/>
      <c r="E1887" s="21"/>
      <c r="F1887" s="21"/>
      <c r="G1887" s="33"/>
      <c r="P1887" s="3"/>
    </row>
    <row r="1888" spans="2:16" ht="20.100000000000001" customHeight="1">
      <c r="B1888" s="34"/>
      <c r="C1888" s="23"/>
      <c r="D1888" s="24"/>
      <c r="E1888" s="21"/>
      <c r="F1888" s="21"/>
      <c r="G1888" s="33"/>
      <c r="P1888" s="3"/>
    </row>
    <row r="1889" spans="2:16" ht="20.100000000000001" customHeight="1">
      <c r="B1889" s="34"/>
      <c r="C1889" s="23"/>
      <c r="D1889" s="24"/>
      <c r="E1889" s="21"/>
      <c r="F1889" s="21"/>
      <c r="G1889" s="33"/>
      <c r="P1889" s="3"/>
    </row>
    <row r="1890" spans="2:16" ht="20.100000000000001" customHeight="1">
      <c r="B1890" s="34"/>
      <c r="C1890" s="23"/>
      <c r="D1890" s="24"/>
      <c r="E1890" s="21"/>
      <c r="F1890" s="21"/>
      <c r="G1890" s="33"/>
      <c r="P1890" s="3"/>
    </row>
    <row r="1891" spans="2:16" ht="20.100000000000001" customHeight="1">
      <c r="B1891" s="34"/>
      <c r="C1891" s="23"/>
      <c r="D1891" s="24"/>
      <c r="E1891" s="21"/>
      <c r="F1891" s="21"/>
      <c r="G1891" s="33"/>
      <c r="P1891" s="3"/>
    </row>
    <row r="1892" spans="2:16" ht="20.100000000000001" customHeight="1">
      <c r="B1892" s="34"/>
      <c r="C1892" s="23"/>
      <c r="D1892" s="24"/>
      <c r="E1892" s="21"/>
      <c r="F1892" s="21"/>
      <c r="G1892" s="33"/>
      <c r="P1892" s="3"/>
    </row>
    <row r="1893" spans="2:16" ht="20.100000000000001" customHeight="1">
      <c r="B1893" s="34"/>
      <c r="C1893" s="23"/>
      <c r="D1893" s="24"/>
      <c r="E1893" s="21"/>
      <c r="F1893" s="21"/>
      <c r="G1893" s="33"/>
      <c r="P1893" s="3"/>
    </row>
    <row r="1894" spans="2:16" ht="20.100000000000001" customHeight="1">
      <c r="B1894" s="34"/>
      <c r="C1894" s="23"/>
      <c r="D1894" s="24"/>
      <c r="E1894" s="21"/>
      <c r="F1894" s="21"/>
      <c r="G1894" s="33"/>
      <c r="P1894" s="3"/>
    </row>
    <row r="1895" spans="2:16" ht="20.100000000000001" customHeight="1">
      <c r="B1895" s="34"/>
      <c r="C1895" s="23"/>
      <c r="D1895" s="24"/>
      <c r="E1895" s="21"/>
      <c r="F1895" s="21"/>
      <c r="G1895" s="33"/>
      <c r="P1895" s="3"/>
    </row>
    <row r="1896" spans="2:16" ht="20.100000000000001" customHeight="1">
      <c r="B1896" s="34"/>
      <c r="C1896" s="23"/>
      <c r="D1896" s="24"/>
      <c r="E1896" s="21"/>
      <c r="F1896" s="21"/>
      <c r="G1896" s="33"/>
      <c r="P1896" s="3"/>
    </row>
    <row r="1897" spans="2:16" ht="20.100000000000001" customHeight="1">
      <c r="B1897" s="34"/>
      <c r="C1897" s="23"/>
      <c r="D1897" s="24"/>
      <c r="E1897" s="21"/>
      <c r="F1897" s="21"/>
      <c r="G1897" s="33"/>
      <c r="P1897" s="3"/>
    </row>
    <row r="1898" spans="2:16" ht="20.100000000000001" customHeight="1">
      <c r="B1898" s="34"/>
      <c r="C1898" s="23"/>
      <c r="D1898" s="24"/>
      <c r="E1898" s="21"/>
      <c r="F1898" s="21"/>
      <c r="G1898" s="33"/>
      <c r="P1898" s="3"/>
    </row>
    <row r="1899" spans="2:16" ht="20.100000000000001" customHeight="1">
      <c r="B1899" s="34"/>
      <c r="C1899" s="23"/>
      <c r="D1899" s="24"/>
      <c r="E1899" s="21"/>
      <c r="F1899" s="21"/>
      <c r="G1899" s="33"/>
      <c r="P1899" s="3"/>
    </row>
    <row r="1900" spans="2:16" ht="20.100000000000001" customHeight="1">
      <c r="B1900" s="34"/>
      <c r="C1900" s="23"/>
      <c r="D1900" s="24"/>
      <c r="E1900" s="21"/>
      <c r="F1900" s="21"/>
      <c r="G1900" s="33"/>
      <c r="P1900" s="3"/>
    </row>
    <row r="1901" spans="2:16" ht="20.100000000000001" customHeight="1">
      <c r="B1901" s="34"/>
      <c r="C1901" s="23"/>
      <c r="D1901" s="24"/>
      <c r="E1901" s="21"/>
      <c r="F1901" s="21"/>
      <c r="G1901" s="33"/>
      <c r="P1901" s="3"/>
    </row>
    <row r="1902" spans="2:16" ht="20.100000000000001" customHeight="1">
      <c r="B1902" s="34"/>
      <c r="C1902" s="23"/>
      <c r="D1902" s="24"/>
      <c r="E1902" s="21"/>
      <c r="F1902" s="21"/>
      <c r="G1902" s="33"/>
      <c r="P1902" s="3"/>
    </row>
    <row r="1903" spans="2:16" ht="20.100000000000001" customHeight="1">
      <c r="B1903" s="34"/>
      <c r="C1903" s="23"/>
      <c r="D1903" s="24"/>
      <c r="E1903" s="21"/>
      <c r="F1903" s="21"/>
      <c r="G1903" s="33"/>
      <c r="P1903" s="3"/>
    </row>
    <row r="1904" spans="2:16" ht="20.100000000000001" customHeight="1">
      <c r="B1904" s="34"/>
      <c r="C1904" s="23"/>
      <c r="D1904" s="24"/>
      <c r="E1904" s="21"/>
      <c r="F1904" s="21"/>
      <c r="G1904" s="33"/>
      <c r="P1904" s="3"/>
    </row>
    <row r="1905" spans="2:16" ht="20.100000000000001" customHeight="1">
      <c r="B1905" s="34"/>
      <c r="C1905" s="23"/>
      <c r="D1905" s="24"/>
      <c r="E1905" s="21"/>
      <c r="F1905" s="21"/>
      <c r="G1905" s="33"/>
      <c r="P1905" s="3"/>
    </row>
    <row r="1906" spans="2:16" ht="20.100000000000001" customHeight="1">
      <c r="B1906" s="34"/>
      <c r="C1906" s="23"/>
      <c r="D1906" s="24"/>
      <c r="E1906" s="21"/>
      <c r="F1906" s="21"/>
      <c r="G1906" s="33"/>
      <c r="P1906" s="3"/>
    </row>
    <row r="1907" spans="2:16" ht="20.100000000000001" customHeight="1">
      <c r="B1907" s="34"/>
      <c r="C1907" s="23"/>
      <c r="D1907" s="24"/>
      <c r="E1907" s="21"/>
      <c r="F1907" s="21"/>
      <c r="G1907" s="33"/>
      <c r="P1907" s="3"/>
    </row>
    <row r="1908" spans="2:16" ht="20.100000000000001" customHeight="1">
      <c r="B1908" s="34"/>
      <c r="C1908" s="23"/>
      <c r="D1908" s="24"/>
      <c r="E1908" s="21"/>
      <c r="F1908" s="21"/>
      <c r="G1908" s="33"/>
      <c r="P1908" s="3"/>
    </row>
    <row r="1909" spans="2:16" ht="20.100000000000001" customHeight="1">
      <c r="B1909" s="34"/>
      <c r="C1909" s="23"/>
      <c r="D1909" s="24"/>
      <c r="E1909" s="21"/>
      <c r="F1909" s="21"/>
      <c r="G1909" s="33"/>
      <c r="P1909" s="3"/>
    </row>
    <row r="1910" spans="2:16" ht="20.100000000000001" customHeight="1">
      <c r="B1910" s="34"/>
      <c r="C1910" s="23"/>
      <c r="D1910" s="24"/>
      <c r="E1910" s="21"/>
      <c r="F1910" s="21"/>
      <c r="G1910" s="33"/>
      <c r="P1910" s="3"/>
    </row>
    <row r="1911" spans="2:16" ht="20.100000000000001" customHeight="1">
      <c r="B1911" s="34"/>
      <c r="C1911" s="23"/>
      <c r="D1911" s="24"/>
      <c r="E1911" s="21"/>
      <c r="F1911" s="21"/>
      <c r="G1911" s="33"/>
      <c r="P1911" s="3"/>
    </row>
    <row r="1912" spans="2:16" ht="20.100000000000001" customHeight="1">
      <c r="B1912" s="34"/>
      <c r="C1912" s="23"/>
      <c r="D1912" s="24"/>
      <c r="E1912" s="21"/>
      <c r="F1912" s="21"/>
      <c r="G1912" s="33"/>
      <c r="P1912" s="3"/>
    </row>
    <row r="1913" spans="2:16" ht="20.100000000000001" customHeight="1">
      <c r="B1913" s="34"/>
      <c r="C1913" s="23"/>
      <c r="D1913" s="24"/>
      <c r="E1913" s="21"/>
      <c r="F1913" s="21"/>
      <c r="G1913" s="33"/>
      <c r="P1913" s="3"/>
    </row>
    <row r="1914" spans="2:16" ht="20.100000000000001" customHeight="1">
      <c r="B1914" s="34"/>
      <c r="C1914" s="23"/>
      <c r="D1914" s="24"/>
      <c r="E1914" s="21"/>
      <c r="F1914" s="21"/>
      <c r="G1914" s="33"/>
      <c r="P1914" s="3"/>
    </row>
    <row r="1915" spans="2:16" ht="20.100000000000001" customHeight="1">
      <c r="B1915" s="34"/>
      <c r="C1915" s="23"/>
      <c r="D1915" s="24"/>
      <c r="E1915" s="21"/>
      <c r="F1915" s="21"/>
      <c r="G1915" s="33"/>
      <c r="P1915" s="3"/>
    </row>
    <row r="1916" spans="2:16" ht="20.100000000000001" customHeight="1">
      <c r="B1916" s="34"/>
      <c r="C1916" s="23"/>
      <c r="D1916" s="24"/>
      <c r="E1916" s="21"/>
      <c r="F1916" s="21"/>
      <c r="G1916" s="33"/>
      <c r="P1916" s="3"/>
    </row>
    <row r="1917" spans="2:16" ht="20.100000000000001" customHeight="1">
      <c r="B1917" s="34"/>
      <c r="C1917" s="23"/>
      <c r="D1917" s="24"/>
      <c r="E1917" s="21"/>
      <c r="F1917" s="21"/>
      <c r="G1917" s="33"/>
      <c r="P1917" s="3"/>
    </row>
    <row r="1918" spans="2:16" ht="20.100000000000001" customHeight="1">
      <c r="B1918" s="34"/>
      <c r="C1918" s="23"/>
      <c r="D1918" s="24"/>
      <c r="E1918" s="21"/>
      <c r="F1918" s="21"/>
      <c r="G1918" s="33"/>
      <c r="P1918" s="3"/>
    </row>
    <row r="1919" spans="2:16" ht="20.100000000000001" customHeight="1">
      <c r="B1919" s="34"/>
      <c r="C1919" s="23"/>
      <c r="D1919" s="24"/>
      <c r="E1919" s="21"/>
      <c r="F1919" s="21"/>
      <c r="G1919" s="33"/>
      <c r="P1919" s="3"/>
    </row>
    <row r="1920" spans="2:16" ht="20.100000000000001" customHeight="1">
      <c r="B1920" s="34"/>
      <c r="C1920" s="23"/>
      <c r="D1920" s="24"/>
      <c r="E1920" s="21"/>
      <c r="F1920" s="21"/>
      <c r="G1920" s="33"/>
      <c r="P1920" s="3"/>
    </row>
    <row r="1921" spans="2:16" ht="20.100000000000001" customHeight="1">
      <c r="B1921" s="34"/>
      <c r="C1921" s="23"/>
      <c r="D1921" s="24"/>
      <c r="E1921" s="21"/>
      <c r="F1921" s="21"/>
      <c r="G1921" s="33"/>
      <c r="P1921" s="3"/>
    </row>
    <row r="1922" spans="2:16" ht="20.100000000000001" customHeight="1">
      <c r="B1922" s="34"/>
      <c r="C1922" s="23"/>
      <c r="D1922" s="24"/>
      <c r="E1922" s="21"/>
      <c r="F1922" s="21"/>
      <c r="G1922" s="33"/>
      <c r="P1922" s="3"/>
    </row>
    <row r="1923" spans="2:16" ht="20.100000000000001" customHeight="1">
      <c r="B1923" s="34"/>
      <c r="C1923" s="23"/>
      <c r="D1923" s="24"/>
      <c r="E1923" s="21"/>
      <c r="F1923" s="21"/>
      <c r="G1923" s="33"/>
      <c r="P1923" s="3"/>
    </row>
    <row r="1924" spans="2:16" ht="20.100000000000001" customHeight="1">
      <c r="B1924" s="34"/>
      <c r="C1924" s="23"/>
      <c r="D1924" s="24"/>
      <c r="E1924" s="21"/>
      <c r="F1924" s="21"/>
      <c r="G1924" s="33"/>
      <c r="P1924" s="3"/>
    </row>
    <row r="1925" spans="2:16" ht="20.100000000000001" customHeight="1">
      <c r="B1925" s="34"/>
      <c r="C1925" s="23"/>
      <c r="D1925" s="24"/>
      <c r="E1925" s="21"/>
      <c r="F1925" s="21"/>
      <c r="G1925" s="33"/>
      <c r="P1925" s="3"/>
    </row>
    <row r="1926" spans="2:16" ht="20.100000000000001" customHeight="1">
      <c r="B1926" s="34"/>
      <c r="C1926" s="23"/>
      <c r="D1926" s="24"/>
      <c r="E1926" s="21"/>
      <c r="F1926" s="21"/>
      <c r="G1926" s="33"/>
      <c r="P1926" s="3"/>
    </row>
    <row r="1927" spans="2:16" ht="20.100000000000001" customHeight="1">
      <c r="B1927" s="34"/>
      <c r="C1927" s="23"/>
      <c r="D1927" s="24"/>
      <c r="E1927" s="21"/>
      <c r="F1927" s="21"/>
      <c r="G1927" s="33"/>
      <c r="P1927" s="3"/>
    </row>
    <row r="1928" spans="2:16" ht="20.100000000000001" customHeight="1">
      <c r="B1928" s="34"/>
      <c r="C1928" s="23"/>
      <c r="D1928" s="24"/>
      <c r="E1928" s="21"/>
      <c r="F1928" s="21"/>
      <c r="G1928" s="33"/>
      <c r="P1928" s="3"/>
    </row>
    <row r="1929" spans="2:16" ht="20.100000000000001" customHeight="1">
      <c r="B1929" s="34"/>
      <c r="C1929" s="23"/>
      <c r="D1929" s="24"/>
      <c r="E1929" s="21"/>
      <c r="F1929" s="21"/>
      <c r="G1929" s="33"/>
      <c r="P1929" s="3"/>
    </row>
    <row r="1930" spans="2:16" ht="20.100000000000001" customHeight="1">
      <c r="B1930" s="34"/>
      <c r="C1930" s="23"/>
      <c r="D1930" s="24"/>
      <c r="E1930" s="21"/>
      <c r="F1930" s="21"/>
      <c r="G1930" s="33"/>
      <c r="P1930" s="3"/>
    </row>
    <row r="1931" spans="2:16" ht="20.100000000000001" customHeight="1">
      <c r="B1931" s="34"/>
      <c r="C1931" s="23"/>
      <c r="D1931" s="24"/>
      <c r="E1931" s="21"/>
      <c r="F1931" s="21"/>
      <c r="G1931" s="33"/>
      <c r="P1931" s="3"/>
    </row>
    <row r="1932" spans="2:16" ht="20.100000000000001" customHeight="1">
      <c r="B1932" s="34"/>
      <c r="C1932" s="23"/>
      <c r="D1932" s="24"/>
      <c r="E1932" s="21"/>
      <c r="F1932" s="21"/>
      <c r="G1932" s="33"/>
      <c r="P1932" s="3"/>
    </row>
    <row r="1933" spans="2:16" ht="20.100000000000001" customHeight="1">
      <c r="B1933" s="34"/>
      <c r="C1933" s="23"/>
      <c r="D1933" s="24"/>
      <c r="E1933" s="21"/>
      <c r="F1933" s="21"/>
      <c r="G1933" s="33"/>
      <c r="P1933" s="3"/>
    </row>
    <row r="1934" spans="2:16" ht="20.100000000000001" customHeight="1">
      <c r="B1934" s="34"/>
      <c r="C1934" s="23"/>
      <c r="D1934" s="24"/>
      <c r="E1934" s="21"/>
      <c r="F1934" s="21"/>
      <c r="G1934" s="33"/>
      <c r="P1934" s="3"/>
    </row>
    <row r="1935" spans="2:16" ht="20.100000000000001" customHeight="1">
      <c r="B1935" s="34"/>
      <c r="C1935" s="23"/>
      <c r="D1935" s="24"/>
      <c r="E1935" s="21"/>
      <c r="F1935" s="21"/>
      <c r="G1935" s="33"/>
      <c r="P1935" s="3"/>
    </row>
    <row r="1936" spans="2:16" ht="20.100000000000001" customHeight="1">
      <c r="B1936" s="34"/>
      <c r="C1936" s="23"/>
      <c r="D1936" s="24"/>
      <c r="E1936" s="21"/>
      <c r="F1936" s="21"/>
      <c r="G1936" s="33"/>
      <c r="P1936" s="3"/>
    </row>
    <row r="1937" spans="2:16" ht="20.100000000000001" customHeight="1">
      <c r="B1937" s="34"/>
      <c r="C1937" s="23"/>
      <c r="D1937" s="24"/>
      <c r="E1937" s="21"/>
      <c r="F1937" s="21"/>
      <c r="G1937" s="33"/>
      <c r="P1937" s="3"/>
    </row>
    <row r="1938" spans="2:16" ht="20.100000000000001" customHeight="1">
      <c r="B1938" s="34"/>
      <c r="C1938" s="23"/>
      <c r="D1938" s="24"/>
      <c r="E1938" s="21"/>
      <c r="F1938" s="21"/>
      <c r="G1938" s="33"/>
      <c r="P1938" s="3"/>
    </row>
    <row r="1939" spans="2:16" ht="20.100000000000001" customHeight="1">
      <c r="B1939" s="34"/>
      <c r="C1939" s="23"/>
      <c r="D1939" s="24"/>
      <c r="E1939" s="21"/>
      <c r="F1939" s="21"/>
      <c r="G1939" s="33"/>
      <c r="P1939" s="3"/>
    </row>
    <row r="1940" spans="2:16" ht="20.100000000000001" customHeight="1">
      <c r="B1940" s="34"/>
      <c r="C1940" s="23"/>
      <c r="D1940" s="24"/>
      <c r="E1940" s="21"/>
      <c r="F1940" s="21"/>
      <c r="G1940" s="33"/>
      <c r="P1940" s="3"/>
    </row>
    <row r="1941" spans="2:16" ht="20.100000000000001" customHeight="1">
      <c r="B1941" s="34"/>
      <c r="C1941" s="23"/>
      <c r="D1941" s="24"/>
      <c r="E1941" s="21"/>
      <c r="F1941" s="21"/>
      <c r="G1941" s="33"/>
      <c r="P1941" s="3"/>
    </row>
    <row r="1942" spans="2:16" ht="20.100000000000001" customHeight="1">
      <c r="B1942" s="34"/>
      <c r="C1942" s="23"/>
      <c r="D1942" s="24"/>
      <c r="E1942" s="21"/>
      <c r="F1942" s="21"/>
      <c r="G1942" s="33"/>
      <c r="P1942" s="3"/>
    </row>
    <row r="1943" spans="2:16" ht="20.100000000000001" customHeight="1">
      <c r="B1943" s="34"/>
      <c r="C1943" s="23"/>
      <c r="D1943" s="24"/>
      <c r="E1943" s="21"/>
      <c r="F1943" s="21"/>
      <c r="G1943" s="33"/>
      <c r="P1943" s="3"/>
    </row>
    <row r="1944" spans="2:16" ht="20.100000000000001" customHeight="1">
      <c r="B1944" s="34"/>
      <c r="C1944" s="23"/>
      <c r="D1944" s="24"/>
      <c r="E1944" s="21"/>
      <c r="F1944" s="21"/>
      <c r="G1944" s="33"/>
      <c r="P1944" s="3"/>
    </row>
    <row r="1945" spans="2:16" ht="20.100000000000001" customHeight="1">
      <c r="B1945" s="34"/>
      <c r="C1945" s="23"/>
      <c r="D1945" s="24"/>
      <c r="E1945" s="21"/>
      <c r="F1945" s="21"/>
      <c r="G1945" s="33"/>
      <c r="P1945" s="3"/>
    </row>
    <row r="1946" spans="2:16" ht="20.100000000000001" customHeight="1">
      <c r="B1946" s="34"/>
      <c r="C1946" s="23"/>
      <c r="D1946" s="24"/>
      <c r="E1946" s="21"/>
      <c r="F1946" s="21"/>
      <c r="G1946" s="33"/>
      <c r="P1946" s="3"/>
    </row>
    <row r="1947" spans="2:16" ht="20.100000000000001" customHeight="1">
      <c r="B1947" s="34"/>
      <c r="C1947" s="23"/>
      <c r="D1947" s="24"/>
      <c r="E1947" s="21"/>
      <c r="F1947" s="21"/>
      <c r="G1947" s="33"/>
      <c r="P1947" s="3"/>
    </row>
    <row r="1948" spans="2:16" ht="20.100000000000001" customHeight="1">
      <c r="B1948" s="34"/>
      <c r="C1948" s="23"/>
      <c r="D1948" s="24"/>
      <c r="E1948" s="21"/>
      <c r="F1948" s="21"/>
      <c r="G1948" s="33"/>
      <c r="P1948" s="3"/>
    </row>
    <row r="1949" spans="2:16" ht="20.100000000000001" customHeight="1">
      <c r="B1949" s="34"/>
      <c r="C1949" s="23"/>
      <c r="D1949" s="24"/>
      <c r="E1949" s="21"/>
      <c r="F1949" s="21"/>
      <c r="G1949" s="33"/>
      <c r="P1949" s="3"/>
    </row>
    <row r="1950" spans="2:16" ht="20.100000000000001" customHeight="1">
      <c r="B1950" s="34"/>
      <c r="C1950" s="23"/>
      <c r="D1950" s="24"/>
      <c r="E1950" s="21"/>
      <c r="F1950" s="21"/>
      <c r="G1950" s="33"/>
      <c r="P1950" s="3"/>
    </row>
    <row r="1951" spans="2:16" ht="20.100000000000001" customHeight="1">
      <c r="B1951" s="34"/>
      <c r="C1951" s="23"/>
      <c r="D1951" s="24"/>
      <c r="E1951" s="21"/>
      <c r="F1951" s="21"/>
      <c r="G1951" s="33"/>
      <c r="P1951" s="3"/>
    </row>
    <row r="1952" spans="2:16" ht="20.100000000000001" customHeight="1">
      <c r="B1952" s="34"/>
      <c r="C1952" s="23"/>
      <c r="D1952" s="24"/>
      <c r="E1952" s="21"/>
      <c r="F1952" s="21"/>
      <c r="G1952" s="33"/>
      <c r="P1952" s="3"/>
    </row>
    <row r="1953" spans="2:16" ht="20.100000000000001" customHeight="1">
      <c r="B1953" s="34"/>
      <c r="C1953" s="23"/>
      <c r="D1953" s="24"/>
      <c r="E1953" s="21"/>
      <c r="F1953" s="21"/>
      <c r="G1953" s="33"/>
      <c r="P1953" s="3"/>
    </row>
    <row r="1954" spans="2:16" ht="20.100000000000001" customHeight="1">
      <c r="B1954" s="34"/>
      <c r="C1954" s="23"/>
      <c r="D1954" s="24"/>
      <c r="E1954" s="21"/>
      <c r="F1954" s="21"/>
      <c r="G1954" s="33"/>
      <c r="P1954" s="3"/>
    </row>
    <row r="1955" spans="2:16" ht="20.100000000000001" customHeight="1">
      <c r="B1955" s="34"/>
      <c r="C1955" s="23"/>
      <c r="D1955" s="24"/>
      <c r="E1955" s="21"/>
      <c r="F1955" s="21"/>
      <c r="G1955" s="33"/>
      <c r="P1955" s="3"/>
    </row>
    <row r="1956" spans="2:16" ht="20.100000000000001" customHeight="1">
      <c r="B1956" s="34"/>
      <c r="C1956" s="23"/>
      <c r="D1956" s="24"/>
      <c r="E1956" s="21"/>
      <c r="F1956" s="21"/>
      <c r="G1956" s="33"/>
      <c r="P1956" s="3"/>
    </row>
    <row r="1957" spans="2:16" ht="20.100000000000001" customHeight="1">
      <c r="B1957" s="34"/>
      <c r="C1957" s="23"/>
      <c r="D1957" s="24"/>
      <c r="E1957" s="21"/>
      <c r="F1957" s="21"/>
      <c r="G1957" s="33"/>
      <c r="P1957" s="3"/>
    </row>
    <row r="1958" spans="2:16" ht="20.100000000000001" customHeight="1">
      <c r="B1958" s="34"/>
      <c r="C1958" s="23"/>
      <c r="D1958" s="24"/>
      <c r="E1958" s="21"/>
      <c r="F1958" s="21"/>
      <c r="G1958" s="33"/>
      <c r="P1958" s="3"/>
    </row>
    <row r="1959" spans="2:16" ht="20.100000000000001" customHeight="1">
      <c r="B1959" s="34"/>
      <c r="C1959" s="23"/>
      <c r="D1959" s="24"/>
      <c r="E1959" s="21"/>
      <c r="F1959" s="21"/>
      <c r="G1959" s="33"/>
      <c r="P1959" s="3"/>
    </row>
    <row r="1960" spans="2:16" ht="20.100000000000001" customHeight="1">
      <c r="B1960" s="34"/>
      <c r="C1960" s="23"/>
      <c r="D1960" s="24"/>
      <c r="E1960" s="21"/>
      <c r="F1960" s="21"/>
      <c r="G1960" s="33"/>
      <c r="P1960" s="3"/>
    </row>
    <row r="1961" spans="2:16" ht="20.100000000000001" customHeight="1">
      <c r="B1961" s="34"/>
      <c r="C1961" s="23"/>
      <c r="D1961" s="24"/>
      <c r="E1961" s="21"/>
      <c r="F1961" s="21"/>
      <c r="G1961" s="33"/>
      <c r="P1961" s="3"/>
    </row>
    <row r="1962" spans="2:16" ht="20.100000000000001" customHeight="1">
      <c r="B1962" s="34"/>
      <c r="C1962" s="23"/>
      <c r="D1962" s="24"/>
      <c r="E1962" s="21"/>
      <c r="F1962" s="21"/>
      <c r="G1962" s="33"/>
      <c r="P1962" s="3"/>
    </row>
    <row r="1963" spans="2:16" ht="20.100000000000001" customHeight="1">
      <c r="B1963" s="34"/>
      <c r="C1963" s="23"/>
      <c r="D1963" s="24"/>
      <c r="E1963" s="21"/>
      <c r="F1963" s="21"/>
      <c r="G1963" s="33"/>
      <c r="P1963" s="3"/>
    </row>
    <row r="1964" spans="2:16" ht="20.100000000000001" customHeight="1">
      <c r="B1964" s="34"/>
      <c r="C1964" s="23"/>
      <c r="D1964" s="24"/>
      <c r="E1964" s="21"/>
      <c r="F1964" s="21"/>
      <c r="G1964" s="33"/>
      <c r="P1964" s="3"/>
    </row>
    <row r="1965" spans="2:16" ht="20.100000000000001" customHeight="1">
      <c r="B1965" s="34"/>
      <c r="C1965" s="23"/>
      <c r="D1965" s="24"/>
      <c r="E1965" s="21"/>
      <c r="F1965" s="21"/>
      <c r="G1965" s="33"/>
      <c r="P1965" s="3"/>
    </row>
    <row r="1966" spans="2:16" ht="20.100000000000001" customHeight="1">
      <c r="B1966" s="34"/>
      <c r="C1966" s="23"/>
      <c r="D1966" s="24"/>
      <c r="E1966" s="21"/>
      <c r="F1966" s="21"/>
      <c r="G1966" s="33"/>
      <c r="P1966" s="3"/>
    </row>
    <row r="1967" spans="2:16" ht="20.100000000000001" customHeight="1">
      <c r="B1967" s="34"/>
      <c r="C1967" s="23"/>
      <c r="D1967" s="24"/>
      <c r="E1967" s="21"/>
      <c r="F1967" s="21"/>
      <c r="G1967" s="33"/>
      <c r="P1967" s="3"/>
    </row>
    <row r="1968" spans="2:16" ht="20.100000000000001" customHeight="1">
      <c r="B1968" s="34"/>
      <c r="C1968" s="23"/>
      <c r="D1968" s="24"/>
      <c r="E1968" s="21"/>
      <c r="F1968" s="21"/>
      <c r="G1968" s="33"/>
      <c r="P1968" s="3"/>
    </row>
    <row r="1969" spans="2:16" ht="20.100000000000001" customHeight="1">
      <c r="B1969" s="34"/>
      <c r="C1969" s="23"/>
      <c r="D1969" s="24"/>
      <c r="E1969" s="21"/>
      <c r="F1969" s="21"/>
      <c r="G1969" s="33"/>
      <c r="P1969" s="3"/>
    </row>
    <row r="1970" spans="2:16" ht="20.100000000000001" customHeight="1">
      <c r="B1970" s="34"/>
      <c r="C1970" s="23"/>
      <c r="D1970" s="24"/>
      <c r="E1970" s="21"/>
      <c r="F1970" s="21"/>
      <c r="G1970" s="33"/>
      <c r="P1970" s="3"/>
    </row>
    <row r="1971" spans="2:16" ht="20.100000000000001" customHeight="1">
      <c r="B1971" s="34"/>
      <c r="C1971" s="23"/>
      <c r="D1971" s="24"/>
      <c r="E1971" s="21"/>
      <c r="F1971" s="21"/>
      <c r="G1971" s="33"/>
      <c r="P1971" s="3"/>
    </row>
    <row r="1972" spans="2:16" ht="20.100000000000001" customHeight="1">
      <c r="B1972" s="34"/>
      <c r="C1972" s="23"/>
      <c r="D1972" s="24"/>
      <c r="E1972" s="21"/>
      <c r="F1972" s="21"/>
      <c r="G1972" s="33"/>
      <c r="P1972" s="3"/>
    </row>
    <row r="1973" spans="2:16" ht="20.100000000000001" customHeight="1">
      <c r="B1973" s="34"/>
      <c r="C1973" s="23"/>
      <c r="D1973" s="24"/>
      <c r="E1973" s="21"/>
      <c r="F1973" s="21"/>
      <c r="G1973" s="33"/>
      <c r="P1973" s="3"/>
    </row>
    <row r="1974" spans="2:16" ht="20.100000000000001" customHeight="1">
      <c r="B1974" s="34"/>
      <c r="C1974" s="23"/>
      <c r="D1974" s="24"/>
      <c r="E1974" s="21"/>
      <c r="F1974" s="21"/>
      <c r="G1974" s="33"/>
      <c r="P1974" s="3"/>
    </row>
    <row r="1975" spans="2:16" ht="20.100000000000001" customHeight="1">
      <c r="B1975" s="34"/>
      <c r="C1975" s="23"/>
      <c r="D1975" s="24"/>
      <c r="E1975" s="21"/>
      <c r="F1975" s="21"/>
      <c r="G1975" s="33"/>
      <c r="P1975" s="3"/>
    </row>
    <row r="1976" spans="2:16" ht="20.100000000000001" customHeight="1">
      <c r="B1976" s="34"/>
      <c r="C1976" s="23"/>
      <c r="D1976" s="24"/>
      <c r="E1976" s="21"/>
      <c r="F1976" s="21"/>
      <c r="G1976" s="33"/>
      <c r="P1976" s="3"/>
    </row>
    <row r="1977" spans="2:16" ht="20.100000000000001" customHeight="1">
      <c r="B1977" s="34"/>
      <c r="C1977" s="23"/>
      <c r="D1977" s="24"/>
      <c r="E1977" s="21"/>
      <c r="F1977" s="21"/>
      <c r="G1977" s="33"/>
      <c r="P1977" s="3"/>
    </row>
    <row r="1978" spans="2:16" ht="20.100000000000001" customHeight="1">
      <c r="B1978" s="34"/>
      <c r="C1978" s="23"/>
      <c r="D1978" s="24"/>
      <c r="E1978" s="21"/>
      <c r="F1978" s="21"/>
      <c r="G1978" s="33"/>
      <c r="P1978" s="3"/>
    </row>
    <row r="1979" spans="2:16" ht="20.100000000000001" customHeight="1">
      <c r="B1979" s="34"/>
      <c r="C1979" s="23"/>
      <c r="D1979" s="24"/>
      <c r="E1979" s="21"/>
      <c r="F1979" s="21"/>
      <c r="G1979" s="33"/>
      <c r="P1979" s="3"/>
    </row>
    <row r="1980" spans="2:16" ht="20.100000000000001" customHeight="1">
      <c r="B1980" s="34"/>
      <c r="C1980" s="23"/>
      <c r="D1980" s="24"/>
      <c r="E1980" s="21"/>
      <c r="F1980" s="21"/>
      <c r="G1980" s="33"/>
      <c r="P1980" s="3"/>
    </row>
    <row r="1981" spans="2:16" ht="20.100000000000001" customHeight="1">
      <c r="B1981" s="34"/>
      <c r="C1981" s="23"/>
      <c r="D1981" s="24"/>
      <c r="E1981" s="21"/>
      <c r="F1981" s="21"/>
      <c r="G1981" s="33"/>
      <c r="P1981" s="3"/>
    </row>
    <row r="1982" spans="2:16" ht="20.100000000000001" customHeight="1">
      <c r="B1982" s="34"/>
      <c r="C1982" s="23"/>
      <c r="D1982" s="24"/>
      <c r="E1982" s="21"/>
      <c r="F1982" s="21"/>
      <c r="G1982" s="33"/>
      <c r="P1982" s="3"/>
    </row>
    <row r="1983" spans="2:16" ht="20.100000000000001" customHeight="1">
      <c r="B1983" s="34"/>
      <c r="C1983" s="23"/>
      <c r="D1983" s="24"/>
      <c r="E1983" s="21"/>
      <c r="F1983" s="21"/>
      <c r="G1983" s="33"/>
      <c r="P1983" s="3"/>
    </row>
    <row r="1984" spans="2:16" ht="20.100000000000001" customHeight="1">
      <c r="B1984" s="34"/>
      <c r="C1984" s="23"/>
      <c r="D1984" s="24"/>
      <c r="E1984" s="21"/>
      <c r="F1984" s="21"/>
      <c r="G1984" s="33"/>
      <c r="P1984" s="3"/>
    </row>
    <row r="1985" spans="2:16" ht="20.100000000000001" customHeight="1">
      <c r="B1985" s="34"/>
      <c r="C1985" s="23"/>
      <c r="D1985" s="24"/>
      <c r="E1985" s="21"/>
      <c r="F1985" s="21"/>
      <c r="G1985" s="33"/>
      <c r="P1985" s="3"/>
    </row>
    <row r="1986" spans="2:16" ht="20.100000000000001" customHeight="1">
      <c r="B1986" s="34"/>
      <c r="C1986" s="23"/>
      <c r="D1986" s="24"/>
      <c r="E1986" s="21"/>
      <c r="F1986" s="21"/>
      <c r="G1986" s="33"/>
      <c r="P1986" s="3"/>
    </row>
    <row r="1987" spans="2:16" ht="20.100000000000001" customHeight="1">
      <c r="B1987" s="34"/>
      <c r="C1987" s="23"/>
      <c r="D1987" s="24"/>
      <c r="E1987" s="21"/>
      <c r="F1987" s="21"/>
      <c r="G1987" s="33"/>
      <c r="P1987" s="3"/>
    </row>
    <row r="1988" spans="2:16" ht="20.100000000000001" customHeight="1">
      <c r="B1988" s="34"/>
      <c r="C1988" s="23"/>
      <c r="D1988" s="24"/>
      <c r="E1988" s="21"/>
      <c r="F1988" s="21"/>
      <c r="G1988" s="33"/>
      <c r="P1988" s="3"/>
    </row>
    <row r="1989" spans="2:16" ht="20.100000000000001" customHeight="1">
      <c r="B1989" s="34"/>
      <c r="C1989" s="23"/>
      <c r="D1989" s="24"/>
      <c r="E1989" s="21"/>
      <c r="F1989" s="21"/>
      <c r="G1989" s="33"/>
      <c r="P1989" s="3"/>
    </row>
    <row r="1990" spans="2:16" ht="20.100000000000001" customHeight="1">
      <c r="B1990" s="34"/>
      <c r="C1990" s="23"/>
      <c r="D1990" s="24"/>
      <c r="E1990" s="21"/>
      <c r="F1990" s="21"/>
      <c r="G1990" s="33"/>
      <c r="P1990" s="3"/>
    </row>
    <row r="1991" spans="2:16" ht="20.100000000000001" customHeight="1">
      <c r="B1991" s="34"/>
      <c r="C1991" s="23"/>
      <c r="D1991" s="24"/>
      <c r="E1991" s="21"/>
      <c r="F1991" s="21"/>
      <c r="G1991" s="33"/>
      <c r="P1991" s="3"/>
    </row>
    <row r="1992" spans="2:16" ht="20.100000000000001" customHeight="1">
      <c r="B1992" s="34"/>
      <c r="C1992" s="23"/>
      <c r="D1992" s="24"/>
      <c r="E1992" s="21"/>
      <c r="F1992" s="21"/>
      <c r="G1992" s="33"/>
      <c r="P1992" s="3"/>
    </row>
    <row r="1993" spans="2:16" ht="20.100000000000001" customHeight="1">
      <c r="B1993" s="34"/>
      <c r="C1993" s="23"/>
      <c r="D1993" s="24"/>
      <c r="E1993" s="21"/>
      <c r="F1993" s="21"/>
      <c r="G1993" s="33"/>
      <c r="P1993" s="3"/>
    </row>
    <row r="1994" spans="2:16" ht="20.100000000000001" customHeight="1">
      <c r="B1994" s="34"/>
      <c r="C1994" s="23"/>
      <c r="D1994" s="24"/>
      <c r="E1994" s="21"/>
      <c r="F1994" s="21"/>
      <c r="G1994" s="33"/>
      <c r="P1994" s="3"/>
    </row>
    <row r="1995" spans="2:16" ht="20.100000000000001" customHeight="1">
      <c r="B1995" s="34"/>
      <c r="C1995" s="23"/>
      <c r="D1995" s="24"/>
      <c r="E1995" s="21"/>
      <c r="F1995" s="21"/>
      <c r="G1995" s="33"/>
      <c r="P1995" s="3"/>
    </row>
    <row r="1996" spans="2:16" ht="20.100000000000001" customHeight="1">
      <c r="B1996" s="34"/>
      <c r="C1996" s="23"/>
      <c r="D1996" s="24"/>
      <c r="E1996" s="21"/>
      <c r="F1996" s="21"/>
      <c r="G1996" s="33"/>
      <c r="P1996" s="3"/>
    </row>
    <row r="1997" spans="2:16" ht="20.100000000000001" customHeight="1">
      <c r="B1997" s="34"/>
      <c r="C1997" s="23"/>
      <c r="D1997" s="24"/>
      <c r="E1997" s="21"/>
      <c r="F1997" s="21"/>
      <c r="G1997" s="33"/>
      <c r="P1997" s="3"/>
    </row>
    <row r="1998" spans="2:16" ht="20.100000000000001" customHeight="1">
      <c r="B1998" s="34"/>
      <c r="C1998" s="23"/>
      <c r="D1998" s="24"/>
      <c r="E1998" s="21"/>
      <c r="F1998" s="21"/>
      <c r="G1998" s="33"/>
      <c r="P1998" s="3"/>
    </row>
    <row r="1999" spans="2:16" ht="20.100000000000001" customHeight="1">
      <c r="B1999" s="34"/>
      <c r="C1999" s="23"/>
      <c r="D1999" s="24"/>
      <c r="E1999" s="21"/>
      <c r="F1999" s="21"/>
      <c r="G1999" s="33"/>
      <c r="P1999" s="3"/>
    </row>
    <row r="2000" spans="2:16" ht="20.100000000000001" customHeight="1">
      <c r="B2000" s="34"/>
      <c r="C2000" s="23"/>
      <c r="D2000" s="24"/>
      <c r="E2000" s="21"/>
      <c r="F2000" s="21"/>
      <c r="G2000" s="33"/>
      <c r="P2000" s="3"/>
    </row>
    <row r="2001" spans="2:16" ht="20.100000000000001" customHeight="1">
      <c r="B2001" s="34"/>
      <c r="C2001" s="23"/>
      <c r="D2001" s="24"/>
      <c r="E2001" s="21"/>
      <c r="F2001" s="21"/>
      <c r="G2001" s="33"/>
      <c r="P2001" s="3"/>
    </row>
    <row r="2002" spans="2:16" ht="20.100000000000001" customHeight="1">
      <c r="B2002" s="34"/>
      <c r="C2002" s="23"/>
      <c r="D2002" s="24"/>
      <c r="E2002" s="21"/>
      <c r="F2002" s="21"/>
      <c r="G2002" s="33"/>
      <c r="P2002" s="3"/>
    </row>
    <row r="2003" spans="2:16" ht="20.100000000000001" customHeight="1">
      <c r="B2003" s="34"/>
      <c r="C2003" s="23"/>
      <c r="D2003" s="24"/>
      <c r="E2003" s="21"/>
      <c r="F2003" s="21"/>
      <c r="G2003" s="33"/>
      <c r="P2003" s="3"/>
    </row>
    <row r="2004" spans="2:16" ht="20.100000000000001" customHeight="1">
      <c r="B2004" s="34"/>
      <c r="C2004" s="23"/>
      <c r="D2004" s="24"/>
      <c r="E2004" s="21"/>
      <c r="F2004" s="21"/>
      <c r="G2004" s="33"/>
      <c r="P2004" s="3"/>
    </row>
    <row r="2005" spans="2:16" ht="20.100000000000001" customHeight="1">
      <c r="B2005" s="34"/>
      <c r="C2005" s="23"/>
      <c r="D2005" s="24"/>
      <c r="E2005" s="21"/>
      <c r="F2005" s="21"/>
      <c r="G2005" s="33"/>
      <c r="P2005" s="3"/>
    </row>
    <row r="2006" spans="2:16" ht="20.100000000000001" customHeight="1">
      <c r="B2006" s="34"/>
      <c r="C2006" s="23"/>
      <c r="D2006" s="24"/>
      <c r="E2006" s="21"/>
      <c r="F2006" s="21"/>
      <c r="G2006" s="33"/>
      <c r="P2006" s="3"/>
    </row>
    <row r="2007" spans="2:16" ht="20.100000000000001" customHeight="1">
      <c r="B2007" s="34"/>
      <c r="C2007" s="23"/>
      <c r="D2007" s="24"/>
      <c r="E2007" s="21"/>
      <c r="F2007" s="21"/>
      <c r="G2007" s="33"/>
      <c r="P2007" s="3"/>
    </row>
    <row r="2008" spans="2:16" ht="20.100000000000001" customHeight="1">
      <c r="B2008" s="34"/>
      <c r="C2008" s="23"/>
      <c r="D2008" s="24"/>
      <c r="E2008" s="21"/>
      <c r="F2008" s="21"/>
      <c r="G2008" s="33"/>
      <c r="P2008" s="3"/>
    </row>
    <row r="2009" spans="2:16" ht="20.100000000000001" customHeight="1">
      <c r="B2009" s="34"/>
      <c r="C2009" s="23"/>
      <c r="D2009" s="24"/>
      <c r="E2009" s="21"/>
      <c r="F2009" s="21"/>
      <c r="G2009" s="33"/>
      <c r="P2009" s="3"/>
    </row>
    <row r="2010" spans="2:16" ht="20.100000000000001" customHeight="1">
      <c r="B2010" s="34"/>
      <c r="C2010" s="23"/>
      <c r="D2010" s="24"/>
      <c r="E2010" s="21"/>
      <c r="F2010" s="21"/>
      <c r="G2010" s="33"/>
      <c r="P2010" s="3"/>
    </row>
    <row r="2011" spans="2:16" ht="20.100000000000001" customHeight="1">
      <c r="B2011" s="34"/>
      <c r="C2011" s="23"/>
      <c r="D2011" s="24"/>
      <c r="E2011" s="21"/>
      <c r="F2011" s="21"/>
      <c r="G2011" s="33"/>
      <c r="P2011" s="3"/>
    </row>
    <row r="2012" spans="2:16" ht="20.100000000000001" customHeight="1">
      <c r="B2012" s="34"/>
      <c r="C2012" s="23"/>
      <c r="D2012" s="24"/>
      <c r="E2012" s="21"/>
      <c r="F2012" s="21"/>
      <c r="G2012" s="33"/>
      <c r="P2012" s="3"/>
    </row>
    <row r="2013" spans="2:16" ht="20.100000000000001" customHeight="1">
      <c r="B2013" s="34"/>
      <c r="C2013" s="23"/>
      <c r="D2013" s="24"/>
      <c r="E2013" s="21"/>
      <c r="F2013" s="21"/>
      <c r="G2013" s="33"/>
      <c r="P2013" s="3"/>
    </row>
    <row r="2014" spans="2:16" ht="20.100000000000001" customHeight="1">
      <c r="B2014" s="34"/>
      <c r="C2014" s="23"/>
      <c r="D2014" s="24"/>
      <c r="E2014" s="21"/>
      <c r="F2014" s="21"/>
      <c r="G2014" s="33"/>
      <c r="P2014" s="3"/>
    </row>
    <row r="2015" spans="2:16" ht="20.100000000000001" customHeight="1">
      <c r="B2015" s="34"/>
      <c r="C2015" s="23"/>
      <c r="D2015" s="24"/>
      <c r="E2015" s="21"/>
      <c r="F2015" s="21"/>
      <c r="G2015" s="33"/>
      <c r="P2015" s="3"/>
    </row>
    <row r="2016" spans="2:16" ht="20.100000000000001" customHeight="1">
      <c r="B2016" s="34"/>
      <c r="C2016" s="23"/>
      <c r="D2016" s="24"/>
      <c r="E2016" s="21"/>
      <c r="F2016" s="21"/>
      <c r="G2016" s="33"/>
      <c r="P2016" s="3"/>
    </row>
    <row r="2017" spans="2:16" ht="20.100000000000001" customHeight="1">
      <c r="B2017" s="34"/>
      <c r="C2017" s="23"/>
      <c r="D2017" s="24"/>
      <c r="E2017" s="21"/>
      <c r="F2017" s="21"/>
      <c r="G2017" s="33"/>
      <c r="P2017" s="3"/>
    </row>
    <row r="2018" spans="2:16" ht="20.100000000000001" customHeight="1">
      <c r="B2018" s="34"/>
      <c r="C2018" s="23"/>
      <c r="D2018" s="24"/>
      <c r="E2018" s="21"/>
      <c r="F2018" s="21"/>
      <c r="G2018" s="33"/>
      <c r="P2018" s="3"/>
    </row>
    <row r="2019" spans="2:16" ht="20.100000000000001" customHeight="1">
      <c r="B2019" s="34"/>
      <c r="C2019" s="23"/>
      <c r="D2019" s="24"/>
      <c r="E2019" s="21"/>
      <c r="F2019" s="21"/>
      <c r="G2019" s="33"/>
      <c r="P2019" s="3"/>
    </row>
    <row r="2020" spans="2:16" ht="20.100000000000001" customHeight="1">
      <c r="B2020" s="34"/>
      <c r="C2020" s="23"/>
      <c r="D2020" s="24"/>
      <c r="E2020" s="21"/>
      <c r="F2020" s="21"/>
      <c r="G2020" s="33"/>
      <c r="P2020" s="3"/>
    </row>
    <row r="2021" spans="2:16" ht="20.100000000000001" customHeight="1">
      <c r="B2021" s="34"/>
      <c r="C2021" s="23"/>
      <c r="D2021" s="24"/>
      <c r="E2021" s="21"/>
      <c r="F2021" s="21"/>
      <c r="G2021" s="33"/>
      <c r="P2021" s="3"/>
    </row>
    <row r="2022" spans="2:16" ht="20.100000000000001" customHeight="1">
      <c r="B2022" s="34"/>
      <c r="C2022" s="23"/>
      <c r="D2022" s="24"/>
      <c r="E2022" s="21"/>
      <c r="F2022" s="21"/>
      <c r="G2022" s="33"/>
      <c r="P2022" s="3"/>
    </row>
    <row r="2023" spans="2:16" ht="20.100000000000001" customHeight="1">
      <c r="B2023" s="34"/>
      <c r="C2023" s="23"/>
      <c r="D2023" s="24"/>
      <c r="E2023" s="21"/>
      <c r="F2023" s="21"/>
      <c r="G2023" s="33"/>
      <c r="P2023" s="3"/>
    </row>
    <row r="2024" spans="2:16" ht="20.100000000000001" customHeight="1">
      <c r="B2024" s="34"/>
      <c r="C2024" s="23"/>
      <c r="D2024" s="24"/>
      <c r="E2024" s="21"/>
      <c r="F2024" s="21"/>
      <c r="G2024" s="33"/>
      <c r="P2024" s="3"/>
    </row>
    <row r="2025" spans="2:16" ht="20.100000000000001" customHeight="1">
      <c r="B2025" s="34"/>
      <c r="C2025" s="23"/>
      <c r="D2025" s="24"/>
      <c r="E2025" s="21"/>
      <c r="F2025" s="21"/>
      <c r="G2025" s="33"/>
      <c r="P2025" s="3"/>
    </row>
    <row r="2026" spans="2:16" ht="20.100000000000001" customHeight="1">
      <c r="B2026" s="34"/>
      <c r="C2026" s="23"/>
      <c r="D2026" s="24"/>
      <c r="E2026" s="21"/>
      <c r="F2026" s="21"/>
      <c r="G2026" s="33"/>
      <c r="P2026" s="3"/>
    </row>
    <row r="2027" spans="2:16" ht="20.100000000000001" customHeight="1">
      <c r="B2027" s="34"/>
      <c r="C2027" s="23"/>
      <c r="D2027" s="24"/>
      <c r="E2027" s="21"/>
      <c r="F2027" s="21"/>
      <c r="G2027" s="33"/>
      <c r="P2027" s="3"/>
    </row>
    <row r="2028" spans="2:16" ht="20.100000000000001" customHeight="1">
      <c r="B2028" s="34"/>
      <c r="C2028" s="23"/>
      <c r="D2028" s="24"/>
      <c r="E2028" s="21"/>
      <c r="F2028" s="21"/>
      <c r="G2028" s="33"/>
      <c r="P2028" s="3"/>
    </row>
    <row r="2029" spans="2:16" ht="20.100000000000001" customHeight="1">
      <c r="B2029" s="34"/>
      <c r="C2029" s="23"/>
      <c r="D2029" s="24"/>
      <c r="E2029" s="21"/>
      <c r="F2029" s="21"/>
      <c r="G2029" s="33"/>
      <c r="P2029" s="3"/>
    </row>
    <row r="2030" spans="2:16" ht="20.100000000000001" customHeight="1">
      <c r="B2030" s="34"/>
      <c r="C2030" s="23"/>
      <c r="D2030" s="24"/>
      <c r="E2030" s="21"/>
      <c r="F2030" s="21"/>
      <c r="G2030" s="33"/>
      <c r="P2030" s="3"/>
    </row>
    <row r="2031" spans="2:16" ht="20.100000000000001" customHeight="1">
      <c r="B2031" s="34"/>
      <c r="C2031" s="23"/>
      <c r="D2031" s="24"/>
      <c r="E2031" s="21"/>
      <c r="F2031" s="21"/>
      <c r="G2031" s="33"/>
      <c r="P2031" s="3"/>
    </row>
    <row r="2032" spans="2:16" ht="20.100000000000001" customHeight="1">
      <c r="B2032" s="34"/>
      <c r="C2032" s="23"/>
      <c r="D2032" s="24"/>
      <c r="E2032" s="21"/>
      <c r="F2032" s="21"/>
      <c r="G2032" s="33"/>
      <c r="P2032" s="3"/>
    </row>
    <row r="2033" spans="2:16" ht="20.100000000000001" customHeight="1">
      <c r="B2033" s="34"/>
      <c r="C2033" s="23"/>
      <c r="D2033" s="24"/>
      <c r="E2033" s="21"/>
      <c r="F2033" s="21"/>
      <c r="G2033" s="33"/>
      <c r="P2033" s="3"/>
    </row>
    <row r="2034" spans="2:16" ht="20.100000000000001" customHeight="1">
      <c r="B2034" s="34"/>
      <c r="C2034" s="23"/>
      <c r="D2034" s="24"/>
      <c r="E2034" s="21"/>
      <c r="F2034" s="21"/>
      <c r="G2034" s="33"/>
      <c r="P2034" s="3"/>
    </row>
    <row r="2035" spans="2:16" ht="20.100000000000001" customHeight="1">
      <c r="B2035" s="34"/>
      <c r="C2035" s="23"/>
      <c r="D2035" s="24"/>
      <c r="E2035" s="21"/>
      <c r="F2035" s="21"/>
      <c r="G2035" s="33"/>
      <c r="P2035" s="3"/>
    </row>
    <row r="2036" spans="2:16" ht="20.100000000000001" customHeight="1">
      <c r="B2036" s="34"/>
      <c r="C2036" s="23"/>
      <c r="D2036" s="24"/>
      <c r="E2036" s="21"/>
      <c r="F2036" s="21"/>
      <c r="G2036" s="33"/>
      <c r="P2036" s="3"/>
    </row>
    <row r="2037" spans="2:16" ht="20.100000000000001" customHeight="1">
      <c r="B2037" s="34"/>
      <c r="C2037" s="23"/>
      <c r="D2037" s="24"/>
      <c r="E2037" s="21"/>
      <c r="F2037" s="21"/>
      <c r="G2037" s="33"/>
      <c r="P2037" s="3"/>
    </row>
    <row r="2038" spans="2:16" ht="20.100000000000001" customHeight="1">
      <c r="B2038" s="34"/>
      <c r="C2038" s="23"/>
      <c r="D2038" s="24"/>
      <c r="E2038" s="21"/>
      <c r="F2038" s="21"/>
      <c r="G2038" s="33"/>
      <c r="P2038" s="3"/>
    </row>
    <row r="2039" spans="2:16" ht="20.100000000000001" customHeight="1">
      <c r="B2039" s="34"/>
      <c r="C2039" s="23"/>
      <c r="D2039" s="24"/>
      <c r="E2039" s="21"/>
      <c r="F2039" s="21"/>
      <c r="G2039" s="33"/>
      <c r="P2039" s="3"/>
    </row>
    <row r="2040" spans="2:16" ht="20.100000000000001" customHeight="1">
      <c r="B2040" s="34"/>
      <c r="C2040" s="23"/>
      <c r="D2040" s="24"/>
      <c r="E2040" s="21"/>
      <c r="F2040" s="21"/>
      <c r="G2040" s="33"/>
      <c r="P2040" s="3"/>
    </row>
    <row r="2041" spans="2:16" ht="20.100000000000001" customHeight="1">
      <c r="B2041" s="34"/>
      <c r="C2041" s="23"/>
      <c r="D2041" s="24"/>
      <c r="E2041" s="21"/>
      <c r="F2041" s="21"/>
      <c r="G2041" s="33"/>
      <c r="P2041" s="3"/>
    </row>
    <row r="2042" spans="2:16" ht="20.100000000000001" customHeight="1">
      <c r="B2042" s="34"/>
      <c r="C2042" s="23"/>
      <c r="D2042" s="24"/>
      <c r="E2042" s="21"/>
      <c r="F2042" s="21"/>
      <c r="G2042" s="33"/>
      <c r="P2042" s="3"/>
    </row>
    <row r="2043" spans="2:16" ht="20.100000000000001" customHeight="1">
      <c r="B2043" s="34"/>
      <c r="C2043" s="23"/>
      <c r="D2043" s="24"/>
      <c r="E2043" s="21"/>
      <c r="F2043" s="21"/>
      <c r="G2043" s="33"/>
      <c r="P2043" s="3"/>
    </row>
    <row r="2044" spans="2:16" ht="20.100000000000001" customHeight="1">
      <c r="B2044" s="34"/>
      <c r="C2044" s="23"/>
      <c r="D2044" s="24"/>
      <c r="E2044" s="21"/>
      <c r="F2044" s="21"/>
      <c r="G2044" s="33"/>
      <c r="P2044" s="3"/>
    </row>
    <row r="2045" spans="2:16" ht="20.100000000000001" customHeight="1">
      <c r="B2045" s="34"/>
      <c r="C2045" s="23"/>
      <c r="D2045" s="24"/>
      <c r="E2045" s="21"/>
      <c r="F2045" s="21"/>
      <c r="G2045" s="33"/>
      <c r="P2045" s="3"/>
    </row>
    <row r="2046" spans="2:16" ht="20.100000000000001" customHeight="1">
      <c r="B2046" s="34"/>
      <c r="C2046" s="23"/>
      <c r="D2046" s="24"/>
      <c r="E2046" s="21"/>
      <c r="F2046" s="21"/>
      <c r="G2046" s="33"/>
      <c r="P2046" s="3"/>
    </row>
    <row r="2047" spans="2:16" ht="20.100000000000001" customHeight="1">
      <c r="B2047" s="34"/>
      <c r="C2047" s="23"/>
      <c r="D2047" s="24"/>
      <c r="E2047" s="21"/>
      <c r="F2047" s="21"/>
      <c r="G2047" s="33"/>
      <c r="P2047" s="3"/>
    </row>
    <row r="2048" spans="2:16" ht="20.100000000000001" customHeight="1">
      <c r="B2048" s="34"/>
      <c r="C2048" s="23"/>
      <c r="D2048" s="24"/>
      <c r="E2048" s="21"/>
      <c r="F2048" s="21"/>
      <c r="G2048" s="33"/>
      <c r="P2048" s="3"/>
    </row>
    <row r="2049" spans="2:16" ht="20.100000000000001" customHeight="1">
      <c r="B2049" s="34"/>
      <c r="C2049" s="23"/>
      <c r="D2049" s="24"/>
      <c r="E2049" s="21"/>
      <c r="F2049" s="21"/>
      <c r="G2049" s="33"/>
      <c r="P2049" s="3"/>
    </row>
    <row r="2050" spans="2:16" ht="20.100000000000001" customHeight="1">
      <c r="B2050" s="34"/>
      <c r="C2050" s="23"/>
      <c r="D2050" s="24"/>
      <c r="E2050" s="21"/>
      <c r="F2050" s="21"/>
      <c r="G2050" s="33"/>
      <c r="P2050" s="3"/>
    </row>
    <row r="2051" spans="2:16" ht="20.100000000000001" customHeight="1">
      <c r="B2051" s="34"/>
      <c r="C2051" s="23"/>
      <c r="D2051" s="24"/>
      <c r="E2051" s="21"/>
      <c r="F2051" s="21"/>
      <c r="G2051" s="33"/>
      <c r="P2051" s="3"/>
    </row>
    <row r="2052" spans="2:16" ht="20.100000000000001" customHeight="1">
      <c r="B2052" s="34"/>
      <c r="C2052" s="23"/>
      <c r="D2052" s="24"/>
      <c r="E2052" s="21"/>
      <c r="F2052" s="21"/>
      <c r="G2052" s="33"/>
      <c r="P2052" s="3"/>
    </row>
    <row r="2053" spans="2:16" ht="20.100000000000001" customHeight="1">
      <c r="B2053" s="34"/>
      <c r="C2053" s="23"/>
      <c r="D2053" s="24"/>
      <c r="E2053" s="21"/>
      <c r="F2053" s="21"/>
      <c r="G2053" s="33"/>
      <c r="P2053" s="3"/>
    </row>
    <row r="2054" spans="2:16" ht="20.100000000000001" customHeight="1">
      <c r="B2054" s="34"/>
      <c r="C2054" s="23"/>
      <c r="D2054" s="24"/>
      <c r="E2054" s="21"/>
      <c r="F2054" s="21"/>
      <c r="G2054" s="33"/>
      <c r="P2054" s="3"/>
    </row>
    <row r="2055" spans="2:16" ht="20.100000000000001" customHeight="1">
      <c r="B2055" s="34"/>
      <c r="C2055" s="23"/>
      <c r="D2055" s="24"/>
      <c r="E2055" s="21"/>
      <c r="F2055" s="21"/>
      <c r="G2055" s="33"/>
      <c r="P2055" s="3"/>
    </row>
    <row r="2056" spans="2:16" ht="20.100000000000001" customHeight="1">
      <c r="B2056" s="34"/>
      <c r="C2056" s="23"/>
      <c r="D2056" s="24"/>
      <c r="E2056" s="21"/>
      <c r="F2056" s="21"/>
      <c r="G2056" s="33"/>
      <c r="P2056" s="3"/>
    </row>
    <row r="2057" spans="2:16" ht="20.100000000000001" customHeight="1">
      <c r="B2057" s="34"/>
      <c r="C2057" s="23"/>
      <c r="D2057" s="24"/>
      <c r="E2057" s="21"/>
      <c r="F2057" s="21"/>
      <c r="G2057" s="33"/>
      <c r="P2057" s="3"/>
    </row>
    <row r="2058" spans="2:16" ht="20.100000000000001" customHeight="1">
      <c r="B2058" s="34"/>
      <c r="C2058" s="23"/>
      <c r="D2058" s="24"/>
      <c r="E2058" s="21"/>
      <c r="F2058" s="21"/>
      <c r="G2058" s="33"/>
      <c r="P2058" s="3"/>
    </row>
    <row r="2059" spans="2:16" ht="20.100000000000001" customHeight="1">
      <c r="B2059" s="34"/>
      <c r="C2059" s="23"/>
      <c r="D2059" s="24"/>
      <c r="E2059" s="21"/>
      <c r="F2059" s="21"/>
      <c r="G2059" s="33"/>
      <c r="P2059" s="3"/>
    </row>
    <row r="2060" spans="2:16" ht="20.100000000000001" customHeight="1">
      <c r="B2060" s="34"/>
      <c r="C2060" s="23"/>
      <c r="D2060" s="24"/>
      <c r="E2060" s="21"/>
      <c r="F2060" s="21"/>
      <c r="G2060" s="33"/>
      <c r="P2060" s="3"/>
    </row>
    <row r="2061" spans="2:16" ht="20.100000000000001" customHeight="1">
      <c r="B2061" s="34"/>
      <c r="C2061" s="23"/>
      <c r="D2061" s="24"/>
      <c r="E2061" s="21"/>
      <c r="F2061" s="21"/>
      <c r="G2061" s="33"/>
      <c r="P2061" s="3"/>
    </row>
    <row r="2062" spans="2:16" ht="20.100000000000001" customHeight="1">
      <c r="B2062" s="34"/>
      <c r="C2062" s="23"/>
      <c r="D2062" s="24"/>
      <c r="E2062" s="21"/>
      <c r="F2062" s="21"/>
      <c r="G2062" s="33"/>
      <c r="P2062" s="3"/>
    </row>
    <row r="2063" spans="2:16" ht="20.100000000000001" customHeight="1">
      <c r="B2063" s="34"/>
      <c r="C2063" s="23"/>
      <c r="D2063" s="24"/>
      <c r="E2063" s="21"/>
      <c r="F2063" s="21"/>
      <c r="G2063" s="33"/>
      <c r="P2063" s="3"/>
    </row>
    <row r="2064" spans="2:16" ht="20.100000000000001" customHeight="1">
      <c r="B2064" s="34"/>
      <c r="C2064" s="23"/>
      <c r="D2064" s="24"/>
      <c r="E2064" s="21"/>
      <c r="F2064" s="21"/>
      <c r="G2064" s="33"/>
      <c r="P2064" s="3"/>
    </row>
    <row r="2065" spans="2:16" ht="20.100000000000001" customHeight="1">
      <c r="B2065" s="34"/>
      <c r="C2065" s="23"/>
      <c r="D2065" s="24"/>
      <c r="E2065" s="21"/>
      <c r="F2065" s="21"/>
      <c r="G2065" s="33"/>
      <c r="P2065" s="3"/>
    </row>
    <row r="2066" spans="2:16" ht="20.100000000000001" customHeight="1">
      <c r="B2066" s="34"/>
      <c r="C2066" s="23"/>
      <c r="D2066" s="24"/>
      <c r="E2066" s="21"/>
      <c r="F2066" s="21"/>
      <c r="G2066" s="33"/>
      <c r="P2066" s="3"/>
    </row>
    <row r="2067" spans="2:16" ht="20.100000000000001" customHeight="1">
      <c r="B2067" s="34"/>
      <c r="C2067" s="23"/>
      <c r="D2067" s="24"/>
      <c r="E2067" s="21"/>
      <c r="F2067" s="21"/>
      <c r="G2067" s="33"/>
      <c r="P2067" s="3"/>
    </row>
    <row r="2068" spans="2:16" ht="20.100000000000001" customHeight="1">
      <c r="B2068" s="34"/>
      <c r="C2068" s="23"/>
      <c r="D2068" s="24"/>
      <c r="E2068" s="21"/>
      <c r="F2068" s="21"/>
      <c r="G2068" s="33"/>
      <c r="P2068" s="3"/>
    </row>
    <row r="2069" spans="2:16" ht="20.100000000000001" customHeight="1">
      <c r="B2069" s="34"/>
      <c r="C2069" s="23"/>
      <c r="D2069" s="24"/>
      <c r="E2069" s="21"/>
      <c r="F2069" s="21"/>
      <c r="G2069" s="33"/>
      <c r="P2069" s="3"/>
    </row>
    <row r="2070" spans="2:16" ht="20.100000000000001" customHeight="1">
      <c r="B2070" s="34"/>
      <c r="C2070" s="23"/>
      <c r="D2070" s="24"/>
      <c r="E2070" s="21"/>
      <c r="F2070" s="21"/>
      <c r="G2070" s="33"/>
      <c r="P2070" s="3"/>
    </row>
    <row r="2071" spans="2:16" ht="20.100000000000001" customHeight="1">
      <c r="B2071" s="34"/>
      <c r="C2071" s="23"/>
      <c r="D2071" s="24"/>
      <c r="E2071" s="21"/>
      <c r="F2071" s="21"/>
      <c r="G2071" s="33"/>
      <c r="P2071" s="3"/>
    </row>
    <row r="2072" spans="2:16" ht="20.100000000000001" customHeight="1">
      <c r="B2072" s="34"/>
      <c r="C2072" s="23"/>
      <c r="D2072" s="24"/>
      <c r="E2072" s="21"/>
      <c r="F2072" s="21"/>
      <c r="G2072" s="33"/>
      <c r="P2072" s="3"/>
    </row>
    <row r="2073" spans="2:16" ht="20.100000000000001" customHeight="1">
      <c r="B2073" s="34"/>
      <c r="C2073" s="23"/>
      <c r="D2073" s="24"/>
      <c r="E2073" s="21"/>
      <c r="F2073" s="21"/>
      <c r="G2073" s="33"/>
      <c r="P2073" s="3"/>
    </row>
    <row r="2074" spans="2:16" ht="20.100000000000001" customHeight="1">
      <c r="B2074" s="34"/>
      <c r="C2074" s="23"/>
      <c r="D2074" s="24"/>
      <c r="E2074" s="21"/>
      <c r="F2074" s="21"/>
      <c r="G2074" s="33"/>
      <c r="P2074" s="3"/>
    </row>
    <row r="2075" spans="2:16" ht="20.100000000000001" customHeight="1">
      <c r="B2075" s="34"/>
      <c r="C2075" s="23"/>
      <c r="D2075" s="24"/>
      <c r="E2075" s="21"/>
      <c r="F2075" s="21"/>
      <c r="G2075" s="33"/>
      <c r="P2075" s="3"/>
    </row>
    <row r="2076" spans="2:16" ht="20.100000000000001" customHeight="1">
      <c r="B2076" s="34"/>
      <c r="C2076" s="23"/>
      <c r="D2076" s="24"/>
      <c r="E2076" s="21"/>
      <c r="F2076" s="21"/>
      <c r="G2076" s="33"/>
      <c r="P2076" s="3"/>
    </row>
    <row r="2077" spans="2:16" ht="20.100000000000001" customHeight="1">
      <c r="B2077" s="34"/>
      <c r="C2077" s="23"/>
      <c r="D2077" s="24"/>
      <c r="E2077" s="21"/>
      <c r="F2077" s="21"/>
      <c r="G2077" s="33"/>
      <c r="P2077" s="3"/>
    </row>
    <row r="2078" spans="2:16" ht="20.100000000000001" customHeight="1">
      <c r="B2078" s="34"/>
      <c r="C2078" s="23"/>
      <c r="D2078" s="24"/>
      <c r="E2078" s="21"/>
      <c r="F2078" s="21"/>
      <c r="G2078" s="33"/>
      <c r="P2078" s="3"/>
    </row>
    <row r="2079" spans="2:16" ht="20.100000000000001" customHeight="1">
      <c r="B2079" s="34"/>
      <c r="C2079" s="23"/>
      <c r="D2079" s="24"/>
      <c r="E2079" s="21"/>
      <c r="F2079" s="21"/>
      <c r="G2079" s="33"/>
      <c r="P2079" s="3"/>
    </row>
    <row r="2080" spans="2:16" ht="20.100000000000001" customHeight="1">
      <c r="B2080" s="34"/>
      <c r="C2080" s="23"/>
      <c r="D2080" s="24"/>
      <c r="E2080" s="21"/>
      <c r="F2080" s="21"/>
      <c r="G2080" s="33"/>
      <c r="P2080" s="3"/>
    </row>
    <row r="2081" spans="2:16" ht="20.100000000000001" customHeight="1">
      <c r="B2081" s="34"/>
      <c r="C2081" s="23"/>
      <c r="D2081" s="24"/>
      <c r="E2081" s="21"/>
      <c r="F2081" s="21"/>
      <c r="G2081" s="33"/>
      <c r="P2081" s="3"/>
    </row>
    <row r="2082" spans="2:16" ht="20.100000000000001" customHeight="1">
      <c r="B2082" s="34"/>
      <c r="C2082" s="23"/>
      <c r="D2082" s="24"/>
      <c r="E2082" s="21"/>
      <c r="F2082" s="21"/>
      <c r="G2082" s="33"/>
      <c r="P2082" s="3"/>
    </row>
    <row r="2083" spans="2:16" ht="20.100000000000001" customHeight="1">
      <c r="B2083" s="34"/>
      <c r="C2083" s="23"/>
      <c r="D2083" s="24"/>
      <c r="E2083" s="21"/>
      <c r="F2083" s="21"/>
      <c r="G2083" s="33"/>
      <c r="P2083" s="3"/>
    </row>
    <row r="2084" spans="2:16" ht="20.100000000000001" customHeight="1">
      <c r="B2084" s="34"/>
      <c r="C2084" s="23"/>
      <c r="D2084" s="24"/>
      <c r="E2084" s="21"/>
      <c r="F2084" s="21"/>
      <c r="G2084" s="33"/>
      <c r="P2084" s="3"/>
    </row>
    <row r="2085" spans="2:16" ht="20.100000000000001" customHeight="1">
      <c r="B2085" s="34"/>
      <c r="C2085" s="23"/>
      <c r="D2085" s="24"/>
      <c r="E2085" s="21"/>
      <c r="F2085" s="21"/>
      <c r="G2085" s="33"/>
      <c r="P2085" s="3"/>
    </row>
    <row r="2086" spans="2:16" ht="20.100000000000001" customHeight="1">
      <c r="B2086" s="34"/>
      <c r="C2086" s="23"/>
      <c r="D2086" s="24"/>
      <c r="E2086" s="21"/>
      <c r="F2086" s="21"/>
      <c r="G2086" s="33"/>
      <c r="P2086" s="3"/>
    </row>
    <row r="2087" spans="2:16" ht="20.100000000000001" customHeight="1">
      <c r="B2087" s="34"/>
      <c r="C2087" s="23"/>
      <c r="D2087" s="24"/>
      <c r="E2087" s="21"/>
      <c r="F2087" s="21"/>
      <c r="G2087" s="33"/>
      <c r="P2087" s="3"/>
    </row>
    <row r="2088" spans="2:16" ht="20.100000000000001" customHeight="1">
      <c r="B2088" s="34"/>
      <c r="C2088" s="23"/>
      <c r="D2088" s="24"/>
      <c r="E2088" s="21"/>
      <c r="F2088" s="21"/>
      <c r="G2088" s="33"/>
      <c r="P2088" s="3"/>
    </row>
    <row r="2089" spans="2:16" ht="20.100000000000001" customHeight="1">
      <c r="B2089" s="34"/>
      <c r="C2089" s="23"/>
      <c r="D2089" s="24"/>
      <c r="E2089" s="21"/>
      <c r="F2089" s="21"/>
      <c r="G2089" s="33"/>
      <c r="P2089" s="3"/>
    </row>
    <row r="2090" spans="2:16" ht="20.100000000000001" customHeight="1">
      <c r="B2090" s="34"/>
      <c r="C2090" s="23"/>
      <c r="D2090" s="24"/>
      <c r="E2090" s="21"/>
      <c r="F2090" s="21"/>
      <c r="G2090" s="33"/>
      <c r="P2090" s="3"/>
    </row>
    <row r="2091" spans="2:16" ht="20.100000000000001" customHeight="1">
      <c r="B2091" s="34"/>
      <c r="C2091" s="23"/>
      <c r="D2091" s="24"/>
      <c r="E2091" s="21"/>
      <c r="F2091" s="21"/>
      <c r="G2091" s="33"/>
      <c r="P2091" s="3"/>
    </row>
    <row r="2092" spans="2:16" ht="20.100000000000001" customHeight="1">
      <c r="B2092" s="34"/>
      <c r="C2092" s="23"/>
      <c r="D2092" s="24"/>
      <c r="E2092" s="21"/>
      <c r="F2092" s="21"/>
      <c r="G2092" s="33"/>
      <c r="P2092" s="3"/>
    </row>
    <row r="2093" spans="2:16" ht="20.100000000000001" customHeight="1">
      <c r="B2093" s="34"/>
      <c r="C2093" s="23"/>
      <c r="D2093" s="24"/>
      <c r="E2093" s="21"/>
      <c r="F2093" s="21"/>
      <c r="G2093" s="33"/>
      <c r="P2093" s="3"/>
    </row>
    <row r="2094" spans="2:16" ht="20.100000000000001" customHeight="1">
      <c r="B2094" s="34"/>
      <c r="C2094" s="23"/>
      <c r="D2094" s="24"/>
      <c r="E2094" s="21"/>
      <c r="F2094" s="21"/>
      <c r="G2094" s="33"/>
      <c r="P2094" s="3"/>
    </row>
    <row r="2095" spans="2:16" ht="20.100000000000001" customHeight="1">
      <c r="B2095" s="34"/>
      <c r="C2095" s="23"/>
      <c r="D2095" s="24"/>
      <c r="E2095" s="21"/>
      <c r="F2095" s="21"/>
      <c r="G2095" s="33"/>
      <c r="P2095" s="3"/>
    </row>
    <row r="2096" spans="2:16" ht="20.100000000000001" customHeight="1">
      <c r="B2096" s="34"/>
      <c r="C2096" s="23"/>
      <c r="D2096" s="24"/>
      <c r="E2096" s="21"/>
      <c r="F2096" s="21"/>
      <c r="G2096" s="33"/>
      <c r="P2096" s="3"/>
    </row>
    <row r="2097" spans="2:16" ht="20.100000000000001" customHeight="1">
      <c r="B2097" s="34"/>
      <c r="C2097" s="23"/>
      <c r="D2097" s="24"/>
      <c r="E2097" s="21"/>
      <c r="F2097" s="21"/>
      <c r="G2097" s="33"/>
      <c r="P2097" s="3"/>
    </row>
    <row r="2098" spans="2:16" ht="20.100000000000001" customHeight="1">
      <c r="B2098" s="34"/>
      <c r="C2098" s="23"/>
      <c r="D2098" s="24"/>
      <c r="E2098" s="21"/>
      <c r="F2098" s="21"/>
      <c r="G2098" s="33"/>
      <c r="P2098" s="3"/>
    </row>
    <row r="2099" spans="2:16" ht="20.100000000000001" customHeight="1">
      <c r="B2099" s="34"/>
      <c r="C2099" s="23"/>
      <c r="D2099" s="24"/>
      <c r="E2099" s="21"/>
      <c r="F2099" s="21"/>
      <c r="G2099" s="33"/>
      <c r="P2099" s="3"/>
    </row>
    <row r="2100" spans="2:16" ht="20.100000000000001" customHeight="1">
      <c r="B2100" s="34"/>
      <c r="C2100" s="23"/>
      <c r="D2100" s="24"/>
      <c r="E2100" s="21"/>
      <c r="F2100" s="21"/>
      <c r="G2100" s="33"/>
      <c r="P2100" s="3"/>
    </row>
    <row r="2101" spans="2:16" ht="20.100000000000001" customHeight="1">
      <c r="B2101" s="34"/>
      <c r="C2101" s="23"/>
      <c r="D2101" s="24"/>
      <c r="E2101" s="21"/>
      <c r="F2101" s="21"/>
      <c r="G2101" s="33"/>
      <c r="P2101" s="3"/>
    </row>
    <row r="2102" spans="2:16" ht="20.100000000000001" customHeight="1">
      <c r="B2102" s="34"/>
      <c r="C2102" s="23"/>
      <c r="D2102" s="24"/>
      <c r="E2102" s="21"/>
      <c r="F2102" s="21"/>
      <c r="G2102" s="33"/>
      <c r="P2102" s="3"/>
    </row>
    <row r="2103" spans="2:16" ht="20.100000000000001" customHeight="1">
      <c r="B2103" s="34"/>
      <c r="C2103" s="23"/>
      <c r="D2103" s="24"/>
      <c r="E2103" s="21"/>
      <c r="F2103" s="21"/>
      <c r="G2103" s="33"/>
      <c r="P2103" s="3"/>
    </row>
    <row r="2104" spans="2:16" ht="20.100000000000001" customHeight="1">
      <c r="B2104" s="34"/>
      <c r="C2104" s="23"/>
      <c r="D2104" s="24"/>
      <c r="E2104" s="21"/>
      <c r="F2104" s="21"/>
      <c r="G2104" s="33"/>
      <c r="P2104" s="3"/>
    </row>
    <row r="2105" spans="2:16" ht="20.100000000000001" customHeight="1">
      <c r="B2105" s="34"/>
      <c r="C2105" s="23"/>
      <c r="D2105" s="24"/>
      <c r="E2105" s="21"/>
      <c r="F2105" s="21"/>
      <c r="G2105" s="33"/>
      <c r="P2105" s="3"/>
    </row>
    <row r="2106" spans="2:16" ht="20.100000000000001" customHeight="1">
      <c r="B2106" s="34"/>
      <c r="C2106" s="23"/>
      <c r="D2106" s="24"/>
      <c r="E2106" s="21"/>
      <c r="F2106" s="21"/>
      <c r="G2106" s="33"/>
      <c r="P2106" s="3"/>
    </row>
    <row r="2107" spans="2:16" ht="20.100000000000001" customHeight="1">
      <c r="B2107" s="34"/>
      <c r="C2107" s="23"/>
      <c r="D2107" s="24"/>
      <c r="E2107" s="21"/>
      <c r="F2107" s="21"/>
      <c r="G2107" s="33"/>
      <c r="P2107" s="3"/>
    </row>
    <row r="2108" spans="2:16" ht="20.100000000000001" customHeight="1">
      <c r="B2108" s="34"/>
      <c r="C2108" s="23"/>
      <c r="D2108" s="24"/>
      <c r="E2108" s="21"/>
      <c r="F2108" s="21"/>
      <c r="G2108" s="33"/>
      <c r="P2108" s="3"/>
    </row>
    <row r="2109" spans="2:16" ht="20.100000000000001" customHeight="1">
      <c r="B2109" s="34"/>
      <c r="C2109" s="23"/>
      <c r="D2109" s="24"/>
      <c r="E2109" s="21"/>
      <c r="F2109" s="21"/>
      <c r="G2109" s="33"/>
      <c r="P2109" s="3"/>
    </row>
    <row r="2110" spans="2:16" ht="20.100000000000001" customHeight="1">
      <c r="B2110" s="34"/>
      <c r="C2110" s="23"/>
      <c r="D2110" s="24"/>
      <c r="E2110" s="21"/>
      <c r="F2110" s="21"/>
      <c r="G2110" s="33"/>
      <c r="P2110" s="3"/>
    </row>
    <row r="2111" spans="2:16" ht="20.100000000000001" customHeight="1">
      <c r="B2111" s="34"/>
      <c r="C2111" s="23"/>
      <c r="D2111" s="24"/>
      <c r="E2111" s="21"/>
      <c r="F2111" s="21"/>
      <c r="G2111" s="33"/>
      <c r="P2111" s="3"/>
    </row>
    <row r="2112" spans="2:16" ht="20.100000000000001" customHeight="1">
      <c r="B2112" s="34"/>
      <c r="C2112" s="23"/>
      <c r="D2112" s="24"/>
      <c r="E2112" s="21"/>
      <c r="F2112" s="21"/>
      <c r="G2112" s="33"/>
      <c r="P2112" s="3"/>
    </row>
    <row r="2113" spans="2:16" ht="20.100000000000001" customHeight="1">
      <c r="B2113" s="34"/>
      <c r="C2113" s="23"/>
      <c r="D2113" s="24"/>
      <c r="E2113" s="21"/>
      <c r="F2113" s="21"/>
      <c r="G2113" s="33"/>
      <c r="P2113" s="3"/>
    </row>
    <row r="2114" spans="2:16" ht="20.100000000000001" customHeight="1">
      <c r="B2114" s="34"/>
      <c r="C2114" s="23"/>
      <c r="D2114" s="24"/>
      <c r="E2114" s="21"/>
      <c r="F2114" s="21"/>
      <c r="G2114" s="33"/>
      <c r="P2114" s="3"/>
    </row>
    <row r="2115" spans="2:16" ht="20.100000000000001" customHeight="1">
      <c r="B2115" s="34"/>
      <c r="C2115" s="23"/>
      <c r="D2115" s="24"/>
      <c r="E2115" s="21"/>
      <c r="F2115" s="21"/>
      <c r="G2115" s="33"/>
      <c r="P2115" s="3"/>
    </row>
    <row r="2116" spans="2:16" ht="20.100000000000001" customHeight="1">
      <c r="B2116" s="34"/>
      <c r="C2116" s="23"/>
      <c r="D2116" s="24"/>
      <c r="E2116" s="21"/>
      <c r="F2116" s="21"/>
      <c r="G2116" s="33"/>
      <c r="P2116" s="3"/>
    </row>
    <row r="2117" spans="2:16" ht="20.100000000000001" customHeight="1">
      <c r="B2117" s="34"/>
      <c r="C2117" s="23"/>
      <c r="D2117" s="24"/>
      <c r="E2117" s="21"/>
      <c r="F2117" s="21"/>
      <c r="G2117" s="33"/>
      <c r="P2117" s="3"/>
    </row>
    <row r="2118" spans="2:16" ht="20.100000000000001" customHeight="1">
      <c r="B2118" s="34"/>
      <c r="C2118" s="23"/>
      <c r="D2118" s="24"/>
      <c r="E2118" s="21"/>
      <c r="F2118" s="21"/>
      <c r="G2118" s="33"/>
      <c r="P2118" s="3"/>
    </row>
    <row r="2119" spans="2:16" ht="20.100000000000001" customHeight="1">
      <c r="B2119" s="34"/>
      <c r="C2119" s="23"/>
      <c r="D2119" s="24"/>
      <c r="E2119" s="21"/>
      <c r="F2119" s="21"/>
      <c r="G2119" s="33"/>
      <c r="P2119" s="3"/>
    </row>
    <row r="2120" spans="2:16" ht="20.100000000000001" customHeight="1">
      <c r="B2120" s="34"/>
      <c r="C2120" s="23"/>
      <c r="D2120" s="24"/>
      <c r="E2120" s="21"/>
      <c r="F2120" s="21"/>
      <c r="G2120" s="33"/>
      <c r="P2120" s="3"/>
    </row>
    <row r="2121" spans="2:16" ht="20.100000000000001" customHeight="1">
      <c r="B2121" s="34"/>
      <c r="C2121" s="23"/>
      <c r="D2121" s="24"/>
      <c r="E2121" s="21"/>
      <c r="F2121" s="21"/>
      <c r="G2121" s="33"/>
      <c r="P2121" s="3"/>
    </row>
    <row r="2122" spans="2:16" ht="20.100000000000001" customHeight="1">
      <c r="B2122" s="34"/>
      <c r="C2122" s="23"/>
      <c r="D2122" s="24"/>
      <c r="E2122" s="21"/>
      <c r="F2122" s="21"/>
      <c r="G2122" s="33"/>
      <c r="P2122" s="3"/>
    </row>
    <row r="2123" spans="2:16" ht="20.100000000000001" customHeight="1">
      <c r="B2123" s="34"/>
      <c r="C2123" s="23"/>
      <c r="D2123" s="24"/>
      <c r="E2123" s="21"/>
      <c r="F2123" s="21"/>
      <c r="G2123" s="33"/>
      <c r="P2123" s="3"/>
    </row>
    <row r="2124" spans="2:16" ht="20.100000000000001" customHeight="1">
      <c r="B2124" s="34"/>
      <c r="C2124" s="23"/>
      <c r="D2124" s="24"/>
      <c r="E2124" s="21"/>
      <c r="F2124" s="21"/>
      <c r="G2124" s="33"/>
      <c r="P2124" s="3"/>
    </row>
    <row r="2125" spans="2:16" ht="20.100000000000001" customHeight="1">
      <c r="B2125" s="34"/>
      <c r="C2125" s="23"/>
      <c r="D2125" s="24"/>
      <c r="E2125" s="21"/>
      <c r="F2125" s="21"/>
      <c r="G2125" s="33"/>
      <c r="P2125" s="3"/>
    </row>
    <row r="2126" spans="2:16" ht="20.100000000000001" customHeight="1">
      <c r="B2126" s="34"/>
      <c r="C2126" s="23"/>
      <c r="D2126" s="24"/>
      <c r="E2126" s="21"/>
      <c r="F2126" s="21"/>
      <c r="G2126" s="33"/>
      <c r="P2126" s="3"/>
    </row>
    <row r="2127" spans="2:16" ht="20.100000000000001" customHeight="1">
      <c r="B2127" s="34"/>
      <c r="C2127" s="23"/>
      <c r="D2127" s="24"/>
      <c r="E2127" s="21"/>
      <c r="F2127" s="21"/>
      <c r="G2127" s="33"/>
      <c r="P2127" s="3"/>
    </row>
    <row r="2128" spans="2:16" ht="20.100000000000001" customHeight="1">
      <c r="B2128" s="34"/>
      <c r="C2128" s="23"/>
      <c r="D2128" s="24"/>
      <c r="E2128" s="21"/>
      <c r="F2128" s="21"/>
      <c r="G2128" s="33"/>
      <c r="P2128" s="3"/>
    </row>
    <row r="2129" spans="2:16" ht="20.100000000000001" customHeight="1">
      <c r="B2129" s="34"/>
      <c r="C2129" s="23"/>
      <c r="D2129" s="24"/>
      <c r="E2129" s="21"/>
      <c r="F2129" s="21"/>
      <c r="G2129" s="33"/>
      <c r="P2129" s="3"/>
    </row>
    <row r="2130" spans="2:16" ht="20.100000000000001" customHeight="1">
      <c r="B2130" s="34"/>
      <c r="C2130" s="23"/>
      <c r="D2130" s="24"/>
      <c r="E2130" s="21"/>
      <c r="F2130" s="21"/>
      <c r="G2130" s="33"/>
      <c r="P2130" s="3"/>
    </row>
    <row r="2131" spans="2:16" ht="20.100000000000001" customHeight="1">
      <c r="B2131" s="34"/>
      <c r="C2131" s="23"/>
      <c r="D2131" s="24"/>
      <c r="E2131" s="21"/>
      <c r="F2131" s="21"/>
      <c r="G2131" s="33"/>
      <c r="P2131" s="3"/>
    </row>
    <row r="2132" spans="2:16" ht="20.100000000000001" customHeight="1">
      <c r="B2132" s="34"/>
      <c r="C2132" s="23"/>
      <c r="D2132" s="24"/>
      <c r="E2132" s="21"/>
      <c r="F2132" s="21"/>
      <c r="G2132" s="33"/>
      <c r="P2132" s="3"/>
    </row>
    <row r="2133" spans="2:16" ht="20.100000000000001" customHeight="1">
      <c r="B2133" s="34"/>
      <c r="C2133" s="23"/>
      <c r="D2133" s="24"/>
      <c r="E2133" s="21"/>
      <c r="F2133" s="21"/>
      <c r="G2133" s="33"/>
      <c r="P2133" s="3"/>
    </row>
    <row r="2134" spans="2:16" ht="20.100000000000001" customHeight="1">
      <c r="B2134" s="34"/>
      <c r="C2134" s="23"/>
      <c r="D2134" s="24"/>
      <c r="E2134" s="21"/>
      <c r="F2134" s="21"/>
      <c r="G2134" s="33"/>
      <c r="P2134" s="3"/>
    </row>
    <row r="2135" spans="2:16" ht="20.100000000000001" customHeight="1">
      <c r="B2135" s="34"/>
      <c r="C2135" s="23"/>
      <c r="D2135" s="24"/>
      <c r="E2135" s="21"/>
      <c r="F2135" s="21"/>
      <c r="G2135" s="33"/>
      <c r="P2135" s="3"/>
    </row>
    <row r="2136" spans="2:16" ht="20.100000000000001" customHeight="1">
      <c r="B2136" s="34"/>
      <c r="C2136" s="23"/>
      <c r="D2136" s="24"/>
      <c r="E2136" s="21"/>
      <c r="F2136" s="21"/>
      <c r="G2136" s="33"/>
      <c r="P2136" s="3"/>
    </row>
    <row r="2137" spans="2:16" ht="20.100000000000001" customHeight="1">
      <c r="B2137" s="34"/>
      <c r="C2137" s="23"/>
      <c r="D2137" s="24"/>
      <c r="E2137" s="21"/>
      <c r="F2137" s="21"/>
      <c r="G2137" s="33"/>
      <c r="P2137" s="3"/>
    </row>
    <row r="2138" spans="2:16" ht="20.100000000000001" customHeight="1">
      <c r="B2138" s="34"/>
      <c r="C2138" s="23"/>
      <c r="D2138" s="24"/>
      <c r="E2138" s="21"/>
      <c r="F2138" s="21"/>
      <c r="G2138" s="33"/>
      <c r="P2138" s="3"/>
    </row>
    <row r="2139" spans="2:16" ht="20.100000000000001" customHeight="1">
      <c r="B2139" s="34"/>
      <c r="C2139" s="23"/>
      <c r="D2139" s="24"/>
      <c r="E2139" s="21"/>
      <c r="F2139" s="21"/>
      <c r="G2139" s="33"/>
      <c r="P2139" s="3"/>
    </row>
    <row r="2140" spans="2:16" ht="20.100000000000001" customHeight="1">
      <c r="B2140" s="34"/>
      <c r="C2140" s="23"/>
      <c r="D2140" s="24"/>
      <c r="E2140" s="21"/>
      <c r="F2140" s="21"/>
      <c r="G2140" s="33"/>
      <c r="P2140" s="3"/>
    </row>
    <row r="2141" spans="2:16" ht="20.100000000000001" customHeight="1">
      <c r="B2141" s="34"/>
      <c r="C2141" s="23"/>
      <c r="D2141" s="24"/>
      <c r="E2141" s="21"/>
      <c r="F2141" s="21"/>
      <c r="G2141" s="33"/>
      <c r="P2141" s="3"/>
    </row>
    <row r="2142" spans="2:16" ht="20.100000000000001" customHeight="1">
      <c r="B2142" s="34"/>
      <c r="C2142" s="23"/>
      <c r="D2142" s="24"/>
      <c r="E2142" s="21"/>
      <c r="F2142" s="21"/>
      <c r="G2142" s="33"/>
      <c r="P2142" s="3"/>
    </row>
    <row r="2143" spans="2:16" ht="20.100000000000001" customHeight="1">
      <c r="B2143" s="34"/>
      <c r="C2143" s="23"/>
      <c r="D2143" s="24"/>
      <c r="E2143" s="21"/>
      <c r="F2143" s="21"/>
      <c r="G2143" s="33"/>
      <c r="P2143" s="3"/>
    </row>
    <row r="2144" spans="2:16" ht="20.100000000000001" customHeight="1">
      <c r="B2144" s="34"/>
      <c r="C2144" s="23"/>
      <c r="D2144" s="24"/>
      <c r="E2144" s="21"/>
      <c r="F2144" s="21"/>
      <c r="G2144" s="33"/>
      <c r="P2144" s="3"/>
    </row>
    <row r="2145" spans="2:16" ht="20.100000000000001" customHeight="1">
      <c r="B2145" s="34"/>
      <c r="C2145" s="23"/>
      <c r="D2145" s="24"/>
      <c r="E2145" s="21"/>
      <c r="F2145" s="21"/>
      <c r="G2145" s="33"/>
      <c r="P2145" s="3"/>
    </row>
    <row r="2146" spans="2:16" ht="20.100000000000001" customHeight="1">
      <c r="B2146" s="34"/>
      <c r="C2146" s="23"/>
      <c r="D2146" s="24"/>
      <c r="E2146" s="21"/>
      <c r="F2146" s="21"/>
      <c r="G2146" s="33"/>
      <c r="P2146" s="3"/>
    </row>
    <row r="2147" spans="2:16" ht="20.100000000000001" customHeight="1">
      <c r="B2147" s="34"/>
      <c r="C2147" s="23"/>
      <c r="D2147" s="24"/>
      <c r="E2147" s="21"/>
      <c r="F2147" s="21"/>
      <c r="G2147" s="33"/>
      <c r="P2147" s="3"/>
    </row>
    <row r="2148" spans="2:16" ht="20.100000000000001" customHeight="1">
      <c r="B2148" s="34"/>
      <c r="C2148" s="23"/>
      <c r="D2148" s="24"/>
      <c r="E2148" s="21"/>
      <c r="F2148" s="21"/>
      <c r="G2148" s="33"/>
      <c r="P2148" s="3"/>
    </row>
    <row r="2149" spans="2:16" ht="20.100000000000001" customHeight="1">
      <c r="B2149" s="34"/>
      <c r="C2149" s="23"/>
      <c r="D2149" s="24"/>
      <c r="E2149" s="21"/>
      <c r="F2149" s="21"/>
      <c r="G2149" s="33"/>
      <c r="P2149" s="3"/>
    </row>
    <row r="2150" spans="2:16" ht="20.100000000000001" customHeight="1">
      <c r="B2150" s="34"/>
      <c r="C2150" s="23"/>
      <c r="D2150" s="24"/>
      <c r="E2150" s="21"/>
      <c r="F2150" s="21"/>
      <c r="G2150" s="33"/>
      <c r="P2150" s="3"/>
    </row>
    <row r="2151" spans="2:16" ht="20.100000000000001" customHeight="1">
      <c r="B2151" s="34"/>
      <c r="C2151" s="23"/>
      <c r="D2151" s="24"/>
      <c r="E2151" s="21"/>
      <c r="F2151" s="21"/>
      <c r="G2151" s="33"/>
      <c r="P2151" s="3"/>
    </row>
    <row r="2152" spans="2:16" ht="20.100000000000001" customHeight="1">
      <c r="B2152" s="34"/>
      <c r="C2152" s="23"/>
      <c r="D2152" s="24"/>
      <c r="E2152" s="21"/>
      <c r="F2152" s="21"/>
      <c r="G2152" s="33"/>
      <c r="P2152" s="3"/>
    </row>
    <row r="2153" spans="2:16" ht="20.100000000000001" customHeight="1">
      <c r="B2153" s="34"/>
      <c r="C2153" s="23"/>
      <c r="D2153" s="24"/>
      <c r="E2153" s="21"/>
      <c r="F2153" s="21"/>
      <c r="G2153" s="33"/>
      <c r="P2153" s="3"/>
    </row>
    <row r="2154" spans="2:16" ht="20.100000000000001" customHeight="1">
      <c r="B2154" s="34"/>
      <c r="C2154" s="23"/>
      <c r="D2154" s="24"/>
      <c r="E2154" s="21"/>
      <c r="F2154" s="21"/>
      <c r="G2154" s="33"/>
      <c r="P2154" s="3"/>
    </row>
    <row r="2155" spans="2:16" ht="20.100000000000001" customHeight="1">
      <c r="B2155" s="34"/>
      <c r="C2155" s="23"/>
      <c r="D2155" s="24"/>
      <c r="E2155" s="21"/>
      <c r="F2155" s="21"/>
      <c r="G2155" s="33"/>
      <c r="P2155" s="3"/>
    </row>
    <row r="2156" spans="2:16" ht="20.100000000000001" customHeight="1">
      <c r="B2156" s="34"/>
      <c r="C2156" s="23"/>
      <c r="D2156" s="24"/>
      <c r="E2156" s="21"/>
      <c r="F2156" s="21"/>
      <c r="G2156" s="33"/>
      <c r="P2156" s="3"/>
    </row>
    <row r="2157" spans="2:16" ht="20.100000000000001" customHeight="1">
      <c r="B2157" s="34"/>
      <c r="C2157" s="23"/>
      <c r="D2157" s="24"/>
      <c r="E2157" s="21"/>
      <c r="F2157" s="21"/>
      <c r="G2157" s="33"/>
      <c r="P2157" s="3"/>
    </row>
    <row r="2158" spans="2:16" ht="20.100000000000001" customHeight="1">
      <c r="B2158" s="34"/>
      <c r="C2158" s="23"/>
      <c r="D2158" s="24"/>
      <c r="E2158" s="21"/>
      <c r="F2158" s="21"/>
      <c r="G2158" s="33"/>
      <c r="P2158" s="3"/>
    </row>
    <row r="2159" spans="2:16" ht="20.100000000000001" customHeight="1">
      <c r="B2159" s="34"/>
      <c r="C2159" s="23"/>
      <c r="D2159" s="24"/>
      <c r="E2159" s="21"/>
      <c r="F2159" s="21"/>
      <c r="G2159" s="33"/>
      <c r="P2159" s="3"/>
    </row>
    <row r="2160" spans="2:16" ht="20.100000000000001" customHeight="1">
      <c r="B2160" s="34"/>
      <c r="C2160" s="23"/>
      <c r="D2160" s="24"/>
      <c r="E2160" s="21"/>
      <c r="F2160" s="21"/>
      <c r="G2160" s="33"/>
      <c r="P2160" s="3"/>
    </row>
    <row r="2161" spans="2:16" ht="20.100000000000001" customHeight="1">
      <c r="B2161" s="34"/>
      <c r="C2161" s="23"/>
      <c r="D2161" s="24"/>
      <c r="E2161" s="21"/>
      <c r="F2161" s="21"/>
      <c r="G2161" s="33"/>
      <c r="P2161" s="3"/>
    </row>
    <row r="2162" spans="2:16" ht="20.100000000000001" customHeight="1">
      <c r="B2162" s="34"/>
      <c r="C2162" s="23"/>
      <c r="D2162" s="24"/>
      <c r="E2162" s="21"/>
      <c r="F2162" s="21"/>
      <c r="G2162" s="33"/>
      <c r="P2162" s="3"/>
    </row>
    <row r="2163" spans="2:16" ht="20.100000000000001" customHeight="1">
      <c r="B2163" s="34"/>
      <c r="C2163" s="23"/>
      <c r="D2163" s="24"/>
      <c r="E2163" s="21"/>
      <c r="F2163" s="21"/>
      <c r="G2163" s="33"/>
      <c r="P2163" s="3"/>
    </row>
    <row r="2164" spans="2:16" ht="20.100000000000001" customHeight="1">
      <c r="B2164" s="34"/>
      <c r="C2164" s="23"/>
      <c r="D2164" s="24"/>
      <c r="E2164" s="21"/>
      <c r="F2164" s="21"/>
      <c r="G2164" s="33"/>
      <c r="P2164" s="3"/>
    </row>
    <row r="2165" spans="2:16" ht="20.100000000000001" customHeight="1">
      <c r="B2165" s="34"/>
      <c r="C2165" s="23"/>
      <c r="D2165" s="24"/>
      <c r="E2165" s="21"/>
      <c r="F2165" s="21"/>
      <c r="G2165" s="33"/>
      <c r="P2165" s="3"/>
    </row>
    <row r="2166" spans="2:16" ht="20.100000000000001" customHeight="1">
      <c r="B2166" s="34"/>
      <c r="C2166" s="23"/>
      <c r="D2166" s="24"/>
      <c r="E2166" s="21"/>
      <c r="F2166" s="21"/>
      <c r="G2166" s="33"/>
      <c r="P2166" s="3"/>
    </row>
    <row r="2167" spans="2:16" ht="20.100000000000001" customHeight="1">
      <c r="B2167" s="34"/>
      <c r="C2167" s="23"/>
      <c r="D2167" s="24"/>
      <c r="E2167" s="21"/>
      <c r="F2167" s="21"/>
      <c r="G2167" s="33"/>
      <c r="P2167" s="3"/>
    </row>
    <row r="2168" spans="2:16" ht="20.100000000000001" customHeight="1">
      <c r="B2168" s="34"/>
      <c r="C2168" s="23"/>
      <c r="D2168" s="24"/>
      <c r="E2168" s="21"/>
      <c r="F2168" s="21"/>
      <c r="G2168" s="33"/>
      <c r="P2168" s="3"/>
    </row>
    <row r="2169" spans="2:16" ht="20.100000000000001" customHeight="1">
      <c r="B2169" s="34"/>
      <c r="C2169" s="23"/>
      <c r="D2169" s="24"/>
      <c r="E2169" s="21"/>
      <c r="F2169" s="21"/>
      <c r="G2169" s="33"/>
      <c r="P2169" s="3"/>
    </row>
    <row r="2170" spans="2:16" ht="20.100000000000001" customHeight="1">
      <c r="B2170" s="34"/>
      <c r="C2170" s="23"/>
      <c r="D2170" s="24"/>
      <c r="E2170" s="21"/>
      <c r="F2170" s="21"/>
      <c r="G2170" s="33"/>
      <c r="P2170" s="3"/>
    </row>
    <row r="2171" spans="2:16" ht="20.100000000000001" customHeight="1">
      <c r="B2171" s="34"/>
      <c r="C2171" s="23"/>
      <c r="D2171" s="24"/>
      <c r="E2171" s="21"/>
      <c r="F2171" s="21"/>
      <c r="G2171" s="33"/>
      <c r="P2171" s="3"/>
    </row>
    <row r="2172" spans="2:16" ht="20.100000000000001" customHeight="1">
      <c r="B2172" s="34"/>
      <c r="C2172" s="23"/>
      <c r="D2172" s="24"/>
      <c r="E2172" s="21"/>
      <c r="F2172" s="21"/>
      <c r="G2172" s="33"/>
      <c r="P2172" s="3"/>
    </row>
    <row r="2173" spans="2:16" ht="20.100000000000001" customHeight="1">
      <c r="B2173" s="34"/>
      <c r="C2173" s="23"/>
      <c r="D2173" s="24"/>
      <c r="E2173" s="21"/>
      <c r="F2173" s="21"/>
      <c r="G2173" s="33"/>
      <c r="P2173" s="3"/>
    </row>
    <row r="2174" spans="2:16" ht="20.100000000000001" customHeight="1">
      <c r="B2174" s="34"/>
      <c r="C2174" s="23"/>
      <c r="D2174" s="24"/>
      <c r="E2174" s="21"/>
      <c r="F2174" s="21"/>
      <c r="G2174" s="33"/>
      <c r="P2174" s="3"/>
    </row>
    <row r="2175" spans="2:16" ht="20.100000000000001" customHeight="1">
      <c r="B2175" s="34"/>
      <c r="C2175" s="23"/>
      <c r="D2175" s="24"/>
      <c r="E2175" s="21"/>
      <c r="F2175" s="21"/>
      <c r="G2175" s="33"/>
      <c r="P2175" s="3"/>
    </row>
    <row r="2176" spans="2:16" ht="20.100000000000001" customHeight="1">
      <c r="B2176" s="34"/>
      <c r="C2176" s="23"/>
      <c r="D2176" s="24"/>
      <c r="E2176" s="21"/>
      <c r="F2176" s="21"/>
      <c r="G2176" s="33"/>
      <c r="P2176" s="3"/>
    </row>
    <row r="2177" spans="2:16" ht="20.100000000000001" customHeight="1">
      <c r="B2177" s="34"/>
      <c r="C2177" s="23"/>
      <c r="D2177" s="24"/>
      <c r="E2177" s="21"/>
      <c r="F2177" s="21"/>
      <c r="G2177" s="33"/>
      <c r="P2177" s="3"/>
    </row>
    <row r="2178" spans="2:16" ht="20.100000000000001" customHeight="1">
      <c r="B2178" s="34"/>
      <c r="C2178" s="23"/>
      <c r="D2178" s="24"/>
      <c r="E2178" s="21"/>
      <c r="F2178" s="21"/>
      <c r="G2178" s="33"/>
      <c r="P2178" s="3"/>
    </row>
    <row r="2179" spans="2:16" ht="20.100000000000001" customHeight="1">
      <c r="B2179" s="34"/>
      <c r="C2179" s="23"/>
      <c r="D2179" s="24"/>
      <c r="E2179" s="21"/>
      <c r="F2179" s="21"/>
      <c r="G2179" s="33"/>
      <c r="P2179" s="3"/>
    </row>
    <row r="2180" spans="2:16" ht="20.100000000000001" customHeight="1">
      <c r="B2180" s="34"/>
      <c r="C2180" s="23"/>
      <c r="D2180" s="24"/>
      <c r="E2180" s="21"/>
      <c r="F2180" s="21"/>
      <c r="G2180" s="33"/>
      <c r="P2180" s="3"/>
    </row>
    <row r="2181" spans="2:16" ht="20.100000000000001" customHeight="1">
      <c r="B2181" s="34"/>
      <c r="C2181" s="23"/>
      <c r="D2181" s="24"/>
      <c r="E2181" s="21"/>
      <c r="F2181" s="21"/>
      <c r="G2181" s="33"/>
      <c r="P2181" s="3"/>
    </row>
    <row r="2182" spans="2:16" ht="20.100000000000001" customHeight="1">
      <c r="B2182" s="34"/>
      <c r="C2182" s="23"/>
      <c r="D2182" s="24"/>
      <c r="E2182" s="21"/>
      <c r="F2182" s="21"/>
      <c r="G2182" s="33"/>
      <c r="P2182" s="3"/>
    </row>
    <row r="2183" spans="2:16" ht="20.100000000000001" customHeight="1">
      <c r="B2183" s="34"/>
      <c r="C2183" s="23"/>
      <c r="D2183" s="24"/>
      <c r="E2183" s="21"/>
      <c r="F2183" s="21"/>
      <c r="G2183" s="33"/>
      <c r="P2183" s="3"/>
    </row>
    <row r="2184" spans="2:16" ht="20.100000000000001" customHeight="1">
      <c r="B2184" s="34"/>
      <c r="C2184" s="23"/>
      <c r="D2184" s="24"/>
      <c r="E2184" s="21"/>
      <c r="F2184" s="21"/>
      <c r="G2184" s="33"/>
      <c r="P2184" s="3"/>
    </row>
    <row r="2185" spans="2:16" ht="20.100000000000001" customHeight="1">
      <c r="B2185" s="34"/>
      <c r="C2185" s="23"/>
      <c r="D2185" s="24"/>
      <c r="E2185" s="21"/>
      <c r="F2185" s="21"/>
      <c r="G2185" s="33"/>
      <c r="P2185" s="3"/>
    </row>
    <row r="2186" spans="2:16" ht="20.100000000000001" customHeight="1">
      <c r="B2186" s="34"/>
      <c r="C2186" s="23"/>
      <c r="D2186" s="24"/>
      <c r="E2186" s="21"/>
      <c r="F2186" s="21"/>
      <c r="G2186" s="33"/>
      <c r="P2186" s="3"/>
    </row>
    <row r="2187" spans="2:16" ht="20.100000000000001" customHeight="1">
      <c r="B2187" s="34"/>
      <c r="C2187" s="23"/>
      <c r="D2187" s="24"/>
      <c r="E2187" s="21"/>
      <c r="F2187" s="21"/>
      <c r="G2187" s="33"/>
      <c r="P2187" s="3"/>
    </row>
    <row r="2188" spans="2:16" ht="20.100000000000001" customHeight="1">
      <c r="B2188" s="34"/>
      <c r="C2188" s="23"/>
      <c r="D2188" s="24"/>
      <c r="E2188" s="21"/>
      <c r="F2188" s="21"/>
      <c r="G2188" s="33"/>
      <c r="P2188" s="3"/>
    </row>
    <row r="2189" spans="2:16" ht="20.100000000000001" customHeight="1">
      <c r="B2189" s="34"/>
      <c r="C2189" s="23"/>
      <c r="D2189" s="24"/>
      <c r="E2189" s="21"/>
      <c r="F2189" s="21"/>
      <c r="G2189" s="33"/>
      <c r="P2189" s="3"/>
    </row>
    <row r="2190" spans="2:16" ht="20.100000000000001" customHeight="1">
      <c r="B2190" s="34"/>
      <c r="C2190" s="23"/>
      <c r="D2190" s="24"/>
      <c r="E2190" s="21"/>
      <c r="F2190" s="21"/>
      <c r="G2190" s="33"/>
      <c r="P2190" s="3"/>
    </row>
    <row r="2191" spans="2:16" ht="20.100000000000001" customHeight="1">
      <c r="B2191" s="34"/>
      <c r="C2191" s="23"/>
      <c r="D2191" s="24"/>
      <c r="E2191" s="21"/>
      <c r="F2191" s="21"/>
      <c r="G2191" s="33"/>
      <c r="P2191" s="3"/>
    </row>
    <row r="2192" spans="2:16" ht="20.100000000000001" customHeight="1">
      <c r="B2192" s="34"/>
      <c r="C2192" s="23"/>
      <c r="D2192" s="24"/>
      <c r="E2192" s="21"/>
      <c r="F2192" s="21"/>
      <c r="G2192" s="33"/>
      <c r="P2192" s="3"/>
    </row>
    <row r="2193" spans="2:16" ht="20.100000000000001" customHeight="1">
      <c r="B2193" s="34"/>
      <c r="C2193" s="23"/>
      <c r="D2193" s="24"/>
      <c r="E2193" s="21"/>
      <c r="F2193" s="21"/>
      <c r="G2193" s="33"/>
      <c r="P2193" s="3"/>
    </row>
    <row r="2194" spans="2:16" ht="20.100000000000001" customHeight="1">
      <c r="B2194" s="34"/>
      <c r="C2194" s="23"/>
      <c r="D2194" s="24"/>
      <c r="E2194" s="21"/>
      <c r="F2194" s="21"/>
      <c r="G2194" s="33"/>
      <c r="P2194" s="3"/>
    </row>
    <row r="2195" spans="2:16" ht="20.100000000000001" customHeight="1">
      <c r="B2195" s="34"/>
      <c r="C2195" s="23"/>
      <c r="D2195" s="24"/>
      <c r="E2195" s="21"/>
      <c r="F2195" s="21"/>
      <c r="G2195" s="33"/>
      <c r="P2195" s="3"/>
    </row>
    <row r="2196" spans="2:16" ht="20.100000000000001" customHeight="1">
      <c r="B2196" s="34"/>
      <c r="C2196" s="23"/>
      <c r="D2196" s="24"/>
      <c r="E2196" s="21"/>
      <c r="F2196" s="21"/>
      <c r="G2196" s="33"/>
      <c r="P2196" s="3"/>
    </row>
    <row r="2197" spans="2:16" ht="20.100000000000001" customHeight="1">
      <c r="B2197" s="34"/>
      <c r="C2197" s="23"/>
      <c r="D2197" s="24"/>
      <c r="E2197" s="21"/>
      <c r="F2197" s="21"/>
      <c r="G2197" s="33"/>
      <c r="P2197" s="3"/>
    </row>
    <row r="2198" spans="2:16" ht="20.100000000000001" customHeight="1">
      <c r="B2198" s="34"/>
      <c r="C2198" s="23"/>
      <c r="D2198" s="24"/>
      <c r="E2198" s="21"/>
      <c r="F2198" s="21"/>
      <c r="G2198" s="33"/>
      <c r="P2198" s="3"/>
    </row>
    <row r="2199" spans="2:16" ht="20.100000000000001" customHeight="1">
      <c r="B2199" s="34"/>
      <c r="C2199" s="23"/>
      <c r="D2199" s="24"/>
      <c r="E2199" s="21"/>
      <c r="F2199" s="21"/>
      <c r="G2199" s="33"/>
      <c r="P2199" s="3"/>
    </row>
    <row r="2200" spans="2:16" ht="20.100000000000001" customHeight="1">
      <c r="B2200" s="34"/>
      <c r="C2200" s="23"/>
      <c r="D2200" s="24"/>
      <c r="E2200" s="21"/>
      <c r="F2200" s="21"/>
      <c r="G2200" s="33"/>
      <c r="P2200" s="3"/>
    </row>
    <row r="2201" spans="2:16" ht="20.100000000000001" customHeight="1">
      <c r="B2201" s="34"/>
      <c r="C2201" s="23"/>
      <c r="D2201" s="24"/>
      <c r="E2201" s="21"/>
      <c r="F2201" s="21"/>
      <c r="G2201" s="33"/>
      <c r="P2201" s="3"/>
    </row>
    <row r="2202" spans="2:16" ht="20.100000000000001" customHeight="1">
      <c r="B2202" s="34"/>
      <c r="C2202" s="23"/>
      <c r="D2202" s="24"/>
      <c r="E2202" s="21"/>
      <c r="F2202" s="21"/>
      <c r="G2202" s="33"/>
      <c r="P2202" s="3"/>
    </row>
    <row r="2203" spans="2:16" ht="20.100000000000001" customHeight="1">
      <c r="B2203" s="34"/>
      <c r="C2203" s="23"/>
      <c r="D2203" s="24"/>
      <c r="E2203" s="21"/>
      <c r="F2203" s="21"/>
      <c r="G2203" s="33"/>
      <c r="P2203" s="3"/>
    </row>
    <row r="2204" spans="2:16" ht="20.100000000000001" customHeight="1">
      <c r="B2204" s="34"/>
      <c r="C2204" s="23"/>
      <c r="D2204" s="24"/>
      <c r="E2204" s="21"/>
      <c r="F2204" s="21"/>
      <c r="G2204" s="33"/>
      <c r="P2204" s="3"/>
    </row>
    <row r="2205" spans="2:16" ht="20.100000000000001" customHeight="1">
      <c r="B2205" s="34"/>
      <c r="C2205" s="23"/>
      <c r="D2205" s="24"/>
      <c r="E2205" s="21"/>
      <c r="F2205" s="21"/>
      <c r="G2205" s="33"/>
      <c r="P2205" s="3"/>
    </row>
    <row r="2206" spans="2:16" ht="20.100000000000001" customHeight="1">
      <c r="B2206" s="34"/>
      <c r="C2206" s="23"/>
      <c r="D2206" s="24"/>
      <c r="E2206" s="21"/>
      <c r="F2206" s="21"/>
      <c r="G2206" s="33"/>
      <c r="P2206" s="3"/>
    </row>
    <row r="2207" spans="2:16" ht="20.100000000000001" customHeight="1">
      <c r="B2207" s="34"/>
      <c r="C2207" s="23"/>
      <c r="D2207" s="24"/>
      <c r="E2207" s="21"/>
      <c r="F2207" s="21"/>
      <c r="G2207" s="33"/>
      <c r="P2207" s="3"/>
    </row>
    <row r="2208" spans="2:16" ht="20.100000000000001" customHeight="1">
      <c r="B2208" s="34"/>
      <c r="C2208" s="23"/>
      <c r="D2208" s="24"/>
      <c r="E2208" s="21"/>
      <c r="F2208" s="21"/>
      <c r="G2208" s="33"/>
      <c r="P2208" s="3"/>
    </row>
    <row r="2209" spans="2:16" ht="20.100000000000001" customHeight="1">
      <c r="B2209" s="34"/>
      <c r="C2209" s="23"/>
      <c r="D2209" s="24"/>
      <c r="E2209" s="21"/>
      <c r="F2209" s="21"/>
      <c r="G2209" s="33"/>
      <c r="P2209" s="3"/>
    </row>
    <row r="2210" spans="2:16" ht="20.100000000000001" customHeight="1">
      <c r="B2210" s="34"/>
      <c r="C2210" s="23"/>
      <c r="D2210" s="24"/>
      <c r="E2210" s="21"/>
      <c r="F2210" s="21"/>
      <c r="G2210" s="33"/>
      <c r="P2210" s="3"/>
    </row>
    <row r="2211" spans="2:16" ht="20.100000000000001" customHeight="1">
      <c r="B2211" s="34"/>
      <c r="C2211" s="23"/>
      <c r="D2211" s="24"/>
      <c r="E2211" s="21"/>
      <c r="F2211" s="21"/>
      <c r="G2211" s="33"/>
      <c r="P2211" s="3"/>
    </row>
    <row r="2212" spans="2:16" ht="20.100000000000001" customHeight="1">
      <c r="B2212" s="34"/>
      <c r="C2212" s="23"/>
      <c r="D2212" s="24"/>
      <c r="E2212" s="21"/>
      <c r="F2212" s="21"/>
      <c r="G2212" s="33"/>
      <c r="P2212" s="3"/>
    </row>
    <row r="2213" spans="2:16" ht="20.100000000000001" customHeight="1">
      <c r="B2213" s="34"/>
      <c r="C2213" s="23"/>
      <c r="D2213" s="24"/>
      <c r="E2213" s="21"/>
      <c r="F2213" s="21"/>
      <c r="G2213" s="33"/>
      <c r="P2213" s="3"/>
    </row>
    <row r="2214" spans="2:16" ht="20.100000000000001" customHeight="1">
      <c r="B2214" s="34"/>
      <c r="C2214" s="23"/>
      <c r="D2214" s="24"/>
      <c r="E2214" s="21"/>
      <c r="F2214" s="21"/>
      <c r="G2214" s="33"/>
      <c r="P2214" s="3"/>
    </row>
    <row r="2215" spans="2:16" ht="20.100000000000001" customHeight="1">
      <c r="B2215" s="34"/>
      <c r="C2215" s="23"/>
      <c r="D2215" s="24"/>
      <c r="E2215" s="21"/>
      <c r="F2215" s="21"/>
      <c r="G2215" s="33"/>
      <c r="P2215" s="3"/>
    </row>
    <row r="2216" spans="2:16" ht="20.100000000000001" customHeight="1">
      <c r="B2216" s="34"/>
      <c r="C2216" s="23"/>
      <c r="D2216" s="24"/>
      <c r="E2216" s="21"/>
      <c r="F2216" s="21"/>
      <c r="G2216" s="33"/>
      <c r="P2216" s="3"/>
    </row>
    <row r="2217" spans="2:16" ht="20.100000000000001" customHeight="1">
      <c r="B2217" s="34"/>
      <c r="C2217" s="23"/>
      <c r="D2217" s="24"/>
      <c r="E2217" s="21"/>
      <c r="F2217" s="21"/>
      <c r="G2217" s="33"/>
      <c r="P2217" s="3"/>
    </row>
    <row r="2218" spans="2:16" ht="20.100000000000001" customHeight="1">
      <c r="B2218" s="34"/>
      <c r="C2218" s="23"/>
      <c r="D2218" s="24"/>
      <c r="E2218" s="21"/>
      <c r="F2218" s="21"/>
      <c r="G2218" s="33"/>
      <c r="P2218" s="3"/>
    </row>
    <row r="2219" spans="2:16" ht="20.100000000000001" customHeight="1">
      <c r="B2219" s="34"/>
      <c r="C2219" s="23"/>
      <c r="D2219" s="24"/>
      <c r="E2219" s="21"/>
      <c r="F2219" s="21"/>
      <c r="G2219" s="33"/>
      <c r="P2219" s="3"/>
    </row>
    <row r="2220" spans="2:16" ht="20.100000000000001" customHeight="1">
      <c r="B2220" s="34"/>
      <c r="C2220" s="23"/>
      <c r="D2220" s="24"/>
      <c r="E2220" s="21"/>
      <c r="F2220" s="21"/>
      <c r="G2220" s="33"/>
      <c r="P2220" s="3"/>
    </row>
    <row r="2221" spans="2:16" ht="20.100000000000001" customHeight="1">
      <c r="B2221" s="34"/>
      <c r="C2221" s="23"/>
      <c r="D2221" s="24"/>
      <c r="E2221" s="21"/>
      <c r="F2221" s="21"/>
      <c r="G2221" s="33"/>
      <c r="P2221" s="3"/>
    </row>
    <row r="2222" spans="2:16" ht="20.100000000000001" customHeight="1">
      <c r="B2222" s="34"/>
      <c r="C2222" s="23"/>
      <c r="D2222" s="24"/>
      <c r="E2222" s="21"/>
      <c r="F2222" s="21"/>
      <c r="G2222" s="33"/>
      <c r="P2222" s="3"/>
    </row>
    <row r="2223" spans="2:16" ht="20.100000000000001" customHeight="1">
      <c r="B2223" s="34"/>
      <c r="C2223" s="23"/>
      <c r="D2223" s="24"/>
      <c r="E2223" s="21"/>
      <c r="F2223" s="21"/>
      <c r="G2223" s="33"/>
      <c r="P2223" s="3"/>
    </row>
    <row r="2224" spans="2:16" ht="20.100000000000001" customHeight="1">
      <c r="B2224" s="34"/>
      <c r="C2224" s="23"/>
      <c r="D2224" s="24"/>
      <c r="E2224" s="21"/>
      <c r="F2224" s="21"/>
      <c r="G2224" s="33"/>
      <c r="P2224" s="3"/>
    </row>
    <row r="2225" spans="2:16" ht="20.100000000000001" customHeight="1">
      <c r="B2225" s="34"/>
      <c r="C2225" s="23"/>
      <c r="D2225" s="24"/>
      <c r="E2225" s="21"/>
      <c r="F2225" s="21"/>
      <c r="G2225" s="33"/>
      <c r="P2225" s="3"/>
    </row>
    <row r="2226" spans="2:16" ht="20.100000000000001" customHeight="1">
      <c r="B2226" s="34"/>
      <c r="C2226" s="23"/>
      <c r="D2226" s="24"/>
      <c r="E2226" s="21"/>
      <c r="F2226" s="21"/>
      <c r="G2226" s="33"/>
      <c r="P2226" s="3"/>
    </row>
    <row r="2227" spans="2:16" ht="20.100000000000001" customHeight="1">
      <c r="B2227" s="34"/>
      <c r="C2227" s="23"/>
      <c r="D2227" s="24"/>
      <c r="E2227" s="21"/>
      <c r="F2227" s="21"/>
      <c r="G2227" s="33"/>
      <c r="P2227" s="3"/>
    </row>
    <row r="2228" spans="2:16" ht="20.100000000000001" customHeight="1">
      <c r="B2228" s="34"/>
      <c r="C2228" s="23"/>
      <c r="D2228" s="24"/>
      <c r="E2228" s="21"/>
      <c r="F2228" s="21"/>
      <c r="G2228" s="33"/>
      <c r="P2228" s="3"/>
    </row>
    <row r="2229" spans="2:16" ht="20.100000000000001" customHeight="1">
      <c r="B2229" s="34"/>
      <c r="C2229" s="23"/>
      <c r="D2229" s="24"/>
      <c r="E2229" s="21"/>
      <c r="F2229" s="21"/>
      <c r="G2229" s="33"/>
      <c r="P2229" s="3"/>
    </row>
    <row r="2230" spans="2:16" ht="20.100000000000001" customHeight="1">
      <c r="B2230" s="34"/>
      <c r="C2230" s="23"/>
      <c r="D2230" s="24"/>
      <c r="E2230" s="21"/>
      <c r="F2230" s="21"/>
      <c r="G2230" s="33"/>
      <c r="P2230" s="3"/>
    </row>
    <row r="2231" spans="2:16" ht="20.100000000000001" customHeight="1">
      <c r="B2231" s="34"/>
      <c r="C2231" s="23"/>
      <c r="D2231" s="24"/>
      <c r="E2231" s="21"/>
      <c r="F2231" s="21"/>
      <c r="G2231" s="33"/>
      <c r="P2231" s="3"/>
    </row>
    <row r="2232" spans="2:16" ht="20.100000000000001" customHeight="1">
      <c r="B2232" s="34"/>
      <c r="C2232" s="23"/>
      <c r="D2232" s="24"/>
      <c r="E2232" s="21"/>
      <c r="F2232" s="21"/>
      <c r="G2232" s="33"/>
      <c r="P2232" s="3"/>
    </row>
    <row r="2233" spans="2:16" ht="20.100000000000001" customHeight="1">
      <c r="B2233" s="34"/>
      <c r="C2233" s="23"/>
      <c r="D2233" s="24"/>
      <c r="E2233" s="21"/>
      <c r="F2233" s="21"/>
      <c r="G2233" s="33"/>
      <c r="P2233" s="3"/>
    </row>
    <row r="2234" spans="2:16" ht="20.100000000000001" customHeight="1">
      <c r="B2234" s="34"/>
      <c r="C2234" s="23"/>
      <c r="D2234" s="24"/>
      <c r="E2234" s="21"/>
      <c r="F2234" s="21"/>
      <c r="G2234" s="33"/>
      <c r="P2234" s="3"/>
    </row>
    <row r="2235" spans="2:16" ht="20.100000000000001" customHeight="1">
      <c r="B2235" s="34"/>
      <c r="C2235" s="23"/>
      <c r="D2235" s="24"/>
      <c r="E2235" s="21"/>
      <c r="F2235" s="21"/>
      <c r="G2235" s="33"/>
      <c r="P2235" s="3"/>
    </row>
    <row r="2236" spans="2:16" ht="20.100000000000001" customHeight="1">
      <c r="B2236" s="34"/>
      <c r="C2236" s="23"/>
      <c r="D2236" s="24"/>
      <c r="E2236" s="21"/>
      <c r="F2236" s="21"/>
      <c r="G2236" s="33"/>
      <c r="P2236" s="3"/>
    </row>
    <row r="2237" spans="2:16" ht="20.100000000000001" customHeight="1">
      <c r="B2237" s="34"/>
      <c r="C2237" s="23"/>
      <c r="D2237" s="24"/>
      <c r="E2237" s="21"/>
      <c r="F2237" s="21"/>
      <c r="G2237" s="33"/>
      <c r="P2237" s="3"/>
    </row>
    <row r="2238" spans="2:16" ht="20.100000000000001" customHeight="1">
      <c r="B2238" s="34"/>
      <c r="C2238" s="23"/>
      <c r="D2238" s="24"/>
      <c r="E2238" s="21"/>
      <c r="F2238" s="21"/>
      <c r="G2238" s="33"/>
      <c r="P2238" s="3"/>
    </row>
    <row r="2239" spans="2:16" ht="20.100000000000001" customHeight="1">
      <c r="B2239" s="34"/>
      <c r="C2239" s="23"/>
      <c r="D2239" s="24"/>
      <c r="E2239" s="21"/>
      <c r="F2239" s="21"/>
      <c r="G2239" s="33"/>
      <c r="P2239" s="3"/>
    </row>
    <row r="2240" spans="2:16" ht="20.100000000000001" customHeight="1">
      <c r="B2240" s="34"/>
      <c r="C2240" s="23"/>
      <c r="D2240" s="24"/>
      <c r="E2240" s="21"/>
      <c r="F2240" s="21"/>
      <c r="G2240" s="33"/>
      <c r="P2240" s="3"/>
    </row>
    <row r="2241" spans="2:16" ht="20.100000000000001" customHeight="1">
      <c r="B2241" s="34"/>
      <c r="C2241" s="23"/>
      <c r="D2241" s="24"/>
      <c r="E2241" s="21"/>
      <c r="F2241" s="21"/>
      <c r="G2241" s="33"/>
      <c r="P2241" s="3"/>
    </row>
    <row r="2242" spans="2:16" ht="20.100000000000001" customHeight="1">
      <c r="B2242" s="34"/>
      <c r="C2242" s="23"/>
      <c r="D2242" s="24"/>
      <c r="E2242" s="21"/>
      <c r="F2242" s="21"/>
      <c r="G2242" s="33"/>
      <c r="P2242" s="3"/>
    </row>
    <row r="2243" spans="2:16" ht="20.100000000000001" customHeight="1">
      <c r="B2243" s="34"/>
      <c r="C2243" s="23"/>
      <c r="D2243" s="24"/>
      <c r="E2243" s="21"/>
      <c r="F2243" s="21"/>
      <c r="G2243" s="33"/>
      <c r="P2243" s="3"/>
    </row>
    <row r="2244" spans="2:16" ht="20.100000000000001" customHeight="1">
      <c r="B2244" s="34"/>
      <c r="C2244" s="23"/>
      <c r="D2244" s="24"/>
      <c r="E2244" s="21"/>
      <c r="F2244" s="21"/>
      <c r="G2244" s="33"/>
      <c r="P2244" s="3"/>
    </row>
    <row r="2245" spans="2:16" ht="20.100000000000001" customHeight="1">
      <c r="B2245" s="34"/>
      <c r="C2245" s="23"/>
      <c r="D2245" s="24"/>
      <c r="E2245" s="21"/>
      <c r="F2245" s="21"/>
      <c r="G2245" s="33"/>
      <c r="P2245" s="3"/>
    </row>
    <row r="2246" spans="2:16" ht="20.100000000000001" customHeight="1">
      <c r="B2246" s="34"/>
      <c r="C2246" s="23"/>
      <c r="D2246" s="24"/>
      <c r="E2246" s="21"/>
      <c r="F2246" s="21"/>
      <c r="G2246" s="33"/>
      <c r="P2246" s="3"/>
    </row>
    <row r="2247" spans="2:16" ht="20.100000000000001" customHeight="1">
      <c r="B2247" s="34"/>
      <c r="C2247" s="23"/>
      <c r="D2247" s="24"/>
      <c r="E2247" s="21"/>
      <c r="F2247" s="21"/>
      <c r="G2247" s="33"/>
      <c r="P2247" s="3"/>
    </row>
    <row r="2248" spans="2:16" ht="20.100000000000001" customHeight="1">
      <c r="B2248" s="34"/>
      <c r="C2248" s="23"/>
      <c r="D2248" s="24"/>
      <c r="E2248" s="21"/>
      <c r="F2248" s="21"/>
      <c r="G2248" s="33"/>
      <c r="P2248" s="3"/>
    </row>
    <row r="2249" spans="2:16" ht="20.100000000000001" customHeight="1">
      <c r="B2249" s="34"/>
      <c r="C2249" s="23"/>
      <c r="D2249" s="24"/>
      <c r="E2249" s="21"/>
      <c r="F2249" s="21"/>
      <c r="G2249" s="33"/>
      <c r="P2249" s="3"/>
    </row>
    <row r="2250" spans="2:16" ht="20.100000000000001" customHeight="1">
      <c r="B2250" s="34"/>
      <c r="C2250" s="23"/>
      <c r="D2250" s="24"/>
      <c r="E2250" s="21"/>
      <c r="F2250" s="21"/>
      <c r="G2250" s="33"/>
      <c r="P2250" s="3"/>
    </row>
    <row r="2251" spans="2:16" ht="20.100000000000001" customHeight="1">
      <c r="B2251" s="34"/>
      <c r="C2251" s="23"/>
      <c r="D2251" s="24"/>
      <c r="E2251" s="21"/>
      <c r="F2251" s="21"/>
      <c r="G2251" s="33"/>
      <c r="P2251" s="3"/>
    </row>
    <row r="2252" spans="2:16" ht="20.100000000000001" customHeight="1">
      <c r="B2252" s="34"/>
      <c r="C2252" s="23"/>
      <c r="D2252" s="24"/>
      <c r="E2252" s="21"/>
      <c r="F2252" s="21"/>
      <c r="G2252" s="33"/>
      <c r="P2252" s="3"/>
    </row>
    <row r="2253" spans="2:16" ht="20.100000000000001" customHeight="1">
      <c r="B2253" s="34"/>
      <c r="C2253" s="23"/>
      <c r="D2253" s="24"/>
      <c r="E2253" s="21"/>
      <c r="F2253" s="21"/>
      <c r="G2253" s="33"/>
      <c r="P2253" s="3"/>
    </row>
    <row r="2254" spans="2:16" ht="20.100000000000001" customHeight="1">
      <c r="B2254" s="34"/>
      <c r="C2254" s="23"/>
      <c r="D2254" s="24"/>
      <c r="E2254" s="21"/>
      <c r="F2254" s="21"/>
      <c r="G2254" s="33"/>
      <c r="P2254" s="3"/>
    </row>
    <row r="2255" spans="2:16" ht="20.100000000000001" customHeight="1">
      <c r="B2255" s="34"/>
      <c r="C2255" s="23"/>
      <c r="D2255" s="24"/>
      <c r="E2255" s="21"/>
      <c r="F2255" s="21"/>
      <c r="G2255" s="33"/>
      <c r="P2255" s="3"/>
    </row>
    <row r="2256" spans="2:16" ht="20.100000000000001" customHeight="1">
      <c r="B2256" s="34"/>
      <c r="C2256" s="23"/>
      <c r="D2256" s="24"/>
      <c r="E2256" s="21"/>
      <c r="F2256" s="21"/>
      <c r="G2256" s="33"/>
      <c r="P2256" s="3"/>
    </row>
    <row r="2257" spans="2:16" ht="20.100000000000001" customHeight="1">
      <c r="B2257" s="34"/>
      <c r="C2257" s="23"/>
      <c r="D2257" s="24"/>
      <c r="E2257" s="21"/>
      <c r="F2257" s="21"/>
      <c r="G2257" s="33"/>
      <c r="P2257" s="3"/>
    </row>
    <row r="2258" spans="2:16" ht="20.100000000000001" customHeight="1">
      <c r="B2258" s="34"/>
      <c r="C2258" s="23"/>
      <c r="D2258" s="24"/>
      <c r="E2258" s="21"/>
      <c r="F2258" s="21"/>
      <c r="G2258" s="33"/>
      <c r="P2258" s="3"/>
    </row>
    <row r="2259" spans="2:16" ht="20.100000000000001" customHeight="1">
      <c r="B2259" s="34"/>
      <c r="C2259" s="23"/>
      <c r="D2259" s="24"/>
      <c r="E2259" s="21"/>
      <c r="F2259" s="21"/>
      <c r="G2259" s="33"/>
      <c r="P2259" s="3"/>
    </row>
    <row r="2260" spans="2:16" ht="20.100000000000001" customHeight="1">
      <c r="B2260" s="34"/>
      <c r="C2260" s="23"/>
      <c r="D2260" s="24"/>
      <c r="E2260" s="21"/>
      <c r="F2260" s="21"/>
      <c r="G2260" s="33"/>
      <c r="P2260" s="3"/>
    </row>
    <row r="2261" spans="2:16" ht="20.100000000000001" customHeight="1">
      <c r="B2261" s="34"/>
      <c r="C2261" s="23"/>
      <c r="D2261" s="24"/>
      <c r="E2261" s="21"/>
      <c r="F2261" s="21"/>
      <c r="G2261" s="33"/>
      <c r="P2261" s="3"/>
    </row>
    <row r="2262" spans="2:16" ht="20.100000000000001" customHeight="1">
      <c r="B2262" s="34"/>
      <c r="C2262" s="23"/>
      <c r="D2262" s="24"/>
      <c r="E2262" s="21"/>
      <c r="F2262" s="21"/>
      <c r="G2262" s="33"/>
      <c r="P2262" s="3"/>
    </row>
    <row r="2263" spans="2:16" ht="20.100000000000001" customHeight="1">
      <c r="B2263" s="34"/>
      <c r="C2263" s="23"/>
      <c r="D2263" s="24"/>
      <c r="E2263" s="21"/>
      <c r="F2263" s="21"/>
      <c r="G2263" s="33"/>
      <c r="P2263" s="3"/>
    </row>
    <row r="2264" spans="2:16" ht="20.100000000000001" customHeight="1">
      <c r="B2264" s="34"/>
      <c r="C2264" s="23"/>
      <c r="D2264" s="24"/>
      <c r="E2264" s="21"/>
      <c r="F2264" s="21"/>
      <c r="G2264" s="33"/>
      <c r="P2264" s="3"/>
    </row>
    <row r="2265" spans="2:16" ht="20.100000000000001" customHeight="1">
      <c r="B2265" s="34"/>
      <c r="C2265" s="23"/>
      <c r="D2265" s="24"/>
      <c r="E2265" s="21"/>
      <c r="F2265" s="21"/>
      <c r="G2265" s="33"/>
      <c r="P2265" s="3"/>
    </row>
    <row r="2266" spans="2:16" ht="20.100000000000001" customHeight="1">
      <c r="B2266" s="34"/>
      <c r="C2266" s="23"/>
      <c r="D2266" s="24"/>
      <c r="E2266" s="21"/>
      <c r="F2266" s="21"/>
      <c r="G2266" s="33"/>
      <c r="P2266" s="3"/>
    </row>
    <row r="2267" spans="2:16" ht="20.100000000000001" customHeight="1">
      <c r="B2267" s="34"/>
      <c r="C2267" s="23"/>
      <c r="D2267" s="24"/>
      <c r="E2267" s="21"/>
      <c r="F2267" s="21"/>
      <c r="G2267" s="33"/>
      <c r="P2267" s="3"/>
    </row>
    <row r="2268" spans="2:16" ht="20.100000000000001" customHeight="1">
      <c r="B2268" s="34"/>
      <c r="C2268" s="23"/>
      <c r="D2268" s="24"/>
      <c r="E2268" s="21"/>
      <c r="F2268" s="21"/>
      <c r="G2268" s="33"/>
      <c r="P2268" s="3"/>
    </row>
    <row r="2269" spans="2:16" ht="20.100000000000001" customHeight="1">
      <c r="B2269" s="34"/>
      <c r="C2269" s="23"/>
      <c r="D2269" s="24"/>
      <c r="E2269" s="21"/>
      <c r="F2269" s="21"/>
      <c r="G2269" s="33"/>
      <c r="P2269" s="3"/>
    </row>
    <row r="2270" spans="2:16" ht="20.100000000000001" customHeight="1">
      <c r="B2270" s="34"/>
      <c r="C2270" s="23"/>
      <c r="D2270" s="24"/>
      <c r="E2270" s="21"/>
      <c r="F2270" s="21"/>
      <c r="G2270" s="33"/>
      <c r="P2270" s="3"/>
    </row>
    <row r="2271" spans="2:16" ht="20.100000000000001" customHeight="1">
      <c r="B2271" s="34"/>
      <c r="C2271" s="23"/>
      <c r="D2271" s="24"/>
      <c r="E2271" s="21"/>
      <c r="F2271" s="21"/>
      <c r="G2271" s="33"/>
      <c r="P2271" s="3"/>
    </row>
    <row r="2272" spans="2:16" ht="20.100000000000001" customHeight="1">
      <c r="B2272" s="34"/>
      <c r="C2272" s="23"/>
      <c r="D2272" s="24"/>
      <c r="E2272" s="21"/>
      <c r="F2272" s="21"/>
      <c r="G2272" s="33"/>
      <c r="P2272" s="3"/>
    </row>
    <row r="2273" spans="2:16" ht="20.100000000000001" customHeight="1">
      <c r="B2273" s="34"/>
      <c r="C2273" s="23"/>
      <c r="D2273" s="24"/>
      <c r="E2273" s="21"/>
      <c r="F2273" s="21"/>
      <c r="G2273" s="33"/>
      <c r="P2273" s="3"/>
    </row>
    <row r="2274" spans="2:16" ht="20.100000000000001" customHeight="1">
      <c r="B2274" s="34"/>
      <c r="C2274" s="23"/>
      <c r="D2274" s="24"/>
      <c r="E2274" s="21"/>
      <c r="F2274" s="21"/>
      <c r="G2274" s="33"/>
      <c r="P2274" s="3"/>
    </row>
    <row r="2275" spans="2:16" ht="20.100000000000001" customHeight="1">
      <c r="B2275" s="34"/>
      <c r="C2275" s="23"/>
      <c r="D2275" s="24"/>
      <c r="E2275" s="21"/>
      <c r="F2275" s="21"/>
      <c r="G2275" s="33"/>
      <c r="P2275" s="3"/>
    </row>
    <row r="2276" spans="2:16" ht="20.100000000000001" customHeight="1">
      <c r="B2276" s="34"/>
      <c r="C2276" s="23"/>
      <c r="D2276" s="24"/>
      <c r="E2276" s="21"/>
      <c r="F2276" s="21"/>
      <c r="G2276" s="33"/>
      <c r="P2276" s="3"/>
    </row>
    <row r="2277" spans="2:16" ht="20.100000000000001" customHeight="1">
      <c r="B2277" s="34"/>
      <c r="C2277" s="23"/>
      <c r="D2277" s="24"/>
      <c r="E2277" s="21"/>
      <c r="F2277" s="21"/>
      <c r="G2277" s="33"/>
      <c r="P2277" s="3"/>
    </row>
    <row r="2278" spans="2:16" ht="20.100000000000001" customHeight="1">
      <c r="B2278" s="34"/>
      <c r="C2278" s="23"/>
      <c r="D2278" s="24"/>
      <c r="E2278" s="21"/>
      <c r="F2278" s="21"/>
      <c r="G2278" s="33"/>
      <c r="P2278" s="3"/>
    </row>
    <row r="2279" spans="2:16" ht="20.100000000000001" customHeight="1">
      <c r="B2279" s="34"/>
      <c r="C2279" s="23"/>
      <c r="D2279" s="24"/>
      <c r="E2279" s="21"/>
      <c r="F2279" s="21"/>
      <c r="G2279" s="33"/>
      <c r="P2279" s="3"/>
    </row>
    <row r="2280" spans="2:16" ht="20.100000000000001" customHeight="1">
      <c r="B2280" s="34"/>
      <c r="C2280" s="23"/>
      <c r="D2280" s="24"/>
      <c r="E2280" s="21"/>
      <c r="F2280" s="21"/>
      <c r="G2280" s="33"/>
      <c r="P2280" s="3"/>
    </row>
    <row r="2281" spans="2:16" ht="20.100000000000001" customHeight="1">
      <c r="B2281" s="34"/>
      <c r="C2281" s="23"/>
      <c r="D2281" s="24"/>
      <c r="E2281" s="21"/>
      <c r="F2281" s="21"/>
      <c r="G2281" s="33"/>
      <c r="P2281" s="3"/>
    </row>
    <row r="2282" spans="2:16" ht="20.100000000000001" customHeight="1">
      <c r="B2282" s="34"/>
      <c r="C2282" s="23"/>
      <c r="D2282" s="24"/>
      <c r="E2282" s="21"/>
      <c r="F2282" s="21"/>
      <c r="G2282" s="33"/>
      <c r="P2282" s="3"/>
    </row>
    <row r="2283" spans="2:16" ht="20.100000000000001" customHeight="1">
      <c r="B2283" s="34"/>
      <c r="C2283" s="23"/>
      <c r="D2283" s="24"/>
      <c r="E2283" s="21"/>
      <c r="F2283" s="21"/>
      <c r="G2283" s="33"/>
      <c r="P2283" s="3"/>
    </row>
    <row r="2284" spans="2:16" ht="20.100000000000001" customHeight="1">
      <c r="B2284" s="34"/>
      <c r="C2284" s="23"/>
      <c r="D2284" s="24"/>
      <c r="E2284" s="21"/>
      <c r="F2284" s="21"/>
      <c r="G2284" s="33"/>
      <c r="P2284" s="3"/>
    </row>
    <row r="2285" spans="2:16" ht="20.100000000000001" customHeight="1">
      <c r="B2285" s="34"/>
      <c r="C2285" s="23"/>
      <c r="D2285" s="24"/>
      <c r="E2285" s="21"/>
      <c r="F2285" s="21"/>
      <c r="G2285" s="33"/>
      <c r="P2285" s="3"/>
    </row>
    <row r="2286" spans="2:16" ht="20.100000000000001" customHeight="1">
      <c r="B2286" s="34"/>
      <c r="C2286" s="23"/>
      <c r="D2286" s="24"/>
      <c r="E2286" s="21"/>
      <c r="F2286" s="21"/>
      <c r="G2286" s="33"/>
      <c r="P2286" s="3"/>
    </row>
    <row r="2287" spans="2:16" ht="20.100000000000001" customHeight="1">
      <c r="B2287" s="34"/>
      <c r="C2287" s="23"/>
      <c r="D2287" s="24"/>
      <c r="E2287" s="21"/>
      <c r="F2287" s="21"/>
      <c r="G2287" s="33"/>
      <c r="P2287" s="3"/>
    </row>
    <row r="2288" spans="2:16" ht="20.100000000000001" customHeight="1">
      <c r="B2288" s="34"/>
      <c r="C2288" s="23"/>
      <c r="D2288" s="24"/>
      <c r="E2288" s="21"/>
      <c r="F2288" s="21"/>
      <c r="G2288" s="33"/>
      <c r="P2288" s="3"/>
    </row>
    <row r="2289" spans="2:16" ht="20.100000000000001" customHeight="1">
      <c r="B2289" s="34"/>
      <c r="C2289" s="23"/>
      <c r="D2289" s="24"/>
      <c r="E2289" s="21"/>
      <c r="F2289" s="21"/>
      <c r="G2289" s="33"/>
      <c r="P2289" s="3"/>
    </row>
    <row r="2290" spans="2:16" ht="20.100000000000001" customHeight="1">
      <c r="B2290" s="34"/>
      <c r="C2290" s="23"/>
      <c r="D2290" s="24"/>
      <c r="E2290" s="21"/>
      <c r="F2290" s="21"/>
      <c r="G2290" s="33"/>
      <c r="P2290" s="3"/>
    </row>
    <row r="2291" spans="2:16" ht="20.100000000000001" customHeight="1">
      <c r="B2291" s="34"/>
      <c r="C2291" s="23"/>
      <c r="D2291" s="24"/>
      <c r="E2291" s="21"/>
      <c r="F2291" s="21"/>
      <c r="G2291" s="33"/>
      <c r="P2291" s="3"/>
    </row>
    <row r="2292" spans="2:16" ht="20.100000000000001" customHeight="1">
      <c r="B2292" s="34"/>
      <c r="C2292" s="23"/>
      <c r="D2292" s="24"/>
      <c r="E2292" s="21"/>
      <c r="F2292" s="21"/>
      <c r="G2292" s="33"/>
      <c r="P2292" s="3"/>
    </row>
    <row r="2293" spans="2:16" ht="20.100000000000001" customHeight="1">
      <c r="B2293" s="34"/>
      <c r="C2293" s="23"/>
      <c r="D2293" s="24"/>
      <c r="E2293" s="21"/>
      <c r="F2293" s="21"/>
      <c r="G2293" s="33"/>
      <c r="P2293" s="3"/>
    </row>
    <row r="2294" spans="2:16" ht="20.100000000000001" customHeight="1">
      <c r="B2294" s="34"/>
      <c r="C2294" s="23"/>
      <c r="D2294" s="24"/>
      <c r="E2294" s="21"/>
      <c r="F2294" s="21"/>
      <c r="G2294" s="33"/>
      <c r="P2294" s="3"/>
    </row>
    <row r="2295" spans="2:16" ht="20.100000000000001" customHeight="1">
      <c r="B2295" s="34"/>
      <c r="C2295" s="23"/>
      <c r="D2295" s="24"/>
      <c r="E2295" s="21"/>
      <c r="F2295" s="21"/>
      <c r="G2295" s="33"/>
      <c r="P2295" s="3"/>
    </row>
    <row r="2296" spans="2:16" ht="20.100000000000001" customHeight="1">
      <c r="B2296" s="34"/>
      <c r="C2296" s="23"/>
      <c r="D2296" s="24"/>
      <c r="E2296" s="21"/>
      <c r="F2296" s="21"/>
      <c r="G2296" s="33"/>
      <c r="P2296" s="3"/>
    </row>
    <row r="2297" spans="2:16" ht="20.100000000000001" customHeight="1">
      <c r="B2297" s="34"/>
      <c r="C2297" s="23"/>
      <c r="D2297" s="24"/>
      <c r="E2297" s="21"/>
      <c r="F2297" s="21"/>
      <c r="G2297" s="33"/>
      <c r="P2297" s="3"/>
    </row>
    <row r="2298" spans="2:16" ht="20.100000000000001" customHeight="1">
      <c r="B2298" s="34"/>
      <c r="C2298" s="23"/>
      <c r="D2298" s="24"/>
      <c r="E2298" s="21"/>
      <c r="F2298" s="21"/>
      <c r="G2298" s="33"/>
      <c r="P2298" s="3"/>
    </row>
    <row r="2299" spans="2:16" ht="20.100000000000001" customHeight="1">
      <c r="B2299" s="34"/>
      <c r="C2299" s="23"/>
      <c r="D2299" s="24"/>
      <c r="E2299" s="21"/>
      <c r="F2299" s="21"/>
      <c r="G2299" s="33"/>
      <c r="P2299" s="3"/>
    </row>
    <row r="2300" spans="2:16" ht="20.100000000000001" customHeight="1">
      <c r="B2300" s="34"/>
      <c r="C2300" s="23"/>
      <c r="D2300" s="24"/>
      <c r="E2300" s="21"/>
      <c r="F2300" s="21"/>
      <c r="G2300" s="33"/>
      <c r="P2300" s="3"/>
    </row>
    <row r="2301" spans="2:16" ht="20.100000000000001" customHeight="1">
      <c r="B2301" s="34"/>
      <c r="C2301" s="23"/>
      <c r="D2301" s="24"/>
      <c r="E2301" s="21"/>
      <c r="F2301" s="21"/>
      <c r="G2301" s="33"/>
      <c r="P2301" s="3"/>
    </row>
    <row r="2302" spans="2:16" ht="20.100000000000001" customHeight="1">
      <c r="B2302" s="34"/>
      <c r="C2302" s="23"/>
      <c r="D2302" s="24"/>
      <c r="E2302" s="21"/>
      <c r="F2302" s="21"/>
      <c r="G2302" s="33"/>
      <c r="P2302" s="3"/>
    </row>
    <row r="2303" spans="2:16" ht="20.100000000000001" customHeight="1">
      <c r="B2303" s="34"/>
      <c r="C2303" s="23"/>
      <c r="D2303" s="24"/>
      <c r="E2303" s="21"/>
      <c r="F2303" s="21"/>
      <c r="G2303" s="33"/>
      <c r="P2303" s="3"/>
    </row>
    <row r="2304" spans="2:16" ht="20.100000000000001" customHeight="1">
      <c r="B2304" s="34"/>
      <c r="C2304" s="23"/>
      <c r="D2304" s="24"/>
      <c r="E2304" s="21"/>
      <c r="F2304" s="21"/>
      <c r="G2304" s="33"/>
      <c r="P2304" s="3"/>
    </row>
    <row r="2305" spans="2:16" ht="20.100000000000001" customHeight="1">
      <c r="B2305" s="34"/>
      <c r="C2305" s="23"/>
      <c r="D2305" s="24"/>
      <c r="E2305" s="21"/>
      <c r="F2305" s="21"/>
      <c r="G2305" s="33"/>
      <c r="P2305" s="3"/>
    </row>
    <row r="2306" spans="2:16" ht="20.100000000000001" customHeight="1">
      <c r="B2306" s="34"/>
      <c r="C2306" s="23"/>
      <c r="D2306" s="24"/>
      <c r="E2306" s="21"/>
      <c r="F2306" s="21"/>
      <c r="G2306" s="33"/>
      <c r="P2306" s="3"/>
    </row>
    <row r="2307" spans="2:16" ht="20.100000000000001" customHeight="1">
      <c r="B2307" s="34"/>
      <c r="C2307" s="23"/>
      <c r="D2307" s="24"/>
      <c r="E2307" s="21"/>
      <c r="F2307" s="21"/>
      <c r="G2307" s="33"/>
      <c r="P2307" s="3"/>
    </row>
    <row r="2308" spans="2:16" ht="20.100000000000001" customHeight="1">
      <c r="B2308" s="34"/>
      <c r="C2308" s="23"/>
      <c r="D2308" s="24"/>
      <c r="E2308" s="21"/>
      <c r="F2308" s="21"/>
      <c r="G2308" s="33"/>
      <c r="P2308" s="3"/>
    </row>
    <row r="2309" spans="2:16" ht="20.100000000000001" customHeight="1">
      <c r="B2309" s="34"/>
      <c r="C2309" s="23"/>
      <c r="D2309" s="24"/>
      <c r="E2309" s="21"/>
      <c r="F2309" s="21"/>
      <c r="G2309" s="33"/>
      <c r="P2309" s="3"/>
    </row>
    <row r="2310" spans="2:16" ht="20.100000000000001" customHeight="1">
      <c r="B2310" s="34"/>
      <c r="C2310" s="23"/>
      <c r="D2310" s="24"/>
      <c r="E2310" s="21"/>
      <c r="F2310" s="21"/>
      <c r="G2310" s="33"/>
      <c r="P2310" s="3"/>
    </row>
    <row r="2311" spans="2:16" ht="20.100000000000001" customHeight="1">
      <c r="B2311" s="34"/>
      <c r="C2311" s="23"/>
      <c r="D2311" s="24"/>
      <c r="E2311" s="21"/>
      <c r="F2311" s="21"/>
      <c r="G2311" s="33"/>
      <c r="P2311" s="3"/>
    </row>
    <row r="2312" spans="2:16" ht="20.100000000000001" customHeight="1">
      <c r="B2312" s="34"/>
      <c r="C2312" s="23"/>
      <c r="D2312" s="24"/>
      <c r="E2312" s="21"/>
      <c r="F2312" s="21"/>
      <c r="G2312" s="33"/>
      <c r="P2312" s="3"/>
    </row>
    <row r="2313" spans="2:16" ht="20.100000000000001" customHeight="1">
      <c r="B2313" s="34"/>
      <c r="C2313" s="23"/>
      <c r="D2313" s="24"/>
      <c r="E2313" s="21"/>
      <c r="F2313" s="21"/>
      <c r="G2313" s="33"/>
      <c r="P2313" s="3"/>
    </row>
    <row r="2314" spans="2:16" ht="20.100000000000001" customHeight="1">
      <c r="B2314" s="34"/>
      <c r="C2314" s="23"/>
      <c r="D2314" s="24"/>
      <c r="E2314" s="21"/>
      <c r="F2314" s="21"/>
      <c r="G2314" s="33"/>
      <c r="P2314" s="3"/>
    </row>
    <row r="2315" spans="2:16" ht="20.100000000000001" customHeight="1">
      <c r="B2315" s="34"/>
      <c r="C2315" s="23"/>
      <c r="D2315" s="24"/>
      <c r="E2315" s="21"/>
      <c r="F2315" s="21"/>
      <c r="G2315" s="33"/>
      <c r="P2315" s="3"/>
    </row>
    <row r="2316" spans="2:16" ht="20.100000000000001" customHeight="1">
      <c r="B2316" s="34"/>
      <c r="C2316" s="23"/>
      <c r="D2316" s="24"/>
      <c r="E2316" s="21"/>
      <c r="F2316" s="21"/>
      <c r="G2316" s="33"/>
      <c r="P2316" s="3"/>
    </row>
    <row r="2317" spans="2:16" ht="20.100000000000001" customHeight="1">
      <c r="B2317" s="34"/>
      <c r="C2317" s="23"/>
      <c r="D2317" s="24"/>
      <c r="E2317" s="21"/>
      <c r="F2317" s="21"/>
      <c r="G2317" s="33"/>
      <c r="P2317" s="3"/>
    </row>
    <row r="2318" spans="2:16" ht="20.100000000000001" customHeight="1">
      <c r="B2318" s="34"/>
      <c r="C2318" s="23"/>
      <c r="D2318" s="24"/>
      <c r="E2318" s="21"/>
      <c r="F2318" s="21"/>
      <c r="G2318" s="33"/>
      <c r="P2318" s="3"/>
    </row>
    <row r="2319" spans="2:16" ht="20.100000000000001" customHeight="1">
      <c r="B2319" s="34"/>
      <c r="C2319" s="23"/>
      <c r="D2319" s="24"/>
      <c r="E2319" s="21"/>
      <c r="F2319" s="21"/>
      <c r="G2319" s="33"/>
      <c r="P2319" s="3"/>
    </row>
    <row r="2320" spans="2:16" ht="20.100000000000001" customHeight="1">
      <c r="B2320" s="34"/>
      <c r="C2320" s="23"/>
      <c r="D2320" s="24"/>
      <c r="E2320" s="21"/>
      <c r="F2320" s="21"/>
      <c r="G2320" s="33"/>
      <c r="P2320" s="3"/>
    </row>
    <row r="2321" spans="2:16" ht="20.100000000000001" customHeight="1">
      <c r="B2321" s="34"/>
      <c r="C2321" s="23"/>
      <c r="D2321" s="24"/>
      <c r="E2321" s="21"/>
      <c r="F2321" s="21"/>
      <c r="G2321" s="33"/>
      <c r="P2321" s="3"/>
    </row>
    <row r="2322" spans="2:16" ht="20.100000000000001" customHeight="1">
      <c r="B2322" s="34"/>
      <c r="C2322" s="23"/>
      <c r="D2322" s="24"/>
      <c r="E2322" s="21"/>
      <c r="F2322" s="21"/>
      <c r="G2322" s="33"/>
      <c r="P2322" s="3"/>
    </row>
    <row r="2323" spans="2:16" ht="20.100000000000001" customHeight="1">
      <c r="B2323" s="34"/>
      <c r="C2323" s="23"/>
      <c r="D2323" s="24"/>
      <c r="E2323" s="21"/>
      <c r="F2323" s="21"/>
      <c r="G2323" s="33"/>
      <c r="P2323" s="3"/>
    </row>
    <row r="2324" spans="2:16" ht="20.100000000000001" customHeight="1">
      <c r="B2324" s="34"/>
      <c r="C2324" s="23"/>
      <c r="D2324" s="24"/>
      <c r="E2324" s="21"/>
      <c r="F2324" s="21"/>
      <c r="G2324" s="33"/>
      <c r="P2324" s="3"/>
    </row>
    <row r="2325" spans="2:16" ht="20.100000000000001" customHeight="1">
      <c r="B2325" s="34"/>
      <c r="C2325" s="23"/>
      <c r="D2325" s="24"/>
      <c r="E2325" s="21"/>
      <c r="F2325" s="21"/>
      <c r="G2325" s="33"/>
      <c r="P2325" s="3"/>
    </row>
    <row r="2326" spans="2:16" ht="20.100000000000001" customHeight="1">
      <c r="B2326" s="34"/>
      <c r="C2326" s="23"/>
      <c r="D2326" s="24"/>
      <c r="E2326" s="21"/>
      <c r="F2326" s="21"/>
      <c r="G2326" s="33"/>
      <c r="P2326" s="3"/>
    </row>
    <row r="2327" spans="2:16" ht="20.100000000000001" customHeight="1">
      <c r="B2327" s="34"/>
      <c r="C2327" s="23"/>
      <c r="D2327" s="24"/>
      <c r="E2327" s="21"/>
      <c r="F2327" s="21"/>
      <c r="G2327" s="33"/>
      <c r="P2327" s="3"/>
    </row>
    <row r="2328" spans="2:16" ht="20.100000000000001" customHeight="1">
      <c r="B2328" s="34"/>
      <c r="C2328" s="23"/>
      <c r="D2328" s="24"/>
      <c r="E2328" s="21"/>
      <c r="F2328" s="21"/>
      <c r="G2328" s="33"/>
      <c r="P2328" s="3"/>
    </row>
    <row r="2329" spans="2:16" ht="20.100000000000001" customHeight="1">
      <c r="B2329" s="34"/>
      <c r="C2329" s="23"/>
      <c r="D2329" s="24"/>
      <c r="E2329" s="21"/>
      <c r="F2329" s="21"/>
      <c r="G2329" s="33"/>
      <c r="P2329" s="3"/>
    </row>
    <row r="2330" spans="2:16" ht="20.100000000000001" customHeight="1">
      <c r="B2330" s="34"/>
      <c r="C2330" s="23"/>
      <c r="D2330" s="24"/>
      <c r="E2330" s="21"/>
      <c r="F2330" s="21"/>
      <c r="G2330" s="33"/>
      <c r="P2330" s="3"/>
    </row>
    <row r="2331" spans="2:16" ht="20.100000000000001" customHeight="1">
      <c r="B2331" s="34"/>
      <c r="C2331" s="23"/>
      <c r="D2331" s="24"/>
      <c r="E2331" s="21"/>
      <c r="F2331" s="21"/>
      <c r="G2331" s="33"/>
      <c r="P2331" s="3"/>
    </row>
    <row r="2332" spans="2:16" ht="20.100000000000001" customHeight="1">
      <c r="B2332" s="34"/>
      <c r="C2332" s="23"/>
      <c r="D2332" s="24"/>
      <c r="E2332" s="21"/>
      <c r="F2332" s="21"/>
      <c r="G2332" s="33"/>
      <c r="P2332" s="3"/>
    </row>
    <row r="2333" spans="2:16" ht="20.100000000000001" customHeight="1">
      <c r="B2333" s="34"/>
      <c r="C2333" s="23"/>
      <c r="D2333" s="24"/>
      <c r="E2333" s="21"/>
      <c r="F2333" s="21"/>
      <c r="G2333" s="33"/>
      <c r="P2333" s="3"/>
    </row>
    <row r="2334" spans="2:16" ht="20.100000000000001" customHeight="1">
      <c r="B2334" s="34"/>
      <c r="C2334" s="23"/>
      <c r="D2334" s="24"/>
      <c r="E2334" s="21"/>
      <c r="F2334" s="21"/>
      <c r="G2334" s="33"/>
      <c r="P2334" s="3"/>
    </row>
    <row r="2335" spans="2:16" ht="20.100000000000001" customHeight="1">
      <c r="B2335" s="34"/>
      <c r="C2335" s="23"/>
      <c r="D2335" s="24"/>
      <c r="E2335" s="21"/>
      <c r="F2335" s="21"/>
      <c r="G2335" s="33"/>
      <c r="P2335" s="3"/>
    </row>
    <row r="2336" spans="2:16" ht="20.100000000000001" customHeight="1">
      <c r="B2336" s="34"/>
      <c r="C2336" s="23"/>
      <c r="D2336" s="24"/>
      <c r="E2336" s="21"/>
      <c r="F2336" s="21"/>
      <c r="G2336" s="33"/>
      <c r="P2336" s="3"/>
    </row>
    <row r="2337" spans="2:16" ht="20.100000000000001" customHeight="1">
      <c r="B2337" s="34"/>
      <c r="C2337" s="23"/>
      <c r="D2337" s="24"/>
      <c r="E2337" s="21"/>
      <c r="F2337" s="21"/>
      <c r="G2337" s="33"/>
      <c r="P2337" s="3"/>
    </row>
    <row r="2338" spans="2:16" ht="20.100000000000001" customHeight="1">
      <c r="B2338" s="34"/>
      <c r="C2338" s="23"/>
      <c r="D2338" s="24"/>
      <c r="E2338" s="21"/>
      <c r="F2338" s="21"/>
      <c r="G2338" s="33"/>
      <c r="P2338" s="3"/>
    </row>
    <row r="2339" spans="2:16" ht="20.100000000000001" customHeight="1">
      <c r="B2339" s="34"/>
      <c r="C2339" s="23"/>
      <c r="D2339" s="24"/>
      <c r="E2339" s="21"/>
      <c r="F2339" s="21"/>
      <c r="G2339" s="33"/>
      <c r="P2339" s="3"/>
    </row>
    <row r="2340" spans="2:16" ht="20.100000000000001" customHeight="1">
      <c r="B2340" s="34"/>
      <c r="C2340" s="23"/>
      <c r="D2340" s="24"/>
      <c r="E2340" s="21"/>
      <c r="F2340" s="21"/>
      <c r="G2340" s="33"/>
      <c r="P2340" s="3"/>
    </row>
    <row r="2341" spans="2:16" ht="20.100000000000001" customHeight="1">
      <c r="B2341" s="34"/>
      <c r="C2341" s="23"/>
      <c r="D2341" s="24"/>
      <c r="E2341" s="21"/>
      <c r="F2341" s="21"/>
      <c r="G2341" s="33"/>
      <c r="P2341" s="3"/>
    </row>
    <row r="2342" spans="2:16" ht="20.100000000000001" customHeight="1">
      <c r="B2342" s="34"/>
      <c r="C2342" s="23"/>
      <c r="D2342" s="24"/>
      <c r="E2342" s="21"/>
      <c r="F2342" s="21"/>
      <c r="G2342" s="33"/>
      <c r="P2342" s="3"/>
    </row>
    <row r="2343" spans="2:16" ht="20.100000000000001" customHeight="1">
      <c r="B2343" s="34"/>
      <c r="C2343" s="23"/>
      <c r="D2343" s="24"/>
      <c r="E2343" s="21"/>
      <c r="F2343" s="21"/>
      <c r="G2343" s="33"/>
      <c r="P2343" s="3"/>
    </row>
    <row r="2344" spans="2:16" ht="20.100000000000001" customHeight="1">
      <c r="B2344" s="34"/>
      <c r="C2344" s="23"/>
      <c r="D2344" s="24"/>
      <c r="E2344" s="21"/>
      <c r="F2344" s="21"/>
      <c r="G2344" s="33"/>
      <c r="P2344" s="3"/>
    </row>
    <row r="2345" spans="2:16" ht="20.100000000000001" customHeight="1">
      <c r="B2345" s="34"/>
      <c r="C2345" s="23"/>
      <c r="D2345" s="24"/>
      <c r="E2345" s="21"/>
      <c r="F2345" s="21"/>
      <c r="G2345" s="33"/>
      <c r="P2345" s="3"/>
    </row>
    <row r="2346" spans="2:16" ht="20.100000000000001" customHeight="1">
      <c r="B2346" s="34"/>
      <c r="C2346" s="23"/>
      <c r="D2346" s="24"/>
      <c r="E2346" s="21"/>
      <c r="F2346" s="21"/>
      <c r="G2346" s="33"/>
      <c r="P2346" s="3"/>
    </row>
    <row r="2347" spans="2:16" ht="20.100000000000001" customHeight="1">
      <c r="B2347" s="34"/>
      <c r="C2347" s="23"/>
      <c r="D2347" s="24"/>
      <c r="E2347" s="21"/>
      <c r="F2347" s="21"/>
      <c r="G2347" s="33"/>
      <c r="P2347" s="3"/>
    </row>
    <row r="2348" spans="2:16" ht="20.100000000000001" customHeight="1">
      <c r="B2348" s="34"/>
      <c r="C2348" s="23"/>
      <c r="D2348" s="24"/>
      <c r="E2348" s="21"/>
      <c r="F2348" s="21"/>
      <c r="G2348" s="33"/>
      <c r="P2348" s="3"/>
    </row>
    <row r="2349" spans="2:16" ht="20.100000000000001" customHeight="1">
      <c r="B2349" s="34"/>
      <c r="C2349" s="23"/>
      <c r="D2349" s="24"/>
      <c r="E2349" s="21"/>
      <c r="F2349" s="21"/>
      <c r="G2349" s="33"/>
      <c r="P2349" s="3"/>
    </row>
    <row r="2350" spans="2:16" ht="20.100000000000001" customHeight="1">
      <c r="B2350" s="34"/>
      <c r="C2350" s="23"/>
      <c r="D2350" s="24"/>
      <c r="E2350" s="21"/>
      <c r="F2350" s="21"/>
      <c r="G2350" s="33"/>
      <c r="P2350" s="3"/>
    </row>
    <row r="2351" spans="2:16" ht="20.100000000000001" customHeight="1">
      <c r="B2351" s="34"/>
      <c r="C2351" s="23"/>
      <c r="D2351" s="24"/>
      <c r="E2351" s="21"/>
      <c r="F2351" s="21"/>
      <c r="G2351" s="33"/>
      <c r="P2351" s="3"/>
    </row>
    <row r="2352" spans="2:16" ht="20.100000000000001" customHeight="1">
      <c r="B2352" s="34"/>
      <c r="C2352" s="23"/>
      <c r="D2352" s="24"/>
      <c r="E2352" s="21"/>
      <c r="F2352" s="21"/>
      <c r="G2352" s="33"/>
      <c r="P2352" s="3"/>
    </row>
    <row r="2353" spans="2:16" ht="20.100000000000001" customHeight="1">
      <c r="B2353" s="34"/>
      <c r="C2353" s="23"/>
      <c r="D2353" s="24"/>
      <c r="E2353" s="21"/>
      <c r="F2353" s="21"/>
      <c r="G2353" s="33"/>
      <c r="P2353" s="3"/>
    </row>
    <row r="2354" spans="2:16" ht="20.100000000000001" customHeight="1">
      <c r="B2354" s="34"/>
      <c r="C2354" s="23"/>
      <c r="D2354" s="24"/>
      <c r="E2354" s="21"/>
      <c r="F2354" s="21"/>
      <c r="G2354" s="33"/>
      <c r="P2354" s="3"/>
    </row>
    <row r="2355" spans="2:16" ht="20.100000000000001" customHeight="1">
      <c r="B2355" s="34"/>
      <c r="C2355" s="23"/>
      <c r="D2355" s="24"/>
      <c r="E2355" s="21"/>
      <c r="F2355" s="21"/>
      <c r="G2355" s="33"/>
      <c r="P2355" s="3"/>
    </row>
    <row r="2356" spans="2:16" ht="20.100000000000001" customHeight="1">
      <c r="B2356" s="34"/>
      <c r="C2356" s="23"/>
      <c r="D2356" s="24"/>
      <c r="E2356" s="21"/>
      <c r="F2356" s="21"/>
      <c r="G2356" s="33"/>
      <c r="P2356" s="3"/>
    </row>
    <row r="2357" spans="2:16" ht="20.100000000000001" customHeight="1">
      <c r="B2357" s="34"/>
      <c r="C2357" s="23"/>
      <c r="D2357" s="24"/>
      <c r="E2357" s="21"/>
      <c r="F2357" s="21"/>
      <c r="G2357" s="33"/>
      <c r="P2357" s="3"/>
    </row>
    <row r="2358" spans="2:16" ht="20.100000000000001" customHeight="1">
      <c r="B2358" s="34"/>
      <c r="C2358" s="23"/>
      <c r="D2358" s="24"/>
      <c r="E2358" s="21"/>
      <c r="F2358" s="21"/>
      <c r="G2358" s="33"/>
      <c r="P2358" s="3"/>
    </row>
    <row r="2359" spans="2:16" ht="20.100000000000001" customHeight="1">
      <c r="B2359" s="34"/>
      <c r="C2359" s="23"/>
      <c r="D2359" s="24"/>
      <c r="E2359" s="21"/>
      <c r="F2359" s="21"/>
      <c r="G2359" s="33"/>
      <c r="P2359" s="3"/>
    </row>
    <row r="2360" spans="2:16" ht="20.100000000000001" customHeight="1">
      <c r="B2360" s="34"/>
      <c r="C2360" s="23"/>
      <c r="D2360" s="24"/>
      <c r="E2360" s="21"/>
      <c r="F2360" s="21"/>
      <c r="G2360" s="33"/>
      <c r="P2360" s="3"/>
    </row>
    <row r="2361" spans="2:16" ht="20.100000000000001" customHeight="1">
      <c r="B2361" s="34"/>
      <c r="C2361" s="23"/>
      <c r="D2361" s="24"/>
      <c r="E2361" s="21"/>
      <c r="F2361" s="21"/>
      <c r="G2361" s="33"/>
      <c r="P2361" s="3"/>
    </row>
    <row r="2362" spans="2:16" ht="20.100000000000001" customHeight="1">
      <c r="B2362" s="34"/>
      <c r="C2362" s="23"/>
      <c r="D2362" s="24"/>
      <c r="E2362" s="21"/>
      <c r="F2362" s="21"/>
      <c r="G2362" s="33"/>
      <c r="P2362" s="3"/>
    </row>
    <row r="2363" spans="2:16" ht="20.100000000000001" customHeight="1">
      <c r="B2363" s="34"/>
      <c r="C2363" s="23"/>
      <c r="D2363" s="24"/>
      <c r="E2363" s="21"/>
      <c r="F2363" s="21"/>
      <c r="G2363" s="33"/>
      <c r="P2363" s="3"/>
    </row>
    <row r="2364" spans="2:16" ht="20.100000000000001" customHeight="1">
      <c r="B2364" s="34"/>
      <c r="C2364" s="23"/>
      <c r="D2364" s="24"/>
      <c r="E2364" s="21"/>
      <c r="F2364" s="21"/>
      <c r="G2364" s="33"/>
      <c r="P2364" s="3"/>
    </row>
    <row r="2365" spans="2:16" ht="20.100000000000001" customHeight="1">
      <c r="B2365" s="34"/>
      <c r="C2365" s="23"/>
      <c r="D2365" s="24"/>
      <c r="E2365" s="21"/>
      <c r="F2365" s="21"/>
      <c r="G2365" s="33"/>
      <c r="P2365" s="3"/>
    </row>
    <row r="2366" spans="2:16" ht="20.100000000000001" customHeight="1">
      <c r="B2366" s="34"/>
      <c r="C2366" s="23"/>
      <c r="D2366" s="24"/>
      <c r="E2366" s="21"/>
      <c r="F2366" s="21"/>
      <c r="G2366" s="33"/>
      <c r="P2366" s="3"/>
    </row>
    <row r="2367" spans="2:16" ht="20.100000000000001" customHeight="1">
      <c r="B2367" s="34"/>
      <c r="C2367" s="23"/>
      <c r="D2367" s="24"/>
      <c r="E2367" s="21"/>
      <c r="F2367" s="21"/>
      <c r="G2367" s="33"/>
      <c r="P2367" s="3"/>
    </row>
    <row r="2368" spans="2:16" ht="20.100000000000001" customHeight="1">
      <c r="B2368" s="34"/>
      <c r="C2368" s="23"/>
      <c r="D2368" s="24"/>
      <c r="E2368" s="21"/>
      <c r="F2368" s="21"/>
      <c r="G2368" s="33"/>
      <c r="P2368" s="3"/>
    </row>
    <row r="2369" spans="2:16" ht="20.100000000000001" customHeight="1">
      <c r="B2369" s="34"/>
      <c r="C2369" s="23"/>
      <c r="D2369" s="24"/>
      <c r="E2369" s="21"/>
      <c r="F2369" s="21"/>
      <c r="G2369" s="33"/>
      <c r="P2369" s="3"/>
    </row>
    <row r="2370" spans="2:16" ht="20.100000000000001" customHeight="1">
      <c r="B2370" s="34"/>
      <c r="C2370" s="23"/>
      <c r="D2370" s="24"/>
      <c r="E2370" s="21"/>
      <c r="F2370" s="21"/>
      <c r="G2370" s="33"/>
      <c r="P2370" s="3"/>
    </row>
    <row r="2371" spans="2:16" ht="20.100000000000001" customHeight="1">
      <c r="B2371" s="34"/>
      <c r="C2371" s="23"/>
      <c r="D2371" s="24"/>
      <c r="E2371" s="21"/>
      <c r="F2371" s="21"/>
      <c r="G2371" s="33"/>
      <c r="P2371" s="3"/>
    </row>
    <row r="2372" spans="2:16" ht="20.100000000000001" customHeight="1">
      <c r="B2372" s="34"/>
      <c r="C2372" s="23"/>
      <c r="D2372" s="24"/>
      <c r="E2372" s="21"/>
      <c r="F2372" s="21"/>
      <c r="G2372" s="33"/>
      <c r="P2372" s="3"/>
    </row>
    <row r="2373" spans="2:16" ht="20.100000000000001" customHeight="1">
      <c r="B2373" s="34"/>
      <c r="C2373" s="23"/>
      <c r="D2373" s="24"/>
      <c r="E2373" s="21"/>
      <c r="F2373" s="21"/>
      <c r="G2373" s="33"/>
      <c r="P2373" s="3"/>
    </row>
    <row r="2374" spans="2:16" ht="20.100000000000001" customHeight="1">
      <c r="B2374" s="34"/>
      <c r="C2374" s="23"/>
      <c r="D2374" s="24"/>
      <c r="E2374" s="21"/>
      <c r="F2374" s="21"/>
      <c r="G2374" s="33"/>
      <c r="P2374" s="3"/>
    </row>
    <row r="2375" spans="2:16" ht="20.100000000000001" customHeight="1">
      <c r="B2375" s="34"/>
      <c r="C2375" s="23"/>
      <c r="D2375" s="24"/>
      <c r="E2375" s="21"/>
      <c r="F2375" s="21"/>
      <c r="G2375" s="33"/>
      <c r="P2375" s="3"/>
    </row>
    <row r="2376" spans="2:16" ht="20.100000000000001" customHeight="1">
      <c r="B2376" s="34"/>
      <c r="C2376" s="23"/>
      <c r="D2376" s="24"/>
      <c r="E2376" s="21"/>
      <c r="F2376" s="21"/>
      <c r="G2376" s="33"/>
      <c r="P2376" s="3"/>
    </row>
    <row r="2377" spans="2:16" ht="20.100000000000001" customHeight="1">
      <c r="B2377" s="34"/>
      <c r="C2377" s="23"/>
      <c r="D2377" s="24"/>
      <c r="E2377" s="21"/>
      <c r="F2377" s="21"/>
      <c r="G2377" s="33"/>
      <c r="P2377" s="3"/>
    </row>
    <row r="2378" spans="2:16" ht="20.100000000000001" customHeight="1">
      <c r="B2378" s="34"/>
      <c r="C2378" s="23"/>
      <c r="D2378" s="24"/>
      <c r="E2378" s="21"/>
      <c r="F2378" s="21"/>
      <c r="G2378" s="33"/>
      <c r="P2378" s="3"/>
    </row>
    <row r="2379" spans="2:16" ht="20.100000000000001" customHeight="1">
      <c r="B2379" s="34"/>
      <c r="C2379" s="23"/>
      <c r="D2379" s="24"/>
      <c r="E2379" s="21"/>
      <c r="F2379" s="21"/>
      <c r="G2379" s="33"/>
      <c r="P2379" s="3"/>
    </row>
    <row r="2380" spans="2:16" ht="20.100000000000001" customHeight="1">
      <c r="B2380" s="34"/>
      <c r="C2380" s="23"/>
      <c r="D2380" s="24"/>
      <c r="E2380" s="21"/>
      <c r="F2380" s="21"/>
      <c r="G2380" s="33"/>
      <c r="P2380" s="3"/>
    </row>
    <row r="2381" spans="2:16" ht="20.100000000000001" customHeight="1">
      <c r="B2381" s="34"/>
      <c r="C2381" s="23"/>
      <c r="D2381" s="24"/>
      <c r="E2381" s="21"/>
      <c r="F2381" s="21"/>
      <c r="G2381" s="33"/>
      <c r="P2381" s="3"/>
    </row>
    <row r="2382" spans="2:16" ht="20.100000000000001" customHeight="1">
      <c r="B2382" s="34"/>
      <c r="C2382" s="23"/>
      <c r="D2382" s="24"/>
      <c r="E2382" s="21"/>
      <c r="F2382" s="21"/>
      <c r="G2382" s="33"/>
      <c r="P2382" s="3"/>
    </row>
    <row r="2383" spans="2:16" ht="20.100000000000001" customHeight="1">
      <c r="B2383" s="34"/>
      <c r="C2383" s="23"/>
      <c r="D2383" s="24"/>
      <c r="E2383" s="21"/>
      <c r="F2383" s="21"/>
      <c r="G2383" s="33"/>
      <c r="P2383" s="3"/>
    </row>
    <row r="2384" spans="2:16" ht="20.100000000000001" customHeight="1">
      <c r="B2384" s="34"/>
      <c r="C2384" s="23"/>
      <c r="D2384" s="24"/>
      <c r="E2384" s="21"/>
      <c r="F2384" s="21"/>
      <c r="G2384" s="33"/>
      <c r="P2384" s="3"/>
    </row>
    <row r="2385" spans="2:16" ht="20.100000000000001" customHeight="1">
      <c r="B2385" s="34"/>
      <c r="C2385" s="23"/>
      <c r="D2385" s="24"/>
      <c r="E2385" s="21"/>
      <c r="F2385" s="21"/>
      <c r="G2385" s="33"/>
      <c r="P2385" s="3"/>
    </row>
    <row r="2386" spans="2:16" ht="20.100000000000001" customHeight="1">
      <c r="B2386" s="34"/>
      <c r="C2386" s="23"/>
      <c r="D2386" s="24"/>
      <c r="E2386" s="21"/>
      <c r="F2386" s="21"/>
      <c r="G2386" s="33"/>
      <c r="P2386" s="3"/>
    </row>
    <row r="2387" spans="2:16" ht="20.100000000000001" customHeight="1">
      <c r="B2387" s="34"/>
      <c r="C2387" s="23"/>
      <c r="D2387" s="24"/>
      <c r="E2387" s="21"/>
      <c r="F2387" s="21"/>
      <c r="G2387" s="33"/>
      <c r="P2387" s="3"/>
    </row>
    <row r="2388" spans="2:16" ht="20.100000000000001" customHeight="1">
      <c r="B2388" s="34"/>
      <c r="C2388" s="23"/>
      <c r="D2388" s="24"/>
      <c r="E2388" s="21"/>
      <c r="F2388" s="21"/>
      <c r="G2388" s="33"/>
      <c r="P2388" s="3"/>
    </row>
    <row r="2389" spans="2:16" ht="20.100000000000001" customHeight="1">
      <c r="B2389" s="34"/>
      <c r="C2389" s="23"/>
      <c r="D2389" s="24"/>
      <c r="E2389" s="21"/>
      <c r="F2389" s="21"/>
      <c r="G2389" s="33"/>
      <c r="P2389" s="3"/>
    </row>
    <row r="2390" spans="2:16" ht="20.100000000000001" customHeight="1">
      <c r="B2390" s="34"/>
      <c r="C2390" s="23"/>
      <c r="D2390" s="24"/>
      <c r="E2390" s="21"/>
      <c r="F2390" s="21"/>
      <c r="G2390" s="33"/>
      <c r="P2390" s="3"/>
    </row>
    <row r="2391" spans="2:16" ht="20.100000000000001" customHeight="1">
      <c r="B2391" s="34"/>
      <c r="C2391" s="23"/>
      <c r="D2391" s="24"/>
      <c r="E2391" s="21"/>
      <c r="F2391" s="21"/>
      <c r="G2391" s="33"/>
      <c r="P2391" s="3"/>
    </row>
    <row r="2392" spans="2:16" ht="20.100000000000001" customHeight="1">
      <c r="B2392" s="34"/>
      <c r="C2392" s="23"/>
      <c r="D2392" s="24"/>
      <c r="E2392" s="21"/>
      <c r="F2392" s="21"/>
      <c r="G2392" s="33"/>
      <c r="P2392" s="3"/>
    </row>
    <row r="2393" spans="2:16" ht="20.100000000000001" customHeight="1">
      <c r="B2393" s="34"/>
      <c r="C2393" s="23"/>
      <c r="D2393" s="24"/>
      <c r="E2393" s="21"/>
      <c r="F2393" s="21"/>
      <c r="G2393" s="33"/>
      <c r="P2393" s="3"/>
    </row>
    <row r="2394" spans="2:16" ht="20.100000000000001" customHeight="1">
      <c r="B2394" s="34"/>
      <c r="C2394" s="23"/>
      <c r="D2394" s="24"/>
      <c r="E2394" s="21"/>
      <c r="F2394" s="21"/>
      <c r="G2394" s="33"/>
      <c r="P2394" s="3"/>
    </row>
    <row r="2395" spans="2:16" ht="20.100000000000001" customHeight="1">
      <c r="B2395" s="34"/>
      <c r="C2395" s="23"/>
      <c r="D2395" s="24"/>
      <c r="E2395" s="21"/>
      <c r="F2395" s="21"/>
      <c r="G2395" s="33"/>
      <c r="P2395" s="3"/>
    </row>
    <row r="2396" spans="2:16" ht="20.100000000000001" customHeight="1">
      <c r="B2396" s="34"/>
      <c r="C2396" s="23"/>
      <c r="D2396" s="24"/>
      <c r="E2396" s="21"/>
      <c r="F2396" s="21"/>
      <c r="G2396" s="33"/>
      <c r="P2396" s="3"/>
    </row>
    <row r="2397" spans="2:16" ht="20.100000000000001" customHeight="1">
      <c r="B2397" s="34"/>
      <c r="C2397" s="23"/>
      <c r="D2397" s="24"/>
      <c r="E2397" s="21"/>
      <c r="F2397" s="21"/>
      <c r="G2397" s="33"/>
      <c r="P2397" s="3"/>
    </row>
    <row r="2398" spans="2:16" ht="20.100000000000001" customHeight="1">
      <c r="B2398" s="34"/>
      <c r="C2398" s="23"/>
      <c r="D2398" s="24"/>
      <c r="E2398" s="21"/>
      <c r="F2398" s="21"/>
      <c r="G2398" s="33"/>
      <c r="P2398" s="3"/>
    </row>
    <row r="2399" spans="2:16" ht="20.100000000000001" customHeight="1">
      <c r="B2399" s="34"/>
      <c r="C2399" s="23"/>
      <c r="D2399" s="24"/>
      <c r="E2399" s="21"/>
      <c r="F2399" s="21"/>
      <c r="G2399" s="33"/>
      <c r="P2399" s="3"/>
    </row>
    <row r="2400" spans="2:16" ht="20.100000000000001" customHeight="1">
      <c r="B2400" s="34"/>
      <c r="C2400" s="23"/>
      <c r="D2400" s="24"/>
      <c r="E2400" s="21"/>
      <c r="F2400" s="21"/>
      <c r="G2400" s="33"/>
      <c r="P2400" s="3"/>
    </row>
    <row r="2401" spans="2:16" ht="20.100000000000001" customHeight="1">
      <c r="B2401" s="34"/>
      <c r="C2401" s="23"/>
      <c r="D2401" s="24"/>
      <c r="E2401" s="21"/>
      <c r="F2401" s="21"/>
      <c r="G2401" s="33"/>
      <c r="P2401" s="3"/>
    </row>
    <row r="2402" spans="2:16" ht="20.100000000000001" customHeight="1">
      <c r="B2402" s="34"/>
      <c r="C2402" s="23"/>
      <c r="D2402" s="24"/>
      <c r="E2402" s="21"/>
      <c r="F2402" s="21"/>
      <c r="G2402" s="33"/>
      <c r="P2402" s="3"/>
    </row>
    <row r="2403" spans="2:16" ht="20.100000000000001" customHeight="1">
      <c r="B2403" s="34"/>
      <c r="C2403" s="23"/>
      <c r="D2403" s="24"/>
      <c r="E2403" s="21"/>
      <c r="F2403" s="21"/>
      <c r="G2403" s="33"/>
      <c r="P2403" s="3"/>
    </row>
    <row r="2404" spans="2:16" ht="20.100000000000001" customHeight="1">
      <c r="B2404" s="34"/>
      <c r="C2404" s="23"/>
      <c r="D2404" s="24"/>
      <c r="E2404" s="21"/>
      <c r="F2404" s="21"/>
      <c r="G2404" s="33"/>
      <c r="P2404" s="3"/>
    </row>
    <row r="2405" spans="2:16" ht="20.100000000000001" customHeight="1">
      <c r="B2405" s="34"/>
      <c r="C2405" s="23"/>
      <c r="D2405" s="24"/>
      <c r="E2405" s="21"/>
      <c r="F2405" s="21"/>
      <c r="G2405" s="33"/>
      <c r="P2405" s="3"/>
    </row>
    <row r="2406" spans="2:16" ht="20.100000000000001" customHeight="1">
      <c r="B2406" s="34"/>
      <c r="C2406" s="23"/>
      <c r="D2406" s="24"/>
      <c r="E2406" s="21"/>
      <c r="F2406" s="21"/>
      <c r="G2406" s="33"/>
      <c r="P2406" s="3"/>
    </row>
    <row r="2407" spans="2:16" ht="20.100000000000001" customHeight="1">
      <c r="B2407" s="34"/>
      <c r="C2407" s="23"/>
      <c r="D2407" s="24"/>
      <c r="E2407" s="21"/>
      <c r="F2407" s="21"/>
      <c r="G2407" s="33"/>
      <c r="P2407" s="3"/>
    </row>
    <row r="2408" spans="2:16" ht="20.100000000000001" customHeight="1">
      <c r="B2408" s="34"/>
      <c r="C2408" s="23"/>
      <c r="D2408" s="24"/>
      <c r="E2408" s="21"/>
      <c r="F2408" s="21"/>
      <c r="G2408" s="33"/>
      <c r="P2408" s="3"/>
    </row>
    <row r="2409" spans="2:16" ht="20.100000000000001" customHeight="1">
      <c r="B2409" s="34"/>
      <c r="C2409" s="23"/>
      <c r="D2409" s="24"/>
      <c r="E2409" s="21"/>
      <c r="F2409" s="21"/>
      <c r="G2409" s="33"/>
      <c r="P2409" s="3"/>
    </row>
    <row r="2410" spans="2:16" ht="20.100000000000001" customHeight="1">
      <c r="B2410" s="34"/>
      <c r="C2410" s="23"/>
      <c r="D2410" s="24"/>
      <c r="E2410" s="21"/>
      <c r="F2410" s="21"/>
      <c r="G2410" s="33"/>
      <c r="P2410" s="3"/>
    </row>
    <row r="2411" spans="2:16" ht="20.100000000000001" customHeight="1">
      <c r="B2411" s="34"/>
      <c r="C2411" s="23"/>
      <c r="D2411" s="24"/>
      <c r="E2411" s="21"/>
      <c r="F2411" s="21"/>
      <c r="G2411" s="33"/>
      <c r="P2411" s="3"/>
    </row>
    <row r="2412" spans="2:16" ht="20.100000000000001" customHeight="1">
      <c r="B2412" s="34"/>
      <c r="C2412" s="23"/>
      <c r="D2412" s="24"/>
      <c r="E2412" s="21"/>
      <c r="F2412" s="21"/>
      <c r="G2412" s="33"/>
      <c r="P2412" s="3"/>
    </row>
    <row r="2413" spans="2:16" ht="20.100000000000001" customHeight="1">
      <c r="B2413" s="34"/>
      <c r="C2413" s="23"/>
      <c r="D2413" s="24"/>
      <c r="E2413" s="21"/>
      <c r="F2413" s="21"/>
      <c r="G2413" s="33"/>
      <c r="P2413" s="3"/>
    </row>
    <row r="2414" spans="2:16" ht="20.100000000000001" customHeight="1">
      <c r="B2414" s="34"/>
      <c r="C2414" s="23"/>
      <c r="D2414" s="24"/>
      <c r="E2414" s="21"/>
      <c r="F2414" s="21"/>
      <c r="G2414" s="33"/>
      <c r="P2414" s="3"/>
    </row>
    <row r="2415" spans="2:16" ht="20.100000000000001" customHeight="1">
      <c r="B2415" s="34"/>
      <c r="C2415" s="23"/>
      <c r="D2415" s="24"/>
      <c r="E2415" s="21"/>
      <c r="F2415" s="21"/>
      <c r="G2415" s="33"/>
      <c r="P2415" s="3"/>
    </row>
    <row r="2416" spans="2:16" ht="20.100000000000001" customHeight="1">
      <c r="B2416" s="34"/>
      <c r="C2416" s="23"/>
      <c r="D2416" s="24"/>
      <c r="E2416" s="21"/>
      <c r="F2416" s="21"/>
      <c r="G2416" s="33"/>
      <c r="P2416" s="3"/>
    </row>
    <row r="2417" spans="2:16" ht="20.100000000000001" customHeight="1">
      <c r="B2417" s="34"/>
      <c r="C2417" s="23"/>
      <c r="D2417" s="24"/>
      <c r="E2417" s="21"/>
      <c r="F2417" s="21"/>
      <c r="G2417" s="33"/>
      <c r="P2417" s="3"/>
    </row>
    <row r="2418" spans="2:16" ht="20.100000000000001" customHeight="1">
      <c r="B2418" s="34"/>
      <c r="C2418" s="23"/>
      <c r="D2418" s="24"/>
      <c r="E2418" s="21"/>
      <c r="F2418" s="21"/>
      <c r="G2418" s="33"/>
      <c r="P2418" s="3"/>
    </row>
    <row r="2419" spans="2:16" ht="20.100000000000001" customHeight="1">
      <c r="B2419" s="34"/>
      <c r="C2419" s="23"/>
      <c r="D2419" s="24"/>
      <c r="E2419" s="21"/>
      <c r="F2419" s="21"/>
      <c r="G2419" s="33"/>
      <c r="P2419" s="3"/>
    </row>
    <row r="2420" spans="2:16" ht="20.100000000000001" customHeight="1">
      <c r="B2420" s="34"/>
      <c r="C2420" s="23"/>
      <c r="D2420" s="24"/>
      <c r="E2420" s="21"/>
      <c r="F2420" s="21"/>
      <c r="G2420" s="33"/>
      <c r="P2420" s="3"/>
    </row>
    <row r="2421" spans="2:16" ht="20.100000000000001" customHeight="1">
      <c r="B2421" s="34"/>
      <c r="C2421" s="23"/>
      <c r="D2421" s="24"/>
      <c r="E2421" s="21"/>
      <c r="F2421" s="21"/>
      <c r="G2421" s="33"/>
      <c r="P2421" s="3"/>
    </row>
    <row r="2422" spans="2:16" ht="20.100000000000001" customHeight="1">
      <c r="B2422" s="34"/>
      <c r="C2422" s="23"/>
      <c r="D2422" s="24"/>
      <c r="E2422" s="21"/>
      <c r="F2422" s="21"/>
      <c r="G2422" s="33"/>
      <c r="P2422" s="3"/>
    </row>
    <row r="2423" spans="2:16" ht="20.100000000000001" customHeight="1">
      <c r="B2423" s="34"/>
      <c r="C2423" s="23"/>
      <c r="D2423" s="24"/>
      <c r="E2423" s="21"/>
      <c r="F2423" s="21"/>
      <c r="G2423" s="33"/>
      <c r="P2423" s="3"/>
    </row>
    <row r="2424" spans="2:16" ht="20.100000000000001" customHeight="1">
      <c r="B2424" s="34"/>
      <c r="C2424" s="23"/>
      <c r="D2424" s="24"/>
      <c r="E2424" s="21"/>
      <c r="F2424" s="21"/>
      <c r="G2424" s="33"/>
      <c r="P2424" s="3"/>
    </row>
    <row r="2425" spans="2:16" ht="20.100000000000001" customHeight="1">
      <c r="B2425" s="34"/>
      <c r="C2425" s="23"/>
      <c r="D2425" s="24"/>
      <c r="E2425" s="21"/>
      <c r="F2425" s="21"/>
      <c r="G2425" s="33"/>
      <c r="P2425" s="3"/>
    </row>
    <row r="2426" spans="2:16" ht="20.100000000000001" customHeight="1">
      <c r="B2426" s="34"/>
      <c r="C2426" s="23"/>
      <c r="D2426" s="24"/>
      <c r="E2426" s="21"/>
      <c r="F2426" s="21"/>
      <c r="G2426" s="33"/>
      <c r="P2426" s="3"/>
    </row>
    <row r="2427" spans="2:16" ht="20.100000000000001" customHeight="1">
      <c r="B2427" s="34"/>
      <c r="C2427" s="23"/>
      <c r="D2427" s="24"/>
      <c r="E2427" s="21"/>
      <c r="F2427" s="21"/>
      <c r="G2427" s="33"/>
      <c r="P2427" s="3"/>
    </row>
    <row r="2428" spans="2:16" ht="20.100000000000001" customHeight="1">
      <c r="B2428" s="34"/>
      <c r="C2428" s="23"/>
      <c r="D2428" s="24"/>
      <c r="E2428" s="21"/>
      <c r="F2428" s="21"/>
      <c r="G2428" s="33"/>
      <c r="P2428" s="3"/>
    </row>
    <row r="2429" spans="2:16" ht="20.100000000000001" customHeight="1">
      <c r="B2429" s="34"/>
      <c r="C2429" s="23"/>
      <c r="D2429" s="24"/>
      <c r="E2429" s="21"/>
      <c r="F2429" s="21"/>
      <c r="G2429" s="33"/>
      <c r="P2429" s="3"/>
    </row>
    <row r="2430" spans="2:16" ht="20.100000000000001" customHeight="1">
      <c r="B2430" s="34"/>
      <c r="C2430" s="23"/>
      <c r="D2430" s="24"/>
      <c r="E2430" s="21"/>
      <c r="F2430" s="21"/>
      <c r="G2430" s="33"/>
      <c r="P2430" s="3"/>
    </row>
    <row r="2431" spans="2:16" ht="20.100000000000001" customHeight="1">
      <c r="B2431" s="34"/>
      <c r="C2431" s="23"/>
      <c r="D2431" s="24"/>
      <c r="E2431" s="21"/>
      <c r="F2431" s="21"/>
      <c r="G2431" s="33"/>
      <c r="P2431" s="3"/>
    </row>
    <row r="2432" spans="2:16" ht="20.100000000000001" customHeight="1">
      <c r="B2432" s="34"/>
      <c r="C2432" s="23"/>
      <c r="D2432" s="24"/>
      <c r="E2432" s="21"/>
      <c r="F2432" s="21"/>
      <c r="G2432" s="33"/>
      <c r="P2432" s="3"/>
    </row>
    <row r="2433" spans="2:16" ht="20.100000000000001" customHeight="1">
      <c r="B2433" s="34"/>
      <c r="C2433" s="23"/>
      <c r="D2433" s="24"/>
      <c r="E2433" s="21"/>
      <c r="F2433" s="21"/>
      <c r="G2433" s="33"/>
      <c r="P2433" s="3"/>
    </row>
    <row r="2434" spans="2:16" ht="20.100000000000001" customHeight="1">
      <c r="B2434" s="34"/>
      <c r="C2434" s="23"/>
      <c r="D2434" s="24"/>
      <c r="E2434" s="21"/>
      <c r="F2434" s="21"/>
      <c r="G2434" s="33"/>
      <c r="P2434" s="3"/>
    </row>
    <row r="2435" spans="2:16" ht="20.100000000000001" customHeight="1">
      <c r="B2435" s="34"/>
      <c r="C2435" s="23"/>
      <c r="D2435" s="24"/>
      <c r="E2435" s="21"/>
      <c r="F2435" s="21"/>
      <c r="G2435" s="33"/>
      <c r="P2435" s="3"/>
    </row>
    <row r="2436" spans="2:16" ht="20.100000000000001" customHeight="1">
      <c r="B2436" s="34"/>
      <c r="C2436" s="23"/>
      <c r="D2436" s="24"/>
      <c r="E2436" s="21"/>
      <c r="F2436" s="21"/>
      <c r="G2436" s="33"/>
      <c r="P2436" s="3"/>
    </row>
    <row r="2437" spans="2:16" ht="20.100000000000001" customHeight="1">
      <c r="B2437" s="34"/>
      <c r="C2437" s="23"/>
      <c r="D2437" s="24"/>
      <c r="E2437" s="21"/>
      <c r="F2437" s="21"/>
      <c r="G2437" s="33"/>
      <c r="P2437" s="3"/>
    </row>
    <row r="2438" spans="2:16" ht="20.100000000000001" customHeight="1">
      <c r="B2438" s="34"/>
      <c r="C2438" s="23"/>
      <c r="D2438" s="24"/>
      <c r="E2438" s="21"/>
      <c r="F2438" s="21"/>
      <c r="G2438" s="33"/>
      <c r="P2438" s="3"/>
    </row>
    <row r="2439" spans="2:16" ht="20.100000000000001" customHeight="1">
      <c r="B2439" s="34"/>
      <c r="C2439" s="23"/>
      <c r="D2439" s="24"/>
      <c r="E2439" s="21"/>
      <c r="F2439" s="21"/>
      <c r="G2439" s="33"/>
      <c r="P2439" s="3"/>
    </row>
    <row r="2440" spans="2:16" ht="20.100000000000001" customHeight="1">
      <c r="B2440" s="34"/>
      <c r="C2440" s="23"/>
      <c r="D2440" s="24"/>
      <c r="E2440" s="21"/>
      <c r="F2440" s="21"/>
      <c r="G2440" s="33"/>
      <c r="P2440" s="3"/>
    </row>
    <row r="2441" spans="2:16" ht="20.100000000000001" customHeight="1">
      <c r="B2441" s="34"/>
      <c r="C2441" s="23"/>
      <c r="D2441" s="24"/>
      <c r="E2441" s="21"/>
      <c r="F2441" s="21"/>
      <c r="G2441" s="33"/>
      <c r="P2441" s="3"/>
    </row>
    <row r="2442" spans="2:16" ht="20.100000000000001" customHeight="1">
      <c r="B2442" s="34"/>
      <c r="C2442" s="23"/>
      <c r="D2442" s="24"/>
      <c r="E2442" s="21"/>
      <c r="F2442" s="21"/>
      <c r="G2442" s="33"/>
      <c r="P2442" s="3"/>
    </row>
    <row r="2443" spans="2:16" ht="20.100000000000001" customHeight="1">
      <c r="B2443" s="34"/>
      <c r="C2443" s="23"/>
      <c r="D2443" s="24"/>
      <c r="E2443" s="21"/>
      <c r="F2443" s="21"/>
      <c r="G2443" s="33"/>
      <c r="P2443" s="3"/>
    </row>
    <row r="2444" spans="2:16" ht="20.100000000000001" customHeight="1">
      <c r="B2444" s="34"/>
      <c r="C2444" s="23"/>
      <c r="D2444" s="24"/>
      <c r="E2444" s="21"/>
      <c r="F2444" s="21"/>
      <c r="G2444" s="33"/>
      <c r="P2444" s="3"/>
    </row>
    <row r="2445" spans="2:16" ht="20.100000000000001" customHeight="1">
      <c r="B2445" s="34"/>
      <c r="C2445" s="23"/>
      <c r="D2445" s="24"/>
      <c r="E2445" s="21"/>
      <c r="F2445" s="21"/>
      <c r="G2445" s="33"/>
      <c r="P2445" s="3"/>
    </row>
    <row r="2446" spans="2:16" ht="20.100000000000001" customHeight="1">
      <c r="B2446" s="34"/>
      <c r="C2446" s="23"/>
      <c r="D2446" s="24"/>
      <c r="E2446" s="21"/>
      <c r="F2446" s="21"/>
      <c r="G2446" s="33"/>
      <c r="P2446" s="3"/>
    </row>
    <row r="2447" spans="2:16" ht="20.100000000000001" customHeight="1">
      <c r="B2447" s="34"/>
      <c r="C2447" s="23"/>
      <c r="D2447" s="24"/>
      <c r="E2447" s="21"/>
      <c r="F2447" s="21"/>
      <c r="G2447" s="33"/>
      <c r="P2447" s="3"/>
    </row>
    <row r="2448" spans="2:16" ht="20.100000000000001" customHeight="1">
      <c r="B2448" s="34"/>
      <c r="C2448" s="23"/>
      <c r="D2448" s="24"/>
      <c r="E2448" s="21"/>
      <c r="F2448" s="21"/>
      <c r="G2448" s="33"/>
      <c r="P2448" s="3"/>
    </row>
    <row r="2449" spans="2:16" ht="20.100000000000001" customHeight="1">
      <c r="B2449" s="34"/>
      <c r="C2449" s="23"/>
      <c r="D2449" s="24"/>
      <c r="E2449" s="21"/>
      <c r="F2449" s="21"/>
      <c r="G2449" s="33"/>
      <c r="P2449" s="3"/>
    </row>
    <row r="2450" spans="2:16" ht="20.100000000000001" customHeight="1">
      <c r="B2450" s="34"/>
      <c r="C2450" s="23"/>
      <c r="D2450" s="24"/>
      <c r="E2450" s="21"/>
      <c r="F2450" s="21"/>
      <c r="G2450" s="33"/>
      <c r="P2450" s="3"/>
    </row>
    <row r="2451" spans="2:16" ht="20.100000000000001" customHeight="1">
      <c r="B2451" s="34"/>
      <c r="C2451" s="23"/>
      <c r="D2451" s="24"/>
      <c r="E2451" s="21"/>
      <c r="F2451" s="21"/>
      <c r="G2451" s="33"/>
      <c r="P2451" s="3"/>
    </row>
    <row r="2452" spans="2:16" ht="20.100000000000001" customHeight="1">
      <c r="B2452" s="34"/>
      <c r="C2452" s="23"/>
      <c r="D2452" s="24"/>
      <c r="E2452" s="21"/>
      <c r="F2452" s="21"/>
      <c r="G2452" s="33"/>
      <c r="P2452" s="3"/>
    </row>
    <row r="2453" spans="2:16" ht="20.100000000000001" customHeight="1">
      <c r="B2453" s="34"/>
      <c r="C2453" s="23"/>
      <c r="D2453" s="24"/>
      <c r="E2453" s="21"/>
      <c r="F2453" s="21"/>
      <c r="G2453" s="33"/>
      <c r="P2453" s="3"/>
    </row>
    <row r="2454" spans="2:16" ht="20.100000000000001" customHeight="1">
      <c r="B2454" s="34"/>
      <c r="C2454" s="23"/>
      <c r="D2454" s="24"/>
      <c r="E2454" s="21"/>
      <c r="F2454" s="21"/>
      <c r="G2454" s="33"/>
      <c r="P2454" s="3"/>
    </row>
    <row r="2455" spans="2:16" ht="20.100000000000001" customHeight="1">
      <c r="B2455" s="34"/>
      <c r="C2455" s="23"/>
      <c r="D2455" s="24"/>
      <c r="E2455" s="21"/>
      <c r="F2455" s="21"/>
      <c r="G2455" s="33"/>
      <c r="P2455" s="3"/>
    </row>
    <row r="2456" spans="2:16" ht="20.100000000000001" customHeight="1">
      <c r="B2456" s="34"/>
      <c r="C2456" s="23"/>
      <c r="D2456" s="24"/>
      <c r="E2456" s="21"/>
      <c r="F2456" s="21"/>
      <c r="G2456" s="33"/>
      <c r="P2456" s="3"/>
    </row>
    <row r="2457" spans="2:16" ht="20.100000000000001" customHeight="1">
      <c r="B2457" s="34"/>
      <c r="C2457" s="23"/>
      <c r="D2457" s="24"/>
      <c r="E2457" s="21"/>
      <c r="F2457" s="21"/>
      <c r="G2457" s="33"/>
      <c r="P2457" s="3"/>
    </row>
    <row r="2458" spans="2:16" ht="20.100000000000001" customHeight="1">
      <c r="B2458" s="34"/>
      <c r="C2458" s="23"/>
      <c r="D2458" s="24"/>
      <c r="E2458" s="21"/>
      <c r="F2458" s="21"/>
      <c r="G2458" s="33"/>
      <c r="P2458" s="3"/>
    </row>
    <row r="2459" spans="2:16" ht="20.100000000000001" customHeight="1">
      <c r="B2459" s="34"/>
      <c r="C2459" s="23"/>
      <c r="D2459" s="24"/>
      <c r="E2459" s="21"/>
      <c r="F2459" s="21"/>
      <c r="G2459" s="33"/>
      <c r="P2459" s="3"/>
    </row>
    <row r="2460" spans="2:16" ht="20.100000000000001" customHeight="1">
      <c r="B2460" s="34"/>
      <c r="C2460" s="23"/>
      <c r="D2460" s="24"/>
      <c r="E2460" s="21"/>
      <c r="F2460" s="21"/>
      <c r="G2460" s="33"/>
      <c r="P2460" s="3"/>
    </row>
    <row r="2461" spans="2:16" ht="20.100000000000001" customHeight="1">
      <c r="B2461" s="34"/>
      <c r="C2461" s="23"/>
      <c r="D2461" s="24"/>
      <c r="E2461" s="21"/>
      <c r="F2461" s="21"/>
      <c r="G2461" s="33"/>
      <c r="P2461" s="3"/>
    </row>
    <row r="2462" spans="2:16" ht="20.100000000000001" customHeight="1">
      <c r="B2462" s="34"/>
      <c r="C2462" s="23"/>
      <c r="D2462" s="24"/>
      <c r="E2462" s="21"/>
      <c r="F2462" s="21"/>
      <c r="G2462" s="33"/>
      <c r="P2462" s="3"/>
    </row>
    <row r="2463" spans="2:16" ht="20.100000000000001" customHeight="1">
      <c r="B2463" s="34"/>
      <c r="C2463" s="23"/>
      <c r="D2463" s="24"/>
      <c r="E2463" s="21"/>
      <c r="F2463" s="21"/>
      <c r="G2463" s="33"/>
      <c r="P2463" s="3"/>
    </row>
    <row r="2464" spans="2:16" ht="20.100000000000001" customHeight="1">
      <c r="B2464" s="34"/>
      <c r="C2464" s="23"/>
      <c r="D2464" s="24"/>
      <c r="E2464" s="21"/>
      <c r="F2464" s="21"/>
      <c r="G2464" s="33"/>
      <c r="P2464" s="3"/>
    </row>
    <row r="2465" spans="2:16" ht="20.100000000000001" customHeight="1">
      <c r="B2465" s="34"/>
      <c r="C2465" s="23"/>
      <c r="D2465" s="24"/>
      <c r="E2465" s="21"/>
      <c r="F2465" s="21"/>
      <c r="G2465" s="33"/>
      <c r="P2465" s="3"/>
    </row>
    <row r="2466" spans="2:16" ht="20.100000000000001" customHeight="1">
      <c r="B2466" s="34"/>
      <c r="C2466" s="23"/>
      <c r="D2466" s="24"/>
      <c r="E2466" s="21"/>
      <c r="F2466" s="21"/>
      <c r="G2466" s="33"/>
      <c r="P2466" s="3"/>
    </row>
    <row r="2467" spans="2:16" ht="20.100000000000001" customHeight="1">
      <c r="B2467" s="34"/>
      <c r="C2467" s="23"/>
      <c r="D2467" s="24"/>
      <c r="E2467" s="21"/>
      <c r="F2467" s="21"/>
      <c r="G2467" s="33"/>
      <c r="P2467" s="3"/>
    </row>
    <row r="2468" spans="2:16" ht="20.100000000000001" customHeight="1">
      <c r="B2468" s="34"/>
      <c r="C2468" s="23"/>
      <c r="D2468" s="24"/>
      <c r="E2468" s="21"/>
      <c r="F2468" s="21"/>
      <c r="G2468" s="33"/>
      <c r="P2468" s="3"/>
    </row>
    <row r="2469" spans="2:16" ht="20.100000000000001" customHeight="1">
      <c r="B2469" s="34"/>
      <c r="C2469" s="23"/>
      <c r="D2469" s="24"/>
      <c r="E2469" s="21"/>
      <c r="F2469" s="21"/>
      <c r="G2469" s="33"/>
      <c r="P2469" s="3"/>
    </row>
    <row r="2470" spans="2:16" ht="20.100000000000001" customHeight="1">
      <c r="B2470" s="34"/>
      <c r="C2470" s="23"/>
      <c r="D2470" s="24"/>
      <c r="E2470" s="21"/>
      <c r="F2470" s="21"/>
      <c r="G2470" s="33"/>
      <c r="P2470" s="3"/>
    </row>
    <row r="2471" spans="2:16" ht="20.100000000000001" customHeight="1">
      <c r="B2471" s="34"/>
      <c r="C2471" s="23"/>
      <c r="D2471" s="24"/>
      <c r="E2471" s="21"/>
      <c r="F2471" s="21"/>
      <c r="G2471" s="33"/>
      <c r="P2471" s="3"/>
    </row>
    <row r="2472" spans="2:16" ht="20.100000000000001" customHeight="1">
      <c r="B2472" s="34"/>
      <c r="C2472" s="23"/>
      <c r="D2472" s="24"/>
      <c r="E2472" s="21"/>
      <c r="F2472" s="21"/>
      <c r="G2472" s="33"/>
      <c r="P2472" s="3"/>
    </row>
    <row r="2473" spans="2:16" ht="20.100000000000001" customHeight="1">
      <c r="B2473" s="34"/>
      <c r="C2473" s="23"/>
      <c r="D2473" s="24"/>
      <c r="E2473" s="21"/>
      <c r="F2473" s="21"/>
      <c r="G2473" s="33"/>
      <c r="P2473" s="3"/>
    </row>
    <row r="2474" spans="2:16" ht="20.100000000000001" customHeight="1">
      <c r="B2474" s="34"/>
      <c r="C2474" s="23"/>
      <c r="D2474" s="24"/>
      <c r="E2474" s="21"/>
      <c r="F2474" s="21"/>
      <c r="G2474" s="33"/>
      <c r="P2474" s="3"/>
    </row>
    <row r="2475" spans="2:16" ht="20.100000000000001" customHeight="1">
      <c r="B2475" s="34"/>
      <c r="C2475" s="23"/>
      <c r="D2475" s="24"/>
      <c r="E2475" s="21"/>
      <c r="F2475" s="21"/>
      <c r="G2475" s="33"/>
      <c r="P2475" s="3"/>
    </row>
    <row r="2476" spans="2:16" ht="20.100000000000001" customHeight="1">
      <c r="B2476" s="34"/>
      <c r="C2476" s="23"/>
      <c r="D2476" s="24"/>
      <c r="E2476" s="21"/>
      <c r="F2476" s="21"/>
      <c r="G2476" s="33"/>
      <c r="P2476" s="3"/>
    </row>
    <row r="2477" spans="2:16" ht="20.100000000000001" customHeight="1">
      <c r="B2477" s="34"/>
      <c r="C2477" s="23"/>
      <c r="D2477" s="24"/>
      <c r="E2477" s="21"/>
      <c r="F2477" s="21"/>
      <c r="G2477" s="33"/>
      <c r="P2477" s="3"/>
    </row>
    <row r="2478" spans="2:16" ht="20.100000000000001" customHeight="1">
      <c r="B2478" s="34"/>
      <c r="C2478" s="23"/>
      <c r="D2478" s="24"/>
      <c r="E2478" s="21"/>
      <c r="F2478" s="21"/>
      <c r="G2478" s="33"/>
      <c r="P2478" s="3"/>
    </row>
    <row r="2479" spans="2:16" ht="20.100000000000001" customHeight="1">
      <c r="B2479" s="34"/>
      <c r="C2479" s="23"/>
      <c r="D2479" s="24"/>
      <c r="E2479" s="21"/>
      <c r="F2479" s="21"/>
      <c r="G2479" s="33"/>
      <c r="P2479" s="3"/>
    </row>
    <row r="2480" spans="2:16" ht="20.100000000000001" customHeight="1">
      <c r="B2480" s="34"/>
      <c r="C2480" s="23"/>
      <c r="D2480" s="24"/>
      <c r="E2480" s="21"/>
      <c r="F2480" s="21"/>
      <c r="G2480" s="33"/>
      <c r="P2480" s="3"/>
    </row>
    <row r="2481" spans="2:16" ht="20.100000000000001" customHeight="1">
      <c r="B2481" s="34"/>
      <c r="C2481" s="23"/>
      <c r="D2481" s="24"/>
      <c r="E2481" s="21"/>
      <c r="F2481" s="21"/>
      <c r="G2481" s="33"/>
      <c r="P2481" s="3"/>
    </row>
    <row r="2482" spans="2:16" ht="20.100000000000001" customHeight="1">
      <c r="B2482" s="34"/>
      <c r="C2482" s="23"/>
      <c r="D2482" s="24"/>
      <c r="E2482" s="21"/>
      <c r="F2482" s="21"/>
      <c r="G2482" s="33"/>
      <c r="P2482" s="3"/>
    </row>
    <row r="2483" spans="2:16" ht="20.100000000000001" customHeight="1">
      <c r="B2483" s="34"/>
      <c r="C2483" s="23"/>
      <c r="D2483" s="24"/>
      <c r="E2483" s="21"/>
      <c r="F2483" s="21"/>
      <c r="G2483" s="33"/>
      <c r="P2483" s="3"/>
    </row>
    <row r="2484" spans="2:16" ht="20.100000000000001" customHeight="1">
      <c r="B2484" s="34"/>
      <c r="C2484" s="23"/>
      <c r="D2484" s="24"/>
      <c r="E2484" s="21"/>
      <c r="F2484" s="21"/>
      <c r="G2484" s="33"/>
      <c r="P2484" s="3"/>
    </row>
    <row r="2485" spans="2:16" ht="20.100000000000001" customHeight="1">
      <c r="B2485" s="34"/>
      <c r="C2485" s="23"/>
      <c r="D2485" s="24"/>
      <c r="E2485" s="21"/>
      <c r="F2485" s="21"/>
      <c r="G2485" s="33"/>
      <c r="P2485" s="3"/>
    </row>
    <row r="2486" spans="2:16" ht="20.100000000000001" customHeight="1">
      <c r="B2486" s="34"/>
      <c r="C2486" s="23"/>
      <c r="D2486" s="24"/>
      <c r="E2486" s="21"/>
      <c r="F2486" s="21"/>
      <c r="G2486" s="33"/>
      <c r="P2486" s="3"/>
    </row>
    <row r="2487" spans="2:16" ht="20.100000000000001" customHeight="1">
      <c r="B2487" s="34"/>
      <c r="C2487" s="23"/>
      <c r="D2487" s="24"/>
      <c r="E2487" s="21"/>
      <c r="F2487" s="21"/>
      <c r="G2487" s="33"/>
      <c r="P2487" s="3"/>
    </row>
    <row r="2488" spans="2:16" ht="20.100000000000001" customHeight="1">
      <c r="B2488" s="34"/>
      <c r="C2488" s="23"/>
      <c r="D2488" s="24"/>
      <c r="E2488" s="21"/>
      <c r="F2488" s="21"/>
      <c r="G2488" s="33"/>
      <c r="P2488" s="3"/>
    </row>
    <row r="2489" spans="2:16" ht="20.100000000000001" customHeight="1">
      <c r="B2489" s="34"/>
      <c r="C2489" s="23"/>
      <c r="D2489" s="24"/>
      <c r="E2489" s="21"/>
      <c r="F2489" s="21"/>
      <c r="G2489" s="33"/>
      <c r="P2489" s="3"/>
    </row>
    <row r="2490" spans="2:16" ht="20.100000000000001" customHeight="1">
      <c r="B2490" s="34"/>
      <c r="C2490" s="23"/>
      <c r="D2490" s="24"/>
      <c r="E2490" s="21"/>
      <c r="F2490" s="21"/>
      <c r="G2490" s="33"/>
      <c r="P2490" s="3"/>
    </row>
    <row r="2491" spans="2:16" ht="20.100000000000001" customHeight="1">
      <c r="B2491" s="34"/>
      <c r="C2491" s="23"/>
      <c r="D2491" s="24"/>
      <c r="E2491" s="21"/>
      <c r="F2491" s="21"/>
      <c r="G2491" s="33"/>
      <c r="P2491" s="3"/>
    </row>
    <row r="2492" spans="2:16" ht="20.100000000000001" customHeight="1">
      <c r="B2492" s="34"/>
      <c r="C2492" s="23"/>
      <c r="D2492" s="24"/>
      <c r="E2492" s="21"/>
      <c r="F2492" s="21"/>
      <c r="G2492" s="33"/>
      <c r="P2492" s="3"/>
    </row>
    <row r="2493" spans="2:16" ht="20.100000000000001" customHeight="1">
      <c r="B2493" s="34"/>
      <c r="C2493" s="23"/>
      <c r="D2493" s="24"/>
      <c r="E2493" s="21"/>
      <c r="F2493" s="21"/>
      <c r="G2493" s="33"/>
      <c r="P2493" s="3"/>
    </row>
    <row r="2494" spans="2:16" ht="20.100000000000001" customHeight="1">
      <c r="B2494" s="34"/>
      <c r="C2494" s="23"/>
      <c r="D2494" s="24"/>
      <c r="E2494" s="21"/>
      <c r="F2494" s="21"/>
      <c r="G2494" s="33"/>
      <c r="P2494" s="3"/>
    </row>
    <row r="2495" spans="2:16" ht="20.100000000000001" customHeight="1">
      <c r="B2495" s="34"/>
      <c r="C2495" s="23"/>
      <c r="D2495" s="24"/>
      <c r="E2495" s="21"/>
      <c r="F2495" s="21"/>
      <c r="G2495" s="33"/>
      <c r="P2495" s="3"/>
    </row>
    <row r="2496" spans="2:16" ht="20.100000000000001" customHeight="1">
      <c r="B2496" s="34"/>
      <c r="C2496" s="23"/>
      <c r="D2496" s="24"/>
      <c r="E2496" s="21"/>
      <c r="F2496" s="21"/>
      <c r="G2496" s="33"/>
      <c r="P2496" s="3"/>
    </row>
    <row r="2497" spans="2:16" ht="20.100000000000001" customHeight="1">
      <c r="B2497" s="34"/>
      <c r="C2497" s="23"/>
      <c r="D2497" s="24"/>
      <c r="E2497" s="21"/>
      <c r="F2497" s="21"/>
      <c r="G2497" s="33"/>
      <c r="P2497" s="3"/>
    </row>
    <row r="2498" spans="2:16" ht="20.100000000000001" customHeight="1">
      <c r="B2498" s="34"/>
      <c r="C2498" s="23"/>
      <c r="D2498" s="24"/>
      <c r="E2498" s="21"/>
      <c r="F2498" s="21"/>
      <c r="G2498" s="33"/>
      <c r="P2498" s="3"/>
    </row>
    <row r="2499" spans="2:16" ht="20.100000000000001" customHeight="1">
      <c r="B2499" s="34"/>
      <c r="C2499" s="23"/>
      <c r="D2499" s="24"/>
      <c r="E2499" s="21"/>
      <c r="F2499" s="21"/>
      <c r="G2499" s="33"/>
      <c r="P2499" s="3"/>
    </row>
    <row r="2500" spans="2:16" ht="20.100000000000001" customHeight="1">
      <c r="P2500" s="3"/>
    </row>
    <row r="2501" spans="2:16" ht="20.100000000000001" customHeight="1">
      <c r="P2501" s="3"/>
    </row>
  </sheetData>
  <sheetProtection selectLockedCells="1"/>
  <mergeCells count="1">
    <mergeCell ref="B1:G1"/>
  </mergeCells>
  <phoneticPr fontId="25" type="noConversion"/>
  <dataValidations count="1">
    <dataValidation type="custom" showInputMessage="1" showErrorMessage="1" errorTitle="ตรวจสอบข้อมูล" error="กรุณากรอกรหัสประจำตัวนักเรียนด้วยครับ" sqref="F3:F46">
      <formula1>D3&lt;&gt;""</formula1>
    </dataValidation>
  </dataValidations>
  <printOptions horizontalCentered="1" verticalCentered="1"/>
  <pageMargins left="0.39370078740157483" right="0.34" top="0.39370078740157483" bottom="0.19685039370078741" header="0.19685039370078741" footer="0"/>
  <pageSetup paperSize="9" orientation="portrait" blackAndWhite="1" horizontalDpi="4294967293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Student</vt:lpstr>
      <vt:lpstr>Stu</vt:lpstr>
    </vt:vector>
  </TitlesOfParts>
  <Company>tigerwit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ccs</cp:lastModifiedBy>
  <cp:lastPrinted>2016-05-16T10:08:57Z</cp:lastPrinted>
  <dcterms:created xsi:type="dcterms:W3CDTF">2010-05-08T11:16:44Z</dcterms:created>
  <dcterms:modified xsi:type="dcterms:W3CDTF">2016-05-17T14:38:27Z</dcterms:modified>
  <cp:category>โปรแกรมจาก Excel</cp:category>
</cp:coreProperties>
</file>