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-30" yWindow="90" windowWidth="15480" windowHeight="9615" tabRatio="953"/>
  </bookViews>
  <sheets>
    <sheet name="Database" sheetId="4" r:id="rId1"/>
  </sheets>
  <definedNames>
    <definedName name="_xlnm._FilterDatabase" localSheetId="0" hidden="1">Database!$A:$AF</definedName>
    <definedName name="Company_Name">#REF!</definedName>
    <definedName name="Group">OFFSET(#REF!,0,0,#REF!)</definedName>
    <definedName name="GroupRe">OFFSET(#REF!,0,0,#REF!)</definedName>
    <definedName name="Name">#REF!</definedName>
    <definedName name="Note.">#REF!</definedName>
    <definedName name="P.O._No.">Database!$F:$F</definedName>
    <definedName name="Payment">#REF!</definedName>
    <definedName name="Product_Name">OFFSET(#REF!,MATCH(#REF!,#REF!,0)-1,0,COUNTIF(#REF!,#REF!))</definedName>
    <definedName name="Product_NameEN">OFFSET(#REF!,MATCH(#REF!,#REF!,0)-1,0,COUNTIF(#REF!,#REF!))</definedName>
    <definedName name="Store">#REF!</definedName>
    <definedName name="SubGroup">OFFSET(#REF!,MATCH(#REF!,#REF!,0)-1,0,COUNTIF(#REF!,#REF!))</definedName>
    <definedName name="SubGroupEN">OFFSET(#REF!,MATCH(#REF!,#REF!,0)-1,0,COUNTIF(#REF!,#REF!))</definedName>
    <definedName name="Supplier_ID">#REF!</definedName>
    <definedName name="Unit">#REF!</definedName>
    <definedName name="Unit_Price">#REF!</definedName>
    <definedName name="ValDataProducts">OFFSET(#REF!,MATCH(#REF!,#REF!,0)-1,0,COUNTIF(#REF!,#REF!))</definedName>
    <definedName name="ValDataSuppliers">OFFSET(#REF!,0,0,#REF!)</definedName>
    <definedName name="Z_3AE1DAA4_B8BA_43DB_B3E3_6FF2A342D402_.wvu.FilterData" localSheetId="0" hidden="1">Database!$B$1:$AE$1</definedName>
    <definedName name="Z_AD03A4A0_F6B9_422E_BC61_989EA86C81E4_.wvu.FilterData" localSheetId="0" hidden="1">Database!$B$1:$AE$1</definedName>
    <definedName name="Z_BDDB137D_211C_4220_A84B_E1E9E7F2CAA8_.wvu.FilterData" localSheetId="0" hidden="1">Database!$B$1:$AC$1</definedName>
    <definedName name="กลุ่มเอกสาร">#REF!</definedName>
    <definedName name="คลองสาน">OFFSET(#REF!,0,0,#REF!)</definedName>
    <definedName name="ชำระโดย">#REF!</definedName>
    <definedName name="ประเภท">#REF!</definedName>
    <definedName name="ผู้บันทึก">#REF!</definedName>
    <definedName name="พิเศษ">#REF!</definedName>
    <definedName name="ภาษี">#REF!</definedName>
    <definedName name="ลำดับ">#REF!</definedName>
    <definedName name="เลขที่">#REF!</definedName>
    <definedName name="เลือกสินค้า">OFFSET(#REF!,0,0,#REF!)</definedName>
  </definedNames>
  <calcPr calcId="124519" calcMode="manual"/>
  <customWorkbookViews>
    <customWorkbookView name="Sukanda - มุมมองส่วนบุคคล" guid="{BDDB137D-211C-4220-A84B-E1E9E7F2CAA8}" mergeInterval="0" personalView="1" xWindow="6" yWindow="33" windowWidth="1008" windowHeight="514" tabRatio="944" activeSheetId="1"/>
    <customWorkbookView name="SAMAUNG - มุมมองส่วนบุคคล" guid="{3AE1DAA4-B8BA-43DB-B3E3-6FF2A342D402}" mergeInterval="0" personalView="1" xWindow="5" yWindow="31" windowWidth="1010" windowHeight="549" tabRatio="959" activeSheetId="4"/>
  </customWorkbookViews>
</workbook>
</file>

<file path=xl/calcChain.xml><?xml version="1.0" encoding="utf-8"?>
<calcChain xmlns="http://schemas.openxmlformats.org/spreadsheetml/2006/main">
  <c r="AN1" i="4"/>
  <c r="AM1"/>
  <c r="AK1"/>
  <c r="AJ1" a="1"/>
  <c r="AJ1" s="1"/>
  <c r="AI1"/>
  <c r="AH1" a="1"/>
  <c r="AH1" s="1"/>
  <c r="AG1"/>
</calcChain>
</file>

<file path=xl/sharedStrings.xml><?xml version="1.0" encoding="utf-8"?>
<sst xmlns="http://schemas.openxmlformats.org/spreadsheetml/2006/main" count="122" uniqueCount="53">
  <si>
    <t>Company Name</t>
  </si>
  <si>
    <t>Store</t>
  </si>
  <si>
    <t>โกดัง.1</t>
  </si>
  <si>
    <t>ตัว</t>
  </si>
  <si>
    <t>Pack/Subpack</t>
  </si>
  <si>
    <t>Year</t>
  </si>
  <si>
    <t>ใบส่งสินค้าชั่วคราว</t>
  </si>
  <si>
    <t>Special</t>
  </si>
  <si>
    <t>Date</t>
  </si>
  <si>
    <t>Group</t>
  </si>
  <si>
    <t>SubGroup</t>
  </si>
  <si>
    <t>Description</t>
  </si>
  <si>
    <t>Transaction</t>
  </si>
  <si>
    <t>Qty</t>
  </si>
  <si>
    <t>Unit</t>
  </si>
  <si>
    <t>Unit Price</t>
  </si>
  <si>
    <t>Amount</t>
  </si>
  <si>
    <t>ผู้บันทึก</t>
  </si>
  <si>
    <t>รหัสที่สร้างใหม่</t>
  </si>
  <si>
    <t>PO. No.</t>
  </si>
  <si>
    <t>No.</t>
  </si>
  <si>
    <t>Note</t>
  </si>
  <si>
    <t xml:space="preserve"> Payment </t>
  </si>
  <si>
    <t>Total</t>
  </si>
  <si>
    <t>Discount</t>
  </si>
  <si>
    <t>Supplier ID</t>
  </si>
  <si>
    <t>วันที่บันทึก</t>
  </si>
  <si>
    <t>ขาย</t>
  </si>
  <si>
    <t>กลุ่มเอกสาร</t>
  </si>
  <si>
    <t>เงินสด</t>
  </si>
  <si>
    <t>E001</t>
  </si>
  <si>
    <t>E002</t>
  </si>
  <si>
    <t>E003</t>
  </si>
  <si>
    <t>E004</t>
  </si>
  <si>
    <t>E005</t>
  </si>
  <si>
    <t>E006</t>
  </si>
  <si>
    <t>E007</t>
  </si>
  <si>
    <t>ลำดับ</t>
  </si>
  <si>
    <t>ย005</t>
  </si>
  <si>
    <t>ย0051ใบส่งสินค้าชั่วคราว</t>
  </si>
  <si>
    <t>ย0052ใบส่งสินค้าชั่วคราว</t>
  </si>
  <si>
    <t>ย0053ใบส่งสินค้าชั่วคราว</t>
  </si>
  <si>
    <t>ย0054ใบส่งสินค้าชั่วคราว</t>
  </si>
  <si>
    <t>ย0055ใบส่งสินค้าชั่วคราว</t>
  </si>
  <si>
    <t>ย0056ใบส่งสินค้าชั่วคราว</t>
  </si>
  <si>
    <t>ย0057ใบส่งสินค้าชั่วคราว</t>
  </si>
  <si>
    <t>Month</t>
  </si>
  <si>
    <t>SubQty</t>
  </si>
  <si>
    <t>SubUnit</t>
  </si>
  <si>
    <t>B=
วางบิล</t>
  </si>
  <si>
    <t>P=
จ่าย</t>
  </si>
  <si>
    <t>ยู ซัพพลาย</t>
  </si>
  <si>
    <t>nn</t>
  </si>
</sst>
</file>

<file path=xl/styles.xml><?xml version="1.0" encoding="utf-8"?>
<styleSheet xmlns="http://schemas.openxmlformats.org/spreadsheetml/2006/main">
  <numFmts count="3">
    <numFmt numFmtId="187" formatCode="[$-107041E]d\ mmm\ yy;@"/>
    <numFmt numFmtId="188" formatCode="m"/>
    <numFmt numFmtId="189" formatCode="[$-101041E]d\ mmm\ yy;@"/>
  </numFmts>
  <fonts count="12">
    <font>
      <sz val="14"/>
      <color theme="1"/>
      <name val="AngsanaUPC"/>
      <family val="2"/>
      <charset val="222"/>
    </font>
    <font>
      <sz val="14"/>
      <color indexed="17"/>
      <name val="AngsanaUPC"/>
      <family val="2"/>
      <charset val="222"/>
    </font>
    <font>
      <sz val="8"/>
      <name val="AngsanaUPC"/>
      <family val="2"/>
      <charset val="222"/>
    </font>
    <font>
      <sz val="14"/>
      <color indexed="14"/>
      <name val="AngsanaUPC"/>
      <family val="2"/>
      <charset val="222"/>
    </font>
    <font>
      <sz val="14"/>
      <color theme="9" tint="-0.24994659260841701"/>
      <name val="AngsanaUPC"/>
      <family val="2"/>
      <charset val="222"/>
    </font>
    <font>
      <sz val="14"/>
      <color indexed="17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14"/>
      <name val="Cordia New"/>
      <family val="2"/>
    </font>
    <font>
      <sz val="14"/>
      <color rgb="FFFF00FF"/>
      <name val="AngsanaUPC"/>
      <family val="2"/>
      <charset val="222"/>
    </font>
    <font>
      <sz val="10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189" fontId="0" fillId="0" borderId="0">
      <alignment vertical="top"/>
    </xf>
    <xf numFmtId="189" fontId="7" fillId="0" borderId="0"/>
  </cellStyleXfs>
  <cellXfs count="22">
    <xf numFmtId="189" fontId="0" fillId="0" borderId="0" xfId="0" applyAlignment="1"/>
    <xf numFmtId="40" fontId="3" fillId="0" borderId="0" xfId="0" applyNumberFormat="1" applyFont="1" applyAlignment="1">
      <alignment horizontal="center" vertical="top"/>
    </xf>
    <xf numFmtId="40" fontId="1" fillId="0" borderId="0" xfId="0" applyNumberFormat="1" applyFont="1" applyAlignment="1">
      <alignment horizontal="center" vertical="top"/>
    </xf>
    <xf numFmtId="40" fontId="4" fillId="0" borderId="0" xfId="0" applyNumberFormat="1" applyFont="1" applyAlignment="1">
      <alignment horizontal="center" vertical="top"/>
    </xf>
    <xf numFmtId="40" fontId="8" fillId="0" borderId="0" xfId="0" applyNumberFormat="1" applyFont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/>
    <xf numFmtId="187" fontId="9" fillId="2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87" fontId="6" fillId="0" borderId="0" xfId="0" applyNumberFormat="1" applyFon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0" borderId="0" xfId="0" applyNumberFormat="1" applyAlignment="1"/>
    <xf numFmtId="187" fontId="0" fillId="0" borderId="0" xfId="0" applyNumberFormat="1" applyBorder="1" applyAlignment="1"/>
    <xf numFmtId="0" fontId="6" fillId="0" borderId="0" xfId="0" applyNumberFormat="1" applyFont="1" applyBorder="1" applyAlignment="1"/>
    <xf numFmtId="0" fontId="0" fillId="0" borderId="0" xfId="0" applyNumberFormat="1" applyBorder="1" applyAlignment="1"/>
    <xf numFmtId="187" fontId="0" fillId="0" borderId="0" xfId="0" applyNumberFormat="1" applyAlignment="1"/>
    <xf numFmtId="188" fontId="10" fillId="0" borderId="0" xfId="0" applyNumberFormat="1" applyFont="1" applyBorder="1" applyAlignment="1">
      <alignment horizontal="center" vertical="top" wrapText="1"/>
    </xf>
    <xf numFmtId="188" fontId="11" fillId="0" borderId="0" xfId="0" applyNumberFormat="1" applyFont="1" applyBorder="1" applyAlignment="1">
      <alignment horizontal="center" vertical="top" wrapText="1"/>
    </xf>
    <xf numFmtId="0" fontId="0" fillId="0" borderId="0" xfId="0" applyNumberFormat="1" applyAlignment="1">
      <alignment horizontal="center"/>
    </xf>
  </cellXfs>
  <cellStyles count="2">
    <cellStyle name="Normal_00" xfId="1"/>
    <cellStyle name="ปกติ" xfId="0" builtinId="0"/>
  </cellStyles>
  <dxfs count="0"/>
  <tableStyles count="0" defaultTableStyle="TableStyleMedium9" defaultPivotStyle="PivotStyleLight16"/>
  <colors>
    <mruColors>
      <color rgb="FF66FF33"/>
      <color rgb="FF0000FF"/>
      <color rgb="FF009900"/>
      <color rgb="FFFF9999"/>
      <color rgb="FFFFCCCC"/>
      <color rgb="FFFFFFFF"/>
      <color rgb="FFFF99FF"/>
      <color rgb="FFFFCCFF"/>
      <color rgb="FF99FF66"/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rgb="FF0000FF"/>
  </sheetPr>
  <dimension ref="A1:AN34314"/>
  <sheetViews>
    <sheetView tabSelected="1" zoomScale="120" zoomScaleNormal="120" workbookViewId="0">
      <pane xSplit="9" ySplit="1" topLeftCell="J2" activePane="bottomRight" state="frozen"/>
      <selection activeCell="G15" sqref="G15"/>
      <selection pane="topRight" activeCell="G15" sqref="G15"/>
      <selection pane="bottomLeft" activeCell="G15" sqref="G15"/>
      <selection pane="bottomRight" sqref="A1:AN34314"/>
    </sheetView>
  </sheetViews>
  <sheetFormatPr defaultRowHeight="21"/>
  <cols>
    <col min="1" max="1" width="16" style="18" customWidth="1"/>
    <col min="2" max="2" width="12.83203125" style="18" bestFit="1" customWidth="1"/>
    <col min="3" max="3" width="9.33203125" style="14"/>
    <col min="4" max="4" width="19.83203125" style="14" bestFit="1" customWidth="1"/>
    <col min="5" max="5" width="6.83203125" style="14" bestFit="1" customWidth="1"/>
    <col min="6" max="6" width="9.33203125" style="14"/>
    <col min="7" max="7" width="5" style="14" bestFit="1" customWidth="1"/>
    <col min="8" max="8" width="9.33203125" style="14"/>
    <col min="9" max="9" width="19" style="14" bestFit="1" customWidth="1"/>
    <col min="10" max="14" width="9.33203125" style="14"/>
    <col min="15" max="15" width="46.33203125" style="14" bestFit="1" customWidth="1"/>
    <col min="16" max="24" width="9.33203125" style="14"/>
    <col min="25" max="25" width="5" style="14" bestFit="1" customWidth="1"/>
    <col min="26" max="26" width="9.33203125" style="14"/>
    <col min="27" max="27" width="9" style="14" bestFit="1" customWidth="1"/>
    <col min="28" max="28" width="6.33203125" style="14" bestFit="1" customWidth="1"/>
    <col min="29" max="29" width="8" style="14" bestFit="1" customWidth="1"/>
    <col min="30" max="30" width="6.5" style="14" bestFit="1" customWidth="1"/>
    <col min="31" max="31" width="4.5" style="14" bestFit="1" customWidth="1"/>
    <col min="32" max="32" width="7" style="14" bestFit="1" customWidth="1"/>
    <col min="33" max="33" width="15.6640625" style="14" customWidth="1"/>
    <col min="34" max="35" width="9.33203125" style="14"/>
    <col min="36" max="36" width="15.1640625" style="14" customWidth="1"/>
    <col min="37" max="37" width="14.6640625" style="14" customWidth="1"/>
    <col min="38" max="16384" width="9.33203125" style="14"/>
  </cols>
  <sheetData>
    <row r="1" spans="1:40" ht="50.1" customHeight="1">
      <c r="A1" s="9" t="s">
        <v>26</v>
      </c>
      <c r="B1" s="10" t="s">
        <v>8</v>
      </c>
      <c r="C1" s="11" t="s">
        <v>18</v>
      </c>
      <c r="D1" s="12" t="s">
        <v>28</v>
      </c>
      <c r="E1" s="12" t="s">
        <v>37</v>
      </c>
      <c r="F1" s="5" t="s">
        <v>19</v>
      </c>
      <c r="G1" s="12" t="s">
        <v>20</v>
      </c>
      <c r="H1" s="12" t="s">
        <v>25</v>
      </c>
      <c r="I1" s="12" t="s">
        <v>0</v>
      </c>
      <c r="J1" s="12" t="s">
        <v>22</v>
      </c>
      <c r="K1" s="12" t="s">
        <v>1</v>
      </c>
      <c r="L1" s="12" t="s">
        <v>9</v>
      </c>
      <c r="M1" s="12" t="s">
        <v>10</v>
      </c>
      <c r="N1" s="12" t="s">
        <v>12</v>
      </c>
      <c r="O1" s="12" t="s">
        <v>11</v>
      </c>
      <c r="P1" s="12" t="s">
        <v>13</v>
      </c>
      <c r="Q1" s="12" t="s">
        <v>14</v>
      </c>
      <c r="R1" s="12" t="s">
        <v>4</v>
      </c>
      <c r="S1" s="12" t="s">
        <v>47</v>
      </c>
      <c r="T1" s="12" t="s">
        <v>48</v>
      </c>
      <c r="U1" s="12" t="s">
        <v>15</v>
      </c>
      <c r="V1" s="12" t="s">
        <v>24</v>
      </c>
      <c r="W1" s="12" t="s">
        <v>7</v>
      </c>
      <c r="X1" s="6" t="s">
        <v>16</v>
      </c>
      <c r="Y1" s="7">
        <v>7.0000000000000007E-2</v>
      </c>
      <c r="Z1" s="6" t="s">
        <v>23</v>
      </c>
      <c r="AA1" s="12" t="s">
        <v>17</v>
      </c>
      <c r="AB1" s="12" t="s">
        <v>21</v>
      </c>
      <c r="AC1" s="12" t="s">
        <v>46</v>
      </c>
      <c r="AD1" s="12" t="s">
        <v>5</v>
      </c>
      <c r="AE1" s="19" t="s">
        <v>50</v>
      </c>
      <c r="AF1" s="20" t="s">
        <v>49</v>
      </c>
      <c r="AG1" s="1">
        <f>SUBTOTAL(9,X2:X1048576)</f>
        <v>22183</v>
      </c>
      <c r="AH1" s="3">
        <f t="array" aca="1" ref="AH1" ca="1">SUM(IF(ISNUMBER($Y$2:$Y$99871),SUBTOTAL(9,OFFSET($Y$2,ROW($Y$2:$Y$99871)-ROW($Y$2),0))*($G$2:$G$99871=INDEX($G$2:$G$99871,MATCH(1,SUBTOTAL(3,OFFSET($Y$2,ROW($Y$2:$Y$99871)-ROW($Y$2),0)),0)))))</f>
        <v>0</v>
      </c>
      <c r="AI1" s="2">
        <f>SUMIF($G$2:$G$99808,1,$Y$2:$Y$99808)</f>
        <v>0</v>
      </c>
      <c r="AJ1" s="3">
        <f t="array" aca="1" ref="AJ1" ca="1">SUM(IF(ISNUMBER($Z$2:$Z$99871),SUBTOTAL(9,OFFSET($Z$2,ROW($Z$2:$Z$99871)-ROW($Z$2),0))*($G$2:$G$99871=INDEX($G$2:$G$99871,MATCH(1,SUBTOTAL(3,OFFSET($Z$2,ROW($Z$2:$Z$99871)-ROW($Z$2),0)),0)))))</f>
        <v>22183</v>
      </c>
      <c r="AK1" s="4">
        <f>SUMIF($G$2:$G$99808,1,$Z$2:$Z$99808)</f>
        <v>22183</v>
      </c>
      <c r="AL1" s="13"/>
      <c r="AM1" s="21" t="str">
        <f>IFERROR(($F1+0),$F1)</f>
        <v>PO. No.</v>
      </c>
      <c r="AN1" s="14">
        <f>COUNT(A2:A126)</f>
        <v>7</v>
      </c>
    </row>
    <row r="2" spans="1:40">
      <c r="A2" s="15">
        <v>42630</v>
      </c>
      <c r="B2" s="15">
        <v>42623</v>
      </c>
      <c r="C2" s="16" t="s">
        <v>39</v>
      </c>
      <c r="D2" s="17" t="s">
        <v>6</v>
      </c>
      <c r="E2" s="17">
        <v>2</v>
      </c>
      <c r="F2" s="8">
        <v>59010106</v>
      </c>
      <c r="G2" s="17">
        <v>1</v>
      </c>
      <c r="H2" s="17" t="s">
        <v>38</v>
      </c>
      <c r="I2" s="17" t="s">
        <v>51</v>
      </c>
      <c r="J2" s="17" t="s">
        <v>29</v>
      </c>
      <c r="K2" s="17" t="s">
        <v>2</v>
      </c>
      <c r="L2" s="17" t="s">
        <v>51</v>
      </c>
      <c r="M2" s="17" t="s">
        <v>30</v>
      </c>
      <c r="N2" s="17" t="s">
        <v>27</v>
      </c>
      <c r="O2" s="17" t="s">
        <v>30</v>
      </c>
      <c r="P2" s="17">
        <v>300</v>
      </c>
      <c r="Q2" s="17" t="s">
        <v>3</v>
      </c>
      <c r="R2" s="17">
        <v>1</v>
      </c>
      <c r="S2" s="17">
        <v>300</v>
      </c>
      <c r="T2" s="17" t="s">
        <v>3</v>
      </c>
      <c r="U2" s="17">
        <v>9</v>
      </c>
      <c r="V2" s="17">
        <v>0.3</v>
      </c>
      <c r="W2" s="17">
        <v>0</v>
      </c>
      <c r="X2" s="17">
        <v>1889.9999999999998</v>
      </c>
      <c r="Y2" s="17">
        <v>0</v>
      </c>
      <c r="Z2" s="17">
        <v>22183</v>
      </c>
      <c r="AA2" s="17" t="s">
        <v>52</v>
      </c>
      <c r="AB2" s="17">
        <v>0</v>
      </c>
      <c r="AC2" s="17">
        <v>9</v>
      </c>
      <c r="AD2" s="17">
        <v>2016</v>
      </c>
      <c r="AE2" s="17"/>
      <c r="AF2" s="17"/>
    </row>
    <row r="3" spans="1:40">
      <c r="A3" s="15">
        <v>42630</v>
      </c>
      <c r="B3" s="15">
        <v>42630</v>
      </c>
      <c r="C3" s="17" t="s">
        <v>40</v>
      </c>
      <c r="D3" s="17" t="s">
        <v>6</v>
      </c>
      <c r="E3" s="17">
        <v>2</v>
      </c>
      <c r="F3" s="17">
        <v>59010106</v>
      </c>
      <c r="G3" s="17">
        <v>2</v>
      </c>
      <c r="H3" s="17" t="s">
        <v>38</v>
      </c>
      <c r="I3" s="17" t="s">
        <v>51</v>
      </c>
      <c r="J3" s="17" t="s">
        <v>29</v>
      </c>
      <c r="K3" s="17" t="s">
        <v>2</v>
      </c>
      <c r="L3" s="17" t="s">
        <v>51</v>
      </c>
      <c r="M3" s="17" t="s">
        <v>31</v>
      </c>
      <c r="N3" s="17" t="s">
        <v>27</v>
      </c>
      <c r="O3" s="17" t="s">
        <v>31</v>
      </c>
      <c r="P3" s="17">
        <v>400</v>
      </c>
      <c r="Q3" s="17" t="s">
        <v>3</v>
      </c>
      <c r="R3" s="17">
        <v>1</v>
      </c>
      <c r="S3" s="17">
        <v>400</v>
      </c>
      <c r="T3" s="17" t="s">
        <v>3</v>
      </c>
      <c r="U3" s="17">
        <v>11</v>
      </c>
      <c r="V3" s="17">
        <v>0.3</v>
      </c>
      <c r="W3" s="17">
        <v>0</v>
      </c>
      <c r="X3" s="17">
        <v>3080</v>
      </c>
      <c r="Y3" s="17">
        <v>0</v>
      </c>
      <c r="Z3" s="17">
        <v>22183</v>
      </c>
      <c r="AA3" s="17" t="s">
        <v>52</v>
      </c>
      <c r="AB3" s="17">
        <v>0</v>
      </c>
      <c r="AC3" s="17">
        <v>9</v>
      </c>
      <c r="AD3" s="17">
        <v>2016</v>
      </c>
      <c r="AE3" s="17"/>
      <c r="AF3" s="17"/>
    </row>
    <row r="4" spans="1:40">
      <c r="A4" s="15">
        <v>42630</v>
      </c>
      <c r="B4" s="15">
        <v>42630</v>
      </c>
      <c r="C4" s="17" t="s">
        <v>41</v>
      </c>
      <c r="D4" s="17" t="s">
        <v>6</v>
      </c>
      <c r="E4" s="17">
        <v>2</v>
      </c>
      <c r="F4" s="17">
        <v>59010106</v>
      </c>
      <c r="G4" s="17">
        <v>3</v>
      </c>
      <c r="H4" s="17" t="s">
        <v>38</v>
      </c>
      <c r="I4" s="17" t="s">
        <v>51</v>
      </c>
      <c r="J4" s="17" t="s">
        <v>29</v>
      </c>
      <c r="K4" s="17" t="s">
        <v>2</v>
      </c>
      <c r="L4" s="17" t="s">
        <v>51</v>
      </c>
      <c r="M4" s="17" t="s">
        <v>32</v>
      </c>
      <c r="N4" s="17" t="s">
        <v>27</v>
      </c>
      <c r="O4" s="17" t="s">
        <v>32</v>
      </c>
      <c r="P4" s="17">
        <v>200</v>
      </c>
      <c r="Q4" s="17" t="s">
        <v>3</v>
      </c>
      <c r="R4" s="17">
        <v>1</v>
      </c>
      <c r="S4" s="17">
        <v>200</v>
      </c>
      <c r="T4" s="17" t="s">
        <v>3</v>
      </c>
      <c r="U4" s="17">
        <v>14</v>
      </c>
      <c r="V4" s="17">
        <v>0.3</v>
      </c>
      <c r="W4" s="17">
        <v>0</v>
      </c>
      <c r="X4" s="17">
        <v>1959.9999999999998</v>
      </c>
      <c r="Y4" s="17">
        <v>0</v>
      </c>
      <c r="Z4" s="17">
        <v>22183</v>
      </c>
      <c r="AA4" s="17" t="s">
        <v>52</v>
      </c>
      <c r="AB4" s="17">
        <v>0</v>
      </c>
      <c r="AC4" s="17">
        <v>9</v>
      </c>
      <c r="AD4" s="17">
        <v>2016</v>
      </c>
      <c r="AE4" s="17"/>
      <c r="AF4" s="17"/>
    </row>
    <row r="5" spans="1:40">
      <c r="A5" s="15">
        <v>42630</v>
      </c>
      <c r="B5" s="15">
        <v>42630</v>
      </c>
      <c r="C5" s="17" t="s">
        <v>42</v>
      </c>
      <c r="D5" s="17" t="s">
        <v>6</v>
      </c>
      <c r="E5" s="17">
        <v>2</v>
      </c>
      <c r="F5" s="17">
        <v>59010106</v>
      </c>
      <c r="G5" s="17">
        <v>4</v>
      </c>
      <c r="H5" s="17" t="s">
        <v>38</v>
      </c>
      <c r="I5" s="17" t="s">
        <v>51</v>
      </c>
      <c r="J5" s="17" t="s">
        <v>29</v>
      </c>
      <c r="K5" s="17" t="s">
        <v>2</v>
      </c>
      <c r="L5" s="17" t="s">
        <v>51</v>
      </c>
      <c r="M5" s="17" t="s">
        <v>33</v>
      </c>
      <c r="N5" s="17" t="s">
        <v>27</v>
      </c>
      <c r="O5" s="17" t="s">
        <v>33</v>
      </c>
      <c r="P5" s="17">
        <v>100</v>
      </c>
      <c r="Q5" s="17" t="s">
        <v>3</v>
      </c>
      <c r="R5" s="17">
        <v>1</v>
      </c>
      <c r="S5" s="17">
        <v>100</v>
      </c>
      <c r="T5" s="17" t="s">
        <v>3</v>
      </c>
      <c r="U5" s="17">
        <v>25</v>
      </c>
      <c r="V5" s="17">
        <v>0.3</v>
      </c>
      <c r="W5" s="17">
        <v>0</v>
      </c>
      <c r="X5" s="17">
        <v>1750</v>
      </c>
      <c r="Y5" s="17">
        <v>0</v>
      </c>
      <c r="Z5" s="17">
        <v>22183</v>
      </c>
      <c r="AA5" s="17" t="s">
        <v>52</v>
      </c>
      <c r="AB5" s="17">
        <v>0</v>
      </c>
      <c r="AC5" s="17">
        <v>9</v>
      </c>
      <c r="AD5" s="17">
        <v>2016</v>
      </c>
      <c r="AE5" s="17"/>
      <c r="AF5" s="17"/>
    </row>
    <row r="6" spans="1:40">
      <c r="A6" s="15">
        <v>42630</v>
      </c>
      <c r="B6" s="15">
        <v>42630</v>
      </c>
      <c r="C6" s="17" t="s">
        <v>43</v>
      </c>
      <c r="D6" s="17" t="s">
        <v>6</v>
      </c>
      <c r="E6" s="17">
        <v>2</v>
      </c>
      <c r="F6" s="17">
        <v>59010106</v>
      </c>
      <c r="G6" s="17">
        <v>5</v>
      </c>
      <c r="H6" s="17" t="s">
        <v>38</v>
      </c>
      <c r="I6" s="17" t="s">
        <v>51</v>
      </c>
      <c r="J6" s="17" t="s">
        <v>29</v>
      </c>
      <c r="K6" s="17" t="s">
        <v>2</v>
      </c>
      <c r="L6" s="17" t="s">
        <v>51</v>
      </c>
      <c r="M6" s="17" t="s">
        <v>34</v>
      </c>
      <c r="N6" s="17" t="s">
        <v>27</v>
      </c>
      <c r="O6" s="17" t="s">
        <v>34</v>
      </c>
      <c r="P6" s="17">
        <v>100</v>
      </c>
      <c r="Q6" s="17" t="s">
        <v>3</v>
      </c>
      <c r="R6" s="17">
        <v>1</v>
      </c>
      <c r="S6" s="17">
        <v>100</v>
      </c>
      <c r="T6" s="17" t="s">
        <v>3</v>
      </c>
      <c r="U6" s="17">
        <v>42</v>
      </c>
      <c r="V6" s="17">
        <v>0.3</v>
      </c>
      <c r="W6" s="17">
        <v>0</v>
      </c>
      <c r="X6" s="17">
        <v>2940</v>
      </c>
      <c r="Y6" s="17">
        <v>0</v>
      </c>
      <c r="Z6" s="17">
        <v>22183</v>
      </c>
      <c r="AA6" s="17" t="s">
        <v>52</v>
      </c>
      <c r="AB6" s="17">
        <v>0</v>
      </c>
      <c r="AC6" s="17">
        <v>9</v>
      </c>
      <c r="AD6" s="17">
        <v>2016</v>
      </c>
      <c r="AE6" s="17"/>
      <c r="AF6" s="17"/>
    </row>
    <row r="7" spans="1:40">
      <c r="A7" s="15">
        <v>42630</v>
      </c>
      <c r="B7" s="15">
        <v>42630</v>
      </c>
      <c r="C7" s="17" t="s">
        <v>44</v>
      </c>
      <c r="D7" s="17" t="s">
        <v>6</v>
      </c>
      <c r="E7" s="17">
        <v>2</v>
      </c>
      <c r="F7" s="17">
        <v>59010106</v>
      </c>
      <c r="G7" s="17">
        <v>6</v>
      </c>
      <c r="H7" s="17" t="s">
        <v>38</v>
      </c>
      <c r="I7" s="17" t="s">
        <v>51</v>
      </c>
      <c r="J7" s="17" t="s">
        <v>29</v>
      </c>
      <c r="K7" s="17" t="s">
        <v>2</v>
      </c>
      <c r="L7" s="17" t="s">
        <v>51</v>
      </c>
      <c r="M7" s="17" t="s">
        <v>35</v>
      </c>
      <c r="N7" s="17" t="s">
        <v>27</v>
      </c>
      <c r="O7" s="17" t="s">
        <v>35</v>
      </c>
      <c r="P7" s="17">
        <v>50</v>
      </c>
      <c r="Q7" s="17" t="s">
        <v>3</v>
      </c>
      <c r="R7" s="17">
        <v>1</v>
      </c>
      <c r="S7" s="17">
        <v>50</v>
      </c>
      <c r="T7" s="17" t="s">
        <v>3</v>
      </c>
      <c r="U7" s="17">
        <v>65</v>
      </c>
      <c r="V7" s="17">
        <v>0.3</v>
      </c>
      <c r="W7" s="17">
        <v>0</v>
      </c>
      <c r="X7" s="17">
        <v>2275</v>
      </c>
      <c r="Y7" s="17">
        <v>0</v>
      </c>
      <c r="Z7" s="17">
        <v>22183</v>
      </c>
      <c r="AA7" s="17" t="s">
        <v>52</v>
      </c>
      <c r="AB7" s="17">
        <v>0</v>
      </c>
      <c r="AC7" s="17">
        <v>9</v>
      </c>
      <c r="AD7" s="17">
        <v>2016</v>
      </c>
      <c r="AE7" s="17"/>
      <c r="AF7" s="17"/>
    </row>
    <row r="8" spans="1:40">
      <c r="A8" s="15">
        <v>42630</v>
      </c>
      <c r="B8" s="15">
        <v>42630</v>
      </c>
      <c r="C8" s="17" t="s">
        <v>45</v>
      </c>
      <c r="D8" s="17" t="s">
        <v>6</v>
      </c>
      <c r="E8" s="17">
        <v>2</v>
      </c>
      <c r="F8" s="17">
        <v>59010106</v>
      </c>
      <c r="G8" s="17">
        <v>7</v>
      </c>
      <c r="H8" s="17" t="s">
        <v>38</v>
      </c>
      <c r="I8" s="17" t="s">
        <v>51</v>
      </c>
      <c r="J8" s="17" t="s">
        <v>29</v>
      </c>
      <c r="K8" s="17" t="s">
        <v>2</v>
      </c>
      <c r="L8" s="17" t="s">
        <v>51</v>
      </c>
      <c r="M8" s="17" t="s">
        <v>36</v>
      </c>
      <c r="N8" s="17" t="s">
        <v>27</v>
      </c>
      <c r="O8" s="17" t="s">
        <v>36</v>
      </c>
      <c r="P8" s="17">
        <v>80</v>
      </c>
      <c r="Q8" s="17" t="s">
        <v>3</v>
      </c>
      <c r="R8" s="17">
        <v>1</v>
      </c>
      <c r="S8" s="17">
        <v>80</v>
      </c>
      <c r="T8" s="17" t="s">
        <v>3</v>
      </c>
      <c r="U8" s="17">
        <v>148</v>
      </c>
      <c r="V8" s="17">
        <v>0.3</v>
      </c>
      <c r="W8" s="17">
        <v>0</v>
      </c>
      <c r="X8" s="17">
        <v>8288</v>
      </c>
      <c r="Y8" s="17">
        <v>0</v>
      </c>
      <c r="Z8" s="17">
        <v>22183</v>
      </c>
      <c r="AA8" s="17" t="s">
        <v>52</v>
      </c>
      <c r="AB8" s="17">
        <v>0</v>
      </c>
      <c r="AC8" s="17">
        <v>9</v>
      </c>
      <c r="AD8" s="17">
        <v>2016</v>
      </c>
      <c r="AE8" s="17"/>
      <c r="AF8" s="17"/>
    </row>
    <row r="24192" ht="20.25" customHeight="1"/>
    <row r="24194" ht="20.25" customHeight="1"/>
    <row r="32286" ht="17.25" customHeight="1"/>
    <row r="32287" ht="17.25" customHeight="1"/>
    <row r="32288" ht="17.25" customHeight="1"/>
    <row r="34314" ht="20.25" customHeight="1"/>
  </sheetData>
  <customSheetViews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1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2"/>
      <headerFooter alignWithMargins="0"/>
      <autoFilter ref="B1:AC1">
        <filterColumn colId="26">
          <filters>
            <filter val="๕๕"/>
          </filters>
        </filterColumn>
      </autoFilter>
    </customSheetView>
  </customSheetViews>
  <phoneticPr fontId="2" type="noConversion"/>
  <pageMargins left="0.75" right="0.75" top="1" bottom="1" header="0.5" footer="0.5"/>
  <pageSetup paperSize="9" orientation="portrait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Database</vt:lpstr>
      <vt:lpstr>P.O._No.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2015-12-16T04:52:14Z</cp:lastPrinted>
  <dcterms:created xsi:type="dcterms:W3CDTF">2010-11-26T07:28:46Z</dcterms:created>
  <dcterms:modified xsi:type="dcterms:W3CDTF">2016-09-24T15:01:13Z</dcterms:modified>
</cp:coreProperties>
</file>