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25" yWindow="375" windowWidth="14865" windowHeight="6960" activeTab="2"/>
  </bookViews>
  <sheets>
    <sheet name="Database" sheetId="3" r:id="rId1"/>
    <sheet name="Tem" sheetId="2" r:id="rId2"/>
    <sheet name="Form" sheetId="1" r:id="rId3"/>
  </sheets>
  <externalReferences>
    <externalReference r:id="rId4"/>
  </externalReferences>
  <definedNames>
    <definedName name="ValDataSuppliers">OFFSET([1]Suppliers!$R$2,0,0,[1]Suppliers!$R$1)</definedName>
    <definedName name="กลุ่มเอกสาร">[1]Bank!$V$2:$V$11</definedName>
    <definedName name="กลุ่มเอกสาร.AR">Form!$R$4:$R$9</definedName>
    <definedName name="เลขวางบิล.AR">Form!$S$4:$S$9</definedName>
  </definedNames>
  <calcPr calcId="124519"/>
</workbook>
</file>

<file path=xl/calcChain.xml><?xml version="1.0" encoding="utf-8"?>
<calcChain xmlns="http://schemas.openxmlformats.org/spreadsheetml/2006/main">
  <c r="K9" i="1"/>
  <c r="P5"/>
  <c r="P6"/>
  <c r="P7"/>
  <c r="P8"/>
  <c r="P4"/>
  <c r="P9" l="1"/>
  <c r="I12"/>
  <c r="J12" l="1"/>
  <c r="H13" s="1"/>
  <c r="K12" l="1"/>
</calcChain>
</file>

<file path=xl/sharedStrings.xml><?xml version="1.0" encoding="utf-8"?>
<sst xmlns="http://schemas.openxmlformats.org/spreadsheetml/2006/main" count="206" uniqueCount="90">
  <si>
    <t>วันที่เริ่ม</t>
  </si>
  <si>
    <t>ถึงวันที่</t>
  </si>
  <si>
    <t>ใบกำกับภาษี</t>
  </si>
  <si>
    <t>เลขเอกสาร</t>
  </si>
  <si>
    <t>วันที่เอกสาร</t>
  </si>
  <si>
    <t>จำนวนเงิน</t>
  </si>
  <si>
    <t>Vat.</t>
  </si>
  <si>
    <t>ส003</t>
  </si>
  <si>
    <t xml:space="preserve">สมชัย ฮาร์ดแวร์ </t>
  </si>
  <si>
    <t>นับ</t>
  </si>
  <si>
    <t>ประเภท</t>
  </si>
  <si>
    <t>เลขวางบิล</t>
  </si>
  <si>
    <t>จำนวนบิล</t>
  </si>
  <si>
    <t>จำนวนเต็ม</t>
  </si>
  <si>
    <t xml:space="preserve"> Vat</t>
  </si>
  <si>
    <t>บวก(หัก)</t>
  </si>
  <si>
    <t>จำนวนสุทธิ</t>
  </si>
  <si>
    <t>ผู้บันทึก</t>
  </si>
  <si>
    <t>วางบิล</t>
  </si>
  <si>
    <t/>
  </si>
  <si>
    <t>นำข้อมูลไปวางที่ไฟล์ ArBillBookShare.xlsx ชีท Sheet1 คอลัมน์ A2:D</t>
  </si>
  <si>
    <t>รหัสร้านค้า</t>
  </si>
  <si>
    <t>ชื่อร้านค้า</t>
  </si>
  <si>
    <t>ลำดับ</t>
  </si>
  <si>
    <t>เลขที่เอกสาร</t>
  </si>
  <si>
    <t>F20:I20</t>
  </si>
  <si>
    <t>จ.น.บิล</t>
  </si>
  <si>
    <t>วางบิลเดือน</t>
  </si>
  <si>
    <t>กลุ่มเอกสาร</t>
  </si>
  <si>
    <t>วันที่บันทึก</t>
  </si>
  <si>
    <t>เลขบันทึก</t>
  </si>
  <si>
    <t xml:space="preserve">ประจำปี </t>
  </si>
  <si>
    <t>A2:N2</t>
  </si>
  <si>
    <t>Date</t>
  </si>
  <si>
    <t>รหัสที่สร้างใหม่</t>
  </si>
  <si>
    <t>PO. No.</t>
  </si>
  <si>
    <t>No.</t>
  </si>
  <si>
    <t>Supplier ID</t>
  </si>
  <si>
    <t>Company Name</t>
  </si>
  <si>
    <t xml:space="preserve"> Payment </t>
  </si>
  <si>
    <t>Store</t>
  </si>
  <si>
    <t>Group</t>
  </si>
  <si>
    <t>SubGroup</t>
  </si>
  <si>
    <t>Transaction</t>
  </si>
  <si>
    <t>Description</t>
  </si>
  <si>
    <t>Qty</t>
  </si>
  <si>
    <t>Unit</t>
  </si>
  <si>
    <t>Pack/Subpack</t>
  </si>
  <si>
    <t>SubQty</t>
  </si>
  <si>
    <t>SubUnit</t>
  </si>
  <si>
    <t>Unit Price</t>
  </si>
  <si>
    <t>Discount</t>
  </si>
  <si>
    <t>Special</t>
  </si>
  <si>
    <t>Amount</t>
  </si>
  <si>
    <t>Total</t>
  </si>
  <si>
    <t>Note</t>
  </si>
  <si>
    <t>Month</t>
  </si>
  <si>
    <t>Year</t>
  </si>
  <si>
    <t>P=
จ่าย</t>
  </si>
  <si>
    <t>B=
วางบิล</t>
  </si>
  <si>
    <t>ส0031ใบส่งสินค้าชั่วคราว</t>
  </si>
  <si>
    <t>ใบส่งสินค้าชั่วคราว</t>
  </si>
  <si>
    <t>E005</t>
  </si>
  <si>
    <t>ขาย</t>
  </si>
  <si>
    <t>กล่อง</t>
  </si>
  <si>
    <t>ตัว</t>
  </si>
  <si>
    <t xml:space="preserve"> </t>
  </si>
  <si>
    <t>หมวย</t>
  </si>
  <si>
    <t>KAT012</t>
  </si>
  <si>
    <t>โหล</t>
  </si>
  <si>
    <t>ส0031ใบสั่งสินค้าที่โรงงาน</t>
  </si>
  <si>
    <t>ใบสั่งสินค้าที่โรงงาน</t>
  </si>
  <si>
    <t>M0024</t>
  </si>
  <si>
    <t>D005</t>
  </si>
  <si>
    <t>KAL010</t>
  </si>
  <si>
    <t>ส0032ใบส่งสินค้าชั่วคราว</t>
  </si>
  <si>
    <t>M0012</t>
  </si>
  <si>
    <t>ส0033ใบส่งสินค้าชั่วคราว</t>
  </si>
  <si>
    <t>M0021</t>
  </si>
  <si>
    <t>ส0034ใบส่งสินค้าชั่วคราว</t>
  </si>
  <si>
    <t>&lt;&lt;== ใส่ค่าไม่ถูกมีค่าต่าง</t>
  </si>
  <si>
    <t xml:space="preserve">ชีท Form ไฟล์ Book  เซลล์ B3:B10  เลขเอกสารตรงกับเลขในเซลล์ F  ไฟล์ PoWbShare ให้วาง B ไว้ที่คอลัมน์ AF  แล้ว Copy ข้อมูลจากไฟล์ PoWbShare มาวางที่ไฟล์ Form ชีท Database ค่ะ </t>
  </si>
  <si>
    <t>ความต้องการ</t>
  </si>
  <si>
    <t>และเอาข้อมูลเซลล์ F20:I20 และ A2:N2 ชีท Tem  ไปวางไว้ที่ไฟล์ ArBill_Share ค่ะ</t>
  </si>
  <si>
    <t>มีปัญหาคือ</t>
  </si>
  <si>
    <t xml:space="preserve">หากค่าที่เซลล์ P9 ตรงกับค่าในเซลล์ J12  Code สามารถใช้ได้ปกติดีค่ะ สามารถนำข้อมูลจากไฟล์ PoWbShare มาวางที่ชีท Database ไฟล์ Book ได้ค่ะ </t>
  </si>
  <si>
    <t xml:space="preserve">แต่หาาค่าเซลล์ P9  และเซลล์ J12 ไม่ตรงกัน Code วางข้อมูลผิดไฟล์ คือนำข้อมูลจากไฟล์ ArBill_Share.xlsx มาวางที่ชีท Database แทนค่ะ </t>
  </si>
  <si>
    <t>B</t>
  </si>
  <si>
    <t>ตัวอย่างที่ต้องการตามไฟล์แนบ PoWbShare  ArBill_Share.xlsx  และชีท Database ค่ะ</t>
  </si>
  <si>
    <t xml:space="preserve">ใส่ค่าผิดกดปุ่ม Button 1 โค้ดทำงานผิดค่ะ </t>
  </si>
</sst>
</file>

<file path=xl/styles.xml><?xml version="1.0" encoding="utf-8"?>
<styleSheet xmlns="http://schemas.openxmlformats.org/spreadsheetml/2006/main">
  <numFmts count="5">
    <numFmt numFmtId="187" formatCode="[$-107041E]d\ mmm\ yy;@"/>
    <numFmt numFmtId="188" formatCode="[$-101041E]d\ mmm\ yy;@"/>
    <numFmt numFmtId="189" formatCode="#,##0.00_ ;[Red]\-#,##0.00\ "/>
    <numFmt numFmtId="190" formatCode="[$-1070000]d/m/yy;@"/>
    <numFmt numFmtId="191" formatCode="m"/>
  </numFmts>
  <fonts count="26">
    <font>
      <sz val="10"/>
      <color theme="1"/>
      <name val="Tahoma"/>
      <family val="2"/>
      <charset val="222"/>
      <scheme val="minor"/>
    </font>
    <font>
      <b/>
      <i/>
      <sz val="12"/>
      <color indexed="17"/>
      <name val="AngsanaUPC"/>
      <family val="2"/>
      <charset val="222"/>
    </font>
    <font>
      <sz val="16"/>
      <name val="AngsanaUPC"/>
      <family val="1"/>
      <charset val="222"/>
    </font>
    <font>
      <b/>
      <i/>
      <sz val="14"/>
      <color indexed="17"/>
      <name val="AngsanaUPC"/>
      <family val="2"/>
      <charset val="222"/>
    </font>
    <font>
      <b/>
      <i/>
      <sz val="14"/>
      <color indexed="12"/>
      <name val="AngsanaUPC"/>
      <family val="2"/>
      <charset val="222"/>
    </font>
    <font>
      <sz val="10"/>
      <color theme="1"/>
      <name val="AngsanaUPC"/>
      <family val="2"/>
      <charset val="222"/>
    </font>
    <font>
      <sz val="14"/>
      <color indexed="17"/>
      <name val="AngsanaUPC"/>
      <family val="2"/>
      <charset val="222"/>
    </font>
    <font>
      <sz val="14"/>
      <name val="AngsanaUPC"/>
      <family val="1"/>
      <charset val="222"/>
    </font>
    <font>
      <sz val="14"/>
      <color indexed="17"/>
      <name val="AngsanaUPC"/>
      <family val="1"/>
      <charset val="222"/>
    </font>
    <font>
      <sz val="14"/>
      <name val="AngsanaUPC"/>
      <family val="2"/>
      <charset val="222"/>
    </font>
    <font>
      <b/>
      <sz val="14"/>
      <color theme="1"/>
      <name val="AngsanaUPC"/>
      <family val="2"/>
      <charset val="222"/>
    </font>
    <font>
      <b/>
      <sz val="16"/>
      <color rgb="FF0000FF"/>
      <name val="AngsanaUPC"/>
      <family val="2"/>
      <charset val="222"/>
    </font>
    <font>
      <sz val="10"/>
      <color theme="0"/>
      <name val="Tahoma"/>
      <family val="2"/>
      <charset val="222"/>
      <scheme val="minor"/>
    </font>
    <font>
      <b/>
      <sz val="14"/>
      <color indexed="12"/>
      <name val="AngsanaUPC"/>
      <family val="2"/>
      <charset val="222"/>
    </font>
    <font>
      <b/>
      <sz val="16"/>
      <color indexed="12"/>
      <name val="AngsanaUPC"/>
      <family val="2"/>
      <charset val="222"/>
    </font>
    <font>
      <sz val="12"/>
      <color rgb="FFFF0000"/>
      <name val="AngsanaUPC"/>
      <family val="1"/>
      <charset val="222"/>
    </font>
    <font>
      <b/>
      <sz val="9"/>
      <color rgb="FFFF0000"/>
      <name val="Tahoma"/>
      <family val="2"/>
      <charset val="222"/>
      <scheme val="minor"/>
    </font>
    <font>
      <b/>
      <sz val="9"/>
      <color rgb="FF0000FF"/>
      <name val="Tahoma"/>
      <family val="2"/>
      <charset val="222"/>
      <scheme val="minor"/>
    </font>
    <font>
      <b/>
      <sz val="11"/>
      <color rgb="FFFF0000"/>
      <name val="Tahoma"/>
      <family val="2"/>
      <charset val="222"/>
      <scheme val="minor"/>
    </font>
    <font>
      <b/>
      <sz val="11"/>
      <color rgb="FF0000FF"/>
      <name val="Tahoma"/>
      <family val="2"/>
      <charset val="222"/>
      <scheme val="minor"/>
    </font>
    <font>
      <b/>
      <sz val="14"/>
      <color rgb="FFFF0000"/>
      <name val="AngsanaUPC"/>
      <family val="2"/>
      <charset val="222"/>
    </font>
    <font>
      <sz val="10"/>
      <color rgb="FFFF0000"/>
      <name val="Tahoma"/>
      <family val="2"/>
      <charset val="222"/>
      <scheme val="minor"/>
    </font>
    <font>
      <sz val="10"/>
      <color rgb="FF000000"/>
      <name val="Tahoma"/>
      <family val="2"/>
      <scheme val="minor"/>
    </font>
    <font>
      <sz val="12"/>
      <color rgb="FFFF0000"/>
      <name val="Tahoma"/>
      <family val="2"/>
      <charset val="222"/>
      <scheme val="minor"/>
    </font>
    <font>
      <sz val="12"/>
      <color rgb="FF0000FF"/>
      <name val="Tahoma"/>
      <family val="2"/>
      <charset val="222"/>
      <scheme val="minor"/>
    </font>
    <font>
      <sz val="11"/>
      <color rgb="FF0000FF"/>
      <name val="Tahoma"/>
      <family val="2"/>
      <charset val="22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tted">
        <color indexed="53"/>
      </left>
      <right/>
      <top style="dotted">
        <color indexed="53"/>
      </top>
      <bottom style="dotted">
        <color indexed="53"/>
      </bottom>
      <diagonal/>
    </border>
    <border>
      <left/>
      <right/>
      <top style="dotted">
        <color indexed="53"/>
      </top>
      <bottom style="dotted">
        <color indexed="53"/>
      </bottom>
      <diagonal/>
    </border>
    <border>
      <left style="dotted">
        <color indexed="53"/>
      </left>
      <right style="dotted">
        <color indexed="53"/>
      </right>
      <top style="dotted">
        <color indexed="53"/>
      </top>
      <bottom style="dotted">
        <color indexed="53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0" xfId="0" applyFont="1" applyFill="1" applyBorder="1" applyAlignment="1">
      <alignment horizontal="center"/>
    </xf>
    <xf numFmtId="187" fontId="2" fillId="2" borderId="0" xfId="0" applyNumberFormat="1" applyFont="1" applyFill="1" applyBorder="1" applyAlignment="1" applyProtection="1">
      <protection locked="0"/>
    </xf>
    <xf numFmtId="0" fontId="3" fillId="2" borderId="0" xfId="0" applyFont="1" applyFill="1" applyBorder="1" applyAlignment="1">
      <alignment horizontal="center"/>
    </xf>
    <xf numFmtId="0" fontId="4" fillId="3" borderId="1" xfId="0" applyFont="1" applyFill="1" applyBorder="1" applyAlignment="1" applyProtection="1">
      <protection locked="0"/>
    </xf>
    <xf numFmtId="0" fontId="0" fillId="4" borderId="2" xfId="0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/>
    </xf>
    <xf numFmtId="0" fontId="5" fillId="2" borderId="2" xfId="0" applyFont="1" applyFill="1" applyBorder="1" applyAlignment="1" applyProtection="1"/>
    <xf numFmtId="0" fontId="0" fillId="2" borderId="2" xfId="0" applyFill="1" applyBorder="1" applyAlignment="1" applyProtection="1"/>
    <xf numFmtId="187" fontId="0" fillId="2" borderId="2" xfId="0" applyNumberFormat="1" applyFill="1" applyBorder="1" applyAlignment="1" applyProtection="1"/>
    <xf numFmtId="40" fontId="0" fillId="2" borderId="2" xfId="0" applyNumberFormat="1" applyFill="1" applyBorder="1" applyAlignment="1" applyProtection="1"/>
    <xf numFmtId="1" fontId="0" fillId="0" borderId="0" xfId="0" applyNumberFormat="1"/>
    <xf numFmtId="0" fontId="6" fillId="2" borderId="3" xfId="0" applyFont="1" applyFill="1" applyBorder="1" applyAlignment="1" applyProtection="1">
      <alignment horizontal="center" vertical="center"/>
    </xf>
    <xf numFmtId="188" fontId="7" fillId="4" borderId="2" xfId="0" applyNumberFormat="1" applyFont="1" applyFill="1" applyBorder="1" applyAlignment="1">
      <alignment horizontal="center"/>
    </xf>
    <xf numFmtId="0" fontId="7" fillId="4" borderId="2" xfId="0" applyFont="1" applyFill="1" applyBorder="1" applyAlignment="1"/>
    <xf numFmtId="40" fontId="7" fillId="4" borderId="2" xfId="0" applyNumberFormat="1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4" fontId="8" fillId="4" borderId="2" xfId="0" applyNumberFormat="1" applyFont="1" applyFill="1" applyBorder="1" applyAlignment="1">
      <alignment horizontal="center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4" fontId="10" fillId="6" borderId="2" xfId="0" applyNumberFormat="1" applyFont="1" applyFill="1" applyBorder="1" applyAlignment="1" applyProtection="1">
      <protection locked="0"/>
    </xf>
    <xf numFmtId="4" fontId="10" fillId="0" borderId="2" xfId="0" applyNumberFormat="1" applyFont="1" applyBorder="1" applyAlignment="1" applyProtection="1">
      <protection locked="0"/>
    </xf>
    <xf numFmtId="4" fontId="10" fillId="5" borderId="2" xfId="0" applyNumberFormat="1" applyFont="1" applyFill="1" applyBorder="1" applyAlignment="1" applyProtection="1"/>
    <xf numFmtId="0" fontId="6" fillId="5" borderId="4" xfId="0" applyFont="1" applyFill="1" applyBorder="1" applyAlignment="1" applyProtection="1">
      <alignment horizontal="center" vertical="center"/>
    </xf>
    <xf numFmtId="0" fontId="9" fillId="4" borderId="4" xfId="0" applyFont="1" applyFill="1" applyBorder="1" applyAlignment="1" applyProtection="1">
      <alignment horizontal="center" vertical="center"/>
    </xf>
    <xf numFmtId="0" fontId="10" fillId="6" borderId="2" xfId="0" applyFont="1" applyFill="1" applyBorder="1" applyAlignment="1" applyProtection="1">
      <alignment horizontal="center"/>
      <protection locked="0"/>
    </xf>
    <xf numFmtId="0" fontId="0" fillId="7" borderId="5" xfId="0" applyFont="1" applyFill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center"/>
    </xf>
    <xf numFmtId="0" fontId="9" fillId="7" borderId="5" xfId="0" applyFont="1" applyFill="1" applyBorder="1" applyAlignment="1" applyProtection="1">
      <alignment horizontal="center" vertical="center"/>
    </xf>
    <xf numFmtId="40" fontId="11" fillId="7" borderId="5" xfId="0" applyNumberFormat="1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</xf>
    <xf numFmtId="0" fontId="11" fillId="7" borderId="5" xfId="0" applyFont="1" applyFill="1" applyBorder="1" applyAlignment="1" applyProtection="1">
      <alignment horizontal="center" vertical="center"/>
    </xf>
    <xf numFmtId="0" fontId="0" fillId="0" borderId="0" xfId="0" applyAlignment="1"/>
    <xf numFmtId="0" fontId="7" fillId="5" borderId="2" xfId="0" applyFont="1" applyFill="1" applyBorder="1" applyAlignment="1">
      <alignment vertical="top"/>
    </xf>
    <xf numFmtId="0" fontId="0" fillId="8" borderId="6" xfId="0" applyFill="1" applyBorder="1" applyAlignment="1"/>
    <xf numFmtId="0" fontId="0" fillId="8" borderId="7" xfId="0" applyFill="1" applyBorder="1" applyAlignment="1"/>
    <xf numFmtId="187" fontId="0" fillId="8" borderId="7" xfId="0" applyNumberFormat="1" applyFill="1" applyBorder="1" applyAlignment="1"/>
    <xf numFmtId="40" fontId="0" fillId="8" borderId="8" xfId="0" applyNumberFormat="1" applyFill="1" applyBorder="1" applyAlignment="1"/>
    <xf numFmtId="0" fontId="0" fillId="7" borderId="0" xfId="0" applyFill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/>
    <xf numFmtId="40" fontId="0" fillId="0" borderId="9" xfId="0" applyNumberFormat="1" applyBorder="1" applyAlignment="1"/>
    <xf numFmtId="0" fontId="0" fillId="0" borderId="10" xfId="0" applyBorder="1"/>
    <xf numFmtId="0" fontId="0" fillId="0" borderId="11" xfId="0" applyBorder="1"/>
    <xf numFmtId="0" fontId="0" fillId="0" borderId="12" xfId="0" applyBorder="1"/>
    <xf numFmtId="40" fontId="7" fillId="9" borderId="2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88" fontId="7" fillId="10" borderId="2" xfId="0" applyNumberFormat="1" applyFont="1" applyFill="1" applyBorder="1" applyAlignment="1">
      <alignment horizontal="center"/>
    </xf>
    <xf numFmtId="0" fontId="7" fillId="10" borderId="2" xfId="0" applyFont="1" applyFill="1" applyBorder="1" applyAlignment="1"/>
    <xf numFmtId="187" fontId="7" fillId="5" borderId="2" xfId="0" applyNumberFormat="1" applyFont="1" applyFill="1" applyBorder="1" applyAlignment="1">
      <alignment vertical="top"/>
    </xf>
    <xf numFmtId="4" fontId="0" fillId="0" borderId="2" xfId="0" applyNumberFormat="1" applyBorder="1" applyAlignment="1"/>
    <xf numFmtId="14" fontId="0" fillId="0" borderId="2" xfId="0" applyNumberFormat="1" applyBorder="1" applyAlignment="1"/>
    <xf numFmtId="0" fontId="0" fillId="11" borderId="2" xfId="0" applyFill="1" applyBorder="1" applyAlignment="1"/>
    <xf numFmtId="0" fontId="14" fillId="12" borderId="13" xfId="0" applyFont="1" applyFill="1" applyBorder="1" applyAlignment="1" applyProtection="1"/>
    <xf numFmtId="14" fontId="14" fillId="12" borderId="14" xfId="0" applyNumberFormat="1" applyFont="1" applyFill="1" applyBorder="1" applyAlignment="1" applyProtection="1"/>
    <xf numFmtId="0" fontId="14" fillId="12" borderId="14" xfId="0" applyFont="1" applyFill="1" applyBorder="1" applyAlignment="1" applyProtection="1"/>
    <xf numFmtId="40" fontId="12" fillId="0" borderId="0" xfId="0" applyNumberFormat="1" applyFont="1"/>
    <xf numFmtId="187" fontId="15" fillId="3" borderId="0" xfId="0" applyNumberFormat="1" applyFont="1" applyFill="1" applyBorder="1" applyAlignment="1">
      <alignment horizontal="center" vertical="top"/>
    </xf>
    <xf numFmtId="187" fontId="0" fillId="0" borderId="0" xfId="0" applyNumberFormat="1" applyBorder="1" applyAlignment="1">
      <alignment horizontal="center" vertical="top"/>
    </xf>
    <xf numFmtId="190" fontId="15" fillId="0" borderId="0" xfId="0" applyNumberFormat="1" applyFon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1" fontId="0" fillId="0" borderId="0" xfId="0" applyNumberFormat="1" applyBorder="1" applyAlignment="1">
      <alignment horizontal="center" vertical="top"/>
    </xf>
    <xf numFmtId="40" fontId="0" fillId="0" borderId="0" xfId="0" applyNumberFormat="1" applyBorder="1" applyAlignment="1">
      <alignment horizontal="center" vertical="top"/>
    </xf>
    <xf numFmtId="9" fontId="0" fillId="0" borderId="0" xfId="0" applyNumberFormat="1" applyBorder="1" applyAlignment="1">
      <alignment horizontal="center" vertical="top"/>
    </xf>
    <xf numFmtId="191" fontId="16" fillId="0" borderId="0" xfId="0" applyNumberFormat="1" applyFont="1" applyBorder="1" applyAlignment="1">
      <alignment horizontal="center" vertical="top" wrapText="1"/>
    </xf>
    <xf numFmtId="191" fontId="17" fillId="0" borderId="0" xfId="0" applyNumberFormat="1" applyFont="1" applyBorder="1" applyAlignment="1">
      <alignment horizontal="center" vertical="top" wrapText="1"/>
    </xf>
    <xf numFmtId="187" fontId="15" fillId="0" borderId="0" xfId="0" applyNumberFormat="1" applyFont="1" applyBorder="1" applyAlignment="1"/>
    <xf numFmtId="187" fontId="0" fillId="0" borderId="0" xfId="0" applyNumberFormat="1" applyBorder="1" applyAlignment="1"/>
    <xf numFmtId="190" fontId="15" fillId="0" borderId="0" xfId="0" applyNumberFormat="1" applyFont="1" applyBorder="1" applyAlignment="1"/>
    <xf numFmtId="0" fontId="0" fillId="0" borderId="0" xfId="0" applyNumberFormat="1" applyBorder="1" applyAlignment="1"/>
    <xf numFmtId="1" fontId="0" fillId="0" borderId="0" xfId="0" applyNumberFormat="1" applyBorder="1" applyAlignment="1"/>
    <xf numFmtId="40" fontId="0" fillId="0" borderId="0" xfId="0" applyNumberFormat="1" applyBorder="1" applyAlignment="1"/>
    <xf numFmtId="0" fontId="18" fillId="0" borderId="0" xfId="0" applyNumberFormat="1" applyFont="1" applyBorder="1" applyAlignment="1"/>
    <xf numFmtId="0" fontId="19" fillId="0" borderId="0" xfId="0" applyNumberFormat="1" applyFont="1" applyBorder="1" applyAlignment="1"/>
    <xf numFmtId="40" fontId="11" fillId="13" borderId="5" xfId="0" applyNumberFormat="1" applyFont="1" applyFill="1" applyBorder="1" applyAlignment="1" applyProtection="1">
      <alignment horizontal="center" vertical="center"/>
    </xf>
    <xf numFmtId="189" fontId="13" fillId="13" borderId="15" xfId="0" applyNumberFormat="1" applyFont="1" applyFill="1" applyBorder="1" applyAlignment="1" applyProtection="1">
      <alignment horizontal="center"/>
    </xf>
    <xf numFmtId="189" fontId="20" fillId="6" borderId="15" xfId="0" applyNumberFormat="1" applyFont="1" applyFill="1" applyBorder="1" applyAlignment="1" applyProtection="1">
      <alignment horizontal="center"/>
    </xf>
    <xf numFmtId="0" fontId="21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4" fontId="20" fillId="6" borderId="2" xfId="0" applyNumberFormat="1" applyFont="1" applyFill="1" applyBorder="1" applyAlignment="1" applyProtection="1">
      <protection locked="0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9</xdr:row>
      <xdr:rowOff>57151</xdr:rowOff>
    </xdr:from>
    <xdr:to>
      <xdr:col>14</xdr:col>
      <xdr:colOff>314325</xdr:colOff>
      <xdr:row>10</xdr:row>
      <xdr:rowOff>123825</xdr:rowOff>
    </xdr:to>
    <xdr:cxnSp macro="">
      <xdr:nvCxnSpPr>
        <xdr:cNvPr id="3" name="ลูกศรเชื่อมต่อแบบตรง 2"/>
        <xdr:cNvCxnSpPr/>
      </xdr:nvCxnSpPr>
      <xdr:spPr>
        <a:xfrm flipV="1">
          <a:off x="5591175" y="2409826"/>
          <a:ext cx="1952625" cy="35242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400050</xdr:colOff>
      <xdr:row>4</xdr:row>
      <xdr:rowOff>47625</xdr:rowOff>
    </xdr:from>
    <xdr:to>
      <xdr:col>10</xdr:col>
      <xdr:colOff>276229</xdr:colOff>
      <xdr:row>10</xdr:row>
      <xdr:rowOff>0</xdr:rowOff>
    </xdr:to>
    <xdr:cxnSp macro="">
      <xdr:nvCxnSpPr>
        <xdr:cNvPr id="5" name="ลูกศรเชื่อมต่อแบบตรง 4"/>
        <xdr:cNvCxnSpPr/>
      </xdr:nvCxnSpPr>
      <xdr:spPr>
        <a:xfrm rot="5400000">
          <a:off x="4800602" y="1638298"/>
          <a:ext cx="1600200" cy="40005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.2\AR.&#3619;&#3632;&#3610;&#3610;&#3621;&#3641;&#3585;&#3627;&#3609;&#3637;&#3657;.2\AR.BillFor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Billing"/>
      <sheetName val="Database"/>
      <sheetName val="Unbillede"/>
      <sheetName val="ArBookShare_Copy"/>
      <sheetName val="ArBillBookShare"/>
      <sheetName val="Form"/>
      <sheetName val="Suppliers"/>
      <sheetName val="Bank"/>
      <sheetName val="Sheet1"/>
      <sheetName val="AR.BillForm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R1">
            <v>193</v>
          </cell>
        </row>
        <row r="2">
          <cell r="R2" t="str">
            <v>กรุงเทพสกรูไทย</v>
          </cell>
        </row>
      </sheetData>
      <sheetData sheetId="7">
        <row r="2">
          <cell r="V2" t="str">
            <v>ใบกำกับภาษี</v>
          </cell>
        </row>
        <row r="3">
          <cell r="V3" t="str">
            <v>ใบส่งสินค้าชั่วคราว</v>
          </cell>
        </row>
        <row r="4">
          <cell r="V4" t="str">
            <v>ใบสั่งสินค้าที่โรงงาน</v>
          </cell>
        </row>
        <row r="5">
          <cell r="V5" t="str">
            <v>ใบส่งสินค้า ซ.14</v>
          </cell>
        </row>
        <row r="6">
          <cell r="V6" t="str">
            <v>ใบส่งสินค้า C</v>
          </cell>
        </row>
        <row r="7">
          <cell r="V7" t="str">
            <v>ใบส่งสินค้า B</v>
          </cell>
        </row>
        <row r="8">
          <cell r="V8" t="str">
            <v>ใบลดหนี้</v>
          </cell>
        </row>
        <row r="9">
          <cell r="V9" t="str">
            <v>บิลต้นเดือน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F9"/>
  <sheetViews>
    <sheetView workbookViewId="0">
      <pane xSplit="9" ySplit="1" topLeftCell="AB2" activePane="bottomRight" state="frozen"/>
      <selection pane="topRight" activeCell="J1" sqref="J1"/>
      <selection pane="bottomLeft" activeCell="A2" sqref="A2"/>
      <selection pane="bottomRight" sqref="A1:AF9"/>
    </sheetView>
  </sheetViews>
  <sheetFormatPr defaultRowHeight="12.75"/>
  <cols>
    <col min="1" max="1" width="7.7109375" bestFit="1" customWidth="1"/>
    <col min="2" max="2" width="15.5703125" customWidth="1"/>
    <col min="3" max="3" width="10.5703125" bestFit="1" customWidth="1"/>
    <col min="4" max="4" width="10.140625" bestFit="1" customWidth="1"/>
    <col min="5" max="5" width="5.28515625" bestFit="1" customWidth="1"/>
    <col min="6" max="6" width="9" bestFit="1" customWidth="1"/>
    <col min="7" max="7" width="3.5703125" bestFit="1" customWidth="1"/>
    <col min="9" max="9" width="9.140625" customWidth="1"/>
    <col min="31" max="31" width="3.85546875" bestFit="1" customWidth="1"/>
    <col min="32" max="32" width="5.7109375" bestFit="1" customWidth="1"/>
  </cols>
  <sheetData>
    <row r="1" spans="1:32" ht="33.75">
      <c r="A1" s="58" t="s">
        <v>29</v>
      </c>
      <c r="B1" s="59" t="s">
        <v>33</v>
      </c>
      <c r="C1" s="60" t="s">
        <v>34</v>
      </c>
      <c r="D1" s="61" t="s">
        <v>28</v>
      </c>
      <c r="E1" s="61" t="s">
        <v>23</v>
      </c>
      <c r="F1" s="62" t="s">
        <v>35</v>
      </c>
      <c r="G1" s="61" t="s">
        <v>36</v>
      </c>
      <c r="H1" s="61" t="s">
        <v>37</v>
      </c>
      <c r="I1" s="61" t="s">
        <v>38</v>
      </c>
      <c r="J1" s="61" t="s">
        <v>39</v>
      </c>
      <c r="K1" s="61" t="s">
        <v>40</v>
      </c>
      <c r="L1" s="61" t="s">
        <v>41</v>
      </c>
      <c r="M1" s="61" t="s">
        <v>42</v>
      </c>
      <c r="N1" s="61" t="s">
        <v>43</v>
      </c>
      <c r="O1" s="61" t="s">
        <v>44</v>
      </c>
      <c r="P1" s="61" t="s">
        <v>45</v>
      </c>
      <c r="Q1" s="61" t="s">
        <v>46</v>
      </c>
      <c r="R1" s="61" t="s">
        <v>47</v>
      </c>
      <c r="S1" s="61" t="s">
        <v>48</v>
      </c>
      <c r="T1" s="61" t="s">
        <v>49</v>
      </c>
      <c r="U1" s="61" t="s">
        <v>50</v>
      </c>
      <c r="V1" s="61" t="s">
        <v>51</v>
      </c>
      <c r="W1" s="61" t="s">
        <v>52</v>
      </c>
      <c r="X1" s="63" t="s">
        <v>53</v>
      </c>
      <c r="Y1" s="64">
        <v>7.0000000000000007E-2</v>
      </c>
      <c r="Z1" s="63" t="s">
        <v>54</v>
      </c>
      <c r="AA1" s="61" t="s">
        <v>17</v>
      </c>
      <c r="AB1" s="61" t="s">
        <v>55</v>
      </c>
      <c r="AC1" s="61" t="s">
        <v>56</v>
      </c>
      <c r="AD1" s="61" t="s">
        <v>57</v>
      </c>
      <c r="AE1" s="65" t="s">
        <v>58</v>
      </c>
      <c r="AF1" s="66" t="s">
        <v>59</v>
      </c>
    </row>
    <row r="2" spans="1:32" ht="18">
      <c r="A2" s="67">
        <v>42672</v>
      </c>
      <c r="B2" s="68">
        <v>42672</v>
      </c>
      <c r="C2" s="69" t="s">
        <v>60</v>
      </c>
      <c r="D2" s="70" t="s">
        <v>61</v>
      </c>
      <c r="E2" s="70">
        <v>2</v>
      </c>
      <c r="F2" s="71">
        <v>59010170</v>
      </c>
      <c r="G2" s="70">
        <v>1</v>
      </c>
      <c r="H2" s="70" t="s">
        <v>7</v>
      </c>
      <c r="I2" s="70" t="s">
        <v>8</v>
      </c>
      <c r="J2" s="70" t="s">
        <v>63</v>
      </c>
      <c r="K2" s="70" t="s">
        <v>63</v>
      </c>
      <c r="L2" s="70" t="s">
        <v>63</v>
      </c>
      <c r="M2" s="70" t="s">
        <v>62</v>
      </c>
      <c r="N2" s="70" t="s">
        <v>63</v>
      </c>
      <c r="O2" s="70" t="s">
        <v>63</v>
      </c>
      <c r="P2" s="70">
        <v>1</v>
      </c>
      <c r="Q2" s="70" t="s">
        <v>64</v>
      </c>
      <c r="R2" s="70">
        <v>8</v>
      </c>
      <c r="S2" s="70">
        <v>8</v>
      </c>
      <c r="T2" s="70" t="s">
        <v>65</v>
      </c>
      <c r="U2" s="70">
        <v>42</v>
      </c>
      <c r="V2" s="70">
        <v>0.23</v>
      </c>
      <c r="W2" s="70" t="s">
        <v>66</v>
      </c>
      <c r="X2" s="72">
        <v>258.72000000000003</v>
      </c>
      <c r="Y2" s="72">
        <v>0</v>
      </c>
      <c r="Z2" s="72">
        <v>258.72000000000003</v>
      </c>
      <c r="AA2" s="70">
        <v>0</v>
      </c>
      <c r="AB2" s="70">
        <v>0</v>
      </c>
      <c r="AC2" s="70">
        <v>10</v>
      </c>
      <c r="AD2" s="70">
        <v>2016</v>
      </c>
      <c r="AE2" s="73"/>
      <c r="AF2" s="74" t="s">
        <v>87</v>
      </c>
    </row>
    <row r="3" spans="1:32" ht="18">
      <c r="A3" s="67">
        <v>42681</v>
      </c>
      <c r="B3" s="68">
        <v>42678</v>
      </c>
      <c r="C3" s="69" t="s">
        <v>60</v>
      </c>
      <c r="D3" s="70" t="s">
        <v>61</v>
      </c>
      <c r="E3" s="70">
        <v>2</v>
      </c>
      <c r="F3" s="71">
        <v>59011036</v>
      </c>
      <c r="G3" s="70">
        <v>1</v>
      </c>
      <c r="H3" s="70" t="s">
        <v>7</v>
      </c>
      <c r="I3" s="70" t="s">
        <v>8</v>
      </c>
      <c r="J3" s="70" t="s">
        <v>63</v>
      </c>
      <c r="K3" s="70" t="s">
        <v>63</v>
      </c>
      <c r="L3" s="70" t="s">
        <v>63</v>
      </c>
      <c r="M3" s="70" t="s">
        <v>68</v>
      </c>
      <c r="N3" s="70" t="s">
        <v>63</v>
      </c>
      <c r="O3" s="70" t="s">
        <v>63</v>
      </c>
      <c r="P3" s="70">
        <v>5</v>
      </c>
      <c r="Q3" s="70" t="s">
        <v>69</v>
      </c>
      <c r="R3" s="70">
        <v>1</v>
      </c>
      <c r="S3" s="70">
        <v>5</v>
      </c>
      <c r="T3" s="70" t="s">
        <v>69</v>
      </c>
      <c r="U3" s="70">
        <v>940</v>
      </c>
      <c r="V3" s="70">
        <v>0</v>
      </c>
      <c r="W3" s="70" t="s">
        <v>66</v>
      </c>
      <c r="X3" s="72">
        <v>4700</v>
      </c>
      <c r="Y3" s="72">
        <v>0</v>
      </c>
      <c r="Z3" s="72">
        <v>4700</v>
      </c>
      <c r="AA3" s="70">
        <v>0</v>
      </c>
      <c r="AB3" s="70">
        <v>0</v>
      </c>
      <c r="AC3" s="70">
        <v>11</v>
      </c>
      <c r="AD3" s="70">
        <v>2016</v>
      </c>
      <c r="AE3" s="73"/>
      <c r="AF3" s="74" t="s">
        <v>87</v>
      </c>
    </row>
    <row r="4" spans="1:32" ht="18">
      <c r="A4" s="67">
        <v>42681</v>
      </c>
      <c r="B4" s="68">
        <v>42681</v>
      </c>
      <c r="C4" s="69" t="s">
        <v>70</v>
      </c>
      <c r="D4" s="70" t="s">
        <v>71</v>
      </c>
      <c r="E4" s="70">
        <v>3</v>
      </c>
      <c r="F4" s="71">
        <v>31628107</v>
      </c>
      <c r="G4" s="70">
        <v>1</v>
      </c>
      <c r="H4" s="70" t="s">
        <v>7</v>
      </c>
      <c r="I4" s="70" t="s">
        <v>8</v>
      </c>
      <c r="J4" s="70" t="s">
        <v>63</v>
      </c>
      <c r="K4" s="70" t="s">
        <v>63</v>
      </c>
      <c r="L4" s="70" t="s">
        <v>63</v>
      </c>
      <c r="M4" s="70" t="s">
        <v>72</v>
      </c>
      <c r="N4" s="70" t="s">
        <v>63</v>
      </c>
      <c r="O4" s="70" t="s">
        <v>63</v>
      </c>
      <c r="P4" s="70">
        <v>4</v>
      </c>
      <c r="Q4" s="70" t="s">
        <v>69</v>
      </c>
      <c r="R4" s="70">
        <v>1</v>
      </c>
      <c r="S4" s="70">
        <v>4</v>
      </c>
      <c r="T4" s="70" t="s">
        <v>69</v>
      </c>
      <c r="U4" s="70">
        <v>864</v>
      </c>
      <c r="V4" s="70">
        <v>0</v>
      </c>
      <c r="W4" s="70" t="s">
        <v>66</v>
      </c>
      <c r="X4" s="72">
        <v>3456</v>
      </c>
      <c r="Y4" s="72">
        <v>0</v>
      </c>
      <c r="Z4" s="72">
        <v>3456</v>
      </c>
      <c r="AA4" s="70">
        <v>0</v>
      </c>
      <c r="AB4" s="70">
        <v>0</v>
      </c>
      <c r="AC4" s="70">
        <v>11</v>
      </c>
      <c r="AD4" s="70">
        <v>2016</v>
      </c>
      <c r="AE4" s="73"/>
      <c r="AF4" s="74" t="s">
        <v>87</v>
      </c>
    </row>
    <row r="5" spans="1:32" ht="18">
      <c r="A5" s="67">
        <v>42683</v>
      </c>
      <c r="B5" s="68">
        <v>42683</v>
      </c>
      <c r="C5" s="69" t="s">
        <v>60</v>
      </c>
      <c r="D5" s="70" t="s">
        <v>61</v>
      </c>
      <c r="E5" s="70">
        <v>2</v>
      </c>
      <c r="F5" s="71">
        <v>59011066</v>
      </c>
      <c r="G5" s="70">
        <v>1</v>
      </c>
      <c r="H5" s="70" t="s">
        <v>7</v>
      </c>
      <c r="I5" s="70" t="s">
        <v>8</v>
      </c>
      <c r="J5" s="70" t="s">
        <v>63</v>
      </c>
      <c r="K5" s="70" t="s">
        <v>63</v>
      </c>
      <c r="L5" s="70" t="s">
        <v>63</v>
      </c>
      <c r="M5" s="70" t="s">
        <v>73</v>
      </c>
      <c r="N5" s="70" t="s">
        <v>63</v>
      </c>
      <c r="O5" s="70" t="s">
        <v>63</v>
      </c>
      <c r="P5" s="70">
        <v>20</v>
      </c>
      <c r="Q5" s="70" t="s">
        <v>65</v>
      </c>
      <c r="R5" s="70">
        <v>1</v>
      </c>
      <c r="S5" s="70">
        <v>20</v>
      </c>
      <c r="T5" s="70" t="s">
        <v>65</v>
      </c>
      <c r="U5" s="70">
        <v>58</v>
      </c>
      <c r="V5" s="70">
        <v>0</v>
      </c>
      <c r="W5" s="70" t="s">
        <v>66</v>
      </c>
      <c r="X5" s="72">
        <v>1160</v>
      </c>
      <c r="Y5" s="72">
        <v>0</v>
      </c>
      <c r="Z5" s="72">
        <v>1160</v>
      </c>
      <c r="AA5" s="70" t="s">
        <v>67</v>
      </c>
      <c r="AB5" s="70">
        <v>0</v>
      </c>
      <c r="AC5" s="70">
        <v>11</v>
      </c>
      <c r="AD5" s="70">
        <v>2016</v>
      </c>
      <c r="AE5" s="73"/>
      <c r="AF5" s="74" t="s">
        <v>87</v>
      </c>
    </row>
    <row r="6" spans="1:32" ht="18">
      <c r="A6" s="67">
        <v>42711</v>
      </c>
      <c r="B6" s="68">
        <v>42711</v>
      </c>
      <c r="C6" s="69" t="s">
        <v>60</v>
      </c>
      <c r="D6" s="41" t="s">
        <v>61</v>
      </c>
      <c r="E6" s="41">
        <v>2</v>
      </c>
      <c r="F6" s="41">
        <v>59012038</v>
      </c>
      <c r="G6" s="41">
        <v>1</v>
      </c>
      <c r="H6" s="41" t="s">
        <v>7</v>
      </c>
      <c r="I6" s="41" t="s">
        <v>8</v>
      </c>
      <c r="J6" s="70" t="s">
        <v>63</v>
      </c>
      <c r="K6" s="70" t="s">
        <v>63</v>
      </c>
      <c r="L6" s="70" t="s">
        <v>63</v>
      </c>
      <c r="M6" s="41" t="s">
        <v>74</v>
      </c>
      <c r="N6" s="41" t="s">
        <v>63</v>
      </c>
      <c r="O6" s="70" t="s">
        <v>63</v>
      </c>
      <c r="P6" s="41">
        <v>1</v>
      </c>
      <c r="Q6" s="41" t="s">
        <v>69</v>
      </c>
      <c r="R6" s="41">
        <v>1</v>
      </c>
      <c r="S6" s="41">
        <v>1</v>
      </c>
      <c r="T6" s="41" t="s">
        <v>69</v>
      </c>
      <c r="U6" s="41">
        <v>940</v>
      </c>
      <c r="V6" s="41">
        <v>0</v>
      </c>
      <c r="W6" s="41">
        <v>0</v>
      </c>
      <c r="X6" s="72">
        <v>940</v>
      </c>
      <c r="Y6" s="72">
        <v>0</v>
      </c>
      <c r="Z6" s="72">
        <v>15100</v>
      </c>
      <c r="AA6" s="41" t="s">
        <v>67</v>
      </c>
      <c r="AB6" s="41">
        <v>0</v>
      </c>
      <c r="AC6" s="41">
        <v>12</v>
      </c>
      <c r="AD6" s="41">
        <v>2016</v>
      </c>
      <c r="AE6" s="41"/>
      <c r="AF6" s="41"/>
    </row>
    <row r="7" spans="1:32" ht="18">
      <c r="A7" s="67">
        <v>42711</v>
      </c>
      <c r="B7" s="68">
        <v>42711</v>
      </c>
      <c r="C7" s="69" t="s">
        <v>75</v>
      </c>
      <c r="D7" s="41" t="s">
        <v>61</v>
      </c>
      <c r="E7" s="41">
        <v>2</v>
      </c>
      <c r="F7" s="41">
        <v>59012038</v>
      </c>
      <c r="G7" s="41">
        <v>2</v>
      </c>
      <c r="H7" s="41" t="s">
        <v>7</v>
      </c>
      <c r="I7" s="41" t="s">
        <v>8</v>
      </c>
      <c r="J7" s="70" t="s">
        <v>63</v>
      </c>
      <c r="K7" s="70" t="s">
        <v>63</v>
      </c>
      <c r="L7" s="70" t="s">
        <v>63</v>
      </c>
      <c r="M7" s="41" t="s">
        <v>76</v>
      </c>
      <c r="N7" s="41" t="s">
        <v>63</v>
      </c>
      <c r="O7" s="70" t="s">
        <v>63</v>
      </c>
      <c r="P7" s="41">
        <v>1</v>
      </c>
      <c r="Q7" s="41" t="s">
        <v>69</v>
      </c>
      <c r="R7" s="41">
        <v>1</v>
      </c>
      <c r="S7" s="41">
        <v>1</v>
      </c>
      <c r="T7" s="41" t="s">
        <v>69</v>
      </c>
      <c r="U7" s="41">
        <v>600</v>
      </c>
      <c r="V7" s="41">
        <v>0</v>
      </c>
      <c r="W7" s="41">
        <v>0</v>
      </c>
      <c r="X7" s="72">
        <v>600</v>
      </c>
      <c r="Y7" s="72">
        <v>0</v>
      </c>
      <c r="Z7" s="72">
        <v>15100</v>
      </c>
      <c r="AA7" s="41" t="s">
        <v>67</v>
      </c>
      <c r="AB7" s="41">
        <v>0</v>
      </c>
      <c r="AC7" s="41">
        <v>12</v>
      </c>
      <c r="AD7" s="41">
        <v>2016</v>
      </c>
      <c r="AE7" s="41"/>
      <c r="AF7" s="41"/>
    </row>
    <row r="8" spans="1:32" ht="18">
      <c r="A8" s="67">
        <v>42711</v>
      </c>
      <c r="B8" s="68">
        <v>42711</v>
      </c>
      <c r="C8" s="69" t="s">
        <v>77</v>
      </c>
      <c r="D8" s="41" t="s">
        <v>61</v>
      </c>
      <c r="E8" s="41">
        <v>2</v>
      </c>
      <c r="F8" s="41">
        <v>59012038</v>
      </c>
      <c r="G8" s="41">
        <v>3</v>
      </c>
      <c r="H8" s="41" t="s">
        <v>7</v>
      </c>
      <c r="I8" s="41" t="s">
        <v>8</v>
      </c>
      <c r="J8" s="70" t="s">
        <v>63</v>
      </c>
      <c r="K8" s="70" t="s">
        <v>63</v>
      </c>
      <c r="L8" s="70" t="s">
        <v>63</v>
      </c>
      <c r="M8" s="41" t="s">
        <v>78</v>
      </c>
      <c r="N8" s="41" t="s">
        <v>63</v>
      </c>
      <c r="O8" s="70" t="s">
        <v>63</v>
      </c>
      <c r="P8" s="41">
        <v>2</v>
      </c>
      <c r="Q8" s="41" t="s">
        <v>69</v>
      </c>
      <c r="R8" s="41">
        <v>1</v>
      </c>
      <c r="S8" s="41">
        <v>2</v>
      </c>
      <c r="T8" s="41" t="s">
        <v>69</v>
      </c>
      <c r="U8" s="41">
        <v>732</v>
      </c>
      <c r="V8" s="41">
        <v>0</v>
      </c>
      <c r="W8" s="41">
        <v>0</v>
      </c>
      <c r="X8" s="72">
        <v>1464</v>
      </c>
      <c r="Y8" s="72">
        <v>0</v>
      </c>
      <c r="Z8" s="72">
        <v>15100</v>
      </c>
      <c r="AA8" s="41" t="s">
        <v>67</v>
      </c>
      <c r="AB8" s="41">
        <v>0</v>
      </c>
      <c r="AC8" s="41">
        <v>12</v>
      </c>
      <c r="AD8" s="41">
        <v>2016</v>
      </c>
      <c r="AE8" s="41"/>
      <c r="AF8" s="41"/>
    </row>
    <row r="9" spans="1:32" ht="18">
      <c r="A9" s="67">
        <v>42711</v>
      </c>
      <c r="B9" s="68">
        <v>42711</v>
      </c>
      <c r="C9" s="69" t="s">
        <v>79</v>
      </c>
      <c r="D9" s="41" t="s">
        <v>61</v>
      </c>
      <c r="E9" s="41">
        <v>2</v>
      </c>
      <c r="F9" s="41">
        <v>59012038</v>
      </c>
      <c r="G9" s="41">
        <v>4</v>
      </c>
      <c r="H9" s="41" t="s">
        <v>7</v>
      </c>
      <c r="I9" s="41" t="s">
        <v>8</v>
      </c>
      <c r="J9" s="70" t="s">
        <v>63</v>
      </c>
      <c r="K9" s="70" t="s">
        <v>63</v>
      </c>
      <c r="L9" s="70" t="s">
        <v>63</v>
      </c>
      <c r="M9" s="41" t="s">
        <v>72</v>
      </c>
      <c r="N9" s="41" t="s">
        <v>63</v>
      </c>
      <c r="O9" s="70" t="s">
        <v>63</v>
      </c>
      <c r="P9" s="41">
        <v>14</v>
      </c>
      <c r="Q9" s="41" t="s">
        <v>69</v>
      </c>
      <c r="R9" s="41">
        <v>1</v>
      </c>
      <c r="S9" s="41">
        <v>14</v>
      </c>
      <c r="T9" s="41" t="s">
        <v>69</v>
      </c>
      <c r="U9" s="41">
        <v>864</v>
      </c>
      <c r="V9" s="41">
        <v>0</v>
      </c>
      <c r="W9" s="41">
        <v>0</v>
      </c>
      <c r="X9" s="72">
        <v>12096</v>
      </c>
      <c r="Y9" s="72">
        <v>0</v>
      </c>
      <c r="Z9" s="72">
        <v>15100</v>
      </c>
      <c r="AA9" s="41" t="s">
        <v>67</v>
      </c>
      <c r="AB9" s="41">
        <v>0</v>
      </c>
      <c r="AC9" s="41">
        <v>12</v>
      </c>
      <c r="AD9" s="41">
        <v>2016</v>
      </c>
      <c r="AE9" s="41"/>
      <c r="AF9" s="41"/>
    </row>
  </sheetData>
  <dataValidations count="3">
    <dataValidation type="list" allowBlank="1" showInputMessage="1" sqref="H1">
      <formula1>ValDataSuppliers</formula1>
    </dataValidation>
    <dataValidation type="list" allowBlank="1" showInputMessage="1" showErrorMessage="1" sqref="I1">
      <formula1>$O$1:$O$1</formula1>
    </dataValidation>
    <dataValidation type="list" allowBlank="1" showInputMessage="1" showErrorMessage="1" sqref="E1">
      <formula1>กลุ่มเอกสาร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25"/>
  <sheetViews>
    <sheetView workbookViewId="0">
      <selection activeCell="Q2" sqref="Q2"/>
    </sheetView>
  </sheetViews>
  <sheetFormatPr defaultRowHeight="12.75"/>
  <cols>
    <col min="1" max="1" width="6.28515625" bestFit="1" customWidth="1"/>
    <col min="10" max="10" width="13.7109375" bestFit="1" customWidth="1"/>
    <col min="12" max="12" width="8.5703125" bestFit="1" customWidth="1"/>
    <col min="13" max="13" width="7.28515625" bestFit="1" customWidth="1"/>
    <col min="15" max="15" width="1.140625" customWidth="1"/>
    <col min="16" max="16" width="1.28515625" customWidth="1"/>
  </cols>
  <sheetData>
    <row r="1" spans="1:17" ht="21">
      <c r="A1" s="46" t="s">
        <v>26</v>
      </c>
      <c r="B1" s="47" t="s">
        <v>14</v>
      </c>
      <c r="C1" s="46" t="s">
        <v>13</v>
      </c>
      <c r="D1" s="46" t="s">
        <v>15</v>
      </c>
      <c r="E1" s="47" t="s">
        <v>16</v>
      </c>
      <c r="F1" s="33" t="s">
        <v>27</v>
      </c>
      <c r="G1" s="48" t="s">
        <v>28</v>
      </c>
      <c r="H1" s="49" t="s">
        <v>11</v>
      </c>
      <c r="I1" s="33" t="s">
        <v>21</v>
      </c>
      <c r="J1" s="33" t="s">
        <v>22</v>
      </c>
      <c r="K1" s="50" t="s">
        <v>29</v>
      </c>
      <c r="L1" s="53" t="s">
        <v>30</v>
      </c>
      <c r="M1" s="33" t="s">
        <v>31</v>
      </c>
      <c r="N1" s="33" t="s">
        <v>17</v>
      </c>
      <c r="Q1" s="38">
        <v>1</v>
      </c>
    </row>
    <row r="2" spans="1:17">
      <c r="A2" s="39">
        <v>4</v>
      </c>
      <c r="B2" s="51">
        <v>0</v>
      </c>
      <c r="C2" s="51">
        <v>9574.7199999999993</v>
      </c>
      <c r="D2" s="51">
        <v>0</v>
      </c>
      <c r="E2" s="51">
        <v>9574.7199999999993</v>
      </c>
      <c r="F2" s="39">
        <v>11</v>
      </c>
      <c r="G2" s="39" t="s">
        <v>18</v>
      </c>
      <c r="H2" s="39">
        <v>59011034</v>
      </c>
      <c r="I2" s="39" t="s">
        <v>7</v>
      </c>
      <c r="J2" s="39" t="s">
        <v>8</v>
      </c>
      <c r="K2" s="52">
        <v>42713</v>
      </c>
      <c r="L2" s="39">
        <v>590581</v>
      </c>
      <c r="M2" s="39">
        <v>2016</v>
      </c>
      <c r="N2" s="51"/>
      <c r="Q2" s="32" t="s">
        <v>32</v>
      </c>
    </row>
    <row r="18" spans="4:11">
      <c r="D18" s="32"/>
      <c r="E18" s="32"/>
      <c r="F18" s="32" t="s">
        <v>20</v>
      </c>
      <c r="G18" s="32"/>
      <c r="H18" s="32"/>
      <c r="I18" s="32"/>
      <c r="J18" s="32"/>
      <c r="K18" s="32"/>
    </row>
    <row r="19" spans="4:11" ht="21">
      <c r="D19" s="33" t="s">
        <v>21</v>
      </c>
      <c r="E19" s="33" t="s">
        <v>22</v>
      </c>
      <c r="F19" s="34" t="s">
        <v>23</v>
      </c>
      <c r="G19" s="35" t="s">
        <v>24</v>
      </c>
      <c r="H19" s="36" t="s">
        <v>4</v>
      </c>
      <c r="I19" s="37" t="s">
        <v>5</v>
      </c>
      <c r="J19" s="38">
        <v>4</v>
      </c>
      <c r="K19" s="32"/>
    </row>
    <row r="20" spans="4:11">
      <c r="D20" s="39" t="s">
        <v>7</v>
      </c>
      <c r="E20" s="39" t="s">
        <v>8</v>
      </c>
      <c r="F20" s="40">
        <v>1</v>
      </c>
      <c r="G20" s="41">
        <v>59010170</v>
      </c>
      <c r="H20" s="41">
        <v>42672</v>
      </c>
      <c r="I20" s="42">
        <v>258.72000000000003</v>
      </c>
      <c r="J20" s="32" t="s">
        <v>25</v>
      </c>
      <c r="K20" s="32"/>
    </row>
    <row r="21" spans="4:11">
      <c r="D21" s="32"/>
      <c r="E21" s="32"/>
      <c r="F21" s="40">
        <v>2</v>
      </c>
      <c r="G21" s="41">
        <v>59011036</v>
      </c>
      <c r="H21" s="41">
        <v>42678</v>
      </c>
      <c r="I21" s="42">
        <v>4700</v>
      </c>
      <c r="J21" s="32"/>
      <c r="K21" s="32"/>
    </row>
    <row r="22" spans="4:11">
      <c r="D22" s="32"/>
      <c r="E22" s="32"/>
      <c r="F22" s="40">
        <v>3</v>
      </c>
      <c r="G22" s="41">
        <v>31628107</v>
      </c>
      <c r="H22" s="41">
        <v>42681</v>
      </c>
      <c r="I22" s="42">
        <v>3456</v>
      </c>
      <c r="J22" s="32"/>
      <c r="K22" s="32"/>
    </row>
    <row r="23" spans="4:11">
      <c r="D23" s="32"/>
      <c r="E23" s="32"/>
      <c r="F23" s="40">
        <v>4</v>
      </c>
      <c r="G23" s="41">
        <v>59011066</v>
      </c>
      <c r="H23" s="41">
        <v>42683</v>
      </c>
      <c r="I23" s="42">
        <v>1160</v>
      </c>
      <c r="J23" s="32"/>
      <c r="K23" s="32"/>
    </row>
    <row r="24" spans="4:11">
      <c r="D24" s="32"/>
      <c r="E24" s="32"/>
      <c r="F24" s="40" t="s">
        <v>19</v>
      </c>
      <c r="G24" s="41" t="s">
        <v>19</v>
      </c>
      <c r="H24" s="41" t="s">
        <v>19</v>
      </c>
      <c r="I24" s="42" t="s">
        <v>19</v>
      </c>
      <c r="J24" s="32"/>
      <c r="K24" s="32"/>
    </row>
    <row r="25" spans="4:11">
      <c r="F25" s="43"/>
      <c r="G25" s="44"/>
      <c r="H25" s="44"/>
      <c r="I25" s="4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P22"/>
  <sheetViews>
    <sheetView tabSelected="1" workbookViewId="0">
      <selection activeCell="D17" sqref="D17"/>
    </sheetView>
  </sheetViews>
  <sheetFormatPr defaultRowHeight="12.75"/>
  <cols>
    <col min="1" max="1" width="6" customWidth="1"/>
    <col min="3" max="3" width="11" customWidth="1"/>
    <col min="5" max="5" width="10.42578125" customWidth="1"/>
    <col min="6" max="6" width="1.85546875" bestFit="1" customWidth="1"/>
    <col min="10" max="10" width="7.85546875" customWidth="1"/>
    <col min="11" max="11" width="8.85546875" bestFit="1" customWidth="1"/>
    <col min="12" max="12" width="4.42578125" bestFit="1" customWidth="1"/>
    <col min="13" max="13" width="4.85546875" bestFit="1" customWidth="1"/>
    <col min="14" max="14" width="7.42578125" bestFit="1" customWidth="1"/>
    <col min="15" max="15" width="5.140625" bestFit="1" customWidth="1"/>
  </cols>
  <sheetData>
    <row r="1" spans="1:16" ht="23.25">
      <c r="A1" s="1" t="s">
        <v>0</v>
      </c>
      <c r="B1" s="2">
        <v>42370</v>
      </c>
      <c r="C1" s="3" t="s">
        <v>1</v>
      </c>
      <c r="D1" s="2">
        <v>42704</v>
      </c>
      <c r="E1" s="4" t="s">
        <v>2</v>
      </c>
      <c r="G1" t="s">
        <v>7</v>
      </c>
      <c r="H1" s="11" t="s">
        <v>8</v>
      </c>
    </row>
    <row r="2" spans="1:16">
      <c r="A2" s="5">
        <v>4</v>
      </c>
      <c r="B2" s="6" t="s">
        <v>3</v>
      </c>
      <c r="C2" s="6" t="s">
        <v>4</v>
      </c>
      <c r="D2" s="6" t="s">
        <v>5</v>
      </c>
      <c r="E2" s="6" t="s">
        <v>6</v>
      </c>
      <c r="J2">
        <v>5</v>
      </c>
    </row>
    <row r="3" spans="1:16" ht="21">
      <c r="A3" s="7">
        <v>4779</v>
      </c>
      <c r="B3" s="8">
        <v>59010170</v>
      </c>
      <c r="C3" s="9">
        <v>42672</v>
      </c>
      <c r="D3" s="10">
        <v>258.72000000000003</v>
      </c>
      <c r="E3" s="10">
        <v>0</v>
      </c>
      <c r="F3" s="12">
        <v>1</v>
      </c>
      <c r="G3" s="13" t="s">
        <v>9</v>
      </c>
      <c r="H3" s="13" t="s">
        <v>10</v>
      </c>
      <c r="I3" s="14" t="s">
        <v>11</v>
      </c>
      <c r="J3" s="15" t="s">
        <v>12</v>
      </c>
      <c r="K3" s="15" t="s">
        <v>13</v>
      </c>
      <c r="L3" s="16" t="s">
        <v>14</v>
      </c>
      <c r="M3" s="17"/>
      <c r="N3" s="15" t="s">
        <v>15</v>
      </c>
      <c r="O3" s="17"/>
      <c r="P3" s="16" t="s">
        <v>16</v>
      </c>
    </row>
    <row r="4" spans="1:16" ht="21">
      <c r="A4" s="7">
        <v>4902</v>
      </c>
      <c r="B4" s="8">
        <v>59011036</v>
      </c>
      <c r="C4" s="9">
        <v>42678</v>
      </c>
      <c r="D4" s="10">
        <v>4700</v>
      </c>
      <c r="E4" s="10">
        <v>0</v>
      </c>
      <c r="F4" s="12">
        <v>2</v>
      </c>
      <c r="G4" s="30">
        <v>1</v>
      </c>
      <c r="H4" s="18" t="s">
        <v>18</v>
      </c>
      <c r="I4" s="19">
        <v>59011039</v>
      </c>
      <c r="J4" s="25">
        <v>4</v>
      </c>
      <c r="K4" s="82">
        <v>9574</v>
      </c>
      <c r="L4" s="21"/>
      <c r="M4" s="21"/>
      <c r="N4" s="21"/>
      <c r="O4" s="21"/>
      <c r="P4" s="22">
        <f>SUM(K4+M4+L4+N4)-O4</f>
        <v>9574</v>
      </c>
    </row>
    <row r="5" spans="1:16" ht="21">
      <c r="A5" s="7">
        <v>4917</v>
      </c>
      <c r="B5" s="8">
        <v>31628107</v>
      </c>
      <c r="C5" s="9">
        <v>42681</v>
      </c>
      <c r="D5" s="10">
        <v>3456</v>
      </c>
      <c r="E5" s="10">
        <v>0</v>
      </c>
      <c r="F5" s="12">
        <v>3</v>
      </c>
      <c r="G5" s="30">
        <v>0</v>
      </c>
      <c r="H5" s="23" t="s">
        <v>19</v>
      </c>
      <c r="I5" s="24"/>
      <c r="J5" s="25"/>
      <c r="K5" s="20"/>
      <c r="L5" s="21"/>
      <c r="M5" s="21"/>
      <c r="N5" s="21"/>
      <c r="O5" s="21"/>
      <c r="P5" s="22">
        <f t="shared" ref="P5:P8" si="0">SUM(K5+M5+L5+N5)-O5</f>
        <v>0</v>
      </c>
    </row>
    <row r="6" spans="1:16" ht="21">
      <c r="A6" s="7">
        <v>4969</v>
      </c>
      <c r="B6" s="8">
        <v>59011066</v>
      </c>
      <c r="C6" s="9">
        <v>42683</v>
      </c>
      <c r="D6" s="10">
        <v>1160</v>
      </c>
      <c r="E6" s="10">
        <v>0</v>
      </c>
      <c r="F6" s="12">
        <v>4</v>
      </c>
      <c r="G6" s="30">
        <v>0</v>
      </c>
      <c r="H6" s="23" t="s">
        <v>19</v>
      </c>
      <c r="I6" s="24"/>
      <c r="J6" s="25"/>
      <c r="K6" s="20"/>
      <c r="L6" s="21"/>
      <c r="M6" s="21"/>
      <c r="N6" s="21"/>
      <c r="O6" s="21"/>
      <c r="P6" s="22">
        <f t="shared" si="0"/>
        <v>0</v>
      </c>
    </row>
    <row r="7" spans="1:16" ht="21">
      <c r="A7" s="7"/>
      <c r="B7" s="8"/>
      <c r="C7" s="9"/>
      <c r="D7" s="10"/>
      <c r="E7" s="10"/>
      <c r="F7" s="12" t="s">
        <v>19</v>
      </c>
      <c r="G7" s="30">
        <v>0</v>
      </c>
      <c r="H7" s="23" t="s">
        <v>19</v>
      </c>
      <c r="I7" s="24"/>
      <c r="J7" s="25"/>
      <c r="K7" s="20"/>
      <c r="L7" s="21"/>
      <c r="M7" s="21"/>
      <c r="N7" s="21"/>
      <c r="O7" s="21"/>
      <c r="P7" s="22">
        <f t="shared" si="0"/>
        <v>0</v>
      </c>
    </row>
    <row r="8" spans="1:16" ht="21">
      <c r="A8" s="7"/>
      <c r="B8" s="8"/>
      <c r="C8" s="9"/>
      <c r="D8" s="10"/>
      <c r="E8" s="10"/>
      <c r="F8" s="12" t="s">
        <v>19</v>
      </c>
      <c r="G8" s="30">
        <v>0</v>
      </c>
      <c r="H8" s="23" t="s">
        <v>19</v>
      </c>
      <c r="I8" s="24"/>
      <c r="J8" s="25"/>
      <c r="K8" s="20"/>
      <c r="L8" s="21"/>
      <c r="M8" s="21"/>
      <c r="N8" s="21"/>
      <c r="O8" s="21"/>
      <c r="P8" s="22">
        <f t="shared" si="0"/>
        <v>0</v>
      </c>
    </row>
    <row r="9" spans="1:16" ht="23.25">
      <c r="A9" s="7"/>
      <c r="B9" s="8"/>
      <c r="C9" s="9"/>
      <c r="D9" s="10"/>
      <c r="E9" s="10"/>
      <c r="F9" s="12" t="s">
        <v>19</v>
      </c>
      <c r="G9" s="26">
        <v>1</v>
      </c>
      <c r="H9" s="27"/>
      <c r="I9" s="28"/>
      <c r="J9" s="31">
        <v>4</v>
      </c>
      <c r="K9" s="29">
        <f>SUM(K4:K8)</f>
        <v>9574</v>
      </c>
      <c r="L9" s="29">
        <v>0</v>
      </c>
      <c r="M9" s="29">
        <v>0</v>
      </c>
      <c r="N9" s="29">
        <v>0</v>
      </c>
      <c r="O9" s="29">
        <v>0</v>
      </c>
      <c r="P9" s="75">
        <f>SUM(P4:P8)</f>
        <v>9574</v>
      </c>
    </row>
    <row r="10" spans="1:16" ht="22.5" customHeight="1">
      <c r="A10" s="7"/>
      <c r="B10" s="8"/>
      <c r="C10" s="9"/>
      <c r="D10" s="10"/>
      <c r="E10" s="10"/>
      <c r="H10" s="78" t="s">
        <v>89</v>
      </c>
    </row>
    <row r="12" spans="1:16" ht="21">
      <c r="I12" s="57">
        <f>SUM(D3:D9)</f>
        <v>9574.7200000000012</v>
      </c>
      <c r="J12" s="76">
        <f>ROUND(I12,2)-O9</f>
        <v>9574.7199999999993</v>
      </c>
      <c r="K12" s="77">
        <f>ROUND(J12,2)-P9</f>
        <v>0.71999999999934516</v>
      </c>
      <c r="L12" s="78" t="s">
        <v>80</v>
      </c>
      <c r="M12" s="78"/>
      <c r="N12" s="78"/>
    </row>
    <row r="13" spans="1:16" ht="23.25">
      <c r="H13" s="54" t="str">
        <f>"(** "&amp;BAHTTEXT($J$12)&amp;" **)"</f>
        <v>(** เก้าพันห้าร้อยเจ็ดสิบสี่บาทเจ็ดสิบสองสตางค์ **)</v>
      </c>
      <c r="I13" s="55"/>
      <c r="J13" s="56"/>
      <c r="K13" s="56"/>
    </row>
    <row r="14" spans="1:16" ht="15">
      <c r="B14" s="79" t="s">
        <v>84</v>
      </c>
    </row>
    <row r="15" spans="1:16" ht="15">
      <c r="B15" s="80" t="s">
        <v>85</v>
      </c>
    </row>
    <row r="16" spans="1:16" ht="15">
      <c r="B16" s="79" t="s">
        <v>86</v>
      </c>
    </row>
    <row r="18" spans="2:2" ht="14.25">
      <c r="B18" s="81" t="s">
        <v>82</v>
      </c>
    </row>
    <row r="19" spans="2:2" ht="14.25">
      <c r="B19" s="81" t="s">
        <v>81</v>
      </c>
    </row>
    <row r="20" spans="2:2" ht="14.25">
      <c r="B20" s="81" t="s">
        <v>83</v>
      </c>
    </row>
    <row r="22" spans="2:2" ht="14.25">
      <c r="B22" s="81" t="s">
        <v>88</v>
      </c>
    </row>
  </sheetData>
  <dataValidations disablePrompts="1" count="3">
    <dataValidation type="list" allowBlank="1" showInputMessage="1" showErrorMessage="1" sqref="I4">
      <formula1>เลขวางบิล.AR</formula1>
    </dataValidation>
    <dataValidation type="list" allowBlank="1" sqref="I5">
      <formula1>เลขวางบิล_AR</formula1>
    </dataValidation>
    <dataValidation type="list" allowBlank="1" showInputMessage="1" showErrorMessage="1" sqref="I6:I8">
      <formula1>เลขวางบิล_AR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Database</vt:lpstr>
      <vt:lpstr>Tem</vt:lpstr>
      <vt:lpstr>Form</vt:lpstr>
      <vt:lpstr>กลุ่มเอกสาร.AR</vt:lpstr>
      <vt:lpstr>เลขวางบิล.AR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user</cp:lastModifiedBy>
  <dcterms:created xsi:type="dcterms:W3CDTF">2016-12-09T03:50:48Z</dcterms:created>
  <dcterms:modified xsi:type="dcterms:W3CDTF">2016-12-09T11:18:20Z</dcterms:modified>
</cp:coreProperties>
</file>