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5" yWindow="375" windowWidth="15180" windowHeight="8685"/>
  </bookViews>
  <sheets>
    <sheet name="Form" sheetId="3" r:id="rId1"/>
    <sheet name="Tem" sheetId="5" r:id="rId2"/>
  </sheets>
  <externalReferences>
    <externalReference r:id="rId3"/>
    <externalReference r:id="rId4"/>
  </externalReferences>
  <definedNames>
    <definedName name="กลุ่มเอกสาร">[1]Document!$B$2:$B$11</definedName>
    <definedName name="ข้อมูลขาย">[1]Document!$I$2:$I$10</definedName>
    <definedName name="ลำดับ">[1]Document!$A$2:$A$11</definedName>
  </definedNames>
  <calcPr calcId="124519"/>
</workbook>
</file>

<file path=xl/calcChain.xml><?xml version="1.0" encoding="utf-8"?>
<calcChain xmlns="http://schemas.openxmlformats.org/spreadsheetml/2006/main">
  <c r="C6" i="3"/>
  <c r="C1"/>
  <c r="C2"/>
  <c r="A2"/>
  <c r="E2" i="5" l="1"/>
  <c r="H2" i="3"/>
  <c r="I2" s="1"/>
  <c r="A7"/>
  <c r="C5"/>
  <c r="M2" i="5"/>
  <c r="C4" i="3"/>
  <c r="C3"/>
  <c r="L2" i="5"/>
  <c r="A2"/>
  <c r="G2"/>
  <c r="H2"/>
  <c r="I2"/>
  <c r="J2"/>
  <c r="K2"/>
  <c r="N2"/>
  <c r="O2"/>
  <c r="P2"/>
  <c r="F11" i="3"/>
  <c r="A11" l="1"/>
  <c r="B2" i="5"/>
  <c r="E10" i="3"/>
  <c r="C2" i="5" l="1"/>
  <c r="D2"/>
  <c r="B2" i="3"/>
  <c r="B7" s="1"/>
  <c r="F2" i="5" l="1"/>
</calcChain>
</file>

<file path=xl/sharedStrings.xml><?xml version="1.0" encoding="utf-8"?>
<sst xmlns="http://schemas.openxmlformats.org/spreadsheetml/2006/main" count="45" uniqueCount="36">
  <si>
    <t>Supplier ID</t>
  </si>
  <si>
    <t>เลขสุดท้าย</t>
  </si>
  <si>
    <t>อักษร</t>
  </si>
  <si>
    <t>เพิ่มอักษรใหม่</t>
  </si>
  <si>
    <t>เลขที่ใหม่</t>
  </si>
  <si>
    <t>วันที่บันทึก</t>
  </si>
  <si>
    <t>เงินสด</t>
  </si>
  <si>
    <t>Type</t>
  </si>
  <si>
    <t xml:space="preserve"> Payment </t>
  </si>
  <si>
    <t>ติดต่อ</t>
  </si>
  <si>
    <t>โทรศัพท์</t>
  </si>
  <si>
    <t>โทรสาร</t>
  </si>
  <si>
    <t>เริ่มติดติอ</t>
  </si>
  <si>
    <t>พิเศษ</t>
  </si>
  <si>
    <t>หมายเหตุ</t>
  </si>
  <si>
    <t>ก</t>
  </si>
  <si>
    <t>สำนักงานใหญ่</t>
  </si>
  <si>
    <t>สาขา</t>
  </si>
  <si>
    <t>บริษัท</t>
  </si>
  <si>
    <t>ที่อยู่ 1</t>
  </si>
  <si>
    <t>ที่อยู่ 2</t>
  </si>
  <si>
    <t>ที่อยู่ 3</t>
  </si>
  <si>
    <t>เลขประจำตัวผู้เสียภาษีอากร</t>
  </si>
  <si>
    <t>จำกัด</t>
  </si>
  <si>
    <t>ร้าน</t>
  </si>
  <si>
    <t>ห้างหุ้นส่วนจำกัด</t>
  </si>
  <si>
    <t>ปกติ</t>
  </si>
  <si>
    <t>หมวดอักษร</t>
  </si>
  <si>
    <t>ชื่อ</t>
  </si>
  <si>
    <t>กำหนด</t>
  </si>
  <si>
    <t>ท</t>
  </si>
  <si>
    <t>ทท</t>
  </si>
  <si>
    <t>ททท</t>
  </si>
  <si>
    <t>กกกก</t>
  </si>
  <si>
    <t xml:space="preserve">Company </t>
  </si>
  <si>
    <t>Name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</si>
</sst>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11">
    <font>
      <sz val="11"/>
      <color theme="1"/>
      <name val="Tahoma"/>
      <family val="2"/>
      <charset val="222"/>
      <scheme val="minor"/>
    </font>
    <font>
      <sz val="11"/>
      <color rgb="FF00FFFF"/>
      <name val="Tahoma"/>
      <family val="2"/>
      <charset val="222"/>
      <scheme val="minor"/>
    </font>
    <font>
      <sz val="11"/>
      <color rgb="FF00B0F0"/>
      <name val="Tahoma"/>
      <family val="2"/>
      <charset val="222"/>
      <scheme val="minor"/>
    </font>
    <font>
      <sz val="11"/>
      <color rgb="FF0070C0"/>
      <name val="Tahoma"/>
      <family val="2"/>
      <charset val="222"/>
      <scheme val="minor"/>
    </font>
    <font>
      <sz val="14"/>
      <color rgb="FF00FFFF"/>
      <name val="AngsanaUPC"/>
      <family val="1"/>
      <charset val="222"/>
    </font>
    <font>
      <sz val="1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b/>
      <sz val="11"/>
      <color indexed="17"/>
      <name val="Tahoma"/>
      <family val="2"/>
      <scheme val="minor"/>
    </font>
    <font>
      <b/>
      <sz val="11"/>
      <color indexed="48"/>
      <name val="Tahoma"/>
      <family val="2"/>
      <scheme val="minor"/>
    </font>
    <font>
      <b/>
      <sz val="12"/>
      <name val="Tahoma"/>
      <family val="2"/>
      <charset val="22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dashed">
        <color auto="1"/>
      </top>
      <bottom style="thin">
        <color auto="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6" tint="-0.24994659260841701"/>
      </top>
      <bottom/>
      <diagonal/>
    </border>
    <border>
      <left/>
      <right style="thin">
        <color theme="6" tint="-0.24994659260841701"/>
      </right>
      <top/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/>
      <right/>
      <top style="thin">
        <color theme="3" tint="0.79998168889431442"/>
      </top>
      <bottom/>
      <diagonal/>
    </border>
    <border>
      <left/>
      <right style="thin">
        <color theme="3" tint="0.79998168889431442"/>
      </right>
      <top style="thin">
        <color theme="3" tint="0.79998168889431442"/>
      </top>
      <bottom/>
      <diagonal/>
    </border>
    <border>
      <left/>
      <right style="thin">
        <color theme="3" tint="0.79998168889431442"/>
      </right>
      <top/>
      <bottom/>
      <diagonal/>
    </border>
    <border>
      <left/>
      <right/>
      <top style="thin">
        <color theme="5" tint="0.59996337778862885"/>
      </top>
      <bottom/>
      <diagonal/>
    </border>
    <border>
      <left/>
      <right style="thin">
        <color theme="5" tint="0.59996337778862885"/>
      </right>
      <top style="thin">
        <color theme="5" tint="0.59996337778862885"/>
      </top>
      <bottom/>
      <diagonal/>
    </border>
    <border>
      <left/>
      <right style="thin">
        <color theme="5" tint="0.59996337778862885"/>
      </right>
      <top/>
      <bottom/>
      <diagonal/>
    </border>
    <border>
      <left/>
      <right/>
      <top/>
      <bottom style="thin">
        <color theme="5" tint="0.59996337778862885"/>
      </bottom>
      <diagonal/>
    </border>
    <border>
      <left/>
      <right style="thin">
        <color theme="5" tint="0.59996337778862885"/>
      </right>
      <top/>
      <bottom style="thin">
        <color theme="5" tint="0.59996337778862885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 applyAlignment="1"/>
    <xf numFmtId="0" fontId="2" fillId="5" borderId="1" xfId="0" applyFont="1" applyFill="1" applyBorder="1" applyAlignment="1" applyProtection="1">
      <protection locked="0"/>
    </xf>
    <xf numFmtId="0" fontId="1" fillId="6" borderId="1" xfId="0" applyFont="1" applyFill="1" applyBorder="1"/>
    <xf numFmtId="0" fontId="1" fillId="7" borderId="1" xfId="0" applyFont="1" applyFill="1" applyBorder="1" applyAlignment="1" applyProtection="1">
      <protection locked="0"/>
    </xf>
    <xf numFmtId="0" fontId="4" fillId="7" borderId="1" xfId="0" applyFont="1" applyFill="1" applyBorder="1" applyAlignment="1" applyProtection="1">
      <protection locked="0"/>
    </xf>
    <xf numFmtId="0" fontId="2" fillId="4" borderId="1" xfId="0" applyFont="1" applyFill="1" applyBorder="1"/>
    <xf numFmtId="0" fontId="4" fillId="7" borderId="1" xfId="0" applyFont="1" applyFill="1" applyBorder="1" applyAlignment="1"/>
    <xf numFmtId="187" fontId="4" fillId="7" borderId="1" xfId="0" applyNumberFormat="1" applyFont="1" applyFill="1" applyBorder="1" applyAlignment="1" applyProtection="1">
      <protection locked="0"/>
    </xf>
    <xf numFmtId="14" fontId="0" fillId="0" borderId="1" xfId="0" applyNumberFormat="1" applyBorder="1"/>
    <xf numFmtId="0" fontId="0" fillId="0" borderId="1" xfId="0" applyBorder="1"/>
    <xf numFmtId="0" fontId="1" fillId="6" borderId="2" xfId="0" applyFont="1" applyFill="1" applyBorder="1"/>
    <xf numFmtId="0" fontId="1" fillId="6" borderId="4" xfId="0" applyFont="1" applyFill="1" applyBorder="1"/>
    <xf numFmtId="0" fontId="3" fillId="8" borderId="14" xfId="0" applyFont="1" applyFill="1" applyBorder="1"/>
    <xf numFmtId="0" fontId="0" fillId="9" borderId="0" xfId="0" applyFill="1"/>
    <xf numFmtId="0" fontId="1" fillId="6" borderId="20" xfId="0" applyFont="1" applyFill="1" applyBorder="1"/>
    <xf numFmtId="0" fontId="0" fillId="9" borderId="0" xfId="0" applyFill="1" applyBorder="1"/>
    <xf numFmtId="0" fontId="3" fillId="8" borderId="9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right"/>
    </xf>
    <xf numFmtId="0" fontId="3" fillId="8" borderId="12" xfId="0" applyFont="1" applyFill="1" applyBorder="1" applyAlignment="1">
      <alignment horizontal="right"/>
    </xf>
    <xf numFmtId="0" fontId="3" fillId="8" borderId="8" xfId="0" applyFont="1" applyFill="1" applyBorder="1" applyAlignment="1">
      <alignment horizontal="center"/>
    </xf>
    <xf numFmtId="0" fontId="0" fillId="3" borderId="16" xfId="0" applyFill="1" applyBorder="1" applyProtection="1"/>
    <xf numFmtId="0" fontId="0" fillId="2" borderId="19" xfId="0" applyFill="1" applyBorder="1" applyProtection="1"/>
    <xf numFmtId="0" fontId="0" fillId="9" borderId="0" xfId="0" applyFill="1" applyProtection="1"/>
    <xf numFmtId="0" fontId="0" fillId="3" borderId="18" xfId="0" applyFill="1" applyBorder="1" applyProtection="1"/>
    <xf numFmtId="14" fontId="0" fillId="9" borderId="0" xfId="0" applyNumberFormat="1" applyFill="1" applyProtection="1"/>
    <xf numFmtId="0" fontId="0" fillId="0" borderId="0" xfId="0" applyProtection="1"/>
    <xf numFmtId="0" fontId="3" fillId="8" borderId="1" xfId="0" applyFont="1" applyFill="1" applyBorder="1" applyProtection="1"/>
    <xf numFmtId="0" fontId="4" fillId="6" borderId="1" xfId="0" applyFont="1" applyFill="1" applyBorder="1" applyAlignment="1" applyProtection="1"/>
    <xf numFmtId="187" fontId="4" fillId="6" borderId="1" xfId="0" applyNumberFormat="1" applyFont="1" applyFill="1" applyBorder="1" applyAlignment="1" applyProtection="1"/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5" fillId="11" borderId="23" xfId="0" applyFont="1" applyFill="1" applyBorder="1" applyAlignment="1" applyProtection="1">
      <alignment horizontal="center"/>
      <protection locked="0"/>
    </xf>
    <xf numFmtId="0" fontId="0" fillId="0" borderId="23" xfId="0" applyBorder="1" applyAlignment="1" applyProtection="1">
      <protection locked="0"/>
    </xf>
    <xf numFmtId="0" fontId="0" fillId="0" borderId="4" xfId="0" applyBorder="1" applyProtection="1"/>
    <xf numFmtId="0" fontId="10" fillId="9" borderId="23" xfId="0" applyFont="1" applyFill="1" applyBorder="1" applyAlignment="1" applyProtection="1">
      <alignment horizontal="center"/>
      <protection locked="0"/>
    </xf>
    <xf numFmtId="0" fontId="5" fillId="11" borderId="22" xfId="0" applyFont="1" applyFill="1" applyBorder="1" applyAlignment="1" applyProtection="1">
      <alignment horizontal="center"/>
    </xf>
    <xf numFmtId="0" fontId="7" fillId="9" borderId="22" xfId="0" applyFont="1" applyFill="1" applyBorder="1" applyAlignment="1" applyProtection="1">
      <alignment horizontal="center"/>
    </xf>
    <xf numFmtId="0" fontId="0" fillId="0" borderId="22" xfId="0" applyBorder="1" applyAlignment="1" applyProtection="1"/>
    <xf numFmtId="0" fontId="0" fillId="2" borderId="24" xfId="0" applyFill="1" applyBorder="1" applyProtection="1"/>
    <xf numFmtId="0" fontId="0" fillId="2" borderId="0" xfId="0" applyFill="1" applyBorder="1" applyProtection="1"/>
    <xf numFmtId="0" fontId="0" fillId="2" borderId="25" xfId="0" applyFill="1" applyBorder="1" applyProtection="1"/>
    <xf numFmtId="0" fontId="0" fillId="11" borderId="26" xfId="0" applyFill="1" applyBorder="1" applyProtection="1"/>
    <xf numFmtId="0" fontId="0" fillId="11" borderId="27" xfId="0" applyFill="1" applyBorder="1" applyProtection="1"/>
    <xf numFmtId="0" fontId="0" fillId="11" borderId="0" xfId="0" applyFill="1" applyBorder="1" applyProtection="1"/>
    <xf numFmtId="0" fontId="0" fillId="11" borderId="28" xfId="0" applyFill="1" applyBorder="1" applyProtection="1"/>
    <xf numFmtId="0" fontId="0" fillId="11" borderId="0" xfId="0" applyFill="1" applyBorder="1"/>
    <xf numFmtId="0" fontId="0" fillId="11" borderId="28" xfId="0" applyFill="1" applyBorder="1"/>
    <xf numFmtId="0" fontId="0" fillId="12" borderId="29" xfId="0" applyFill="1" applyBorder="1"/>
    <xf numFmtId="0" fontId="0" fillId="12" borderId="30" xfId="0" applyFill="1" applyBorder="1"/>
    <xf numFmtId="0" fontId="0" fillId="12" borderId="0" xfId="0" applyFill="1" applyBorder="1"/>
    <xf numFmtId="0" fontId="0" fillId="12" borderId="31" xfId="0" applyFill="1" applyBorder="1"/>
    <xf numFmtId="0" fontId="0" fillId="13" borderId="32" xfId="0" applyFill="1" applyBorder="1"/>
    <xf numFmtId="0" fontId="0" fillId="13" borderId="33" xfId="0" applyFill="1" applyBorder="1"/>
    <xf numFmtId="0" fontId="0" fillId="13" borderId="0" xfId="0" applyFill="1" applyBorder="1"/>
    <xf numFmtId="0" fontId="0" fillId="13" borderId="34" xfId="0" applyFill="1" applyBorder="1"/>
    <xf numFmtId="0" fontId="0" fillId="13" borderId="35" xfId="0" applyFill="1" applyBorder="1"/>
    <xf numFmtId="0" fontId="0" fillId="13" borderId="36" xfId="0" applyFill="1" applyBorder="1"/>
    <xf numFmtId="0" fontId="0" fillId="2" borderId="0" xfId="0" applyFill="1" applyBorder="1" applyAlignment="1" applyProtection="1">
      <alignment horizontal="center"/>
    </xf>
    <xf numFmtId="0" fontId="6" fillId="10" borderId="0" xfId="0" applyFont="1" applyFill="1" applyBorder="1" applyAlignment="1" applyProtection="1">
      <alignment horizontal="left"/>
    </xf>
    <xf numFmtId="0" fontId="6" fillId="10" borderId="3" xfId="0" applyFont="1" applyFill="1" applyBorder="1" applyAlignment="1" applyProtection="1">
      <alignment horizontal="left"/>
    </xf>
    <xf numFmtId="0" fontId="0" fillId="3" borderId="15" xfId="0" applyFill="1" applyBorder="1" applyAlignment="1" applyProtection="1">
      <alignment horizontal="center"/>
    </xf>
    <xf numFmtId="0" fontId="0" fillId="3" borderId="17" xfId="0" applyFill="1" applyBorder="1" applyAlignment="1" applyProtection="1">
      <alignment horizontal="center"/>
    </xf>
    <xf numFmtId="0" fontId="3" fillId="8" borderId="1" xfId="0" applyFont="1" applyFill="1" applyBorder="1" applyAlignment="1" applyProtection="1">
      <alignment horizontal="center"/>
    </xf>
    <xf numFmtId="0" fontId="0" fillId="12" borderId="10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4" fillId="6" borderId="1" xfId="0" applyFont="1" applyFill="1" applyBorder="1" applyAlignment="1" applyProtection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CCCC00"/>
      <color rgb="FFCCFF99"/>
      <color rgb="FFFFFFFF"/>
      <color rgb="FF00FFFF"/>
      <color rgb="FFCC3300"/>
      <color rgb="FFFFFF99"/>
      <color rgb="FFFFFF66"/>
      <color rgb="FF800000"/>
      <color rgb="FF99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%20(E)\My%20P%20S%20%20Project.xls\PS.BookShare.2\AR.&#3619;&#3632;&#3610;&#3610;&#3621;&#3641;&#3585;&#3627;&#3609;&#3637;&#3657;.2\OP.Form.Su.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usID_Sha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Enterthedata"/>
      <sheetName val="Database"/>
      <sheetName val="NewMonth"/>
      <sheetName val="Suppliers"/>
      <sheetName val="Products"/>
      <sheetName val="Other"/>
      <sheetName val="Document"/>
      <sheetName val="OP.Form.Su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>
            <v>1</v>
          </cell>
          <cell r="B2" t="str">
            <v>ใบกำกับภาษี</v>
          </cell>
          <cell r="I2" t="str">
            <v>ข้อมูลขาย</v>
          </cell>
        </row>
        <row r="3">
          <cell r="A3">
            <v>2</v>
          </cell>
          <cell r="B3" t="str">
            <v>ใบส่งสินค้าชั่วคราว</v>
          </cell>
          <cell r="I3" t="str">
            <v>บิลต้นเดือน</v>
          </cell>
        </row>
        <row r="4">
          <cell r="A4">
            <v>3</v>
          </cell>
          <cell r="B4" t="str">
            <v>ใบสั่งสินค้าที่โรงงาน</v>
          </cell>
          <cell r="I4" t="str">
            <v>ขาย 2559</v>
          </cell>
        </row>
        <row r="5">
          <cell r="A5">
            <v>4</v>
          </cell>
          <cell r="B5" t="str">
            <v>ใบส่งสินค้า ซ.14</v>
          </cell>
          <cell r="I5" t="str">
            <v>ขาย 2558</v>
          </cell>
        </row>
        <row r="6">
          <cell r="A6">
            <v>5</v>
          </cell>
          <cell r="B6" t="str">
            <v>ใบส่งสินค้า C</v>
          </cell>
          <cell r="I6" t="str">
            <v>ขาย 2557</v>
          </cell>
        </row>
        <row r="7">
          <cell r="A7">
            <v>6</v>
          </cell>
          <cell r="B7" t="str">
            <v>ใบส่งสินค้า B</v>
          </cell>
          <cell r="I7" t="str">
            <v>ขาย 2556</v>
          </cell>
        </row>
        <row r="8">
          <cell r="A8">
            <v>7</v>
          </cell>
          <cell r="B8" t="str">
            <v>ใบลดหนี้</v>
          </cell>
          <cell r="I8" t="str">
            <v>ขาย 2555</v>
          </cell>
        </row>
        <row r="9">
          <cell r="A9">
            <v>2</v>
          </cell>
          <cell r="B9" t="str">
            <v>บิลต้นเดือน</v>
          </cell>
          <cell r="I9" t="str">
            <v>ขาย 2554</v>
          </cell>
        </row>
        <row r="10">
          <cell r="A10">
            <v>0</v>
          </cell>
          <cell r="B10">
            <v>0</v>
          </cell>
          <cell r="I10">
            <v>0</v>
          </cell>
        </row>
        <row r="11">
          <cell r="A11">
            <v>0</v>
          </cell>
          <cell r="B11" t="str">
            <v>*****</v>
          </cell>
        </row>
      </sheetData>
      <sheetData sheetId="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2">
          <cell r="E2" t="str">
            <v>ก</v>
          </cell>
          <cell r="F2" t="str">
            <v>ก001</v>
          </cell>
        </row>
        <row r="3">
          <cell r="E3" t="str">
            <v>ก</v>
          </cell>
          <cell r="F3" t="str">
            <v>ก002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O30"/>
  <sheetViews>
    <sheetView tabSelected="1" workbookViewId="0">
      <pane xSplit="15" ySplit="30" topLeftCell="P31" activePane="bottomRight" state="frozen"/>
      <selection pane="topRight" activeCell="O1" sqref="O1"/>
      <selection pane="bottomLeft" activeCell="A31" sqref="A31"/>
      <selection pane="bottomRight" activeCell="D8" sqref="D8"/>
    </sheetView>
  </sheetViews>
  <sheetFormatPr defaultRowHeight="14.25"/>
  <cols>
    <col min="1" max="1" width="11.75" bestFit="1" customWidth="1"/>
    <col min="2" max="2" width="9.875" customWidth="1"/>
    <col min="3" max="3" width="25.875" bestFit="1" customWidth="1"/>
    <col min="4" max="4" width="7" bestFit="1" customWidth="1"/>
    <col min="5" max="5" width="8.375" bestFit="1" customWidth="1"/>
    <col min="7" max="7" width="10.875" bestFit="1" customWidth="1"/>
    <col min="8" max="8" width="11.625" bestFit="1" customWidth="1"/>
    <col min="9" max="9" width="8.375" customWidth="1"/>
    <col min="10" max="10" width="9.5" customWidth="1"/>
    <col min="11" max="11" width="5.75" customWidth="1"/>
    <col min="12" max="13" width="13.75" customWidth="1"/>
    <col min="14" max="17" width="9" customWidth="1"/>
    <col min="18" max="18" width="9.5" bestFit="1" customWidth="1"/>
  </cols>
  <sheetData>
    <row r="1" spans="1:15">
      <c r="A1" s="68" t="s">
        <v>27</v>
      </c>
      <c r="B1" s="22" t="s">
        <v>1</v>
      </c>
      <c r="C1" s="66" t="str">
        <f>Form!A11&amp;" "&amp;Form!C11&amp;" "&amp;IF(Form!$F$11&lt;&gt;0,Form!$F$11,"")</f>
        <v>บริษัท กกกก จำกัด</v>
      </c>
      <c r="D1" s="66"/>
      <c r="E1" s="66"/>
      <c r="F1" s="66"/>
      <c r="G1" s="67"/>
      <c r="H1" s="46" t="s">
        <v>3</v>
      </c>
      <c r="I1" s="46" t="s">
        <v>4</v>
      </c>
      <c r="J1" s="23"/>
      <c r="K1" s="14"/>
      <c r="L1" s="14"/>
      <c r="M1" s="14"/>
      <c r="N1" s="14"/>
      <c r="O1" s="14"/>
    </row>
    <row r="2" spans="1:15">
      <c r="A2" s="69" t="str">
        <f>B8</f>
        <v>ก</v>
      </c>
      <c r="B2" s="25" t="str">
        <f>LEFT(LOOKUP(2,1/([2]Sheet1!$E$2:$E$99=A2),[2]Sheet1!$F$2:$F$99),LEN(LOOKUP(2,1/([2]Sheet1!$E$2:$E$99=A2),[2]Sheet1!$F$2:$F$99))-3)&amp;TEXT(RIGHT(LOOKUP(2,1/([2]Sheet1!$E$2:$E$99=A2),[2]Sheet1!$F$2:$F$99),3)+1,"000")</f>
        <v>ก003</v>
      </c>
      <c r="C2" s="66" t="str">
        <f>A10&amp;" "&amp;Form!C10&amp;"/"&amp;Form!E10</f>
        <v>เลขประจำตัวผู้เสียภาษีอากร 105542004572/สำนักงานใหญ่</v>
      </c>
      <c r="D2" s="66"/>
      <c r="E2" s="66"/>
      <c r="F2" s="66"/>
      <c r="G2" s="67"/>
      <c r="H2" s="65" t="str">
        <f>B8</f>
        <v>ก</v>
      </c>
      <c r="I2" s="47" t="str">
        <f>H2&amp;"000"</f>
        <v>ก000</v>
      </c>
      <c r="J2" s="48"/>
      <c r="K2" s="14"/>
      <c r="L2" s="14"/>
      <c r="M2" s="14"/>
      <c r="N2" s="14"/>
      <c r="O2" s="14"/>
    </row>
    <row r="3" spans="1:15">
      <c r="A3" s="26"/>
      <c r="B3" s="24"/>
      <c r="C3" s="66" t="str">
        <f>C12</f>
        <v>ท</v>
      </c>
      <c r="D3" s="66"/>
      <c r="E3" s="66"/>
      <c r="F3" s="66"/>
      <c r="G3" s="67"/>
      <c r="H3" s="65"/>
      <c r="I3" s="47"/>
      <c r="J3" s="48"/>
      <c r="K3" s="14"/>
      <c r="L3" s="14"/>
      <c r="M3" s="14"/>
      <c r="N3" s="14"/>
      <c r="O3" s="14"/>
    </row>
    <row r="4" spans="1:15">
      <c r="A4" s="24"/>
      <c r="B4" s="24"/>
      <c r="C4" s="66" t="str">
        <f>C13</f>
        <v>ทท</v>
      </c>
      <c r="D4" s="66"/>
      <c r="E4" s="66"/>
      <c r="F4" s="66"/>
      <c r="G4" s="67"/>
      <c r="H4" s="65"/>
      <c r="I4" s="47"/>
      <c r="J4" s="48"/>
      <c r="K4" s="14"/>
      <c r="L4" s="14"/>
      <c r="M4" s="14"/>
      <c r="N4" s="14"/>
      <c r="O4" s="14"/>
    </row>
    <row r="5" spans="1:15">
      <c r="A5" s="24"/>
      <c r="B5" s="24"/>
      <c r="C5" s="66" t="str">
        <f>IF(C14&lt;&gt;0,C14,"")</f>
        <v>ททท</v>
      </c>
      <c r="D5" s="66"/>
      <c r="E5" s="66"/>
      <c r="F5" s="66"/>
      <c r="G5" s="67"/>
      <c r="H5" s="49">
        <v>1</v>
      </c>
      <c r="I5" s="49" t="s">
        <v>6</v>
      </c>
      <c r="J5" s="50"/>
      <c r="K5" s="14"/>
      <c r="L5" s="14"/>
      <c r="M5" s="14"/>
      <c r="N5" s="14"/>
      <c r="O5" s="14"/>
    </row>
    <row r="6" spans="1:15">
      <c r="A6" s="24"/>
      <c r="B6" s="27"/>
      <c r="C6" s="66" t="str">
        <f>B15&amp;" "&amp;IF(C15&lt;&gt;0,C15,"")&amp;" "&amp;B16&amp;" "&amp;IF(C16&lt;&gt;0,C16,"")</f>
        <v>โทรศัพท์ 123456789 โทรสาร 987654321</v>
      </c>
      <c r="D6" s="66"/>
      <c r="E6" s="66"/>
      <c r="F6" s="66"/>
      <c r="G6" s="67"/>
      <c r="H6" s="51">
        <v>2</v>
      </c>
      <c r="I6" s="51" t="s">
        <v>26</v>
      </c>
      <c r="J6" s="52"/>
      <c r="K6" s="14"/>
      <c r="L6" s="14"/>
      <c r="M6" s="14"/>
      <c r="N6" s="14"/>
      <c r="O6" s="14"/>
    </row>
    <row r="7" spans="1:15" ht="21">
      <c r="A7" s="70" t="str">
        <f>IF($A$8="","",INDEX(I5:I8,MATCH($A$8,H5:H8,0)))</f>
        <v>ปกติ</v>
      </c>
      <c r="B7" s="28" t="str">
        <f>IF($B$8="","",INDEX(Form!$B$2,MATCH($B$8,Form!$A$2,0)))</f>
        <v>ก003</v>
      </c>
      <c r="C7" s="73" t="s">
        <v>28</v>
      </c>
      <c r="D7" s="29" t="s">
        <v>29</v>
      </c>
      <c r="E7" s="29" t="s">
        <v>14</v>
      </c>
      <c r="F7" s="30" t="s">
        <v>12</v>
      </c>
      <c r="G7" s="29" t="s">
        <v>9</v>
      </c>
      <c r="H7" s="51">
        <v>3</v>
      </c>
      <c r="I7" s="51" t="s">
        <v>13</v>
      </c>
      <c r="J7" s="52"/>
      <c r="K7" s="14"/>
      <c r="L7" s="14"/>
      <c r="M7" s="14"/>
      <c r="N7" s="14"/>
      <c r="O7" s="14"/>
    </row>
    <row r="8" spans="1:15" ht="15">
      <c r="A8" s="39">
        <v>2</v>
      </c>
      <c r="B8" s="42" t="s">
        <v>15</v>
      </c>
      <c r="C8" s="40"/>
      <c r="D8" s="40"/>
      <c r="E8" s="40"/>
      <c r="F8" s="40"/>
      <c r="G8" s="40"/>
      <c r="H8" s="53"/>
      <c r="I8" s="53"/>
      <c r="J8" s="54"/>
      <c r="K8" s="14"/>
      <c r="L8" s="14"/>
      <c r="M8" s="14"/>
      <c r="N8" s="14"/>
      <c r="O8" s="14"/>
    </row>
    <row r="9" spans="1:15">
      <c r="A9" s="43"/>
      <c r="B9" s="44"/>
      <c r="C9" s="41"/>
      <c r="D9" s="45"/>
      <c r="E9" s="45"/>
      <c r="F9" s="45"/>
      <c r="G9" s="45"/>
      <c r="H9" s="53"/>
      <c r="I9" s="53"/>
      <c r="J9" s="54"/>
      <c r="K9" s="14"/>
      <c r="L9" s="14"/>
      <c r="M9" s="14"/>
      <c r="N9" s="14"/>
      <c r="O9" s="14"/>
    </row>
    <row r="10" spans="1:15">
      <c r="A10" s="21" t="s">
        <v>22</v>
      </c>
      <c r="B10" s="17"/>
      <c r="C10" s="31">
        <v>105542004572</v>
      </c>
      <c r="D10" s="31"/>
      <c r="E10" s="17" t="str">
        <f>IF($G$10="","",INDEX($I$10:$I$11,MATCH($G$10,$H$10:$H$11,0)))</f>
        <v>สำนักงานใหญ่</v>
      </c>
      <c r="F10" s="18"/>
      <c r="G10" s="71">
        <v>1</v>
      </c>
      <c r="H10" s="55">
        <v>1</v>
      </c>
      <c r="I10" s="55" t="s">
        <v>16</v>
      </c>
      <c r="J10" s="56"/>
      <c r="K10" s="14"/>
      <c r="L10" s="14"/>
      <c r="M10" s="14"/>
      <c r="N10" s="14"/>
      <c r="O10" s="14"/>
    </row>
    <row r="11" spans="1:15">
      <c r="A11" s="19" t="str">
        <f>IF($G$11="","",INDEX($I$12:$I$16,MATCH($G$11,$H$12:$H$16,0)))</f>
        <v>บริษัท</v>
      </c>
      <c r="B11" s="20"/>
      <c r="C11" s="32" t="s">
        <v>33</v>
      </c>
      <c r="D11" s="32"/>
      <c r="E11" s="32"/>
      <c r="F11" s="13" t="str">
        <f>IF($G$11="","",INDEX($J$12:$J$16,MATCH($G$11,$H$12:$H$16,0)))</f>
        <v>จำกัด</v>
      </c>
      <c r="G11" s="72">
        <v>1</v>
      </c>
      <c r="H11" s="57">
        <v>2</v>
      </c>
      <c r="I11" s="57" t="s">
        <v>17</v>
      </c>
      <c r="J11" s="58"/>
      <c r="K11" s="14"/>
      <c r="L11" s="14"/>
      <c r="M11" s="14"/>
      <c r="N11" s="14"/>
      <c r="O11" s="14"/>
    </row>
    <row r="12" spans="1:15">
      <c r="A12" s="14"/>
      <c r="B12" s="15" t="s">
        <v>19</v>
      </c>
      <c r="C12" s="33" t="s">
        <v>30</v>
      </c>
      <c r="D12" s="33"/>
      <c r="E12" s="33"/>
      <c r="F12" s="33"/>
      <c r="G12" s="34"/>
      <c r="H12" s="59">
        <v>1</v>
      </c>
      <c r="I12" s="59" t="s">
        <v>18</v>
      </c>
      <c r="J12" s="60" t="s">
        <v>23</v>
      </c>
      <c r="K12" s="14"/>
      <c r="L12" s="14"/>
      <c r="M12" s="14"/>
      <c r="N12" s="14"/>
      <c r="O12" s="14"/>
    </row>
    <row r="13" spans="1:15">
      <c r="A13" s="14"/>
      <c r="B13" s="11" t="s">
        <v>20</v>
      </c>
      <c r="C13" s="37" t="s">
        <v>31</v>
      </c>
      <c r="D13" s="37"/>
      <c r="E13" s="37"/>
      <c r="F13" s="37"/>
      <c r="G13" s="38"/>
      <c r="H13" s="61">
        <v>2</v>
      </c>
      <c r="I13" s="61" t="s">
        <v>25</v>
      </c>
      <c r="J13" s="62"/>
      <c r="K13" s="14"/>
      <c r="L13" s="14"/>
      <c r="M13" s="14"/>
      <c r="N13" s="14"/>
      <c r="O13" s="14"/>
    </row>
    <row r="14" spans="1:15">
      <c r="A14" s="14"/>
      <c r="B14" s="11" t="s">
        <v>21</v>
      </c>
      <c r="C14" s="37" t="s">
        <v>32</v>
      </c>
      <c r="D14" s="37"/>
      <c r="E14" s="37"/>
      <c r="F14" s="37"/>
      <c r="G14" s="38"/>
      <c r="H14" s="61">
        <v>3</v>
      </c>
      <c r="I14" s="61" t="s">
        <v>24</v>
      </c>
      <c r="J14" s="62"/>
      <c r="K14" s="14"/>
      <c r="L14" s="14"/>
      <c r="M14" s="14"/>
      <c r="N14" s="14"/>
      <c r="O14" s="14"/>
    </row>
    <row r="15" spans="1:15">
      <c r="A15" s="14"/>
      <c r="B15" s="11" t="s">
        <v>10</v>
      </c>
      <c r="C15" s="37">
        <v>123456789</v>
      </c>
      <c r="D15" s="37"/>
      <c r="E15" s="37"/>
      <c r="F15" s="37"/>
      <c r="G15" s="38"/>
      <c r="H15" s="61"/>
      <c r="I15" s="61"/>
      <c r="J15" s="62"/>
      <c r="K15" s="14"/>
      <c r="L15" s="14"/>
      <c r="M15" s="14"/>
      <c r="N15" s="14"/>
      <c r="O15" s="14"/>
    </row>
    <row r="16" spans="1:15">
      <c r="A16" s="14"/>
      <c r="B16" s="12" t="s">
        <v>11</v>
      </c>
      <c r="C16" s="35">
        <v>987654321</v>
      </c>
      <c r="D16" s="35"/>
      <c r="E16" s="35"/>
      <c r="F16" s="35"/>
      <c r="G16" s="36"/>
      <c r="H16" s="63"/>
      <c r="I16" s="63"/>
      <c r="J16" s="64"/>
      <c r="K16" s="14"/>
      <c r="L16" s="14"/>
      <c r="M16" s="14"/>
      <c r="N16" s="14"/>
      <c r="O16" s="14"/>
    </row>
    <row r="17" spans="1:15">
      <c r="A17" s="14"/>
      <c r="B17" s="14"/>
      <c r="C17" s="14"/>
      <c r="D17" s="14"/>
      <c r="E17" s="14"/>
      <c r="F17" s="16"/>
      <c r="G17" s="16"/>
      <c r="H17" s="14"/>
      <c r="I17" s="14"/>
      <c r="J17" s="14"/>
      <c r="K17" s="14"/>
      <c r="L17" s="14"/>
      <c r="M17" s="14"/>
      <c r="N17" s="14"/>
      <c r="O17" s="14"/>
    </row>
    <row r="18" spans="1:1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</sheetData>
  <sheetProtection sheet="1" objects="1" scenarios="1" selectLockedCells="1"/>
  <mergeCells count="16">
    <mergeCell ref="A11:B11"/>
    <mergeCell ref="C10:D10"/>
    <mergeCell ref="A10:B10"/>
    <mergeCell ref="C13:G13"/>
    <mergeCell ref="C6:G6"/>
    <mergeCell ref="C15:G15"/>
    <mergeCell ref="C16:G16"/>
    <mergeCell ref="C4:G4"/>
    <mergeCell ref="C1:G1"/>
    <mergeCell ref="C2:G2"/>
    <mergeCell ref="C3:G3"/>
    <mergeCell ref="C5:G5"/>
    <mergeCell ref="C14:G14"/>
    <mergeCell ref="C12:G12"/>
    <mergeCell ref="C11:E11"/>
    <mergeCell ref="E10:F10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P2"/>
  <sheetViews>
    <sheetView workbookViewId="0">
      <selection activeCell="F11" sqref="F11"/>
    </sheetView>
  </sheetViews>
  <sheetFormatPr defaultRowHeight="14.25"/>
  <cols>
    <col min="1" max="1" width="9.375" bestFit="1" customWidth="1"/>
    <col min="3" max="3" width="25.875" bestFit="1" customWidth="1"/>
    <col min="4" max="4" width="30.25" bestFit="1" customWidth="1"/>
    <col min="5" max="5" width="5.25" bestFit="1" customWidth="1"/>
    <col min="6" max="6" width="9.625" bestFit="1" customWidth="1"/>
    <col min="7" max="7" width="19.875" bestFit="1" customWidth="1"/>
    <col min="14" max="14" width="31.5" bestFit="1" customWidth="1"/>
    <col min="15" max="15" width="26.875" bestFit="1" customWidth="1"/>
    <col min="16" max="16" width="20.25" bestFit="1" customWidth="1"/>
  </cols>
  <sheetData>
    <row r="1" spans="1:16" ht="21">
      <c r="A1" s="6" t="s">
        <v>5</v>
      </c>
      <c r="B1" s="2" t="s">
        <v>7</v>
      </c>
      <c r="C1" s="3" t="s">
        <v>22</v>
      </c>
      <c r="D1" s="3" t="s">
        <v>34</v>
      </c>
      <c r="E1" s="3" t="s">
        <v>2</v>
      </c>
      <c r="F1" s="4" t="s">
        <v>0</v>
      </c>
      <c r="G1" s="5" t="s">
        <v>35</v>
      </c>
      <c r="H1" s="5" t="s">
        <v>8</v>
      </c>
      <c r="I1" s="7" t="s">
        <v>14</v>
      </c>
      <c r="J1" s="8" t="s">
        <v>12</v>
      </c>
      <c r="K1" s="7" t="s">
        <v>9</v>
      </c>
      <c r="L1" s="7" t="s">
        <v>10</v>
      </c>
      <c r="M1" s="7" t="s">
        <v>11</v>
      </c>
      <c r="N1" s="7" t="s">
        <v>19</v>
      </c>
      <c r="O1" s="7" t="s">
        <v>20</v>
      </c>
      <c r="P1" s="7" t="s">
        <v>21</v>
      </c>
    </row>
    <row r="2" spans="1:16">
      <c r="A2" s="9">
        <f ca="1">TODAY()</f>
        <v>42777</v>
      </c>
      <c r="B2" s="1" t="str">
        <f>Form!A7</f>
        <v>ปกติ</v>
      </c>
      <c r="C2" s="10" t="str">
        <f>Form!C10&amp;Form!E10</f>
        <v>105542004572สำนักงานใหญ่</v>
      </c>
      <c r="D2" s="10" t="str">
        <f>Form!A11&amp;" "&amp;Form!C11&amp;" "&amp;IF(Form!$F$11&lt;&gt;0,Form!$F$11,"")</f>
        <v>บริษัท กกกก จำกัด</v>
      </c>
      <c r="E2" s="10" t="str">
        <f>Form!B8</f>
        <v>ก</v>
      </c>
      <c r="F2" s="1" t="str">
        <f>Form!B7</f>
        <v>ก003</v>
      </c>
      <c r="G2" s="1">
        <f>Form!C8</f>
        <v>0</v>
      </c>
      <c r="H2" s="1">
        <f>Form!D8</f>
        <v>0</v>
      </c>
      <c r="I2" s="1">
        <f>Form!E8</f>
        <v>0</v>
      </c>
      <c r="J2" s="1">
        <f>Form!F8</f>
        <v>0</v>
      </c>
      <c r="K2" s="1">
        <f>Form!G8</f>
        <v>0</v>
      </c>
      <c r="L2" s="1">
        <f>Form!C15</f>
        <v>123456789</v>
      </c>
      <c r="M2" s="1">
        <f>Form!C16</f>
        <v>987654321</v>
      </c>
      <c r="N2" s="1" t="str">
        <f>Form!C12</f>
        <v>ท</v>
      </c>
      <c r="O2" s="1" t="str">
        <f>Form!C13</f>
        <v>ทท</v>
      </c>
      <c r="P2" s="1" t="str">
        <f>Form!C14</f>
        <v>ททท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Form</vt:lpstr>
      <vt:lpstr>Tem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2017-02-07T01:27:54Z</dcterms:created>
  <dcterms:modified xsi:type="dcterms:W3CDTF">2017-02-11T06:31:51Z</dcterms:modified>
</cp:coreProperties>
</file>