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emf" ContentType="image/x-emf"/>
  <Override PartName="/xl/drawings/drawing4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Default Extension="gif" ContentType="image/gif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5" windowWidth="19035" windowHeight="11760"/>
  </bookViews>
  <sheets>
    <sheet name="ORDER FACTORY" sheetId="7" r:id="rId1"/>
    <sheet name="Menu" sheetId="5" r:id="rId2"/>
    <sheet name="ตามสินค้า" sheetId="8" r:id="rId3"/>
    <sheet name="From" sheetId="9" r:id="rId4"/>
    <sheet name="Report" sheetId="3" r:id="rId5"/>
    <sheet name="Data" sheetId="1" r:id="rId6"/>
    <sheet name="ปีพ.ศ-ค.ศ" sheetId="6" r:id="rId7"/>
    <sheet name="Pictures" sheetId="2" r:id="rId8"/>
  </sheets>
  <definedNames>
    <definedName name="_xlnm._FilterDatabase" localSheetId="5" hidden="1">Data!$B$2:$S$120</definedName>
    <definedName name="Data">Data!$C$3:$S$120</definedName>
    <definedName name="Pics">Pictures!$B$2:$ZZ$2</definedName>
    <definedName name="PicShow">INDEX(Pics,1,Report!$M$2)</definedName>
  </definedNames>
  <calcPr calcId="125725"/>
</workbook>
</file>

<file path=xl/calcChain.xml><?xml version="1.0" encoding="utf-8"?>
<calcChain xmlns="http://schemas.openxmlformats.org/spreadsheetml/2006/main">
  <c r="B23" i="3"/>
  <c r="B22"/>
  <c r="B21"/>
  <c r="B20"/>
  <c r="B19"/>
  <c r="B18"/>
  <c r="B17"/>
  <c r="B16"/>
  <c r="B15"/>
  <c r="B14"/>
  <c r="B13"/>
  <c r="B12"/>
  <c r="B11"/>
  <c r="B10"/>
  <c r="B9"/>
  <c r="J8" i="9"/>
  <c r="L5"/>
  <c r="L4"/>
  <c r="L3"/>
  <c r="L6" s="1"/>
  <c r="L8" s="1"/>
  <c r="C23" i="3" l="1"/>
  <c r="C22"/>
  <c r="C19"/>
  <c r="C17" l="1"/>
  <c r="H5" i="8"/>
  <c r="F5"/>
  <c r="C5"/>
  <c r="B5"/>
  <c r="A5"/>
  <c r="G1"/>
  <c r="G20" i="7"/>
  <c r="G19"/>
  <c r="G18"/>
  <c r="N3" i="1"/>
  <c r="Q3" s="1"/>
  <c r="C21" i="3" s="1"/>
  <c r="C18" l="1"/>
  <c r="C20" s="1"/>
  <c r="G5" i="8"/>
  <c r="I5" s="1"/>
  <c r="E5"/>
  <c r="D5" s="1"/>
  <c r="C15" i="3"/>
  <c r="C14"/>
  <c r="C13"/>
  <c r="C12"/>
  <c r="C10"/>
  <c r="C9"/>
  <c r="C8"/>
  <c r="C7"/>
  <c r="C11" l="1"/>
  <c r="B8"/>
  <c r="B7"/>
  <c r="C16" l="1"/>
</calcChain>
</file>

<file path=xl/sharedStrings.xml><?xml version="1.0" encoding="utf-8"?>
<sst xmlns="http://schemas.openxmlformats.org/spreadsheetml/2006/main" count="119" uniqueCount="88">
  <si>
    <t>ลำดับ</t>
  </si>
  <si>
    <t>เริ่ม ปี 2553</t>
  </si>
  <si>
    <t>บันทึกรายการลงฐานข้อมูล</t>
  </si>
  <si>
    <t>สรุปผลข้อมูล</t>
  </si>
  <si>
    <t>ออกจากโปรแกรม</t>
  </si>
  <si>
    <t>บันทึกข้อมูล</t>
  </si>
  <si>
    <t>ชื่อ</t>
  </si>
  <si>
    <t>ข้อมูลประวัติ</t>
  </si>
  <si>
    <t>กลับหน้า Menu</t>
  </si>
  <si>
    <t>รายงานประวัติและรูปภาพ</t>
  </si>
  <si>
    <t>บริษัท   จำกัด</t>
  </si>
  <si>
    <t>วันที่</t>
  </si>
  <si>
    <t>บิลเลขที่</t>
  </si>
  <si>
    <t>เบอร์โทร</t>
  </si>
  <si>
    <t>ที่อยู่</t>
  </si>
  <si>
    <t>รายการสินค้า</t>
  </si>
  <si>
    <t>ขนาด / ตำแหน่ง BED</t>
  </si>
  <si>
    <t>หนัง / สี</t>
  </si>
  <si>
    <t>จำนวน</t>
  </si>
  <si>
    <t>หน่วยละ</t>
  </si>
  <si>
    <t>จำนวนเงิน</t>
  </si>
  <si>
    <t>มัดจำ</t>
  </si>
  <si>
    <t>เงินสด/Card</t>
  </si>
  <si>
    <t>คงเหลือ</t>
  </si>
  <si>
    <t>ผู้รับเงิน</t>
  </si>
  <si>
    <t>หมายเหตุ</t>
  </si>
  <si>
    <t>ทดสอบ ทดสอบ</t>
  </si>
  <si>
    <t>Lego</t>
  </si>
  <si>
    <t>Bed ขวา</t>
  </si>
  <si>
    <t>oil congng</t>
  </si>
  <si>
    <t>สาขา</t>
  </si>
  <si>
    <t>A1/254</t>
  </si>
  <si>
    <t>ข้อมูลลูกค้า</t>
  </si>
  <si>
    <t>เพิ่มรูปภาพบิล</t>
  </si>
  <si>
    <t>A1/255</t>
  </si>
  <si>
    <t>Card</t>
  </si>
  <si>
    <t>CDC</t>
  </si>
  <si>
    <t>ATTN : คุณแบงค์</t>
  </si>
  <si>
    <t>GS</t>
  </si>
  <si>
    <t>FROM : Studioservice</t>
  </si>
  <si>
    <t>DATE :</t>
  </si>
  <si>
    <t>PLACE : End User</t>
  </si>
  <si>
    <t xml:space="preserve">LAUNCH :  </t>
  </si>
  <si>
    <t xml:space="preserve"> </t>
  </si>
  <si>
    <t>DATE</t>
  </si>
  <si>
    <t>ITEM</t>
  </si>
  <si>
    <t>MODEL</t>
  </si>
  <si>
    <t>PARTICULAR</t>
  </si>
  <si>
    <t>COLOR</t>
  </si>
  <si>
    <t>QTY.</t>
  </si>
  <si>
    <t>REMARK</t>
  </si>
  <si>
    <t>ถ้าเราจะเอารายละเอียดของเดีอน เมษายน มาโชว์ หน้านี้จะใช้สูตรไหนดีครับ</t>
  </si>
  <si>
    <t>ที่ผมทำ ผมใช้สูตร =เมษายน! ตลอดเลยครับ ข้อเสียคือ เสียเวลาอย่างมากเลย และอาจเกิดข้อผิดพลาดใด้</t>
  </si>
  <si>
    <t>งานผมคือ ต้องเอาหน้านี้ส่งโรงงาน ทุกวัน โดย ก็อบปี้หน้านี้ขึ้นไหม่ถุกครั้งหลังจากใส่ข้อมูลประจำวัน ที่ ชีทแต่ละเดือน</t>
  </si>
  <si>
    <t>ที่ผมทำคือต้องคัดลอกบิลที่เปิดหน้าร้านมาใส่แต่ละเดือน แล้วให้ข้อมูลบางส่วนมาโชว์ที่หน้านี้ ตามตัวอย่าง แล้วก็อบปี้นี้ขึ้นมาไหม่เพื่อส่งเข้าโรงงานประจำวัน</t>
  </si>
  <si>
    <t xml:space="preserve">GP </t>
  </si>
  <si>
    <t>FROM :  Studioservice</t>
  </si>
  <si>
    <t>PLACE : END USER</t>
  </si>
  <si>
    <t>LAUNCH :</t>
  </si>
  <si>
    <t>เก่ง</t>
  </si>
  <si>
    <t>Tranfer</t>
  </si>
  <si>
    <t>Cash</t>
  </si>
  <si>
    <t>Credit</t>
  </si>
  <si>
    <t>เมษายน</t>
  </si>
  <si>
    <t>เลขที่ Bill</t>
  </si>
  <si>
    <t xml:space="preserve">วันที่สั่งซื้อ </t>
  </si>
  <si>
    <t>กำหนดตามสินค้า</t>
  </si>
  <si>
    <t>กำหนดส่งสินค้า</t>
  </si>
  <si>
    <t>พนักงานขาย</t>
  </si>
  <si>
    <t>จำนวนวันล่าสุด</t>
  </si>
  <si>
    <t>ครบ 38 วัน</t>
  </si>
  <si>
    <t>รายงานการตามสินค้า</t>
  </si>
  <si>
    <t>ตัวอย่าง</t>
  </si>
  <si>
    <t>ชื่อ-ลูกค้า</t>
  </si>
  <si>
    <t>หนัง/สี</t>
  </si>
  <si>
    <t>AA-235</t>
  </si>
  <si>
    <t>นาย ประยุกต์ ลองทำดี</t>
  </si>
  <si>
    <t>085-9122222</t>
  </si>
  <si>
    <t>OFFICE</t>
  </si>
  <si>
    <t>ขนมหวาน</t>
  </si>
  <si>
    <t>1 กล่อง</t>
  </si>
  <si>
    <t>Red</t>
  </si>
  <si>
    <t>อรรถพล</t>
  </si>
  <si>
    <t>TOTAL</t>
  </si>
  <si>
    <t>GRAND TOTEL</t>
  </si>
  <si>
    <t>แบบฟอร์ม</t>
  </si>
  <si>
    <t>ผลิต 45 วัน</t>
  </si>
  <si>
    <t>ชื่อลูกค้า</t>
  </si>
</sst>
</file>

<file path=xl/styles.xml><?xml version="1.0" encoding="utf-8"?>
<styleSheet xmlns="http://schemas.openxmlformats.org/spreadsheetml/2006/main">
  <numFmts count="10">
    <numFmt numFmtId="41" formatCode="_-* #,##0_-;\-* #,##0_-;_-* &quot;-&quot;_-;_-@_-"/>
    <numFmt numFmtId="43" formatCode="_-* #,##0.00_-;\-* #,##0.00_-;_-* &quot;-&quot;??_-;_-@_-"/>
    <numFmt numFmtId="164" formatCode="[$-F800]dddd\,\ mmmm\ dd\,\ yyyy"/>
    <numFmt numFmtId="165" formatCode="0\-0000\-00000\-00\-0"/>
    <numFmt numFmtId="166" formatCode="000\-000\-0000"/>
    <numFmt numFmtId="167" formatCode="[$-1010000]d/m/yyyy;@"/>
    <numFmt numFmtId="168" formatCode="000"/>
    <numFmt numFmtId="169" formatCode="[$-107041E]d\ mmm\ yy;@"/>
    <numFmt numFmtId="170" formatCode="[$-1070000]d/mm/yyyy;@"/>
    <numFmt numFmtId="171" formatCode="_-* #,##0_-;\-* #,##0.00_-;_-* &quot;-&quot;??_-;_-@_-"/>
  </numFmts>
  <fonts count="31">
    <font>
      <sz val="11"/>
      <color theme="1"/>
      <name val="Calibri"/>
      <family val="2"/>
      <charset val="222"/>
      <scheme val="minor"/>
    </font>
    <font>
      <sz val="14"/>
      <color indexed="8"/>
      <name val="Browallia New"/>
      <family val="2"/>
    </font>
    <font>
      <sz val="10"/>
      <name val="Arial"/>
      <family val="2"/>
    </font>
    <font>
      <u/>
      <sz val="14"/>
      <color indexed="10"/>
      <name val="Browallia New"/>
      <family val="2"/>
    </font>
    <font>
      <sz val="14"/>
      <name val="Browallia New"/>
      <family val="2"/>
    </font>
    <font>
      <sz val="14"/>
      <color theme="1"/>
      <name val="BrowalliaUPC"/>
      <family val="2"/>
      <charset val="222"/>
    </font>
    <font>
      <sz val="16"/>
      <color theme="1"/>
      <name val="BrowalliaUPC"/>
      <family val="2"/>
      <charset val="222"/>
    </font>
    <font>
      <b/>
      <sz val="18"/>
      <color rgb="FFFF0000"/>
      <name val="BrowalliaUPC"/>
      <family val="2"/>
      <charset val="222"/>
    </font>
    <font>
      <b/>
      <sz val="18"/>
      <color theme="3" tint="0.39997558519241921"/>
      <name val="BrowalliaUPC"/>
      <family val="2"/>
      <charset val="222"/>
    </font>
    <font>
      <b/>
      <sz val="24"/>
      <color theme="3" tint="0.39997558519241921"/>
      <name val="BrowalliaUPC"/>
      <family val="2"/>
      <charset val="222"/>
    </font>
    <font>
      <sz val="16"/>
      <color rgb="FFFF0000"/>
      <name val="BrowalliaUPC"/>
      <family val="2"/>
      <charset val="222"/>
    </font>
    <font>
      <u/>
      <sz val="11"/>
      <color theme="10"/>
      <name val="Tahoma"/>
      <family val="2"/>
      <charset val="222"/>
    </font>
    <font>
      <sz val="20"/>
      <color indexed="8"/>
      <name val="BrowalliaUPC"/>
      <family val="2"/>
      <charset val="222"/>
    </font>
    <font>
      <sz val="14"/>
      <color indexed="30"/>
      <name val="Browallia New"/>
      <family val="2"/>
    </font>
    <font>
      <sz val="11"/>
      <color theme="1"/>
      <name val="Calibri"/>
      <family val="2"/>
      <charset val="222"/>
      <scheme val="minor"/>
    </font>
    <font>
      <sz val="9"/>
      <color theme="1"/>
      <name val="Calibri"/>
      <family val="2"/>
      <charset val="222"/>
      <scheme val="minor"/>
    </font>
    <font>
      <sz val="10"/>
      <color theme="1"/>
      <name val="Calibri"/>
      <family val="2"/>
      <charset val="222"/>
      <scheme val="minor"/>
    </font>
    <font>
      <sz val="9"/>
      <name val="Calibri"/>
      <family val="2"/>
      <scheme val="minor"/>
    </font>
    <font>
      <sz val="14"/>
      <color theme="1"/>
      <name val="AngsanaUPC"/>
      <family val="1"/>
    </font>
    <font>
      <sz val="14"/>
      <color theme="0"/>
      <name val="Arial Narrow"/>
      <family val="2"/>
    </font>
    <font>
      <sz val="2"/>
      <color theme="0"/>
      <name val="AngsanaUPC"/>
      <family val="1"/>
    </font>
    <font>
      <sz val="16"/>
      <name val="Calibri"/>
      <family val="2"/>
    </font>
    <font>
      <sz val="14"/>
      <color rgb="FFFF0000"/>
      <name val="AngsanaUPC"/>
      <family val="1"/>
    </font>
    <font>
      <b/>
      <sz val="12"/>
      <color rgb="FFFF0000"/>
      <name val="Calibri"/>
      <family val="2"/>
    </font>
    <font>
      <b/>
      <sz val="12"/>
      <color theme="10"/>
      <name val="Calibri"/>
      <family val="2"/>
    </font>
    <font>
      <sz val="9.9"/>
      <color rgb="FFFF0000"/>
      <name val="Calibri"/>
      <family val="2"/>
    </font>
    <font>
      <sz val="11"/>
      <color theme="1"/>
      <name val="Arial"/>
      <family val="2"/>
    </font>
    <font>
      <sz val="12"/>
      <color theme="1"/>
      <name val="Angsana New"/>
      <family val="1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sz val="10"/>
      <color theme="1"/>
      <name val="Arial Narrow"/>
      <family val="2"/>
    </font>
  </fonts>
  <fills count="1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2DE60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4">
    <xf numFmtId="0" fontId="0" fillId="0" borderId="0"/>
    <xf numFmtId="0" fontId="2" fillId="0" borderId="0"/>
    <xf numFmtId="0" fontId="11" fillId="0" borderId="0" applyNumberFormat="0" applyFill="0" applyBorder="0" applyAlignment="0" applyProtection="0">
      <alignment vertical="top"/>
      <protection locked="0"/>
    </xf>
    <xf numFmtId="43" fontId="14" fillId="0" borderId="0" applyFont="0" applyFill="0" applyBorder="0" applyAlignment="0" applyProtection="0"/>
  </cellStyleXfs>
  <cellXfs count="199">
    <xf numFmtId="0" fontId="0" fillId="0" borderId="0" xfId="0"/>
    <xf numFmtId="0" fontId="3" fillId="3" borderId="0" xfId="1" applyFont="1" applyFill="1" applyBorder="1" applyAlignment="1">
      <alignment horizontal="left"/>
    </xf>
    <xf numFmtId="0" fontId="4" fillId="4" borderId="1" xfId="1" applyFont="1" applyFill="1" applyBorder="1" applyAlignment="1">
      <alignment horizontal="center"/>
    </xf>
    <xf numFmtId="0" fontId="1" fillId="4" borderId="1" xfId="1" applyFont="1" applyFill="1" applyBorder="1" applyAlignment="1">
      <alignment horizontal="center"/>
    </xf>
    <xf numFmtId="0" fontId="1" fillId="0" borderId="1" xfId="1" applyFont="1" applyFill="1" applyBorder="1" applyAlignment="1">
      <alignment horizontal="center"/>
    </xf>
    <xf numFmtId="0" fontId="1" fillId="0" borderId="1" xfId="1" applyFont="1" applyFill="1" applyBorder="1"/>
    <xf numFmtId="14" fontId="1" fillId="0" borderId="1" xfId="1" applyNumberFormat="1" applyFont="1" applyFill="1" applyBorder="1" applyAlignment="1">
      <alignment horizontal="center"/>
    </xf>
    <xf numFmtId="14" fontId="4" fillId="0" borderId="1" xfId="1" applyNumberFormat="1" applyFont="1" applyFill="1" applyBorder="1" applyAlignment="1">
      <alignment horizontal="center"/>
    </xf>
    <xf numFmtId="0" fontId="1" fillId="0" borderId="1" xfId="1" applyFont="1" applyFill="1" applyBorder="1" applyAlignment="1">
      <alignment horizontal="left"/>
    </xf>
    <xf numFmtId="0" fontId="0" fillId="2" borderId="0" xfId="0" applyFill="1"/>
    <xf numFmtId="0" fontId="5" fillId="0" borderId="0" xfId="0" applyFont="1"/>
    <xf numFmtId="0" fontId="3" fillId="3" borderId="8" xfId="1" applyFont="1" applyFill="1" applyBorder="1" applyAlignment="1"/>
    <xf numFmtId="0" fontId="5" fillId="6" borderId="0" xfId="0" applyFont="1" applyFill="1"/>
    <xf numFmtId="0" fontId="5" fillId="6" borderId="15" xfId="0" applyFont="1" applyFill="1" applyBorder="1"/>
    <xf numFmtId="0" fontId="5" fillId="6" borderId="10" xfId="0" applyFont="1" applyFill="1" applyBorder="1"/>
    <xf numFmtId="0" fontId="5" fillId="6" borderId="11" xfId="0" applyFont="1" applyFill="1" applyBorder="1"/>
    <xf numFmtId="0" fontId="5" fillId="6" borderId="16" xfId="0" applyFont="1" applyFill="1" applyBorder="1"/>
    <xf numFmtId="0" fontId="5" fillId="6" borderId="12" xfId="0" applyFont="1" applyFill="1" applyBorder="1"/>
    <xf numFmtId="0" fontId="5" fillId="6" borderId="2" xfId="0" applyFont="1" applyFill="1" applyBorder="1"/>
    <xf numFmtId="0" fontId="10" fillId="6" borderId="3" xfId="0" applyFont="1" applyFill="1" applyBorder="1" applyAlignment="1">
      <alignment horizontal="center"/>
    </xf>
    <xf numFmtId="0" fontId="5" fillId="6" borderId="4" xfId="0" applyFont="1" applyFill="1" applyBorder="1"/>
    <xf numFmtId="0" fontId="5" fillId="6" borderId="5" xfId="0" applyFont="1" applyFill="1" applyBorder="1"/>
    <xf numFmtId="0" fontId="5" fillId="6" borderId="0" xfId="0" applyFont="1" applyFill="1" applyBorder="1"/>
    <xf numFmtId="0" fontId="5" fillId="6" borderId="6" xfId="0" applyFont="1" applyFill="1" applyBorder="1"/>
    <xf numFmtId="0" fontId="5" fillId="6" borderId="7" xfId="0" applyFont="1" applyFill="1" applyBorder="1"/>
    <xf numFmtId="0" fontId="5" fillId="6" borderId="8" xfId="0" applyFont="1" applyFill="1" applyBorder="1"/>
    <xf numFmtId="0" fontId="5" fillId="6" borderId="9" xfId="0" applyFont="1" applyFill="1" applyBorder="1"/>
    <xf numFmtId="0" fontId="5" fillId="6" borderId="13" xfId="0" applyFont="1" applyFill="1" applyBorder="1"/>
    <xf numFmtId="0" fontId="5" fillId="6" borderId="14" xfId="0" applyFont="1" applyFill="1" applyBorder="1"/>
    <xf numFmtId="0" fontId="5" fillId="6" borderId="17" xfId="0" applyFont="1" applyFill="1" applyBorder="1"/>
    <xf numFmtId="0" fontId="0" fillId="8" borderId="0" xfId="0" applyFill="1"/>
    <xf numFmtId="0" fontId="12" fillId="8" borderId="0" xfId="0" applyFont="1" applyFill="1"/>
    <xf numFmtId="0" fontId="12" fillId="9" borderId="1" xfId="0" applyFont="1" applyFill="1" applyBorder="1"/>
    <xf numFmtId="0" fontId="12" fillId="0" borderId="0" xfId="0" applyFont="1"/>
    <xf numFmtId="164" fontId="12" fillId="5" borderId="1" xfId="0" applyNumberFormat="1" applyFont="1" applyFill="1" applyBorder="1" applyAlignment="1">
      <alignment horizontal="left"/>
    </xf>
    <xf numFmtId="0" fontId="0" fillId="0" borderId="0" xfId="0" applyFill="1"/>
    <xf numFmtId="0" fontId="11" fillId="7" borderId="0" xfId="2" applyFill="1" applyAlignment="1" applyProtection="1">
      <alignment horizontal="center" vertical="center"/>
    </xf>
    <xf numFmtId="14" fontId="13" fillId="0" borderId="1" xfId="1" applyNumberFormat="1" applyFont="1" applyFill="1" applyBorder="1" applyAlignment="1">
      <alignment horizontal="center"/>
    </xf>
    <xf numFmtId="0" fontId="4" fillId="0" borderId="1" xfId="1" applyFont="1" applyFill="1" applyBorder="1"/>
    <xf numFmtId="0" fontId="0" fillId="0" borderId="0" xfId="0" applyFill="1" applyAlignment="1">
      <alignment horizontal="center"/>
    </xf>
    <xf numFmtId="165" fontId="3" fillId="3" borderId="8" xfId="1" applyNumberFormat="1" applyFont="1" applyFill="1" applyBorder="1" applyAlignment="1"/>
    <xf numFmtId="165" fontId="4" fillId="4" borderId="1" xfId="1" applyNumberFormat="1" applyFont="1" applyFill="1" applyBorder="1" applyAlignment="1">
      <alignment horizontal="center"/>
    </xf>
    <xf numFmtId="165" fontId="1" fillId="0" borderId="1" xfId="1" applyNumberFormat="1" applyFont="1" applyFill="1" applyBorder="1" applyAlignment="1">
      <alignment horizontal="center"/>
    </xf>
    <xf numFmtId="165" fontId="13" fillId="0" borderId="1" xfId="1" applyNumberFormat="1" applyFont="1" applyFill="1" applyBorder="1" applyAlignment="1">
      <alignment horizontal="center"/>
    </xf>
    <xf numFmtId="165" fontId="4" fillId="0" borderId="1" xfId="1" applyNumberFormat="1" applyFont="1" applyFill="1" applyBorder="1" applyAlignment="1">
      <alignment horizontal="center"/>
    </xf>
    <xf numFmtId="165" fontId="0" fillId="0" borderId="0" xfId="0" applyNumberFormat="1"/>
    <xf numFmtId="0" fontId="3" fillId="3" borderId="8" xfId="1" applyNumberFormat="1" applyFont="1" applyFill="1" applyBorder="1" applyAlignment="1"/>
    <xf numFmtId="0" fontId="4" fillId="4" borderId="1" xfId="1" applyNumberFormat="1" applyFont="1" applyFill="1" applyBorder="1" applyAlignment="1">
      <alignment horizontal="center"/>
    </xf>
    <xf numFmtId="0" fontId="1" fillId="0" borderId="1" xfId="1" applyNumberFormat="1" applyFont="1" applyFill="1" applyBorder="1" applyAlignment="1">
      <alignment horizontal="center"/>
    </xf>
    <xf numFmtId="0" fontId="13" fillId="0" borderId="1" xfId="1" applyNumberFormat="1" applyFont="1" applyFill="1" applyBorder="1" applyAlignment="1">
      <alignment horizontal="center"/>
    </xf>
    <xf numFmtId="0" fontId="4" fillId="0" borderId="1" xfId="1" applyNumberFormat="1" applyFont="1" applyFill="1" applyBorder="1" applyAlignment="1">
      <alignment horizontal="center"/>
    </xf>
    <xf numFmtId="0" fontId="0" fillId="0" borderId="0" xfId="0" applyNumberFormat="1"/>
    <xf numFmtId="166" fontId="3" fillId="3" borderId="8" xfId="1" applyNumberFormat="1" applyFont="1" applyFill="1" applyBorder="1" applyAlignment="1"/>
    <xf numFmtId="166" fontId="4" fillId="4" borderId="1" xfId="1" applyNumberFormat="1" applyFont="1" applyFill="1" applyBorder="1" applyAlignment="1">
      <alignment horizontal="center"/>
    </xf>
    <xf numFmtId="166" fontId="1" fillId="0" borderId="1" xfId="1" applyNumberFormat="1" applyFont="1" applyFill="1" applyBorder="1" applyAlignment="1">
      <alignment horizontal="left"/>
    </xf>
    <xf numFmtId="166" fontId="4" fillId="0" borderId="1" xfId="1" applyNumberFormat="1" applyFont="1" applyFill="1" applyBorder="1" applyAlignment="1">
      <alignment horizontal="left"/>
    </xf>
    <xf numFmtId="166" fontId="0" fillId="0" borderId="0" xfId="0" applyNumberFormat="1"/>
    <xf numFmtId="14" fontId="3" fillId="3" borderId="8" xfId="1" applyNumberFormat="1" applyFont="1" applyFill="1" applyBorder="1" applyAlignment="1"/>
    <xf numFmtId="14" fontId="4" fillId="4" borderId="1" xfId="1" applyNumberFormat="1" applyFont="1" applyFill="1" applyBorder="1" applyAlignment="1">
      <alignment horizontal="center"/>
    </xf>
    <xf numFmtId="14" fontId="0" fillId="0" borderId="0" xfId="0" applyNumberFormat="1"/>
    <xf numFmtId="167" fontId="3" fillId="3" borderId="8" xfId="1" applyNumberFormat="1" applyFont="1" applyFill="1" applyBorder="1" applyAlignment="1"/>
    <xf numFmtId="167" fontId="4" fillId="4" borderId="1" xfId="1" applyNumberFormat="1" applyFont="1" applyFill="1" applyBorder="1" applyAlignment="1">
      <alignment horizontal="center"/>
    </xf>
    <xf numFmtId="167" fontId="1" fillId="0" borderId="1" xfId="1" applyNumberFormat="1" applyFont="1" applyFill="1" applyBorder="1" applyAlignment="1">
      <alignment horizontal="center"/>
    </xf>
    <xf numFmtId="167" fontId="4" fillId="0" borderId="1" xfId="1" applyNumberFormat="1" applyFont="1" applyFill="1" applyBorder="1" applyAlignment="1">
      <alignment horizontal="center"/>
    </xf>
    <xf numFmtId="167" fontId="0" fillId="0" borderId="0" xfId="0" applyNumberFormat="1"/>
    <xf numFmtId="0" fontId="0" fillId="0" borderId="0" xfId="0" applyFill="1" applyAlignment="1">
      <alignment horizontal="center" vertical="center"/>
    </xf>
    <xf numFmtId="168" fontId="0" fillId="0" borderId="0" xfId="0" applyNumberFormat="1" applyFill="1" applyAlignment="1">
      <alignment horizontal="center" vertical="center"/>
    </xf>
    <xf numFmtId="0" fontId="3" fillId="3" borderId="8" xfId="1" applyNumberFormat="1" applyFont="1" applyFill="1" applyBorder="1" applyAlignment="1">
      <alignment horizontal="center"/>
    </xf>
    <xf numFmtId="0" fontId="1" fillId="0" borderId="18" xfId="1" applyNumberFormat="1" applyFont="1" applyFill="1" applyBorder="1" applyAlignment="1">
      <alignment horizontal="center"/>
    </xf>
    <xf numFmtId="0" fontId="13" fillId="0" borderId="18" xfId="1" applyNumberFormat="1" applyFont="1" applyFill="1" applyBorder="1" applyAlignment="1">
      <alignment horizontal="center"/>
    </xf>
    <xf numFmtId="0" fontId="4" fillId="0" borderId="18" xfId="1" applyNumberFormat="1" applyFont="1" applyFill="1" applyBorder="1" applyAlignment="1">
      <alignment horizontal="center"/>
    </xf>
    <xf numFmtId="0" fontId="0" fillId="0" borderId="0" xfId="0" applyNumberFormat="1" applyAlignment="1">
      <alignment horizontal="center"/>
    </xf>
    <xf numFmtId="43" fontId="3" fillId="3" borderId="0" xfId="1" applyNumberFormat="1" applyFont="1" applyFill="1" applyBorder="1" applyAlignment="1">
      <alignment horizontal="left"/>
    </xf>
    <xf numFmtId="43" fontId="4" fillId="4" borderId="1" xfId="1" applyNumberFormat="1" applyFont="1" applyFill="1" applyBorder="1" applyAlignment="1">
      <alignment horizontal="center"/>
    </xf>
    <xf numFmtId="43" fontId="1" fillId="0" borderId="1" xfId="1" applyNumberFormat="1" applyFont="1" applyFill="1" applyBorder="1" applyAlignment="1">
      <alignment horizontal="left"/>
    </xf>
    <xf numFmtId="43" fontId="0" fillId="0" borderId="0" xfId="0" applyNumberFormat="1"/>
    <xf numFmtId="0" fontId="0" fillId="8" borderId="0" xfId="0" applyFill="1" applyAlignment="1">
      <alignment horizontal="center"/>
    </xf>
    <xf numFmtId="14" fontId="12" fillId="5" borderId="1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43" fontId="12" fillId="9" borderId="1" xfId="0" applyNumberFormat="1" applyFont="1" applyFill="1" applyBorder="1" applyAlignment="1">
      <alignment horizontal="left"/>
    </xf>
    <xf numFmtId="43" fontId="12" fillId="5" borderId="1" xfId="0" applyNumberFormat="1" applyFont="1" applyFill="1" applyBorder="1" applyAlignment="1">
      <alignment horizontal="center"/>
    </xf>
    <xf numFmtId="0" fontId="12" fillId="5" borderId="1" xfId="0" applyFont="1" applyFill="1" applyBorder="1" applyAlignment="1">
      <alignment horizontal="left"/>
    </xf>
    <xf numFmtId="0" fontId="3" fillId="3" borderId="0" xfId="1" applyFont="1" applyFill="1" applyBorder="1" applyAlignment="1">
      <alignment horizontal="center"/>
    </xf>
    <xf numFmtId="43" fontId="3" fillId="3" borderId="0" xfId="1" applyNumberFormat="1" applyFont="1" applyFill="1" applyBorder="1" applyAlignment="1">
      <alignment horizontal="center"/>
    </xf>
    <xf numFmtId="43" fontId="1" fillId="0" borderId="1" xfId="1" applyNumberFormat="1" applyFont="1" applyFill="1" applyBorder="1" applyAlignment="1">
      <alignment horizontal="center"/>
    </xf>
    <xf numFmtId="43" fontId="0" fillId="0" borderId="0" xfId="0" applyNumberFormat="1" applyAlignment="1">
      <alignment horizontal="center"/>
    </xf>
    <xf numFmtId="169" fontId="15" fillId="0" borderId="0" xfId="0" applyNumberFormat="1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0" fillId="0" borderId="0" xfId="0" applyAlignment="1">
      <alignment horizontal="right" vertical="center"/>
    </xf>
    <xf numFmtId="168" fontId="15" fillId="0" borderId="0" xfId="0" applyNumberFormat="1" applyFont="1" applyAlignment="1">
      <alignment horizontal="left" vertical="center"/>
    </xf>
    <xf numFmtId="14" fontId="15" fillId="0" borderId="0" xfId="0" applyNumberFormat="1" applyFont="1" applyBorder="1" applyAlignment="1">
      <alignment horizontal="left" vertical="center"/>
    </xf>
    <xf numFmtId="0" fontId="16" fillId="0" borderId="0" xfId="0" applyFont="1"/>
    <xf numFmtId="0" fontId="15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right" vertical="center"/>
    </xf>
    <xf numFmtId="0" fontId="15" fillId="0" borderId="0" xfId="0" applyFont="1" applyBorder="1" applyAlignment="1">
      <alignment horizontal="left" vertical="center"/>
    </xf>
    <xf numFmtId="169" fontId="15" fillId="0" borderId="1" xfId="0" applyNumberFormat="1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4" fillId="0" borderId="5" xfId="0" applyFont="1" applyFill="1" applyBorder="1" applyAlignment="1">
      <alignment horizontal="left" vertical="center"/>
    </xf>
    <xf numFmtId="0" fontId="15" fillId="0" borderId="1" xfId="0" applyFont="1" applyBorder="1" applyAlignment="1">
      <alignment vertical="center"/>
    </xf>
    <xf numFmtId="0" fontId="0" fillId="0" borderId="0" xfId="0" applyAlignment="1">
      <alignment horizontal="left"/>
    </xf>
    <xf numFmtId="0" fontId="17" fillId="0" borderId="1" xfId="0" applyFont="1" applyBorder="1" applyAlignment="1">
      <alignment horizontal="left" vertical="center"/>
    </xf>
    <xf numFmtId="0" fontId="15" fillId="0" borderId="1" xfId="0" applyFont="1" applyBorder="1" applyAlignment="1">
      <alignment horizontal="left" vertical="center"/>
    </xf>
    <xf numFmtId="0" fontId="0" fillId="0" borderId="1" xfId="0" applyBorder="1"/>
    <xf numFmtId="169" fontId="0" fillId="0" borderId="0" xfId="0" applyNumberFormat="1"/>
    <xf numFmtId="169" fontId="15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15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14" fontId="19" fillId="10" borderId="0" xfId="0" applyNumberFormat="1" applyFont="1" applyFill="1" applyAlignment="1">
      <alignment horizontal="center" vertical="center"/>
    </xf>
    <xf numFmtId="0" fontId="18" fillId="0" borderId="0" xfId="0" applyFont="1" applyAlignment="1">
      <alignment horizontal="left"/>
    </xf>
    <xf numFmtId="43" fontId="20" fillId="0" borderId="0" xfId="0" applyNumberFormat="1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14" fontId="20" fillId="0" borderId="0" xfId="0" applyNumberFormat="1" applyFont="1" applyAlignment="1">
      <alignment horizontal="center" vertical="center"/>
    </xf>
    <xf numFmtId="17" fontId="18" fillId="11" borderId="18" xfId="0" applyNumberFormat="1" applyFont="1" applyFill="1" applyBorder="1" applyAlignment="1"/>
    <xf numFmtId="0" fontId="18" fillId="11" borderId="19" xfId="0" applyFont="1" applyFill="1" applyBorder="1" applyAlignment="1"/>
    <xf numFmtId="0" fontId="21" fillId="11" borderId="19" xfId="2" applyFont="1" applyFill="1" applyBorder="1" applyAlignment="1" applyProtection="1">
      <alignment horizontal="center"/>
    </xf>
    <xf numFmtId="43" fontId="18" fillId="11" borderId="19" xfId="0" applyNumberFormat="1" applyFont="1" applyFill="1" applyBorder="1" applyAlignment="1">
      <alignment horizontal="center"/>
    </xf>
    <xf numFmtId="0" fontId="18" fillId="11" borderId="19" xfId="0" applyFont="1" applyFill="1" applyBorder="1" applyAlignment="1">
      <alignment horizontal="center"/>
    </xf>
    <xf numFmtId="0" fontId="18" fillId="11" borderId="1" xfId="0" applyFont="1" applyFill="1" applyBorder="1" applyAlignment="1">
      <alignment horizontal="left"/>
    </xf>
    <xf numFmtId="0" fontId="18" fillId="11" borderId="19" xfId="0" applyFont="1" applyFill="1" applyBorder="1" applyAlignment="1">
      <alignment horizontal="left"/>
    </xf>
    <xf numFmtId="43" fontId="22" fillId="0" borderId="0" xfId="0" applyNumberFormat="1" applyFont="1" applyAlignment="1">
      <alignment horizontal="right"/>
    </xf>
    <xf numFmtId="170" fontId="18" fillId="0" borderId="0" xfId="0" applyNumberFormat="1" applyFont="1" applyAlignment="1">
      <alignment horizontal="right"/>
    </xf>
    <xf numFmtId="14" fontId="18" fillId="0" borderId="0" xfId="0" applyNumberFormat="1" applyFont="1" applyAlignment="1">
      <alignment horizontal="right"/>
    </xf>
    <xf numFmtId="0" fontId="18" fillId="0" borderId="1" xfId="0" applyFont="1" applyFill="1" applyBorder="1" applyAlignment="1">
      <alignment horizontal="center"/>
    </xf>
    <xf numFmtId="14" fontId="18" fillId="0" borderId="1" xfId="0" applyNumberFormat="1" applyFont="1" applyFill="1" applyBorder="1" applyAlignment="1">
      <alignment horizontal="center"/>
    </xf>
    <xf numFmtId="0" fontId="18" fillId="0" borderId="1" xfId="0" applyFont="1" applyFill="1" applyBorder="1" applyAlignment="1">
      <alignment horizontal="left"/>
    </xf>
    <xf numFmtId="14" fontId="18" fillId="0" borderId="1" xfId="3" applyNumberFormat="1" applyFont="1" applyFill="1" applyBorder="1" applyAlignment="1">
      <alignment horizontal="center" wrapText="1"/>
    </xf>
    <xf numFmtId="0" fontId="16" fillId="0" borderId="1" xfId="0" applyFont="1" applyFill="1" applyBorder="1" applyAlignment="1">
      <alignment horizontal="center"/>
    </xf>
    <xf numFmtId="0" fontId="18" fillId="0" borderId="1" xfId="0" applyNumberFormat="1" applyFont="1" applyBorder="1" applyAlignment="1">
      <alignment horizontal="center"/>
    </xf>
    <xf numFmtId="0" fontId="23" fillId="0" borderId="1" xfId="2" applyFont="1" applyBorder="1" applyAlignment="1" applyProtection="1">
      <alignment horizontal="center"/>
    </xf>
    <xf numFmtId="171" fontId="22" fillId="0" borderId="1" xfId="0" applyNumberFormat="1" applyFont="1" applyBorder="1" applyAlignment="1">
      <alignment horizontal="left"/>
    </xf>
    <xf numFmtId="0" fontId="22" fillId="0" borderId="18" xfId="0" applyFont="1" applyFill="1" applyBorder="1" applyAlignment="1">
      <alignment horizontal="left" wrapText="1"/>
    </xf>
    <xf numFmtId="0" fontId="22" fillId="0" borderId="18" xfId="0" applyFont="1" applyFill="1" applyBorder="1" applyAlignment="1">
      <alignment horizontal="left"/>
    </xf>
    <xf numFmtId="0" fontId="24" fillId="0" borderId="0" xfId="2" applyFont="1" applyAlignment="1" applyProtection="1">
      <alignment horizontal="center"/>
    </xf>
    <xf numFmtId="0" fontId="25" fillId="0" borderId="1" xfId="2" applyFont="1" applyBorder="1" applyAlignment="1" applyProtection="1">
      <alignment horizontal="center"/>
    </xf>
    <xf numFmtId="0" fontId="18" fillId="0" borderId="0" xfId="0" applyFont="1" applyAlignment="1">
      <alignment horizontal="center"/>
    </xf>
    <xf numFmtId="43" fontId="18" fillId="0" borderId="0" xfId="0" applyNumberFormat="1" applyFont="1" applyAlignment="1">
      <alignment horizontal="center"/>
    </xf>
    <xf numFmtId="43" fontId="18" fillId="0" borderId="0" xfId="0" applyNumberFormat="1" applyFont="1" applyAlignment="1">
      <alignment horizontal="right"/>
    </xf>
    <xf numFmtId="0" fontId="12" fillId="5" borderId="1" xfId="0" applyFont="1" applyFill="1" applyBorder="1" applyAlignment="1">
      <alignment horizontal="right"/>
    </xf>
    <xf numFmtId="0" fontId="11" fillId="7" borderId="21" xfId="2" applyFill="1" applyBorder="1" applyAlignment="1" applyProtection="1">
      <alignment horizontal="center" vertical="center"/>
    </xf>
    <xf numFmtId="0" fontId="11" fillId="7" borderId="22" xfId="2" applyFill="1" applyBorder="1" applyAlignment="1" applyProtection="1">
      <alignment horizontal="center" vertical="center"/>
    </xf>
    <xf numFmtId="0" fontId="11" fillId="7" borderId="23" xfId="2" applyFill="1" applyBorder="1" applyAlignment="1" applyProtection="1">
      <alignment horizontal="center" vertical="center"/>
    </xf>
    <xf numFmtId="0" fontId="9" fillId="6" borderId="0" xfId="0" applyFont="1" applyFill="1" applyAlignment="1">
      <alignment horizontal="center"/>
    </xf>
    <xf numFmtId="0" fontId="10" fillId="6" borderId="0" xfId="0" applyFont="1" applyFill="1" applyAlignment="1">
      <alignment horizontal="center"/>
    </xf>
    <xf numFmtId="0" fontId="6" fillId="6" borderId="18" xfId="0" applyFont="1" applyFill="1" applyBorder="1" applyAlignment="1">
      <alignment horizontal="center"/>
    </xf>
    <xf numFmtId="0" fontId="6" fillId="6" borderId="19" xfId="0" applyFont="1" applyFill="1" applyBorder="1" applyAlignment="1">
      <alignment horizontal="center"/>
    </xf>
    <xf numFmtId="0" fontId="6" fillId="6" borderId="20" xfId="0" applyFont="1" applyFill="1" applyBorder="1" applyAlignment="1">
      <alignment horizontal="center"/>
    </xf>
    <xf numFmtId="0" fontId="5" fillId="6" borderId="0" xfId="0" applyFont="1" applyFill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/>
    </xf>
    <xf numFmtId="0" fontId="12" fillId="9" borderId="18" xfId="0" applyFont="1" applyFill="1" applyBorder="1" applyAlignment="1">
      <alignment horizontal="center" vertical="center"/>
    </xf>
    <xf numFmtId="0" fontId="12" fillId="9" borderId="20" xfId="0" applyFont="1" applyFill="1" applyBorder="1" applyAlignment="1">
      <alignment horizontal="center" vertical="center"/>
    </xf>
    <xf numFmtId="0" fontId="18" fillId="12" borderId="2" xfId="0" applyFont="1" applyFill="1" applyBorder="1" applyAlignment="1">
      <alignment horizontal="center" vertical="center"/>
    </xf>
    <xf numFmtId="0" fontId="18" fillId="12" borderId="7" xfId="0" applyFont="1" applyFill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8" fillId="12" borderId="24" xfId="0" applyFont="1" applyFill="1" applyBorder="1" applyAlignment="1">
      <alignment horizontal="center" vertical="center"/>
    </xf>
    <xf numFmtId="0" fontId="18" fillId="12" borderId="25" xfId="0" applyFont="1" applyFill="1" applyBorder="1" applyAlignment="1">
      <alignment horizontal="center" vertical="center"/>
    </xf>
    <xf numFmtId="43" fontId="18" fillId="12" borderId="24" xfId="0" applyNumberFormat="1" applyFont="1" applyFill="1" applyBorder="1" applyAlignment="1">
      <alignment horizontal="center" vertical="center"/>
    </xf>
    <xf numFmtId="43" fontId="18" fillId="12" borderId="25" xfId="0" applyNumberFormat="1" applyFont="1" applyFill="1" applyBorder="1" applyAlignment="1">
      <alignment horizontal="center" vertical="center"/>
    </xf>
    <xf numFmtId="170" fontId="18" fillId="12" borderId="24" xfId="0" applyNumberFormat="1" applyFont="1" applyFill="1" applyBorder="1" applyAlignment="1">
      <alignment horizontal="center" vertical="center"/>
    </xf>
    <xf numFmtId="170" fontId="18" fillId="12" borderId="25" xfId="0" applyNumberFormat="1" applyFont="1" applyFill="1" applyBorder="1" applyAlignment="1">
      <alignment horizontal="center" vertical="center"/>
    </xf>
    <xf numFmtId="43" fontId="12" fillId="5" borderId="1" xfId="0" applyNumberFormat="1" applyFont="1" applyFill="1" applyBorder="1" applyAlignment="1">
      <alignment horizontal="left"/>
    </xf>
    <xf numFmtId="0" fontId="26" fillId="0" borderId="0" xfId="0" applyFont="1"/>
    <xf numFmtId="0" fontId="26" fillId="0" borderId="8" xfId="0" applyFont="1" applyBorder="1" applyAlignment="1">
      <alignment horizontal="center"/>
    </xf>
    <xf numFmtId="0" fontId="27" fillId="13" borderId="1" xfId="0" applyFont="1" applyFill="1" applyBorder="1" applyAlignment="1">
      <alignment horizontal="center"/>
    </xf>
    <xf numFmtId="0" fontId="27" fillId="13" borderId="24" xfId="0" applyFont="1" applyFill="1" applyBorder="1" applyAlignment="1">
      <alignment horizontal="center" vertical="center"/>
    </xf>
    <xf numFmtId="0" fontId="27" fillId="13" borderId="18" xfId="0" applyFont="1" applyFill="1" applyBorder="1" applyAlignment="1">
      <alignment horizontal="center"/>
    </xf>
    <xf numFmtId="0" fontId="28" fillId="0" borderId="0" xfId="0" applyFont="1" applyFill="1" applyBorder="1" applyAlignment="1">
      <alignment horizontal="center"/>
    </xf>
    <xf numFmtId="0" fontId="26" fillId="0" borderId="1" xfId="0" applyFont="1" applyBorder="1"/>
    <xf numFmtId="0" fontId="28" fillId="0" borderId="1" xfId="0" applyFont="1" applyBorder="1" applyAlignment="1">
      <alignment horizontal="center"/>
    </xf>
    <xf numFmtId="14" fontId="28" fillId="0" borderId="1" xfId="0" applyNumberFormat="1" applyFont="1" applyBorder="1" applyAlignment="1">
      <alignment horizontal="center"/>
    </xf>
    <xf numFmtId="0" fontId="28" fillId="0" borderId="1" xfId="0" applyFont="1" applyBorder="1" applyAlignment="1">
      <alignment horizontal="left"/>
    </xf>
    <xf numFmtId="171" fontId="28" fillId="0" borderId="1" xfId="0" applyNumberFormat="1" applyFont="1" applyFill="1" applyBorder="1" applyAlignment="1">
      <alignment horizontal="center"/>
    </xf>
    <xf numFmtId="171" fontId="28" fillId="14" borderId="1" xfId="0" applyNumberFormat="1" applyFont="1" applyFill="1" applyBorder="1" applyAlignment="1">
      <alignment horizontal="center"/>
    </xf>
    <xf numFmtId="0" fontId="28" fillId="0" borderId="1" xfId="0" applyFont="1" applyBorder="1" applyAlignment="1">
      <alignment horizontal="center" vertical="center" wrapText="1"/>
    </xf>
    <xf numFmtId="0" fontId="28" fillId="0" borderId="0" xfId="0" applyFont="1" applyFill="1" applyBorder="1" applyAlignment="1">
      <alignment vertical="center" wrapText="1"/>
    </xf>
    <xf numFmtId="0" fontId="28" fillId="0" borderId="1" xfId="0" applyFont="1" applyBorder="1" applyAlignment="1">
      <alignment vertical="top"/>
    </xf>
    <xf numFmtId="0" fontId="28" fillId="0" borderId="1" xfId="0" applyFont="1" applyFill="1" applyBorder="1" applyAlignment="1">
      <alignment horizontal="right"/>
    </xf>
    <xf numFmtId="171" fontId="29" fillId="13" borderId="1" xfId="0" applyNumberFormat="1" applyFont="1" applyFill="1" applyBorder="1" applyAlignment="1">
      <alignment horizontal="center"/>
    </xf>
    <xf numFmtId="171" fontId="28" fillId="13" borderId="1" xfId="0" applyNumberFormat="1" applyFont="1" applyFill="1" applyBorder="1" applyAlignment="1">
      <alignment horizontal="center"/>
    </xf>
    <xf numFmtId="0" fontId="29" fillId="0" borderId="1" xfId="0" applyFont="1" applyFill="1" applyBorder="1" applyAlignment="1">
      <alignment horizontal="center"/>
    </xf>
    <xf numFmtId="171" fontId="28" fillId="0" borderId="26" xfId="0" applyNumberFormat="1" applyFont="1" applyFill="1" applyBorder="1" applyAlignment="1">
      <alignment horizontal="center"/>
    </xf>
    <xf numFmtId="0" fontId="28" fillId="0" borderId="1" xfId="0" applyFont="1" applyFill="1" applyBorder="1" applyAlignment="1"/>
    <xf numFmtId="0" fontId="29" fillId="13" borderId="1" xfId="0" applyFont="1" applyFill="1" applyBorder="1" applyAlignment="1">
      <alignment horizontal="center"/>
    </xf>
    <xf numFmtId="171" fontId="28" fillId="13" borderId="26" xfId="0" applyNumberFormat="1" applyFont="1" applyFill="1" applyBorder="1" applyAlignment="1">
      <alignment horizontal="center"/>
    </xf>
    <xf numFmtId="0" fontId="30" fillId="0" borderId="0" xfId="0" applyFont="1" applyAlignment="1">
      <alignment horizontal="center"/>
    </xf>
    <xf numFmtId="0" fontId="11" fillId="7" borderId="21" xfId="2" applyFill="1" applyBorder="1" applyAlignment="1" applyProtection="1">
      <alignment horizontal="center"/>
    </xf>
    <xf numFmtId="0" fontId="11" fillId="7" borderId="22" xfId="2" applyFill="1" applyBorder="1" applyAlignment="1" applyProtection="1">
      <alignment horizontal="center"/>
    </xf>
    <xf numFmtId="0" fontId="11" fillId="7" borderId="23" xfId="2" applyFill="1" applyBorder="1" applyAlignment="1" applyProtection="1">
      <alignment horizontal="center"/>
    </xf>
    <xf numFmtId="0" fontId="11" fillId="8" borderId="0" xfId="2" applyFill="1" applyBorder="1" applyAlignment="1" applyProtection="1"/>
    <xf numFmtId="0" fontId="11" fillId="7" borderId="27" xfId="2" applyFill="1" applyBorder="1" applyAlignment="1" applyProtection="1">
      <alignment horizontal="center" vertical="center"/>
    </xf>
    <xf numFmtId="14" fontId="12" fillId="9" borderId="1" xfId="0" applyNumberFormat="1" applyFont="1" applyFill="1" applyBorder="1"/>
    <xf numFmtId="43" fontId="12" fillId="9" borderId="1" xfId="0" applyNumberFormat="1" applyFont="1" applyFill="1" applyBorder="1"/>
    <xf numFmtId="41" fontId="12" fillId="5" borderId="1" xfId="0" applyNumberFormat="1" applyFont="1" applyFill="1" applyBorder="1" applyAlignment="1">
      <alignment horizontal="center"/>
    </xf>
  </cellXfs>
  <cellStyles count="4">
    <cellStyle name="Comma" xfId="3" builtinId="3"/>
    <cellStyle name="Hyperlink" xfId="2" builtinId="8"/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11.gif"/><Relationship Id="rId3" Type="http://schemas.openxmlformats.org/officeDocument/2006/relationships/image" Target="../media/image6.gif"/><Relationship Id="rId7" Type="http://schemas.openxmlformats.org/officeDocument/2006/relationships/image" Target="../media/image10.gif"/><Relationship Id="rId2" Type="http://schemas.openxmlformats.org/officeDocument/2006/relationships/image" Target="../media/image5.gif"/><Relationship Id="rId1" Type="http://schemas.openxmlformats.org/officeDocument/2006/relationships/image" Target="../media/image4.gif"/><Relationship Id="rId6" Type="http://schemas.openxmlformats.org/officeDocument/2006/relationships/image" Target="../media/image9.gif"/><Relationship Id="rId5" Type="http://schemas.openxmlformats.org/officeDocument/2006/relationships/image" Target="../media/image8.gif"/><Relationship Id="rId4" Type="http://schemas.openxmlformats.org/officeDocument/2006/relationships/image" Target="../media/image7.gif"/><Relationship Id="rId9" Type="http://schemas.openxmlformats.org/officeDocument/2006/relationships/image" Target="../media/image12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400050</xdr:colOff>
      <xdr:row>23</xdr:row>
      <xdr:rowOff>171449</xdr:rowOff>
    </xdr:from>
    <xdr:ext cx="3648075" cy="657225"/>
    <xdr:sp macro="" textlink="">
      <xdr:nvSpPr>
        <xdr:cNvPr id="2" name="TextBox 1"/>
        <xdr:cNvSpPr txBox="1"/>
      </xdr:nvSpPr>
      <xdr:spPr>
        <a:xfrm>
          <a:off x="1371600" y="6553199"/>
          <a:ext cx="3648075" cy="6572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en-US" sz="2800"/>
            <a:t>NO.ORDER 1</a:t>
          </a:r>
          <a:r>
            <a:rPr lang="th-TH" sz="2800"/>
            <a:t>7</a:t>
          </a:r>
          <a:r>
            <a:rPr lang="en-US" sz="2800"/>
            <a:t>/04/2554</a:t>
          </a:r>
          <a:endParaRPr lang="th-TH" sz="2800"/>
        </a:p>
      </xdr:txBody>
    </xdr:sp>
    <xdr:clientData/>
  </xdr:oneCellAnchor>
  <xdr:oneCellAnchor>
    <xdr:from>
      <xdr:col>2</xdr:col>
      <xdr:colOff>266700</xdr:colOff>
      <xdr:row>5</xdr:row>
      <xdr:rowOff>266700</xdr:rowOff>
    </xdr:from>
    <xdr:ext cx="3648075" cy="657225"/>
    <xdr:sp macro="" textlink="">
      <xdr:nvSpPr>
        <xdr:cNvPr id="3" name="TextBox 2"/>
        <xdr:cNvSpPr txBox="1"/>
      </xdr:nvSpPr>
      <xdr:spPr>
        <a:xfrm>
          <a:off x="1238250" y="1676400"/>
          <a:ext cx="3648075" cy="657225"/>
        </a:xfrm>
        <a:prstGeom prst="rect">
          <a:avLst/>
        </a:prstGeom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en-US" sz="2800"/>
            <a:t>NO.ORDER 1</a:t>
          </a:r>
          <a:r>
            <a:rPr lang="th-TH" sz="2800"/>
            <a:t>7</a:t>
          </a:r>
          <a:r>
            <a:rPr lang="en-US" sz="2800"/>
            <a:t>/04/2554</a:t>
          </a:r>
          <a:endParaRPr lang="th-TH" sz="28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19051</xdr:colOff>
      <xdr:row>0</xdr:row>
      <xdr:rowOff>5304</xdr:rowOff>
    </xdr:from>
    <xdr:ext cx="6629400" cy="821443"/>
    <xdr:sp macro="" textlink="">
      <xdr:nvSpPr>
        <xdr:cNvPr id="2" name="Rectangle 1"/>
        <xdr:cNvSpPr/>
      </xdr:nvSpPr>
      <xdr:spPr>
        <a:xfrm>
          <a:off x="1819276" y="5304"/>
          <a:ext cx="6629400" cy="821443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th-TH" sz="4000" b="1" cap="none" spc="300" baseline="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  <a:latin typeface="AngsanaUPC" pitchFamily="18" charset="-34"/>
            </a:rPr>
            <a:t>ฐานข้อมูลประวัติลูกค้า</a:t>
          </a:r>
          <a:endParaRPr lang="en-US" sz="4000" b="1" cap="none" spc="300" baseline="0">
            <a:ln w="11430" cmpd="sng">
              <a:solidFill>
                <a:schemeClr val="accent1">
                  <a:tint val="10000"/>
                </a:schemeClr>
              </a:solidFill>
              <a:prstDash val="solid"/>
              <a:miter lim="800000"/>
            </a:ln>
            <a:gradFill>
              <a:gsLst>
                <a:gs pos="10000">
                  <a:schemeClr val="accent1">
                    <a:tint val="83000"/>
                    <a:shade val="100000"/>
                    <a:satMod val="200000"/>
                  </a:schemeClr>
                </a:gs>
                <a:gs pos="75000">
                  <a:schemeClr val="accent1">
                    <a:tint val="100000"/>
                    <a:shade val="50000"/>
                    <a:satMod val="150000"/>
                  </a:schemeClr>
                </a:gs>
              </a:gsLst>
              <a:lin ang="5400000"/>
            </a:gradFill>
            <a:effectLst>
              <a:glow rad="45500">
                <a:schemeClr val="accent1">
                  <a:satMod val="220000"/>
                  <a:alpha val="35000"/>
                </a:schemeClr>
              </a:glow>
            </a:effectLst>
            <a:latin typeface="AngsanaUPC" pitchFamily="18" charset="-34"/>
          </a:endParaRP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4</xdr:row>
      <xdr:rowOff>0</xdr:rowOff>
    </xdr:from>
    <xdr:to>
      <xdr:col>4</xdr:col>
      <xdr:colOff>228600</xdr:colOff>
      <xdr:row>4</xdr:row>
      <xdr:rowOff>190500</xdr:rowOff>
    </xdr:to>
    <xdr:pic>
      <xdr:nvPicPr>
        <xdr:cNvPr id="2054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477000" y="828675"/>
          <a:ext cx="228600" cy="190500"/>
        </a:xfrm>
        <a:prstGeom prst="rect">
          <a:avLst/>
        </a:prstGeom>
        <a:noFill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85725</xdr:colOff>
      <xdr:row>1</xdr:row>
      <xdr:rowOff>314325</xdr:rowOff>
    </xdr:from>
    <xdr:to>
      <xdr:col>4</xdr:col>
      <xdr:colOff>2282428</xdr:colOff>
      <xdr:row>1</xdr:row>
      <xdr:rowOff>2200275</xdr:rowOff>
    </xdr:to>
    <xdr:pic>
      <xdr:nvPicPr>
        <xdr:cNvPr id="11" name="Picture 10" descr="id_988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058150" y="619125"/>
          <a:ext cx="2396728" cy="1885950"/>
        </a:xfrm>
        <a:prstGeom prst="rect">
          <a:avLst/>
        </a:prstGeom>
      </xdr:spPr>
    </xdr:pic>
    <xdr:clientData/>
  </xdr:twoCellAnchor>
  <xdr:twoCellAnchor editAs="oneCell">
    <xdr:from>
      <xdr:col>5</xdr:col>
      <xdr:colOff>66675</xdr:colOff>
      <xdr:row>1</xdr:row>
      <xdr:rowOff>66675</xdr:rowOff>
    </xdr:from>
    <xdr:to>
      <xdr:col>5</xdr:col>
      <xdr:colOff>2285999</xdr:colOff>
      <xdr:row>1</xdr:row>
      <xdr:rowOff>2505074</xdr:rowOff>
    </xdr:to>
    <xdr:pic>
      <xdr:nvPicPr>
        <xdr:cNvPr id="12" name="Picture 11" descr="id_00988_7.gif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648950" y="371475"/>
          <a:ext cx="2438399" cy="2438399"/>
        </a:xfrm>
        <a:prstGeom prst="rect">
          <a:avLst/>
        </a:prstGeom>
      </xdr:spPr>
    </xdr:pic>
    <xdr:clientData/>
  </xdr:twoCellAnchor>
  <xdr:twoCellAnchor editAs="oneCell">
    <xdr:from>
      <xdr:col>6</xdr:col>
      <xdr:colOff>85725</xdr:colOff>
      <xdr:row>1</xdr:row>
      <xdr:rowOff>57150</xdr:rowOff>
    </xdr:from>
    <xdr:to>
      <xdr:col>7</xdr:col>
      <xdr:colOff>0</xdr:colOff>
      <xdr:row>2</xdr:row>
      <xdr:rowOff>0</xdr:rowOff>
    </xdr:to>
    <xdr:pic>
      <xdr:nvPicPr>
        <xdr:cNvPr id="13" name="Picture 12" descr="R785-23.gif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3277850" y="361950"/>
          <a:ext cx="2476500" cy="2476500"/>
        </a:xfrm>
        <a:prstGeom prst="rect">
          <a:avLst/>
        </a:prstGeom>
      </xdr:spPr>
    </xdr:pic>
    <xdr:clientData/>
  </xdr:twoCellAnchor>
  <xdr:twoCellAnchor editAs="oneCell">
    <xdr:from>
      <xdr:col>7</xdr:col>
      <xdr:colOff>47625</xdr:colOff>
      <xdr:row>1</xdr:row>
      <xdr:rowOff>47625</xdr:rowOff>
    </xdr:from>
    <xdr:to>
      <xdr:col>8</xdr:col>
      <xdr:colOff>0</xdr:colOff>
      <xdr:row>1</xdr:row>
      <xdr:rowOff>2524125</xdr:rowOff>
    </xdr:to>
    <xdr:pic>
      <xdr:nvPicPr>
        <xdr:cNvPr id="14" name="Picture 13" descr="14.gif"/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5849600" y="352425"/>
          <a:ext cx="2476500" cy="2476500"/>
        </a:xfrm>
        <a:prstGeom prst="rect">
          <a:avLst/>
        </a:prstGeom>
      </xdr:spPr>
    </xdr:pic>
    <xdr:clientData/>
  </xdr:twoCellAnchor>
  <xdr:twoCellAnchor editAs="oneCell">
    <xdr:from>
      <xdr:col>8</xdr:col>
      <xdr:colOff>76200</xdr:colOff>
      <xdr:row>1</xdr:row>
      <xdr:rowOff>76200</xdr:rowOff>
    </xdr:from>
    <xdr:to>
      <xdr:col>9</xdr:col>
      <xdr:colOff>0</xdr:colOff>
      <xdr:row>1</xdr:row>
      <xdr:rowOff>2495550</xdr:rowOff>
    </xdr:to>
    <xdr:pic>
      <xdr:nvPicPr>
        <xdr:cNvPr id="15" name="Picture 14" descr="34.gif"/>
        <xdr:cNvPicPr>
          <a:picLocks noChangeAspect="1"/>
        </xdr:cNvPicPr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18488025" y="381000"/>
          <a:ext cx="2419350" cy="2419350"/>
        </a:xfrm>
        <a:prstGeom prst="rect">
          <a:avLst/>
        </a:prstGeom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10</xdr:col>
      <xdr:colOff>0</xdr:colOff>
      <xdr:row>1</xdr:row>
      <xdr:rowOff>2438400</xdr:rowOff>
    </xdr:to>
    <xdr:pic>
      <xdr:nvPicPr>
        <xdr:cNvPr id="16" name="Picture 15" descr="004.gif"/>
        <xdr:cNvPicPr>
          <a:picLocks noChangeAspect="1"/>
        </xdr:cNvPicPr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21021675" y="304800"/>
          <a:ext cx="2438400" cy="2438400"/>
        </a:xfrm>
        <a:prstGeom prst="rect">
          <a:avLst/>
        </a:prstGeom>
      </xdr:spPr>
    </xdr:pic>
    <xdr:clientData/>
  </xdr:twoCellAnchor>
  <xdr:twoCellAnchor editAs="oneCell">
    <xdr:from>
      <xdr:col>10</xdr:col>
      <xdr:colOff>228599</xdr:colOff>
      <xdr:row>1</xdr:row>
      <xdr:rowOff>0</xdr:rowOff>
    </xdr:from>
    <xdr:to>
      <xdr:col>10</xdr:col>
      <xdr:colOff>2124074</xdr:colOff>
      <xdr:row>1</xdr:row>
      <xdr:rowOff>2527300</xdr:rowOff>
    </xdr:to>
    <xdr:pic>
      <xdr:nvPicPr>
        <xdr:cNvPr id="17" name="Picture 16" descr="62.gif"/>
        <xdr:cNvPicPr>
          <a:picLocks noChangeAspect="1"/>
        </xdr:cNvPicPr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23860124" y="304800"/>
          <a:ext cx="1895475" cy="2527300"/>
        </a:xfrm>
        <a:prstGeom prst="rect">
          <a:avLst/>
        </a:prstGeom>
      </xdr:spPr>
    </xdr:pic>
    <xdr:clientData/>
  </xdr:twoCellAnchor>
  <xdr:twoCellAnchor editAs="oneCell">
    <xdr:from>
      <xdr:col>11</xdr:col>
      <xdr:colOff>152399</xdr:colOff>
      <xdr:row>1</xdr:row>
      <xdr:rowOff>9525</xdr:rowOff>
    </xdr:from>
    <xdr:to>
      <xdr:col>11</xdr:col>
      <xdr:colOff>2238374</xdr:colOff>
      <xdr:row>2</xdr:row>
      <xdr:rowOff>8845</xdr:rowOff>
    </xdr:to>
    <xdr:pic>
      <xdr:nvPicPr>
        <xdr:cNvPr id="18" name="Picture 17" descr="16_2.GIF"/>
        <xdr:cNvPicPr>
          <a:picLocks noChangeAspect="1"/>
        </xdr:cNvPicPr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26393774" y="314325"/>
          <a:ext cx="2085975" cy="2532970"/>
        </a:xfrm>
        <a:prstGeom prst="rect">
          <a:avLst/>
        </a:prstGeom>
      </xdr:spPr>
    </xdr:pic>
    <xdr:clientData/>
  </xdr:twoCellAnchor>
  <xdr:twoCellAnchor editAs="oneCell">
    <xdr:from>
      <xdr:col>2</xdr:col>
      <xdr:colOff>38100</xdr:colOff>
      <xdr:row>1</xdr:row>
      <xdr:rowOff>247650</xdr:rowOff>
    </xdr:from>
    <xdr:to>
      <xdr:col>2</xdr:col>
      <xdr:colOff>2234803</xdr:colOff>
      <xdr:row>1</xdr:row>
      <xdr:rowOff>2133600</xdr:rowOff>
    </xdr:to>
    <xdr:pic>
      <xdr:nvPicPr>
        <xdr:cNvPr id="26" name="Picture 25" descr="id_988.gif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47925" y="552450"/>
          <a:ext cx="2196703" cy="1885950"/>
        </a:xfrm>
        <a:prstGeom prst="rect">
          <a:avLst/>
        </a:prstGeom>
      </xdr:spPr>
    </xdr:pic>
    <xdr:clientData/>
  </xdr:twoCellAnchor>
  <xdr:twoCellAnchor editAs="oneCell">
    <xdr:from>
      <xdr:col>1</xdr:col>
      <xdr:colOff>38101</xdr:colOff>
      <xdr:row>1</xdr:row>
      <xdr:rowOff>79616</xdr:rowOff>
    </xdr:from>
    <xdr:to>
      <xdr:col>1</xdr:col>
      <xdr:colOff>2238375</xdr:colOff>
      <xdr:row>1</xdr:row>
      <xdr:rowOff>2466975</xdr:rowOff>
    </xdr:to>
    <xdr:pic>
      <xdr:nvPicPr>
        <xdr:cNvPr id="3073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161926" y="384416"/>
          <a:ext cx="2200274" cy="2387359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32"/>
  <sheetViews>
    <sheetView tabSelected="1" workbookViewId="0">
      <selection activeCell="K13" sqref="K13"/>
    </sheetView>
  </sheetViews>
  <sheetFormatPr defaultRowHeight="15"/>
  <cols>
    <col min="1" max="1" width="9.5703125" style="103" customWidth="1"/>
    <col min="2" max="2" width="5" customWidth="1"/>
    <col min="3" max="3" width="26.5703125" customWidth="1"/>
    <col min="4" max="4" width="21.28515625" customWidth="1"/>
    <col min="5" max="5" width="18.42578125" customWidth="1"/>
    <col min="6" max="6" width="5" customWidth="1"/>
    <col min="7" max="7" width="15.5703125" customWidth="1"/>
    <col min="243" max="243" width="5" customWidth="1"/>
    <col min="244" max="244" width="17.42578125" customWidth="1"/>
    <col min="245" max="246" width="20" customWidth="1"/>
    <col min="247" max="247" width="5" customWidth="1"/>
    <col min="248" max="248" width="22.42578125" customWidth="1"/>
    <col min="499" max="499" width="5" customWidth="1"/>
    <col min="500" max="500" width="17.42578125" customWidth="1"/>
    <col min="501" max="502" width="20" customWidth="1"/>
    <col min="503" max="503" width="5" customWidth="1"/>
    <col min="504" max="504" width="22.42578125" customWidth="1"/>
    <col min="755" max="755" width="5" customWidth="1"/>
    <col min="756" max="756" width="17.42578125" customWidth="1"/>
    <col min="757" max="758" width="20" customWidth="1"/>
    <col min="759" max="759" width="5" customWidth="1"/>
    <col min="760" max="760" width="22.42578125" customWidth="1"/>
    <col min="1011" max="1011" width="5" customWidth="1"/>
    <col min="1012" max="1012" width="17.42578125" customWidth="1"/>
    <col min="1013" max="1014" width="20" customWidth="1"/>
    <col min="1015" max="1015" width="5" customWidth="1"/>
    <col min="1016" max="1016" width="22.42578125" customWidth="1"/>
    <col min="1267" max="1267" width="5" customWidth="1"/>
    <col min="1268" max="1268" width="17.42578125" customWidth="1"/>
    <col min="1269" max="1270" width="20" customWidth="1"/>
    <col min="1271" max="1271" width="5" customWidth="1"/>
    <col min="1272" max="1272" width="22.42578125" customWidth="1"/>
    <col min="1523" max="1523" width="5" customWidth="1"/>
    <col min="1524" max="1524" width="17.42578125" customWidth="1"/>
    <col min="1525" max="1526" width="20" customWidth="1"/>
    <col min="1527" max="1527" width="5" customWidth="1"/>
    <col min="1528" max="1528" width="22.42578125" customWidth="1"/>
    <col min="1779" max="1779" width="5" customWidth="1"/>
    <col min="1780" max="1780" width="17.42578125" customWidth="1"/>
    <col min="1781" max="1782" width="20" customWidth="1"/>
    <col min="1783" max="1783" width="5" customWidth="1"/>
    <col min="1784" max="1784" width="22.42578125" customWidth="1"/>
    <col min="2035" max="2035" width="5" customWidth="1"/>
    <col min="2036" max="2036" width="17.42578125" customWidth="1"/>
    <col min="2037" max="2038" width="20" customWidth="1"/>
    <col min="2039" max="2039" width="5" customWidth="1"/>
    <col min="2040" max="2040" width="22.42578125" customWidth="1"/>
    <col min="2291" max="2291" width="5" customWidth="1"/>
    <col min="2292" max="2292" width="17.42578125" customWidth="1"/>
    <col min="2293" max="2294" width="20" customWidth="1"/>
    <col min="2295" max="2295" width="5" customWidth="1"/>
    <col min="2296" max="2296" width="22.42578125" customWidth="1"/>
    <col min="2547" max="2547" width="5" customWidth="1"/>
    <col min="2548" max="2548" width="17.42578125" customWidth="1"/>
    <col min="2549" max="2550" width="20" customWidth="1"/>
    <col min="2551" max="2551" width="5" customWidth="1"/>
    <col min="2552" max="2552" width="22.42578125" customWidth="1"/>
    <col min="2803" max="2803" width="5" customWidth="1"/>
    <col min="2804" max="2804" width="17.42578125" customWidth="1"/>
    <col min="2805" max="2806" width="20" customWidth="1"/>
    <col min="2807" max="2807" width="5" customWidth="1"/>
    <col min="2808" max="2808" width="22.42578125" customWidth="1"/>
    <col min="3059" max="3059" width="5" customWidth="1"/>
    <col min="3060" max="3060" width="17.42578125" customWidth="1"/>
    <col min="3061" max="3062" width="20" customWidth="1"/>
    <col min="3063" max="3063" width="5" customWidth="1"/>
    <col min="3064" max="3064" width="22.42578125" customWidth="1"/>
    <col min="3315" max="3315" width="5" customWidth="1"/>
    <col min="3316" max="3316" width="17.42578125" customWidth="1"/>
    <col min="3317" max="3318" width="20" customWidth="1"/>
    <col min="3319" max="3319" width="5" customWidth="1"/>
    <col min="3320" max="3320" width="22.42578125" customWidth="1"/>
    <col min="3571" max="3571" width="5" customWidth="1"/>
    <col min="3572" max="3572" width="17.42578125" customWidth="1"/>
    <col min="3573" max="3574" width="20" customWidth="1"/>
    <col min="3575" max="3575" width="5" customWidth="1"/>
    <col min="3576" max="3576" width="22.42578125" customWidth="1"/>
    <col min="3827" max="3827" width="5" customWidth="1"/>
    <col min="3828" max="3828" width="17.42578125" customWidth="1"/>
    <col min="3829" max="3830" width="20" customWidth="1"/>
    <col min="3831" max="3831" width="5" customWidth="1"/>
    <col min="3832" max="3832" width="22.42578125" customWidth="1"/>
    <col min="4083" max="4083" width="5" customWidth="1"/>
    <col min="4084" max="4084" width="17.42578125" customWidth="1"/>
    <col min="4085" max="4086" width="20" customWidth="1"/>
    <col min="4087" max="4087" width="5" customWidth="1"/>
    <col min="4088" max="4088" width="22.42578125" customWidth="1"/>
    <col min="4339" max="4339" width="5" customWidth="1"/>
    <col min="4340" max="4340" width="17.42578125" customWidth="1"/>
    <col min="4341" max="4342" width="20" customWidth="1"/>
    <col min="4343" max="4343" width="5" customWidth="1"/>
    <col min="4344" max="4344" width="22.42578125" customWidth="1"/>
    <col min="4595" max="4595" width="5" customWidth="1"/>
    <col min="4596" max="4596" width="17.42578125" customWidth="1"/>
    <col min="4597" max="4598" width="20" customWidth="1"/>
    <col min="4599" max="4599" width="5" customWidth="1"/>
    <col min="4600" max="4600" width="22.42578125" customWidth="1"/>
    <col min="4851" max="4851" width="5" customWidth="1"/>
    <col min="4852" max="4852" width="17.42578125" customWidth="1"/>
    <col min="4853" max="4854" width="20" customWidth="1"/>
    <col min="4855" max="4855" width="5" customWidth="1"/>
    <col min="4856" max="4856" width="22.42578125" customWidth="1"/>
    <col min="5107" max="5107" width="5" customWidth="1"/>
    <col min="5108" max="5108" width="17.42578125" customWidth="1"/>
    <col min="5109" max="5110" width="20" customWidth="1"/>
    <col min="5111" max="5111" width="5" customWidth="1"/>
    <col min="5112" max="5112" width="22.42578125" customWidth="1"/>
    <col min="5363" max="5363" width="5" customWidth="1"/>
    <col min="5364" max="5364" width="17.42578125" customWidth="1"/>
    <col min="5365" max="5366" width="20" customWidth="1"/>
    <col min="5367" max="5367" width="5" customWidth="1"/>
    <col min="5368" max="5368" width="22.42578125" customWidth="1"/>
    <col min="5619" max="5619" width="5" customWidth="1"/>
    <col min="5620" max="5620" width="17.42578125" customWidth="1"/>
    <col min="5621" max="5622" width="20" customWidth="1"/>
    <col min="5623" max="5623" width="5" customWidth="1"/>
    <col min="5624" max="5624" width="22.42578125" customWidth="1"/>
    <col min="5875" max="5875" width="5" customWidth="1"/>
    <col min="5876" max="5876" width="17.42578125" customWidth="1"/>
    <col min="5877" max="5878" width="20" customWidth="1"/>
    <col min="5879" max="5879" width="5" customWidth="1"/>
    <col min="5880" max="5880" width="22.42578125" customWidth="1"/>
    <col min="6131" max="6131" width="5" customWidth="1"/>
    <col min="6132" max="6132" width="17.42578125" customWidth="1"/>
    <col min="6133" max="6134" width="20" customWidth="1"/>
    <col min="6135" max="6135" width="5" customWidth="1"/>
    <col min="6136" max="6136" width="22.42578125" customWidth="1"/>
    <col min="6387" max="6387" width="5" customWidth="1"/>
    <col min="6388" max="6388" width="17.42578125" customWidth="1"/>
    <col min="6389" max="6390" width="20" customWidth="1"/>
    <col min="6391" max="6391" width="5" customWidth="1"/>
    <col min="6392" max="6392" width="22.42578125" customWidth="1"/>
    <col min="6643" max="6643" width="5" customWidth="1"/>
    <col min="6644" max="6644" width="17.42578125" customWidth="1"/>
    <col min="6645" max="6646" width="20" customWidth="1"/>
    <col min="6647" max="6647" width="5" customWidth="1"/>
    <col min="6648" max="6648" width="22.42578125" customWidth="1"/>
    <col min="6899" max="6899" width="5" customWidth="1"/>
    <col min="6900" max="6900" width="17.42578125" customWidth="1"/>
    <col min="6901" max="6902" width="20" customWidth="1"/>
    <col min="6903" max="6903" width="5" customWidth="1"/>
    <col min="6904" max="6904" width="22.42578125" customWidth="1"/>
    <col min="7155" max="7155" width="5" customWidth="1"/>
    <col min="7156" max="7156" width="17.42578125" customWidth="1"/>
    <col min="7157" max="7158" width="20" customWidth="1"/>
    <col min="7159" max="7159" width="5" customWidth="1"/>
    <col min="7160" max="7160" width="22.42578125" customWidth="1"/>
    <col min="7411" max="7411" width="5" customWidth="1"/>
    <col min="7412" max="7412" width="17.42578125" customWidth="1"/>
    <col min="7413" max="7414" width="20" customWidth="1"/>
    <col min="7415" max="7415" width="5" customWidth="1"/>
    <col min="7416" max="7416" width="22.42578125" customWidth="1"/>
    <col min="7667" max="7667" width="5" customWidth="1"/>
    <col min="7668" max="7668" width="17.42578125" customWidth="1"/>
    <col min="7669" max="7670" width="20" customWidth="1"/>
    <col min="7671" max="7671" width="5" customWidth="1"/>
    <col min="7672" max="7672" width="22.42578125" customWidth="1"/>
    <col min="7923" max="7923" width="5" customWidth="1"/>
    <col min="7924" max="7924" width="17.42578125" customWidth="1"/>
    <col min="7925" max="7926" width="20" customWidth="1"/>
    <col min="7927" max="7927" width="5" customWidth="1"/>
    <col min="7928" max="7928" width="22.42578125" customWidth="1"/>
    <col min="8179" max="8179" width="5" customWidth="1"/>
    <col min="8180" max="8180" width="17.42578125" customWidth="1"/>
    <col min="8181" max="8182" width="20" customWidth="1"/>
    <col min="8183" max="8183" width="5" customWidth="1"/>
    <col min="8184" max="8184" width="22.42578125" customWidth="1"/>
    <col min="8435" max="8435" width="5" customWidth="1"/>
    <col min="8436" max="8436" width="17.42578125" customWidth="1"/>
    <col min="8437" max="8438" width="20" customWidth="1"/>
    <col min="8439" max="8439" width="5" customWidth="1"/>
    <col min="8440" max="8440" width="22.42578125" customWidth="1"/>
    <col min="8691" max="8691" width="5" customWidth="1"/>
    <col min="8692" max="8692" width="17.42578125" customWidth="1"/>
    <col min="8693" max="8694" width="20" customWidth="1"/>
    <col min="8695" max="8695" width="5" customWidth="1"/>
    <col min="8696" max="8696" width="22.42578125" customWidth="1"/>
    <col min="8947" max="8947" width="5" customWidth="1"/>
    <col min="8948" max="8948" width="17.42578125" customWidth="1"/>
    <col min="8949" max="8950" width="20" customWidth="1"/>
    <col min="8951" max="8951" width="5" customWidth="1"/>
    <col min="8952" max="8952" width="22.42578125" customWidth="1"/>
    <col min="9203" max="9203" width="5" customWidth="1"/>
    <col min="9204" max="9204" width="17.42578125" customWidth="1"/>
    <col min="9205" max="9206" width="20" customWidth="1"/>
    <col min="9207" max="9207" width="5" customWidth="1"/>
    <col min="9208" max="9208" width="22.42578125" customWidth="1"/>
    <col min="9459" max="9459" width="5" customWidth="1"/>
    <col min="9460" max="9460" width="17.42578125" customWidth="1"/>
    <col min="9461" max="9462" width="20" customWidth="1"/>
    <col min="9463" max="9463" width="5" customWidth="1"/>
    <col min="9464" max="9464" width="22.42578125" customWidth="1"/>
    <col min="9715" max="9715" width="5" customWidth="1"/>
    <col min="9716" max="9716" width="17.42578125" customWidth="1"/>
    <col min="9717" max="9718" width="20" customWidth="1"/>
    <col min="9719" max="9719" width="5" customWidth="1"/>
    <col min="9720" max="9720" width="22.42578125" customWidth="1"/>
    <col min="9971" max="9971" width="5" customWidth="1"/>
    <col min="9972" max="9972" width="17.42578125" customWidth="1"/>
    <col min="9973" max="9974" width="20" customWidth="1"/>
    <col min="9975" max="9975" width="5" customWidth="1"/>
    <col min="9976" max="9976" width="22.42578125" customWidth="1"/>
    <col min="10227" max="10227" width="5" customWidth="1"/>
    <col min="10228" max="10228" width="17.42578125" customWidth="1"/>
    <col min="10229" max="10230" width="20" customWidth="1"/>
    <col min="10231" max="10231" width="5" customWidth="1"/>
    <col min="10232" max="10232" width="22.42578125" customWidth="1"/>
    <col min="10483" max="10483" width="5" customWidth="1"/>
    <col min="10484" max="10484" width="17.42578125" customWidth="1"/>
    <col min="10485" max="10486" width="20" customWidth="1"/>
    <col min="10487" max="10487" width="5" customWidth="1"/>
    <col min="10488" max="10488" width="22.42578125" customWidth="1"/>
    <col min="10739" max="10739" width="5" customWidth="1"/>
    <col min="10740" max="10740" width="17.42578125" customWidth="1"/>
    <col min="10741" max="10742" width="20" customWidth="1"/>
    <col min="10743" max="10743" width="5" customWidth="1"/>
    <col min="10744" max="10744" width="22.42578125" customWidth="1"/>
    <col min="10995" max="10995" width="5" customWidth="1"/>
    <col min="10996" max="10996" width="17.42578125" customWidth="1"/>
    <col min="10997" max="10998" width="20" customWidth="1"/>
    <col min="10999" max="10999" width="5" customWidth="1"/>
    <col min="11000" max="11000" width="22.42578125" customWidth="1"/>
    <col min="11251" max="11251" width="5" customWidth="1"/>
    <col min="11252" max="11252" width="17.42578125" customWidth="1"/>
    <col min="11253" max="11254" width="20" customWidth="1"/>
    <col min="11255" max="11255" width="5" customWidth="1"/>
    <col min="11256" max="11256" width="22.42578125" customWidth="1"/>
    <col min="11507" max="11507" width="5" customWidth="1"/>
    <col min="11508" max="11508" width="17.42578125" customWidth="1"/>
    <col min="11509" max="11510" width="20" customWidth="1"/>
    <col min="11511" max="11511" width="5" customWidth="1"/>
    <col min="11512" max="11512" width="22.42578125" customWidth="1"/>
    <col min="11763" max="11763" width="5" customWidth="1"/>
    <col min="11764" max="11764" width="17.42578125" customWidth="1"/>
    <col min="11765" max="11766" width="20" customWidth="1"/>
    <col min="11767" max="11767" width="5" customWidth="1"/>
    <col min="11768" max="11768" width="22.42578125" customWidth="1"/>
    <col min="12019" max="12019" width="5" customWidth="1"/>
    <col min="12020" max="12020" width="17.42578125" customWidth="1"/>
    <col min="12021" max="12022" width="20" customWidth="1"/>
    <col min="12023" max="12023" width="5" customWidth="1"/>
    <col min="12024" max="12024" width="22.42578125" customWidth="1"/>
    <col min="12275" max="12275" width="5" customWidth="1"/>
    <col min="12276" max="12276" width="17.42578125" customWidth="1"/>
    <col min="12277" max="12278" width="20" customWidth="1"/>
    <col min="12279" max="12279" width="5" customWidth="1"/>
    <col min="12280" max="12280" width="22.42578125" customWidth="1"/>
    <col min="12531" max="12531" width="5" customWidth="1"/>
    <col min="12532" max="12532" width="17.42578125" customWidth="1"/>
    <col min="12533" max="12534" width="20" customWidth="1"/>
    <col min="12535" max="12535" width="5" customWidth="1"/>
    <col min="12536" max="12536" width="22.42578125" customWidth="1"/>
    <col min="12787" max="12787" width="5" customWidth="1"/>
    <col min="12788" max="12788" width="17.42578125" customWidth="1"/>
    <col min="12789" max="12790" width="20" customWidth="1"/>
    <col min="12791" max="12791" width="5" customWidth="1"/>
    <col min="12792" max="12792" width="22.42578125" customWidth="1"/>
    <col min="13043" max="13043" width="5" customWidth="1"/>
    <col min="13044" max="13044" width="17.42578125" customWidth="1"/>
    <col min="13045" max="13046" width="20" customWidth="1"/>
    <col min="13047" max="13047" width="5" customWidth="1"/>
    <col min="13048" max="13048" width="22.42578125" customWidth="1"/>
    <col min="13299" max="13299" width="5" customWidth="1"/>
    <col min="13300" max="13300" width="17.42578125" customWidth="1"/>
    <col min="13301" max="13302" width="20" customWidth="1"/>
    <col min="13303" max="13303" width="5" customWidth="1"/>
    <col min="13304" max="13304" width="22.42578125" customWidth="1"/>
    <col min="13555" max="13555" width="5" customWidth="1"/>
    <col min="13556" max="13556" width="17.42578125" customWidth="1"/>
    <col min="13557" max="13558" width="20" customWidth="1"/>
    <col min="13559" max="13559" width="5" customWidth="1"/>
    <col min="13560" max="13560" width="22.42578125" customWidth="1"/>
    <col min="13811" max="13811" width="5" customWidth="1"/>
    <col min="13812" max="13812" width="17.42578125" customWidth="1"/>
    <col min="13813" max="13814" width="20" customWidth="1"/>
    <col min="13815" max="13815" width="5" customWidth="1"/>
    <col min="13816" max="13816" width="22.42578125" customWidth="1"/>
    <col min="14067" max="14067" width="5" customWidth="1"/>
    <col min="14068" max="14068" width="17.42578125" customWidth="1"/>
    <col min="14069" max="14070" width="20" customWidth="1"/>
    <col min="14071" max="14071" width="5" customWidth="1"/>
    <col min="14072" max="14072" width="22.42578125" customWidth="1"/>
    <col min="14323" max="14323" width="5" customWidth="1"/>
    <col min="14324" max="14324" width="17.42578125" customWidth="1"/>
    <col min="14325" max="14326" width="20" customWidth="1"/>
    <col min="14327" max="14327" width="5" customWidth="1"/>
    <col min="14328" max="14328" width="22.42578125" customWidth="1"/>
    <col min="14579" max="14579" width="5" customWidth="1"/>
    <col min="14580" max="14580" width="17.42578125" customWidth="1"/>
    <col min="14581" max="14582" width="20" customWidth="1"/>
    <col min="14583" max="14583" width="5" customWidth="1"/>
    <col min="14584" max="14584" width="22.42578125" customWidth="1"/>
    <col min="14835" max="14835" width="5" customWidth="1"/>
    <col min="14836" max="14836" width="17.42578125" customWidth="1"/>
    <col min="14837" max="14838" width="20" customWidth="1"/>
    <col min="14839" max="14839" width="5" customWidth="1"/>
    <col min="14840" max="14840" width="22.42578125" customWidth="1"/>
    <col min="15091" max="15091" width="5" customWidth="1"/>
    <col min="15092" max="15092" width="17.42578125" customWidth="1"/>
    <col min="15093" max="15094" width="20" customWidth="1"/>
    <col min="15095" max="15095" width="5" customWidth="1"/>
    <col min="15096" max="15096" width="22.42578125" customWidth="1"/>
    <col min="15347" max="15347" width="5" customWidth="1"/>
    <col min="15348" max="15348" width="17.42578125" customWidth="1"/>
    <col min="15349" max="15350" width="20" customWidth="1"/>
    <col min="15351" max="15351" width="5" customWidth="1"/>
    <col min="15352" max="15352" width="22.42578125" customWidth="1"/>
    <col min="15603" max="15603" width="5" customWidth="1"/>
    <col min="15604" max="15604" width="17.42578125" customWidth="1"/>
    <col min="15605" max="15606" width="20" customWidth="1"/>
    <col min="15607" max="15607" width="5" customWidth="1"/>
    <col min="15608" max="15608" width="22.42578125" customWidth="1"/>
    <col min="15859" max="15859" width="5" customWidth="1"/>
    <col min="15860" max="15860" width="17.42578125" customWidth="1"/>
    <col min="15861" max="15862" width="20" customWidth="1"/>
    <col min="15863" max="15863" width="5" customWidth="1"/>
    <col min="15864" max="15864" width="22.42578125" customWidth="1"/>
    <col min="16115" max="16115" width="5" customWidth="1"/>
    <col min="16116" max="16116" width="17.42578125" customWidth="1"/>
    <col min="16117" max="16118" width="20" customWidth="1"/>
    <col min="16119" max="16119" width="5" customWidth="1"/>
    <col min="16120" max="16120" width="22.42578125" customWidth="1"/>
  </cols>
  <sheetData>
    <row r="1" spans="1:9" ht="23.1" customHeight="1">
      <c r="A1" s="86"/>
      <c r="B1" s="87"/>
      <c r="C1" s="87" t="s">
        <v>37</v>
      </c>
      <c r="D1" s="87"/>
      <c r="E1" s="88" t="s">
        <v>38</v>
      </c>
      <c r="F1" s="87"/>
      <c r="G1" s="89">
        <v>13</v>
      </c>
    </row>
    <row r="2" spans="1:9" ht="23.1" customHeight="1">
      <c r="A2" s="86"/>
      <c r="B2" s="87"/>
      <c r="C2" s="87" t="s">
        <v>39</v>
      </c>
      <c r="D2" s="87"/>
      <c r="E2" s="88" t="s">
        <v>40</v>
      </c>
      <c r="F2" s="87"/>
      <c r="G2" s="90">
        <v>40651</v>
      </c>
      <c r="H2" s="91"/>
    </row>
    <row r="3" spans="1:9" ht="23.1" customHeight="1">
      <c r="A3" s="86"/>
      <c r="B3" s="87"/>
      <c r="C3" s="87" t="s">
        <v>41</v>
      </c>
      <c r="D3" s="92"/>
      <c r="E3" s="93" t="s">
        <v>42</v>
      </c>
      <c r="F3" s="87"/>
      <c r="G3" s="94"/>
      <c r="H3" t="s">
        <v>43</v>
      </c>
    </row>
    <row r="4" spans="1:9" ht="21.75" customHeight="1">
      <c r="A4" s="95" t="s">
        <v>44</v>
      </c>
      <c r="B4" s="96" t="s">
        <v>45</v>
      </c>
      <c r="C4" s="96" t="s">
        <v>46</v>
      </c>
      <c r="D4" s="96" t="s">
        <v>47</v>
      </c>
      <c r="E4" s="96" t="s">
        <v>48</v>
      </c>
      <c r="F4" s="96" t="s">
        <v>49</v>
      </c>
      <c r="G4" s="96" t="s">
        <v>50</v>
      </c>
      <c r="I4" s="97" t="s">
        <v>51</v>
      </c>
    </row>
    <row r="5" spans="1:9" ht="21.75" customHeight="1">
      <c r="A5" s="95"/>
      <c r="B5" s="96"/>
      <c r="C5" s="98"/>
      <c r="D5" s="98"/>
      <c r="E5" s="98"/>
      <c r="F5" s="96"/>
      <c r="G5" s="96"/>
      <c r="I5" s="99" t="s">
        <v>52</v>
      </c>
    </row>
    <row r="6" spans="1:9" ht="21.75" customHeight="1">
      <c r="A6" s="95"/>
      <c r="B6" s="96"/>
      <c r="C6" s="100"/>
      <c r="D6" s="98"/>
      <c r="E6" s="98"/>
      <c r="F6" s="96"/>
      <c r="G6" s="96"/>
      <c r="I6" s="99" t="s">
        <v>53</v>
      </c>
    </row>
    <row r="7" spans="1:9" ht="21.75" customHeight="1">
      <c r="A7" s="95"/>
      <c r="B7" s="96"/>
      <c r="C7" s="101"/>
      <c r="D7" s="98"/>
      <c r="E7" s="98"/>
      <c r="F7" s="96"/>
      <c r="G7" s="96"/>
      <c r="I7" s="99" t="s">
        <v>54</v>
      </c>
    </row>
    <row r="8" spans="1:9" ht="21.75" customHeight="1">
      <c r="A8" s="95"/>
      <c r="B8" s="96"/>
      <c r="C8" s="98"/>
      <c r="D8" s="98"/>
      <c r="E8" s="98"/>
      <c r="F8" s="96"/>
      <c r="G8" s="96"/>
      <c r="I8" s="99"/>
    </row>
    <row r="9" spans="1:9" ht="21.75" customHeight="1">
      <c r="A9" s="95"/>
      <c r="B9" s="96"/>
      <c r="C9" s="98"/>
      <c r="D9" s="98"/>
      <c r="E9" s="98"/>
      <c r="F9" s="96"/>
      <c r="G9" s="96"/>
    </row>
    <row r="10" spans="1:9" ht="21.75" customHeight="1">
      <c r="A10" s="95"/>
      <c r="B10" s="96"/>
      <c r="C10" s="98"/>
      <c r="D10" s="98"/>
      <c r="E10" s="98"/>
      <c r="F10" s="96"/>
      <c r="G10" s="96"/>
    </row>
    <row r="11" spans="1:9" ht="21.75" customHeight="1">
      <c r="A11" s="95"/>
      <c r="B11" s="96"/>
      <c r="C11" s="98"/>
      <c r="D11" s="98"/>
      <c r="E11" s="98"/>
      <c r="F11" s="96"/>
      <c r="G11" s="96"/>
    </row>
    <row r="12" spans="1:9" ht="21.75" customHeight="1">
      <c r="A12" s="95"/>
      <c r="B12" s="96"/>
      <c r="C12" s="98"/>
      <c r="D12" s="98"/>
      <c r="E12" s="98"/>
      <c r="F12" s="96"/>
      <c r="G12" s="96"/>
    </row>
    <row r="13" spans="1:9" ht="21.75" customHeight="1">
      <c r="A13" s="95"/>
      <c r="B13" s="96"/>
      <c r="C13" s="98"/>
      <c r="D13" s="98"/>
      <c r="E13" s="98"/>
      <c r="F13" s="96"/>
      <c r="G13" s="96"/>
    </row>
    <row r="14" spans="1:9" ht="21.75" customHeight="1">
      <c r="A14" s="95"/>
      <c r="B14" s="96"/>
      <c r="C14" s="98"/>
      <c r="D14" s="98"/>
      <c r="E14" s="98"/>
      <c r="F14" s="96"/>
      <c r="G14" s="96"/>
    </row>
    <row r="15" spans="1:9" ht="21.75" customHeight="1">
      <c r="A15" s="95"/>
      <c r="B15" s="96"/>
      <c r="C15" s="102"/>
      <c r="D15" s="102"/>
      <c r="E15" s="102"/>
      <c r="F15" s="102"/>
      <c r="G15" s="102"/>
    </row>
    <row r="16" spans="1:9" ht="21.75" customHeight="1"/>
    <row r="18" spans="1:7">
      <c r="A18" s="104"/>
      <c r="B18" s="105"/>
      <c r="C18" s="106" t="s">
        <v>37</v>
      </c>
      <c r="D18" s="105"/>
      <c r="E18" s="88" t="s">
        <v>55</v>
      </c>
      <c r="F18" s="107"/>
      <c r="G18" s="89">
        <f>G1</f>
        <v>13</v>
      </c>
    </row>
    <row r="19" spans="1:7">
      <c r="A19" s="104"/>
      <c r="B19" s="105"/>
      <c r="C19" s="106" t="s">
        <v>56</v>
      </c>
      <c r="D19" s="105"/>
      <c r="E19" s="88" t="s">
        <v>40</v>
      </c>
      <c r="F19" s="105"/>
      <c r="G19" s="90">
        <f>G2</f>
        <v>40651</v>
      </c>
    </row>
    <row r="20" spans="1:7">
      <c r="A20" s="104"/>
      <c r="B20" s="105"/>
      <c r="C20" s="106" t="s">
        <v>57</v>
      </c>
      <c r="D20" s="108"/>
      <c r="E20" s="109" t="s">
        <v>58</v>
      </c>
      <c r="F20" s="105"/>
      <c r="G20" s="106">
        <f>G3</f>
        <v>0</v>
      </c>
    </row>
    <row r="21" spans="1:7">
      <c r="A21" s="95" t="s">
        <v>44</v>
      </c>
      <c r="B21" s="96" t="s">
        <v>45</v>
      </c>
      <c r="C21" s="96" t="s">
        <v>46</v>
      </c>
      <c r="D21" s="96" t="s">
        <v>47</v>
      </c>
      <c r="E21" s="96" t="s">
        <v>48</v>
      </c>
      <c r="F21" s="96" t="s">
        <v>49</v>
      </c>
      <c r="G21" s="96" t="s">
        <v>50</v>
      </c>
    </row>
    <row r="22" spans="1:7">
      <c r="A22" s="95"/>
      <c r="B22" s="96"/>
      <c r="C22" s="98"/>
      <c r="D22" s="98"/>
      <c r="E22" s="98"/>
      <c r="F22" s="96"/>
      <c r="G22" s="96"/>
    </row>
    <row r="23" spans="1:7">
      <c r="A23" s="95"/>
      <c r="B23" s="96"/>
      <c r="C23" s="98"/>
      <c r="D23" s="98"/>
      <c r="E23" s="98"/>
      <c r="F23" s="96"/>
      <c r="G23" s="96"/>
    </row>
    <row r="24" spans="1:7">
      <c r="A24" s="95"/>
      <c r="B24" s="96"/>
      <c r="C24" s="98"/>
      <c r="D24" s="98"/>
      <c r="E24" s="98"/>
      <c r="F24" s="96"/>
      <c r="G24" s="96"/>
    </row>
    <row r="25" spans="1:7">
      <c r="A25" s="95"/>
      <c r="B25" s="96"/>
      <c r="C25" s="98"/>
      <c r="D25" s="98"/>
      <c r="E25" s="98"/>
      <c r="F25" s="96"/>
      <c r="G25" s="96"/>
    </row>
    <row r="26" spans="1:7">
      <c r="A26" s="95"/>
      <c r="B26" s="96"/>
      <c r="C26" s="98"/>
      <c r="D26" s="98"/>
      <c r="E26" s="101"/>
      <c r="F26" s="96"/>
      <c r="G26" s="96"/>
    </row>
    <row r="27" spans="1:7">
      <c r="A27" s="95"/>
      <c r="B27" s="96"/>
      <c r="C27" s="98"/>
      <c r="D27" s="98"/>
      <c r="E27" s="98"/>
      <c r="F27" s="96"/>
      <c r="G27" s="96"/>
    </row>
    <row r="28" spans="1:7">
      <c r="A28" s="95"/>
      <c r="B28" s="96"/>
      <c r="C28" s="98"/>
      <c r="D28" s="98"/>
      <c r="E28" s="98"/>
      <c r="F28" s="96"/>
      <c r="G28" s="96"/>
    </row>
    <row r="29" spans="1:7">
      <c r="A29" s="95"/>
      <c r="B29" s="96"/>
      <c r="C29" s="98"/>
      <c r="D29" s="98"/>
      <c r="E29" s="98"/>
      <c r="F29" s="96"/>
      <c r="G29" s="96"/>
    </row>
    <row r="30" spans="1:7">
      <c r="A30" s="95"/>
      <c r="B30" s="96"/>
      <c r="C30" s="98"/>
      <c r="D30" s="98"/>
      <c r="E30" s="98"/>
      <c r="F30" s="96"/>
      <c r="G30" s="96"/>
    </row>
    <row r="31" spans="1:7">
      <c r="A31" s="95"/>
      <c r="B31" s="96"/>
      <c r="C31" s="98"/>
      <c r="D31" s="98"/>
      <c r="E31" s="98"/>
      <c r="F31" s="96"/>
      <c r="G31" s="96"/>
    </row>
    <row r="32" spans="1:7">
      <c r="A32" s="95"/>
      <c r="B32" s="96"/>
      <c r="C32" s="98"/>
      <c r="D32" s="98"/>
      <c r="E32" s="98"/>
      <c r="F32" s="96"/>
      <c r="G32" s="96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/>
  <dimension ref="A1:Q32"/>
  <sheetViews>
    <sheetView workbookViewId="0">
      <selection activeCell="K16" sqref="K16"/>
    </sheetView>
  </sheetViews>
  <sheetFormatPr defaultColWidth="0" defaultRowHeight="20.25" zeroHeight="1"/>
  <cols>
    <col min="1" max="1" width="17.85546875" style="10" customWidth="1"/>
    <col min="2" max="2" width="9.140625" style="10" customWidth="1"/>
    <col min="3" max="3" width="2.140625" style="10" customWidth="1"/>
    <col min="4" max="8" width="9.140625" style="10" customWidth="1"/>
    <col min="9" max="9" width="2.140625" style="10" customWidth="1"/>
    <col min="10" max="13" width="9.140625" style="10" customWidth="1"/>
    <col min="14" max="14" width="2.140625" style="10" customWidth="1"/>
    <col min="15" max="15" width="9.140625" style="10" customWidth="1"/>
    <col min="16" max="16" width="17.85546875" style="10" customWidth="1"/>
    <col min="17" max="17" width="0" style="10" hidden="1" customWidth="1"/>
    <col min="18" max="16384" width="9.140625" style="10" hidden="1"/>
  </cols>
  <sheetData>
    <row r="1" spans="1:16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</row>
    <row r="2" spans="1:16" ht="15.75" customHeight="1" thickBot="1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22"/>
      <c r="P2" s="12"/>
    </row>
    <row r="3" spans="1:16">
      <c r="A3" s="12"/>
      <c r="B3" s="14"/>
      <c r="C3" s="15"/>
      <c r="D3" s="12"/>
      <c r="E3" s="12"/>
      <c r="F3" s="12"/>
      <c r="G3" s="12"/>
      <c r="H3" s="12"/>
      <c r="I3" s="12"/>
      <c r="J3" s="12"/>
      <c r="K3" s="12"/>
      <c r="L3" s="12"/>
      <c r="M3" s="12"/>
      <c r="N3" s="15"/>
      <c r="O3" s="13"/>
      <c r="P3" s="12"/>
    </row>
    <row r="4" spans="1:16" ht="9" customHeight="1">
      <c r="A4" s="12"/>
      <c r="B4" s="17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6"/>
      <c r="P4" s="12"/>
    </row>
    <row r="5" spans="1:16" ht="42.75" customHeight="1">
      <c r="A5" s="12"/>
      <c r="B5" s="17"/>
      <c r="C5" s="12"/>
      <c r="D5" s="146" t="s">
        <v>10</v>
      </c>
      <c r="E5" s="146"/>
      <c r="F5" s="146"/>
      <c r="G5" s="146"/>
      <c r="H5" s="146"/>
      <c r="I5" s="146"/>
      <c r="J5" s="146"/>
      <c r="K5" s="146"/>
      <c r="L5" s="146"/>
      <c r="M5" s="146"/>
      <c r="N5" s="12"/>
      <c r="O5" s="16"/>
      <c r="P5" s="12"/>
    </row>
    <row r="6" spans="1:16" ht="9" customHeight="1">
      <c r="A6" s="12"/>
      <c r="B6" s="17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6"/>
      <c r="P6" s="12"/>
    </row>
    <row r="7" spans="1:16" ht="22.5">
      <c r="A7" s="12"/>
      <c r="B7" s="17"/>
      <c r="C7" s="12"/>
      <c r="D7" s="147" t="s">
        <v>1</v>
      </c>
      <c r="E7" s="147"/>
      <c r="F7" s="147"/>
      <c r="G7" s="147"/>
      <c r="H7" s="147"/>
      <c r="I7" s="147"/>
      <c r="J7" s="147"/>
      <c r="K7" s="147"/>
      <c r="L7" s="147"/>
      <c r="M7" s="147"/>
      <c r="N7" s="12"/>
      <c r="O7" s="16"/>
      <c r="P7" s="12"/>
    </row>
    <row r="8" spans="1:16" ht="11.25" customHeight="1">
      <c r="A8" s="12"/>
      <c r="B8" s="17"/>
      <c r="C8" s="18"/>
      <c r="D8" s="19"/>
      <c r="E8" s="19"/>
      <c r="F8" s="19"/>
      <c r="G8" s="19"/>
      <c r="H8" s="19"/>
      <c r="I8" s="19"/>
      <c r="J8" s="19"/>
      <c r="K8" s="19"/>
      <c r="L8" s="19"/>
      <c r="M8" s="19"/>
      <c r="N8" s="20"/>
      <c r="O8" s="16"/>
      <c r="P8" s="12"/>
    </row>
    <row r="9" spans="1:16" ht="22.5">
      <c r="A9" s="12"/>
      <c r="B9" s="17"/>
      <c r="C9" s="21"/>
      <c r="D9" s="148" t="s">
        <v>2</v>
      </c>
      <c r="E9" s="149"/>
      <c r="F9" s="149"/>
      <c r="G9" s="149"/>
      <c r="H9" s="150"/>
      <c r="I9" s="22"/>
      <c r="J9" s="148" t="s">
        <v>3</v>
      </c>
      <c r="K9" s="149"/>
      <c r="L9" s="149"/>
      <c r="M9" s="150"/>
      <c r="N9" s="23"/>
      <c r="O9" s="16"/>
      <c r="P9" s="12"/>
    </row>
    <row r="10" spans="1:16" ht="9" customHeight="1">
      <c r="A10" s="12"/>
      <c r="B10" s="17"/>
      <c r="C10" s="21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3"/>
      <c r="O10" s="16"/>
      <c r="P10" s="12"/>
    </row>
    <row r="11" spans="1:16" ht="24.95" customHeight="1">
      <c r="A11" s="12"/>
      <c r="B11" s="17"/>
      <c r="C11" s="21"/>
      <c r="D11" s="143" t="s">
        <v>7</v>
      </c>
      <c r="E11" s="144"/>
      <c r="F11" s="144"/>
      <c r="G11" s="144"/>
      <c r="H11" s="145"/>
      <c r="I11" s="22"/>
      <c r="J11" s="151"/>
      <c r="K11" s="151"/>
      <c r="L11" s="151"/>
      <c r="M11" s="151"/>
      <c r="N11" s="23"/>
      <c r="O11" s="16"/>
      <c r="P11" s="12"/>
    </row>
    <row r="12" spans="1:16" ht="9" customHeight="1">
      <c r="A12" s="12"/>
      <c r="B12" s="17"/>
      <c r="C12" s="21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3"/>
      <c r="O12" s="16"/>
      <c r="P12" s="12"/>
    </row>
    <row r="13" spans="1:16" ht="24.95" customHeight="1">
      <c r="A13" s="12"/>
      <c r="B13" s="17"/>
      <c r="C13" s="21"/>
      <c r="D13" s="191" t="s">
        <v>85</v>
      </c>
      <c r="E13" s="192"/>
      <c r="F13" s="192"/>
      <c r="G13" s="192"/>
      <c r="H13" s="193"/>
      <c r="I13" s="22"/>
      <c r="J13" s="151"/>
      <c r="K13" s="151"/>
      <c r="L13" s="151"/>
      <c r="M13" s="151"/>
      <c r="N13" s="23"/>
      <c r="O13" s="16"/>
      <c r="P13" s="12"/>
    </row>
    <row r="14" spans="1:16" ht="9" customHeight="1">
      <c r="A14" s="12"/>
      <c r="B14" s="17"/>
      <c r="C14" s="21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3"/>
      <c r="O14" s="16"/>
      <c r="P14" s="12"/>
    </row>
    <row r="15" spans="1:16" ht="24.95" customHeight="1">
      <c r="A15" s="12"/>
      <c r="B15" s="17"/>
      <c r="C15" s="21"/>
      <c r="D15" s="143" t="s">
        <v>9</v>
      </c>
      <c r="E15" s="144"/>
      <c r="F15" s="144"/>
      <c r="G15" s="144"/>
      <c r="H15" s="145"/>
      <c r="I15" s="22"/>
      <c r="J15" s="151"/>
      <c r="K15" s="151"/>
      <c r="L15" s="151"/>
      <c r="M15" s="151"/>
      <c r="N15" s="23"/>
      <c r="O15" s="16"/>
      <c r="P15" s="12"/>
    </row>
    <row r="16" spans="1:16" ht="9" customHeight="1">
      <c r="A16" s="12"/>
      <c r="B16" s="17"/>
      <c r="C16" s="21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O16" s="16"/>
      <c r="P16" s="12"/>
    </row>
    <row r="17" spans="1:16" ht="24.95" customHeight="1">
      <c r="A17" s="12"/>
      <c r="B17" s="17"/>
      <c r="C17" s="21"/>
      <c r="D17" s="143" t="s">
        <v>71</v>
      </c>
      <c r="E17" s="144"/>
      <c r="F17" s="144"/>
      <c r="G17" s="144"/>
      <c r="H17" s="145"/>
      <c r="I17" s="22"/>
      <c r="J17" s="151"/>
      <c r="K17" s="151"/>
      <c r="L17" s="151"/>
      <c r="M17" s="151"/>
      <c r="N17" s="23"/>
      <c r="O17" s="16"/>
      <c r="P17" s="12"/>
    </row>
    <row r="18" spans="1:16" ht="9" customHeight="1">
      <c r="A18" s="12"/>
      <c r="B18" s="17"/>
      <c r="C18" s="21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3"/>
      <c r="O18" s="16"/>
      <c r="P18" s="12"/>
    </row>
    <row r="19" spans="1:16" ht="24.95" customHeight="1">
      <c r="A19" s="12"/>
      <c r="B19" s="17"/>
      <c r="C19" s="21"/>
      <c r="D19" s="143" t="s">
        <v>33</v>
      </c>
      <c r="E19" s="144"/>
      <c r="F19" s="144"/>
      <c r="G19" s="144"/>
      <c r="H19" s="145"/>
      <c r="I19" s="22"/>
      <c r="J19" s="151"/>
      <c r="K19" s="151"/>
      <c r="L19" s="151"/>
      <c r="M19" s="151"/>
      <c r="N19" s="23"/>
      <c r="O19" s="16"/>
      <c r="P19" s="12"/>
    </row>
    <row r="20" spans="1:16" ht="9" customHeight="1">
      <c r="A20" s="12"/>
      <c r="B20" s="17"/>
      <c r="C20" s="21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3"/>
      <c r="O20" s="16"/>
      <c r="P20" s="12"/>
    </row>
    <row r="21" spans="1:16" ht="24.95" customHeight="1">
      <c r="A21" s="12"/>
      <c r="B21" s="17"/>
      <c r="C21" s="21"/>
      <c r="D21" s="151"/>
      <c r="E21" s="151"/>
      <c r="F21" s="151"/>
      <c r="G21" s="151"/>
      <c r="H21" s="151"/>
      <c r="I21" s="22"/>
      <c r="J21" s="151"/>
      <c r="K21" s="151"/>
      <c r="L21" s="151"/>
      <c r="M21" s="151"/>
      <c r="N21" s="23"/>
      <c r="O21" s="16"/>
      <c r="P21" s="12"/>
    </row>
    <row r="22" spans="1:16" ht="9" customHeight="1">
      <c r="A22" s="12"/>
      <c r="B22" s="17"/>
      <c r="C22" s="21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3"/>
      <c r="O22" s="16"/>
      <c r="P22" s="12"/>
    </row>
    <row r="23" spans="1:16" ht="24.95" customHeight="1">
      <c r="A23" s="12"/>
      <c r="B23" s="17"/>
      <c r="C23" s="21"/>
      <c r="D23" s="151"/>
      <c r="E23" s="151"/>
      <c r="F23" s="151"/>
      <c r="G23" s="151"/>
      <c r="H23" s="151"/>
      <c r="I23" s="22"/>
      <c r="J23" s="151"/>
      <c r="K23" s="151"/>
      <c r="L23" s="151"/>
      <c r="M23" s="151"/>
      <c r="N23" s="23"/>
      <c r="O23" s="16"/>
      <c r="P23" s="12"/>
    </row>
    <row r="24" spans="1:16" ht="12.75" customHeight="1">
      <c r="A24" s="12"/>
      <c r="B24" s="17"/>
      <c r="C24" s="24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6"/>
      <c r="O24" s="16"/>
      <c r="P24" s="12"/>
    </row>
    <row r="25" spans="1:16">
      <c r="A25" s="12"/>
      <c r="B25" s="17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6"/>
      <c r="P25" s="12"/>
    </row>
    <row r="26" spans="1:16">
      <c r="A26" s="12"/>
      <c r="B26" s="17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6"/>
      <c r="P26" s="12"/>
    </row>
    <row r="27" spans="1:16" ht="24.95" customHeight="1">
      <c r="A27" s="12"/>
      <c r="B27" s="17"/>
      <c r="C27" s="12"/>
      <c r="D27" s="12"/>
      <c r="E27" s="152" t="s">
        <v>4</v>
      </c>
      <c r="F27" s="153"/>
      <c r="G27" s="153"/>
      <c r="H27" s="12"/>
      <c r="I27" s="12"/>
      <c r="J27" s="12"/>
      <c r="K27" s="154" t="s">
        <v>5</v>
      </c>
      <c r="L27" s="153"/>
      <c r="M27" s="153"/>
      <c r="N27" s="12"/>
      <c r="O27" s="16"/>
      <c r="P27" s="12"/>
    </row>
    <row r="28" spans="1:16">
      <c r="A28" s="12"/>
      <c r="B28" s="17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6"/>
      <c r="P28" s="12"/>
    </row>
    <row r="29" spans="1:16">
      <c r="A29" s="12"/>
      <c r="B29" s="17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6"/>
      <c r="P29" s="12"/>
    </row>
    <row r="30" spans="1:16" ht="21" thickBot="1">
      <c r="A30" s="12"/>
      <c r="B30" s="27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9"/>
      <c r="P30" s="12"/>
    </row>
    <row r="31" spans="1:16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</row>
    <row r="32" spans="1:16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</row>
  </sheetData>
  <mergeCells count="20">
    <mergeCell ref="E27:G27"/>
    <mergeCell ref="K27:M27"/>
    <mergeCell ref="D15:H15"/>
    <mergeCell ref="D17:H17"/>
    <mergeCell ref="D21:H21"/>
    <mergeCell ref="D23:H23"/>
    <mergeCell ref="J15:M15"/>
    <mergeCell ref="J17:M17"/>
    <mergeCell ref="J19:M19"/>
    <mergeCell ref="J21:M21"/>
    <mergeCell ref="J23:M23"/>
    <mergeCell ref="D19:H19"/>
    <mergeCell ref="D5:M5"/>
    <mergeCell ref="D7:M7"/>
    <mergeCell ref="D9:H9"/>
    <mergeCell ref="J9:M9"/>
    <mergeCell ref="D11:H11"/>
    <mergeCell ref="J11:M11"/>
    <mergeCell ref="J13:M13"/>
    <mergeCell ref="D13:H13"/>
  </mergeCells>
  <hyperlinks>
    <hyperlink ref="D11:H11" location="Data!A1" display="ข้อมูลประวัติ"/>
    <hyperlink ref="D19:H19" location="Pictures!A1" display="เพิ่มรูปภาพพนักงาน"/>
    <hyperlink ref="D15:H15" location="Report!A1" display="รายงานประวัติและรูปภาพ"/>
    <hyperlink ref="D17:H17" location="ตามสินค้า!A1" display="รายงานการตามสินค้า"/>
    <hyperlink ref="D13:H13" location="From!A1" display="แบบฟอร์ม"/>
  </hyperlinks>
  <pageMargins left="0.7" right="0.7" top="0.75" bottom="0.75" header="0.3" footer="0.3"/>
  <pageSetup orientation="portrait" horizontalDpi="0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Q13"/>
  <sheetViews>
    <sheetView workbookViewId="0"/>
  </sheetViews>
  <sheetFormatPr defaultColWidth="9" defaultRowHeight="21"/>
  <cols>
    <col min="1" max="1" width="9.85546875" style="139" customWidth="1"/>
    <col min="2" max="2" width="13.85546875" style="140" customWidth="1"/>
    <col min="3" max="3" width="17.42578125" style="113" customWidth="1"/>
    <col min="4" max="4" width="13" style="140" customWidth="1"/>
    <col min="5" max="5" width="13" style="141" customWidth="1"/>
    <col min="6" max="6" width="13" style="125" customWidth="1"/>
    <col min="7" max="9" width="13" style="113" customWidth="1"/>
    <col min="10" max="10" width="30.5703125" style="113" customWidth="1"/>
    <col min="11" max="11" width="4.5703125" style="159" customWidth="1"/>
    <col min="12" max="12" width="11.28515625" style="124" customWidth="1"/>
    <col min="13" max="13" width="6" style="125" customWidth="1"/>
    <col min="14" max="14" width="11.28515625" style="125" customWidth="1"/>
    <col min="15" max="15" width="8.85546875" style="126" customWidth="1"/>
    <col min="16" max="17" width="8.85546875" style="125" customWidth="1"/>
    <col min="18" max="16384" width="9" style="113"/>
  </cols>
  <sheetData>
    <row r="1" spans="1:17" ht="29.25" customHeight="1">
      <c r="A1" s="110"/>
      <c r="B1" s="110"/>
      <c r="C1" s="110"/>
      <c r="D1" s="111"/>
      <c r="E1" s="111"/>
      <c r="F1" s="111"/>
      <c r="G1" s="112">
        <f ca="1">TODAY()</f>
        <v>40652</v>
      </c>
      <c r="H1" s="112"/>
      <c r="J1" s="111"/>
      <c r="L1" s="114" t="s">
        <v>60</v>
      </c>
      <c r="M1" s="115" t="s">
        <v>61</v>
      </c>
      <c r="N1" s="115"/>
      <c r="O1" s="116" t="s">
        <v>62</v>
      </c>
      <c r="P1" s="111"/>
      <c r="Q1" s="111"/>
    </row>
    <row r="2" spans="1:17" ht="22.5">
      <c r="A2" s="117"/>
      <c r="B2" s="118"/>
      <c r="C2" s="119" t="s">
        <v>63</v>
      </c>
      <c r="D2" s="120"/>
      <c r="E2" s="120"/>
      <c r="F2" s="121"/>
      <c r="G2" s="122"/>
      <c r="H2" s="122"/>
      <c r="I2" s="122"/>
      <c r="J2" s="123"/>
    </row>
    <row r="3" spans="1:17">
      <c r="A3" s="160" t="s">
        <v>64</v>
      </c>
      <c r="B3" s="162" t="s">
        <v>65</v>
      </c>
      <c r="C3" s="160" t="s">
        <v>6</v>
      </c>
      <c r="D3" s="162" t="s">
        <v>66</v>
      </c>
      <c r="E3" s="162" t="s">
        <v>67</v>
      </c>
      <c r="F3" s="164" t="s">
        <v>68</v>
      </c>
      <c r="G3" s="160" t="s">
        <v>69</v>
      </c>
      <c r="H3" s="160" t="s">
        <v>30</v>
      </c>
      <c r="I3" s="160" t="s">
        <v>70</v>
      </c>
      <c r="J3" s="157" t="s">
        <v>25</v>
      </c>
    </row>
    <row r="4" spans="1:17">
      <c r="A4" s="161"/>
      <c r="B4" s="163"/>
      <c r="C4" s="161"/>
      <c r="D4" s="163"/>
      <c r="E4" s="163"/>
      <c r="F4" s="165"/>
      <c r="G4" s="161"/>
      <c r="H4" s="161"/>
      <c r="I4" s="161"/>
      <c r="J4" s="158"/>
    </row>
    <row r="5" spans="1:17">
      <c r="A5" s="127" t="str">
        <f>Data!D3</f>
        <v>A1/254</v>
      </c>
      <c r="B5" s="128">
        <f>Data!C3</f>
        <v>40643</v>
      </c>
      <c r="C5" s="129" t="str">
        <f>Data!F3</f>
        <v>ทดสอบ ทดสอบ</v>
      </c>
      <c r="D5" s="130">
        <f>E5-7</f>
        <v>40696</v>
      </c>
      <c r="E5" s="128">
        <f>B5+60</f>
        <v>40703</v>
      </c>
      <c r="F5" s="131" t="str">
        <f>Data!R3</f>
        <v>เก่ง</v>
      </c>
      <c r="G5" s="132">
        <f ca="1">DATEDIF(B5,G1,"D")</f>
        <v>9</v>
      </c>
      <c r="H5" s="133" t="str">
        <f>Data!E3</f>
        <v>CDC</v>
      </c>
      <c r="I5" s="134" t="str">
        <f ca="1">IF(G5&gt;=38,"ตามสินค้า","-")</f>
        <v>-</v>
      </c>
      <c r="J5" s="135"/>
    </row>
    <row r="6" spans="1:17">
      <c r="A6" s="127"/>
      <c r="B6" s="128"/>
      <c r="C6" s="129"/>
      <c r="D6" s="130"/>
      <c r="E6" s="128"/>
      <c r="F6" s="131"/>
      <c r="G6" s="132"/>
      <c r="H6" s="133"/>
      <c r="I6" s="134"/>
      <c r="J6" s="136"/>
    </row>
    <row r="7" spans="1:17">
      <c r="A7" s="127"/>
      <c r="B7" s="128"/>
      <c r="C7" s="129"/>
      <c r="D7" s="130"/>
      <c r="E7" s="128"/>
      <c r="F7" s="131"/>
      <c r="G7" s="132"/>
      <c r="H7" s="133"/>
      <c r="I7" s="134"/>
      <c r="J7" s="136"/>
    </row>
    <row r="8" spans="1:17">
      <c r="A8" s="127"/>
      <c r="B8" s="128"/>
      <c r="C8" s="129"/>
      <c r="D8" s="130"/>
      <c r="E8" s="128"/>
      <c r="F8" s="131"/>
      <c r="G8" s="132"/>
      <c r="H8" s="137"/>
      <c r="I8" s="134"/>
      <c r="J8" s="136"/>
    </row>
    <row r="9" spans="1:17">
      <c r="A9" s="127"/>
      <c r="B9" s="128"/>
      <c r="C9" s="129"/>
      <c r="D9" s="130"/>
      <c r="E9" s="128"/>
      <c r="F9" s="131"/>
      <c r="G9" s="132"/>
      <c r="H9" s="138"/>
      <c r="I9" s="134"/>
      <c r="J9" s="136"/>
    </row>
    <row r="10" spans="1:17">
      <c r="A10" s="127"/>
      <c r="B10" s="128"/>
      <c r="C10" s="129"/>
      <c r="D10" s="130"/>
      <c r="E10" s="128"/>
      <c r="F10" s="131"/>
      <c r="G10" s="132"/>
      <c r="H10" s="138"/>
      <c r="I10" s="134"/>
      <c r="J10" s="136"/>
    </row>
    <row r="11" spans="1:17">
      <c r="A11" s="127"/>
      <c r="B11" s="128"/>
      <c r="C11" s="129"/>
      <c r="D11" s="130"/>
      <c r="E11" s="128"/>
      <c r="F11" s="131"/>
      <c r="G11" s="132"/>
      <c r="H11" s="138"/>
      <c r="I11" s="134"/>
      <c r="J11" s="136"/>
    </row>
    <row r="12" spans="1:17">
      <c r="A12" s="127"/>
      <c r="B12" s="128"/>
      <c r="C12" s="129"/>
      <c r="D12" s="130"/>
      <c r="E12" s="128"/>
      <c r="F12" s="131"/>
      <c r="G12" s="132"/>
      <c r="H12" s="138"/>
      <c r="I12" s="134"/>
      <c r="J12" s="136"/>
    </row>
    <row r="13" spans="1:17">
      <c r="A13" s="127"/>
      <c r="B13" s="128"/>
      <c r="C13" s="129"/>
      <c r="D13" s="130"/>
      <c r="E13" s="128"/>
      <c r="F13" s="131"/>
      <c r="G13" s="132"/>
      <c r="H13" s="138"/>
      <c r="I13" s="134"/>
      <c r="J13" s="136"/>
    </row>
  </sheetData>
  <mergeCells count="11">
    <mergeCell ref="J3:J4"/>
    <mergeCell ref="K1:K1048576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hyperlinks>
    <hyperlink ref="C2" location="เมษายน!A1" display="เมษายน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O12"/>
  <sheetViews>
    <sheetView workbookViewId="0">
      <selection activeCell="J17" sqref="J16:J17"/>
    </sheetView>
  </sheetViews>
  <sheetFormatPr defaultRowHeight="14.25"/>
  <cols>
    <col min="1" max="3" width="9.140625" style="167"/>
    <col min="4" max="4" width="24.5703125" style="167" customWidth="1"/>
    <col min="5" max="5" width="16" style="167" customWidth="1"/>
    <col min="6" max="7" width="24.5703125" style="167" customWidth="1"/>
    <col min="8" max="14" width="16" style="167" customWidth="1"/>
    <col min="15" max="16384" width="9.140625" style="167"/>
  </cols>
  <sheetData>
    <row r="1" spans="1:15">
      <c r="C1" s="168" t="s">
        <v>72</v>
      </c>
      <c r="D1" s="168"/>
      <c r="E1" s="168"/>
      <c r="F1" s="168"/>
      <c r="G1" s="168"/>
      <c r="H1" s="168"/>
      <c r="I1" s="168"/>
      <c r="J1" s="168"/>
      <c r="K1" s="168"/>
      <c r="L1" s="168"/>
      <c r="M1" s="168"/>
      <c r="N1" s="168"/>
    </row>
    <row r="2" spans="1:15" ht="18">
      <c r="A2" s="169" t="s">
        <v>11</v>
      </c>
      <c r="B2" s="169" t="s">
        <v>12</v>
      </c>
      <c r="C2" s="169" t="s">
        <v>30</v>
      </c>
      <c r="D2" s="169" t="s">
        <v>73</v>
      </c>
      <c r="E2" s="169" t="s">
        <v>13</v>
      </c>
      <c r="F2" s="169" t="s">
        <v>14</v>
      </c>
      <c r="G2" s="169" t="s">
        <v>15</v>
      </c>
      <c r="H2" s="170" t="s">
        <v>16</v>
      </c>
      <c r="I2" s="169" t="s">
        <v>74</v>
      </c>
      <c r="J2" s="169" t="s">
        <v>18</v>
      </c>
      <c r="K2" s="169" t="s">
        <v>19</v>
      </c>
      <c r="L2" s="169" t="s">
        <v>20</v>
      </c>
      <c r="M2" s="171" t="s">
        <v>24</v>
      </c>
      <c r="N2" s="170" t="s">
        <v>25</v>
      </c>
      <c r="O2" s="172"/>
    </row>
    <row r="3" spans="1:15">
      <c r="A3" s="173"/>
      <c r="B3" s="174" t="s">
        <v>75</v>
      </c>
      <c r="C3" s="174"/>
      <c r="D3" s="174" t="s">
        <v>76</v>
      </c>
      <c r="E3" s="175" t="s">
        <v>77</v>
      </c>
      <c r="F3" s="174" t="s">
        <v>78</v>
      </c>
      <c r="G3" s="174" t="s">
        <v>79</v>
      </c>
      <c r="H3" s="174" t="s">
        <v>80</v>
      </c>
      <c r="I3" s="176" t="s">
        <v>81</v>
      </c>
      <c r="J3" s="177">
        <v>1</v>
      </c>
      <c r="K3" s="178">
        <v>1000</v>
      </c>
      <c r="L3" s="178">
        <f>J3*K3</f>
        <v>1000</v>
      </c>
      <c r="M3" s="179" t="s">
        <v>82</v>
      </c>
      <c r="N3" s="177"/>
      <c r="O3" s="180"/>
    </row>
    <row r="4" spans="1:15">
      <c r="A4" s="173"/>
      <c r="B4" s="173"/>
      <c r="C4" s="174"/>
      <c r="D4" s="174"/>
      <c r="E4" s="175"/>
      <c r="F4" s="174"/>
      <c r="G4" s="174"/>
      <c r="H4" s="174"/>
      <c r="I4" s="176"/>
      <c r="J4" s="177"/>
      <c r="K4" s="178"/>
      <c r="L4" s="178">
        <f>K4*J4</f>
        <v>0</v>
      </c>
      <c r="M4" s="179"/>
      <c r="N4" s="177"/>
      <c r="O4" s="180"/>
    </row>
    <row r="5" spans="1:15">
      <c r="A5" s="173"/>
      <c r="B5" s="173"/>
      <c r="C5" s="174"/>
      <c r="D5" s="174"/>
      <c r="E5" s="175"/>
      <c r="F5" s="174"/>
      <c r="G5" s="174"/>
      <c r="H5" s="174"/>
      <c r="I5" s="176"/>
      <c r="J5" s="177"/>
      <c r="K5" s="178"/>
      <c r="L5" s="178">
        <f t="shared" ref="L5" si="0">K5*J5</f>
        <v>0</v>
      </c>
      <c r="M5" s="179"/>
      <c r="N5" s="177"/>
      <c r="O5" s="180"/>
    </row>
    <row r="6" spans="1:15">
      <c r="A6" s="173"/>
      <c r="B6" s="173"/>
      <c r="C6" s="181"/>
      <c r="D6" s="181"/>
      <c r="E6" s="181"/>
      <c r="F6" s="181"/>
      <c r="G6" s="181"/>
      <c r="H6" s="181"/>
      <c r="I6" s="182"/>
      <c r="J6" s="177"/>
      <c r="K6" s="183" t="s">
        <v>83</v>
      </c>
      <c r="L6" s="184">
        <f>SUM(L3:L5)</f>
        <v>1000</v>
      </c>
      <c r="M6" s="179"/>
      <c r="N6" s="177"/>
      <c r="O6" s="180"/>
    </row>
    <row r="7" spans="1:15" ht="15" thickBot="1">
      <c r="A7" s="173"/>
      <c r="B7" s="173"/>
      <c r="C7" s="181"/>
      <c r="D7" s="181"/>
      <c r="E7" s="181"/>
      <c r="F7" s="181"/>
      <c r="G7" s="181"/>
      <c r="H7" s="181"/>
      <c r="I7" s="185"/>
      <c r="J7" s="186"/>
      <c r="K7" s="184" t="s">
        <v>21</v>
      </c>
      <c r="L7" s="184">
        <v>20</v>
      </c>
      <c r="M7" s="179"/>
      <c r="N7" s="177"/>
      <c r="O7" s="180"/>
    </row>
    <row r="8" spans="1:15" ht="15.75" thickTop="1" thickBot="1">
      <c r="A8" s="173"/>
      <c r="B8" s="173"/>
      <c r="C8" s="187"/>
      <c r="D8" s="187"/>
      <c r="E8" s="187"/>
      <c r="F8" s="187"/>
      <c r="G8" s="187"/>
      <c r="H8" s="187"/>
      <c r="I8" s="188" t="s">
        <v>84</v>
      </c>
      <c r="J8" s="189">
        <f>SUM(J3:J7)</f>
        <v>1</v>
      </c>
      <c r="K8" s="189"/>
      <c r="L8" s="189">
        <f>L6-L7</f>
        <v>980</v>
      </c>
      <c r="M8" s="179"/>
      <c r="N8" s="177"/>
      <c r="O8" s="180"/>
    </row>
    <row r="9" spans="1:15" ht="15" thickTop="1"/>
    <row r="12" spans="1:15">
      <c r="C12" s="190"/>
      <c r="D12" s="190"/>
      <c r="E12" s="190"/>
    </row>
  </sheetData>
  <mergeCells count="1">
    <mergeCell ref="C1:N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AA305"/>
  <sheetViews>
    <sheetView topLeftCell="A13" workbookViewId="0">
      <selection activeCell="F2" sqref="F2"/>
    </sheetView>
  </sheetViews>
  <sheetFormatPr defaultColWidth="0" defaultRowHeight="14.25" customHeight="1" zeroHeight="1"/>
  <cols>
    <col min="1" max="1" width="2.85546875" customWidth="1"/>
    <col min="2" max="2" width="29.28515625" customWidth="1"/>
    <col min="3" max="3" width="50.85546875" style="78" customWidth="1"/>
    <col min="4" max="4" width="1.5703125" customWidth="1"/>
    <col min="5" max="13" width="9.140625" customWidth="1"/>
    <col min="14" max="27" width="0" hidden="1" customWidth="1"/>
    <col min="28" max="16384" width="9.140625" hidden="1"/>
  </cols>
  <sheetData>
    <row r="1" spans="1:25" ht="15">
      <c r="A1" s="30"/>
      <c r="B1" s="30"/>
      <c r="C1" s="76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  <c r="X1" s="30"/>
      <c r="Y1" s="30"/>
    </row>
    <row r="2" spans="1:25" ht="22.5" customHeight="1">
      <c r="A2" s="30"/>
      <c r="B2" s="30"/>
      <c r="C2" s="76"/>
      <c r="D2" s="30"/>
      <c r="E2" s="30"/>
      <c r="F2" s="30"/>
      <c r="G2" s="30"/>
      <c r="H2" s="30"/>
      <c r="I2" s="30"/>
      <c r="J2" s="30"/>
      <c r="K2" s="30"/>
      <c r="L2" s="30"/>
      <c r="M2" s="30">
        <v>1</v>
      </c>
      <c r="N2" s="30"/>
      <c r="O2" s="30">
        <v>3</v>
      </c>
      <c r="P2" s="30"/>
      <c r="Q2" s="30"/>
      <c r="R2" s="30"/>
      <c r="S2" s="30"/>
      <c r="T2" s="30"/>
      <c r="U2" s="30"/>
      <c r="V2" s="30"/>
      <c r="W2" s="30"/>
      <c r="X2" s="30"/>
      <c r="Y2" s="30"/>
    </row>
    <row r="3" spans="1:25" ht="15">
      <c r="A3" s="30"/>
      <c r="B3" s="30"/>
      <c r="C3" s="76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</row>
    <row r="4" spans="1:25" ht="15">
      <c r="A4" s="30"/>
      <c r="B4" s="30"/>
      <c r="C4" s="76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</row>
    <row r="5" spans="1:25" ht="30" customHeight="1">
      <c r="A5" s="30"/>
      <c r="B5" s="155" t="s">
        <v>32</v>
      </c>
      <c r="C5" s="156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</row>
    <row r="6" spans="1:25" ht="7.5" customHeight="1">
      <c r="A6" s="30"/>
      <c r="B6" s="30"/>
      <c r="C6" s="76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</row>
    <row r="7" spans="1:25" s="33" customFormat="1" ht="28.5">
      <c r="A7" s="31"/>
      <c r="B7" s="32" t="str">
        <f>Data!C2</f>
        <v>วันที่</v>
      </c>
      <c r="C7" s="77">
        <f>INDEX(Data,$M$2,1)</f>
        <v>40643</v>
      </c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</row>
    <row r="8" spans="1:25" s="33" customFormat="1" ht="28.5">
      <c r="A8" s="31"/>
      <c r="B8" s="32" t="str">
        <f>Data!D2</f>
        <v>บิลเลขที่</v>
      </c>
      <c r="C8" s="142" t="str">
        <f>INDEX(Data,$M$2,2)</f>
        <v>A1/254</v>
      </c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</row>
    <row r="9" spans="1:25" s="33" customFormat="1" ht="28.5">
      <c r="A9" s="31"/>
      <c r="B9" s="32" t="str">
        <f>Data!E2</f>
        <v>สาขา</v>
      </c>
      <c r="C9" s="142" t="str">
        <f>INDEX(Data,$M$2,3)</f>
        <v>CDC</v>
      </c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</row>
    <row r="10" spans="1:25" s="33" customFormat="1" ht="28.5">
      <c r="A10" s="31"/>
      <c r="B10" s="32" t="str">
        <f>Data!F2</f>
        <v>ชื่อลูกค้า</v>
      </c>
      <c r="C10" s="81" t="str">
        <f>INDEX(Data,$M$2,4)</f>
        <v>ทดสอบ ทดสอบ</v>
      </c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1"/>
      <c r="U10" s="31"/>
      <c r="V10" s="31"/>
      <c r="W10" s="31"/>
      <c r="X10" s="31"/>
      <c r="Y10" s="31"/>
    </row>
    <row r="11" spans="1:25" s="33" customFormat="1" ht="28.5">
      <c r="A11" s="31"/>
      <c r="B11" s="32" t="str">
        <f>Data!G2</f>
        <v>เบอร์โทร</v>
      </c>
      <c r="C11" s="34">
        <f>INDEX(Data,$O$2,5)</f>
        <v>0</v>
      </c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1"/>
      <c r="U11" s="31"/>
      <c r="V11" s="31"/>
      <c r="W11" s="31"/>
      <c r="X11" s="31"/>
      <c r="Y11" s="31"/>
    </row>
    <row r="12" spans="1:25" s="33" customFormat="1" ht="28.5">
      <c r="A12" s="31"/>
      <c r="B12" s="32" t="str">
        <f>Data!H2</f>
        <v>ที่อยู่</v>
      </c>
      <c r="C12" s="34">
        <f>INDEX(Data,$M$2,6)</f>
        <v>25048</v>
      </c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1"/>
      <c r="U12" s="31"/>
      <c r="V12" s="31"/>
      <c r="W12" s="31"/>
      <c r="X12" s="31"/>
      <c r="Y12" s="31"/>
    </row>
    <row r="13" spans="1:25" s="33" customFormat="1" ht="28.5">
      <c r="A13" s="31"/>
      <c r="B13" s="196" t="str">
        <f>Data!I2</f>
        <v>รายการสินค้า</v>
      </c>
      <c r="C13" s="34" t="str">
        <f>INDEX(Data,$M$2,7)</f>
        <v>Lego</v>
      </c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</row>
    <row r="14" spans="1:25" s="33" customFormat="1" ht="28.5">
      <c r="A14" s="31"/>
      <c r="B14" s="196" t="str">
        <f>Data!J2</f>
        <v>ขนาด / ตำแหน่ง BED</v>
      </c>
      <c r="C14" s="81" t="str">
        <f>INDEX(Data,$M$2,8)</f>
        <v>Bed ขวา</v>
      </c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</row>
    <row r="15" spans="1:25" s="33" customFormat="1" ht="28.5">
      <c r="A15" s="31"/>
      <c r="B15" s="32" t="str">
        <f>Data!K2</f>
        <v>หนัง / สี</v>
      </c>
      <c r="C15" s="81" t="str">
        <f>INDEX(Data,$M$2,9)</f>
        <v>oil congng</v>
      </c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</row>
    <row r="16" spans="1:25" ht="28.5">
      <c r="A16" s="30"/>
      <c r="B16" s="197" t="str">
        <f>Data!L2</f>
        <v>จำนวน</v>
      </c>
      <c r="C16" s="198">
        <f>INDEX(Data,$M$2,10)</f>
        <v>1</v>
      </c>
      <c r="D16" s="30"/>
      <c r="E16" s="30"/>
      <c r="F16" s="30"/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</row>
    <row r="17" spans="1:25" ht="28.5">
      <c r="A17" s="30"/>
      <c r="B17" s="197" t="str">
        <f>Data!M2</f>
        <v>หน่วยละ</v>
      </c>
      <c r="C17" s="80">
        <f>INDEX(Data,$M$2,11)</f>
        <v>10000</v>
      </c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  <c r="V17" s="30"/>
      <c r="W17" s="30"/>
      <c r="X17" s="30"/>
      <c r="Y17" s="30"/>
    </row>
    <row r="18" spans="1:25" ht="28.5">
      <c r="A18" s="30"/>
      <c r="B18" s="197" t="str">
        <f>Data!N2</f>
        <v>จำนวนเงิน</v>
      </c>
      <c r="C18" s="80">
        <f>INDEX(Data,$M$2,12)</f>
        <v>10000</v>
      </c>
      <c r="D18" s="30"/>
      <c r="E18" s="30"/>
      <c r="F18" s="30"/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  <c r="Y18" s="30"/>
    </row>
    <row r="19" spans="1:25" ht="28.5">
      <c r="A19" s="30"/>
      <c r="B19" s="197" t="str">
        <f>Data!O2</f>
        <v>มัดจำ</v>
      </c>
      <c r="C19" s="80">
        <f>INDEX(Data,$M$2,13)</f>
        <v>5000</v>
      </c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  <c r="P19" s="30"/>
      <c r="Q19" s="30"/>
      <c r="R19" s="30"/>
      <c r="S19" s="30"/>
      <c r="T19" s="30"/>
      <c r="U19" s="30"/>
      <c r="V19" s="30"/>
      <c r="W19" s="30"/>
      <c r="X19" s="30"/>
      <c r="Y19" s="30"/>
    </row>
    <row r="20" spans="1:25" ht="28.5">
      <c r="A20" s="30"/>
      <c r="B20" s="79" t="str">
        <f>Data!P2</f>
        <v>เงินสด/Card</v>
      </c>
      <c r="C20" s="80">
        <f>C17-C18</f>
        <v>0</v>
      </c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</row>
    <row r="21" spans="1:25" ht="28.5">
      <c r="A21" s="30"/>
      <c r="B21" s="197" t="str">
        <f>Data!Q2</f>
        <v>คงเหลือ</v>
      </c>
      <c r="C21" s="166">
        <f>INDEX(Data,$M$2,15)</f>
        <v>5000</v>
      </c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</row>
    <row r="22" spans="1:25" ht="28.5">
      <c r="A22" s="30"/>
      <c r="B22" s="32" t="str">
        <f>Data!R2</f>
        <v>ผู้รับเงิน</v>
      </c>
      <c r="C22" s="166" t="str">
        <f>INDEX(Data,$M$2,16)</f>
        <v>เก่ง</v>
      </c>
      <c r="D22" s="30"/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0"/>
      <c r="W22" s="30"/>
      <c r="X22" s="30"/>
      <c r="Y22" s="30"/>
    </row>
    <row r="23" spans="1:25" ht="28.5">
      <c r="A23" s="30"/>
      <c r="B23" s="32" t="str">
        <f>Data!S2</f>
        <v>หมายเหตุ</v>
      </c>
      <c r="C23" s="166" t="str">
        <f>INDEX(Data,$M$2,17)</f>
        <v>ผลิต 45 วัน</v>
      </c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  <c r="U23" s="30"/>
      <c r="V23" s="30"/>
      <c r="W23" s="30"/>
      <c r="X23" s="30"/>
      <c r="Y23" s="30"/>
    </row>
    <row r="24" spans="1:25" ht="15">
      <c r="A24" s="30"/>
      <c r="B24" s="30"/>
      <c r="C24" s="76"/>
      <c r="D24" s="30"/>
      <c r="E24" s="30"/>
      <c r="F24" s="30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</row>
    <row r="25" spans="1:25" ht="29.25" customHeight="1">
      <c r="A25" s="30"/>
      <c r="B25" s="195" t="s">
        <v>8</v>
      </c>
      <c r="C25" s="195" t="s">
        <v>85</v>
      </c>
      <c r="D25" s="194"/>
      <c r="E25" s="194"/>
      <c r="F25" s="194"/>
      <c r="G25" s="194"/>
      <c r="H25" s="30"/>
      <c r="I25" s="30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  <c r="U25" s="30"/>
      <c r="V25" s="30"/>
      <c r="W25" s="30"/>
      <c r="X25" s="30"/>
      <c r="Y25" s="30"/>
    </row>
    <row r="26" spans="1:25" ht="9" customHeight="1">
      <c r="A26" s="30"/>
      <c r="B26" s="30"/>
      <c r="C26" s="76"/>
      <c r="D26" s="30"/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</row>
    <row r="27" spans="1:25" ht="29.25" customHeight="1">
      <c r="A27" s="30"/>
      <c r="B27" s="195" t="s">
        <v>7</v>
      </c>
      <c r="C27" s="76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  <c r="U27" s="30"/>
      <c r="V27" s="30"/>
      <c r="W27" s="30"/>
      <c r="X27" s="30"/>
      <c r="Y27" s="30"/>
    </row>
    <row r="28" spans="1:25" ht="9.75" customHeight="1">
      <c r="A28" s="30"/>
      <c r="B28" s="30"/>
      <c r="C28" s="76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  <c r="U28" s="30"/>
      <c r="V28" s="30"/>
      <c r="W28" s="30"/>
      <c r="X28" s="30"/>
      <c r="Y28" s="30"/>
    </row>
    <row r="29" spans="1:25" ht="29.25" customHeight="1">
      <c r="A29" s="30"/>
      <c r="B29" s="195" t="s">
        <v>33</v>
      </c>
      <c r="C29" s="76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</row>
    <row r="30" spans="1:25" ht="15" hidden="1">
      <c r="A30" s="30"/>
      <c r="B30" s="30"/>
      <c r="C30" s="76"/>
      <c r="D30" s="30"/>
      <c r="E30" s="30"/>
      <c r="F30" s="30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</row>
    <row r="31" spans="1:25" ht="15" hidden="1">
      <c r="A31" s="30"/>
      <c r="B31" s="30"/>
      <c r="C31" s="76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</row>
    <row r="32" spans="1:25" ht="15" hidden="1">
      <c r="A32" s="30"/>
      <c r="B32" s="30"/>
      <c r="C32" s="76"/>
      <c r="D32" s="30"/>
      <c r="E32" s="30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0"/>
      <c r="U32" s="30"/>
      <c r="V32" s="30"/>
      <c r="W32" s="30"/>
      <c r="X32" s="30"/>
      <c r="Y32" s="30"/>
    </row>
    <row r="33" spans="1:25" ht="15" hidden="1">
      <c r="A33" s="30"/>
      <c r="B33" s="30"/>
      <c r="C33" s="76"/>
      <c r="D33" s="30"/>
      <c r="E33" s="30"/>
      <c r="F33" s="30"/>
      <c r="G33" s="30"/>
      <c r="H33" s="30"/>
      <c r="I33" s="30"/>
      <c r="J33" s="30"/>
      <c r="K33" s="30"/>
      <c r="L33" s="30"/>
      <c r="M33" s="30"/>
      <c r="N33" s="30"/>
      <c r="O33" s="30"/>
      <c r="P33" s="30"/>
      <c r="Q33" s="30"/>
      <c r="R33" s="30"/>
      <c r="S33" s="30"/>
      <c r="T33" s="30"/>
      <c r="U33" s="30"/>
      <c r="V33" s="30"/>
      <c r="W33" s="30"/>
      <c r="X33" s="30"/>
      <c r="Y33" s="30"/>
    </row>
    <row r="34" spans="1:25" ht="15" hidden="1">
      <c r="A34" s="30"/>
      <c r="B34" s="30"/>
      <c r="C34" s="76"/>
      <c r="D34" s="30"/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30"/>
      <c r="P34" s="30"/>
      <c r="Q34" s="30"/>
      <c r="R34" s="30"/>
      <c r="S34" s="30"/>
      <c r="T34" s="30"/>
      <c r="U34" s="30"/>
      <c r="V34" s="30"/>
      <c r="W34" s="30"/>
      <c r="X34" s="30"/>
      <c r="Y34" s="30"/>
    </row>
    <row r="35" spans="1:25" ht="15" hidden="1">
      <c r="A35" s="30"/>
      <c r="B35" s="30"/>
      <c r="C35" s="76"/>
      <c r="D35" s="30"/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30"/>
      <c r="U35" s="30"/>
      <c r="V35" s="30"/>
      <c r="W35" s="30"/>
      <c r="X35" s="30"/>
      <c r="Y35" s="30"/>
    </row>
    <row r="36" spans="1:25" ht="15" hidden="1">
      <c r="A36" s="30"/>
      <c r="B36" s="30"/>
      <c r="C36" s="76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  <c r="Y36" s="30"/>
    </row>
    <row r="37" spans="1:25" ht="15" hidden="1">
      <c r="A37" s="30"/>
      <c r="B37" s="30"/>
      <c r="C37" s="76"/>
      <c r="D37" s="30"/>
      <c r="E37" s="30"/>
      <c r="F37" s="30"/>
      <c r="G37" s="30"/>
      <c r="H37" s="30"/>
      <c r="I37" s="30"/>
      <c r="J37" s="30"/>
      <c r="K37" s="30"/>
      <c r="L37" s="30"/>
      <c r="M37" s="30"/>
      <c r="N37" s="30"/>
      <c r="O37" s="30"/>
      <c r="P37" s="30"/>
      <c r="Q37" s="30"/>
      <c r="R37" s="30"/>
      <c r="S37" s="30"/>
      <c r="T37" s="30"/>
      <c r="U37" s="30"/>
      <c r="V37" s="30"/>
      <c r="W37" s="30"/>
      <c r="X37" s="30"/>
      <c r="Y37" s="30"/>
    </row>
    <row r="38" spans="1:25" ht="15" hidden="1">
      <c r="A38" s="30"/>
      <c r="B38" s="30"/>
      <c r="C38" s="76"/>
      <c r="D38" s="30"/>
      <c r="E38" s="30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0"/>
      <c r="U38" s="30"/>
      <c r="V38" s="30"/>
      <c r="W38" s="30"/>
      <c r="X38" s="30"/>
      <c r="Y38" s="30"/>
    </row>
    <row r="39" spans="1:25" ht="15" hidden="1">
      <c r="A39" s="35"/>
      <c r="B39" s="35"/>
      <c r="C39" s="39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</row>
    <row r="40" spans="1:25" ht="15" hidden="1">
      <c r="A40" s="35"/>
      <c r="B40" s="35"/>
      <c r="C40" s="39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</row>
    <row r="41" spans="1:25" ht="15" hidden="1">
      <c r="A41" s="35"/>
      <c r="B41" s="35"/>
      <c r="C41" s="39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</row>
    <row r="42" spans="1:25" ht="15" hidden="1">
      <c r="A42" s="35"/>
      <c r="B42" s="35"/>
      <c r="C42" s="39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</row>
    <row r="43" spans="1:25" ht="15" hidden="1">
      <c r="A43" s="35"/>
      <c r="B43" s="35"/>
      <c r="C43" s="39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</row>
    <row r="44" spans="1:25" ht="15" hidden="1">
      <c r="A44" s="35"/>
      <c r="B44" s="35"/>
      <c r="C44" s="39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</row>
    <row r="45" spans="1:25" ht="15" hidden="1">
      <c r="A45" s="35"/>
      <c r="B45" s="35"/>
      <c r="C45" s="39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</row>
    <row r="46" spans="1:25" ht="15" hidden="1">
      <c r="A46" s="35"/>
      <c r="B46" s="35"/>
      <c r="C46" s="39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</row>
    <row r="47" spans="1:25" ht="15" hidden="1">
      <c r="A47" s="35"/>
      <c r="B47" s="35"/>
      <c r="C47" s="39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</row>
    <row r="48" spans="1:25" ht="15" hidden="1">
      <c r="A48" s="35"/>
      <c r="B48" s="35"/>
      <c r="C48" s="39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</row>
    <row r="49" spans="1:15" ht="15" hidden="1">
      <c r="A49" s="35"/>
      <c r="B49" s="35"/>
      <c r="C49" s="39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</row>
    <row r="50" spans="1:15" ht="15" hidden="1">
      <c r="A50" s="35"/>
      <c r="B50" s="35"/>
      <c r="C50" s="39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</row>
    <row r="51" spans="1:15" ht="15" hidden="1">
      <c r="A51" s="35"/>
      <c r="B51" s="35"/>
      <c r="C51" s="39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</row>
    <row r="52" spans="1:15" ht="15" hidden="1">
      <c r="A52" s="35"/>
      <c r="B52" s="35"/>
      <c r="C52" s="39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</row>
    <row r="53" spans="1:15" ht="15" hidden="1">
      <c r="A53" s="35"/>
      <c r="B53" s="35"/>
      <c r="C53" s="39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</row>
    <row r="54" spans="1:15" ht="15" hidden="1">
      <c r="A54" s="35"/>
      <c r="B54" s="35"/>
      <c r="C54" s="39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</row>
    <row r="55" spans="1:15" ht="15" hidden="1">
      <c r="A55" s="35"/>
      <c r="B55" s="35"/>
      <c r="C55" s="39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</row>
    <row r="56" spans="1:15" ht="15" hidden="1">
      <c r="A56" s="35"/>
      <c r="B56" s="35"/>
      <c r="C56" s="39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</row>
    <row r="57" spans="1:15" ht="15" hidden="1">
      <c r="A57" s="35"/>
      <c r="B57" s="35"/>
      <c r="C57" s="39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</row>
    <row r="58" spans="1:15" ht="15" hidden="1">
      <c r="A58" s="35"/>
      <c r="B58" s="35"/>
      <c r="C58" s="39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</row>
    <row r="59" spans="1:15" ht="15" hidden="1">
      <c r="A59" s="35"/>
      <c r="B59" s="35"/>
      <c r="C59" s="39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</row>
    <row r="60" spans="1:15" ht="15" hidden="1">
      <c r="A60" s="35"/>
      <c r="B60" s="35"/>
      <c r="C60" s="39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</row>
    <row r="61" spans="1:15" ht="15" hidden="1">
      <c r="A61" s="35"/>
      <c r="B61" s="35"/>
      <c r="C61" s="39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</row>
    <row r="62" spans="1:15" ht="15" hidden="1">
      <c r="A62" s="35"/>
      <c r="B62" s="35"/>
      <c r="C62" s="39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</row>
    <row r="63" spans="1:15" ht="15" hidden="1">
      <c r="A63" s="35"/>
      <c r="B63" s="35"/>
      <c r="C63" s="39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</row>
    <row r="64" spans="1:15" ht="15" hidden="1">
      <c r="A64" s="35"/>
      <c r="B64" s="35"/>
      <c r="C64" s="39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</row>
    <row r="65" spans="1:15" ht="15" hidden="1">
      <c r="A65" s="35"/>
      <c r="B65" s="35"/>
      <c r="C65" s="39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</row>
    <row r="66" spans="1:15" ht="15" hidden="1">
      <c r="A66" s="35"/>
      <c r="B66" s="35"/>
      <c r="C66" s="39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</row>
    <row r="67" spans="1:15" ht="15" hidden="1">
      <c r="A67" s="35"/>
      <c r="B67" s="35"/>
      <c r="C67" s="39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</row>
    <row r="68" spans="1:15" ht="15" hidden="1">
      <c r="A68" s="35"/>
      <c r="B68" s="35"/>
      <c r="C68" s="39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</row>
    <row r="69" spans="1:15" ht="15" hidden="1">
      <c r="A69" s="35"/>
      <c r="B69" s="35"/>
      <c r="C69" s="39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</row>
    <row r="70" spans="1:15" ht="15" hidden="1">
      <c r="A70" s="35"/>
      <c r="B70" s="35"/>
      <c r="C70" s="39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</row>
    <row r="71" spans="1:15" ht="15" hidden="1">
      <c r="A71" s="35"/>
      <c r="B71" s="35"/>
      <c r="C71" s="39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</row>
    <row r="72" spans="1:15" ht="15" hidden="1">
      <c r="A72" s="35"/>
      <c r="B72" s="35"/>
      <c r="C72" s="39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</row>
    <row r="73" spans="1:15" ht="15" hidden="1">
      <c r="A73" s="35"/>
      <c r="B73" s="35"/>
      <c r="C73" s="39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</row>
    <row r="74" spans="1:15" ht="15" hidden="1">
      <c r="A74" s="35"/>
      <c r="B74" s="35"/>
      <c r="C74" s="39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</row>
    <row r="75" spans="1:15" ht="15" hidden="1">
      <c r="A75" s="35"/>
      <c r="B75" s="35"/>
      <c r="C75" s="39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</row>
    <row r="76" spans="1:15" ht="15" hidden="1">
      <c r="A76" s="35"/>
      <c r="B76" s="35"/>
      <c r="C76" s="39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</row>
    <row r="77" spans="1:15" ht="15" hidden="1">
      <c r="A77" s="35"/>
      <c r="B77" s="35"/>
      <c r="C77" s="39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</row>
    <row r="78" spans="1:15" ht="15" hidden="1">
      <c r="A78" s="35"/>
      <c r="B78" s="35"/>
      <c r="C78" s="39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</row>
    <row r="79" spans="1:15" ht="15" hidden="1">
      <c r="A79" s="35"/>
      <c r="B79" s="35"/>
      <c r="C79" s="39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</row>
    <row r="80" spans="1:15" ht="15" hidden="1">
      <c r="A80" s="35"/>
      <c r="B80" s="35"/>
      <c r="C80" s="39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</row>
    <row r="81" spans="1:15" ht="15" hidden="1">
      <c r="A81" s="35"/>
      <c r="B81" s="35"/>
      <c r="C81" s="39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</row>
    <row r="82" spans="1:15" ht="15" hidden="1">
      <c r="A82" s="35"/>
      <c r="B82" s="35"/>
      <c r="C82" s="39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</row>
    <row r="83" spans="1:15" ht="15" hidden="1">
      <c r="A83" s="35"/>
      <c r="B83" s="35"/>
      <c r="C83" s="39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</row>
    <row r="84" spans="1:15" ht="15" hidden="1">
      <c r="A84" s="35"/>
      <c r="B84" s="35"/>
      <c r="C84" s="39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</row>
    <row r="85" spans="1:15" ht="15" hidden="1">
      <c r="A85" s="35"/>
      <c r="B85" s="35"/>
      <c r="C85" s="39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</row>
    <row r="86" spans="1:15" ht="15" hidden="1">
      <c r="A86" s="35"/>
      <c r="B86" s="35"/>
      <c r="C86" s="39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</row>
    <row r="87" spans="1:15" ht="15" hidden="1">
      <c r="A87" s="35"/>
      <c r="B87" s="35"/>
      <c r="C87" s="39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</row>
    <row r="88" spans="1:15" ht="15" hidden="1">
      <c r="A88" s="35"/>
      <c r="B88" s="35"/>
      <c r="C88" s="39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</row>
    <row r="89" spans="1:15" ht="15" hidden="1">
      <c r="A89" s="35"/>
      <c r="B89" s="35"/>
      <c r="C89" s="39"/>
      <c r="D89" s="35"/>
      <c r="E89" s="35"/>
      <c r="F89" s="35"/>
      <c r="G89" s="35"/>
      <c r="H89" s="35"/>
      <c r="I89" s="35"/>
      <c r="J89" s="35"/>
      <c r="K89" s="35"/>
      <c r="L89" s="35"/>
      <c r="M89" s="35"/>
      <c r="N89" s="35"/>
      <c r="O89" s="35"/>
    </row>
    <row r="90" spans="1:15" ht="15" hidden="1">
      <c r="A90" s="35"/>
      <c r="B90" s="35"/>
      <c r="C90" s="39"/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</row>
    <row r="91" spans="1:15" ht="15" hidden="1">
      <c r="A91" s="35"/>
      <c r="B91" s="35"/>
      <c r="C91" s="39"/>
      <c r="D91" s="35"/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</row>
    <row r="92" spans="1:15" ht="15" hidden="1">
      <c r="A92" s="35"/>
      <c r="B92" s="35"/>
      <c r="C92" s="39"/>
      <c r="D92" s="35"/>
      <c r="E92" s="35"/>
      <c r="F92" s="35"/>
      <c r="G92" s="35"/>
      <c r="H92" s="35"/>
      <c r="I92" s="35"/>
      <c r="J92" s="35"/>
      <c r="K92" s="35"/>
      <c r="L92" s="35"/>
      <c r="M92" s="35"/>
      <c r="N92" s="35"/>
      <c r="O92" s="35"/>
    </row>
    <row r="93" spans="1:15" ht="15" hidden="1">
      <c r="A93" s="35"/>
      <c r="B93" s="35"/>
      <c r="C93" s="39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</row>
    <row r="94" spans="1:15" ht="15" hidden="1">
      <c r="A94" s="35"/>
      <c r="B94" s="35"/>
      <c r="C94" s="39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</row>
    <row r="95" spans="1:15" ht="15" hidden="1">
      <c r="A95" s="35"/>
      <c r="B95" s="35"/>
      <c r="C95" s="39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</row>
    <row r="96" spans="1:15" ht="15" hidden="1">
      <c r="A96" s="35"/>
      <c r="B96" s="35"/>
      <c r="C96" s="39"/>
      <c r="D96" s="35"/>
      <c r="E96" s="35"/>
      <c r="F96" s="35"/>
      <c r="G96" s="35"/>
      <c r="H96" s="35"/>
      <c r="I96" s="35"/>
      <c r="J96" s="35"/>
      <c r="K96" s="35"/>
      <c r="L96" s="35"/>
      <c r="M96" s="35"/>
      <c r="N96" s="35"/>
      <c r="O96" s="35"/>
    </row>
    <row r="97" spans="1:15" ht="15" hidden="1">
      <c r="A97" s="35"/>
      <c r="B97" s="35"/>
      <c r="C97" s="39"/>
      <c r="D97" s="35"/>
      <c r="E97" s="35"/>
      <c r="F97" s="35"/>
      <c r="G97" s="35"/>
      <c r="H97" s="35"/>
      <c r="I97" s="35"/>
      <c r="J97" s="35"/>
      <c r="K97" s="35"/>
      <c r="L97" s="35"/>
      <c r="M97" s="35"/>
      <c r="N97" s="35"/>
      <c r="O97" s="35"/>
    </row>
    <row r="98" spans="1:15" ht="15" hidden="1">
      <c r="A98" s="35"/>
      <c r="B98" s="35"/>
      <c r="C98" s="39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</row>
    <row r="99" spans="1:15" ht="15" hidden="1">
      <c r="A99" s="35"/>
      <c r="B99" s="35"/>
      <c r="C99" s="39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</row>
    <row r="100" spans="1:15" ht="15" hidden="1">
      <c r="A100" s="35"/>
      <c r="B100" s="35"/>
      <c r="C100" s="39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</row>
    <row r="101" spans="1:15" ht="15" hidden="1">
      <c r="A101" s="35"/>
      <c r="B101" s="35"/>
      <c r="C101" s="39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</row>
    <row r="102" spans="1:15" ht="15" hidden="1">
      <c r="A102" s="35"/>
      <c r="B102" s="35"/>
      <c r="C102" s="39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</row>
    <row r="103" spans="1:15" ht="15" hidden="1">
      <c r="A103" s="35"/>
      <c r="B103" s="35"/>
      <c r="C103" s="39"/>
      <c r="D103" s="35"/>
      <c r="E103" s="35"/>
      <c r="F103" s="35"/>
      <c r="G103" s="35"/>
      <c r="H103" s="35"/>
      <c r="I103" s="35"/>
      <c r="J103" s="35"/>
      <c r="K103" s="35"/>
      <c r="L103" s="35"/>
      <c r="M103" s="35"/>
      <c r="N103" s="35"/>
      <c r="O103" s="35"/>
    </row>
    <row r="104" spans="1:15" ht="15" hidden="1">
      <c r="A104" s="35"/>
      <c r="B104" s="35"/>
      <c r="C104" s="39"/>
      <c r="D104" s="35"/>
      <c r="E104" s="35"/>
      <c r="F104" s="35"/>
      <c r="G104" s="35"/>
      <c r="H104" s="35"/>
      <c r="I104" s="35"/>
      <c r="J104" s="35"/>
      <c r="K104" s="35"/>
      <c r="L104" s="35"/>
      <c r="M104" s="35"/>
      <c r="N104" s="35"/>
      <c r="O104" s="35"/>
    </row>
    <row r="105" spans="1:15" ht="15" hidden="1">
      <c r="A105" s="35"/>
      <c r="B105" s="35"/>
      <c r="C105" s="39"/>
      <c r="D105" s="35"/>
      <c r="E105" s="35"/>
      <c r="F105" s="35"/>
      <c r="G105" s="35"/>
      <c r="H105" s="35"/>
      <c r="I105" s="35"/>
      <c r="J105" s="35"/>
      <c r="K105" s="35"/>
      <c r="L105" s="35"/>
      <c r="M105" s="35"/>
      <c r="N105" s="35"/>
      <c r="O105" s="35"/>
    </row>
    <row r="106" spans="1:15" ht="15" hidden="1">
      <c r="A106" s="35"/>
      <c r="B106" s="35"/>
      <c r="C106" s="39"/>
      <c r="D106" s="35"/>
      <c r="E106" s="35"/>
      <c r="F106" s="35"/>
      <c r="G106" s="35"/>
      <c r="H106" s="35"/>
      <c r="I106" s="35"/>
      <c r="J106" s="35"/>
      <c r="K106" s="35"/>
      <c r="L106" s="35"/>
      <c r="M106" s="35"/>
      <c r="N106" s="35"/>
      <c r="O106" s="35"/>
    </row>
    <row r="107" spans="1:15" ht="15" hidden="1">
      <c r="A107" s="35"/>
      <c r="B107" s="35"/>
      <c r="C107" s="39"/>
      <c r="D107" s="35"/>
      <c r="E107" s="35"/>
      <c r="F107" s="35"/>
      <c r="G107" s="35"/>
      <c r="H107" s="35"/>
      <c r="I107" s="35"/>
      <c r="J107" s="35"/>
      <c r="K107" s="35"/>
      <c r="L107" s="35"/>
      <c r="M107" s="35"/>
      <c r="N107" s="35"/>
      <c r="O107" s="35"/>
    </row>
    <row r="108" spans="1:15" ht="15" hidden="1">
      <c r="A108" s="35"/>
      <c r="B108" s="35"/>
      <c r="C108" s="39"/>
      <c r="D108" s="35"/>
      <c r="E108" s="35"/>
      <c r="F108" s="35"/>
      <c r="G108" s="35"/>
      <c r="H108" s="35"/>
      <c r="I108" s="35"/>
      <c r="J108" s="35"/>
      <c r="K108" s="35"/>
      <c r="L108" s="35"/>
      <c r="M108" s="35"/>
      <c r="N108" s="35"/>
      <c r="O108" s="35"/>
    </row>
    <row r="109" spans="1:15" ht="15" hidden="1">
      <c r="A109" s="35"/>
      <c r="B109" s="35"/>
      <c r="C109" s="39"/>
      <c r="D109" s="35"/>
      <c r="E109" s="35"/>
      <c r="F109" s="35"/>
      <c r="G109" s="35"/>
      <c r="H109" s="35"/>
      <c r="I109" s="35"/>
      <c r="J109" s="35"/>
      <c r="K109" s="35"/>
      <c r="L109" s="35"/>
      <c r="M109" s="35"/>
      <c r="N109" s="35"/>
      <c r="O109" s="35"/>
    </row>
    <row r="110" spans="1:15" ht="15" hidden="1">
      <c r="A110" s="35"/>
      <c r="B110" s="35"/>
      <c r="C110" s="39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</row>
    <row r="111" spans="1:15" ht="15" hidden="1">
      <c r="A111" s="35"/>
      <c r="B111" s="35"/>
      <c r="C111" s="39"/>
      <c r="D111" s="35"/>
      <c r="E111" s="35"/>
      <c r="F111" s="35"/>
      <c r="G111" s="35"/>
      <c r="H111" s="35"/>
      <c r="I111" s="35"/>
      <c r="J111" s="35"/>
      <c r="K111" s="35"/>
      <c r="L111" s="35"/>
      <c r="M111" s="35"/>
      <c r="N111" s="35"/>
      <c r="O111" s="35"/>
    </row>
    <row r="112" spans="1:15" ht="15" hidden="1">
      <c r="A112" s="35"/>
      <c r="B112" s="35"/>
      <c r="C112" s="39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</row>
    <row r="113" spans="1:15" ht="15" hidden="1">
      <c r="A113" s="35"/>
      <c r="B113" s="35"/>
      <c r="C113" s="39"/>
      <c r="D113" s="35"/>
      <c r="E113" s="35"/>
      <c r="F113" s="35"/>
      <c r="G113" s="35"/>
      <c r="H113" s="35"/>
      <c r="I113" s="35"/>
      <c r="J113" s="35"/>
      <c r="K113" s="35"/>
      <c r="L113" s="35"/>
      <c r="M113" s="35"/>
      <c r="N113" s="35"/>
      <c r="O113" s="35"/>
    </row>
    <row r="114" spans="1:15" ht="15" hidden="1">
      <c r="A114" s="35"/>
      <c r="B114" s="35"/>
      <c r="C114" s="39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</row>
    <row r="115" spans="1:15" ht="15" hidden="1">
      <c r="A115" s="35"/>
      <c r="B115" s="35"/>
      <c r="C115" s="39"/>
      <c r="D115" s="35"/>
      <c r="E115" s="35"/>
      <c r="F115" s="35"/>
      <c r="G115" s="35"/>
      <c r="H115" s="35"/>
      <c r="I115" s="35"/>
      <c r="J115" s="35"/>
      <c r="K115" s="35"/>
      <c r="L115" s="35"/>
      <c r="M115" s="35"/>
      <c r="N115" s="35"/>
      <c r="O115" s="35"/>
    </row>
    <row r="116" spans="1:15" ht="15" hidden="1">
      <c r="A116" s="35"/>
      <c r="B116" s="35"/>
      <c r="C116" s="39"/>
      <c r="D116" s="35"/>
      <c r="E116" s="35"/>
      <c r="F116" s="35"/>
      <c r="G116" s="35"/>
      <c r="H116" s="35"/>
      <c r="I116" s="35"/>
      <c r="J116" s="35"/>
      <c r="K116" s="35"/>
      <c r="L116" s="35"/>
      <c r="M116" s="35"/>
      <c r="N116" s="35"/>
      <c r="O116" s="35"/>
    </row>
    <row r="117" spans="1:15" ht="15" hidden="1">
      <c r="A117" s="35"/>
      <c r="B117" s="35"/>
      <c r="C117" s="39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</row>
    <row r="118" spans="1:15" ht="15" hidden="1">
      <c r="A118" s="35"/>
      <c r="B118" s="35"/>
      <c r="C118" s="39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  <c r="O118" s="35"/>
    </row>
    <row r="119" spans="1:15" ht="15" hidden="1">
      <c r="A119" s="35"/>
      <c r="B119" s="35"/>
      <c r="C119" s="39"/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35"/>
      <c r="O119" s="35"/>
    </row>
    <row r="120" spans="1:15" ht="15" hidden="1">
      <c r="A120" s="35"/>
      <c r="B120" s="35"/>
      <c r="C120" s="39"/>
      <c r="D120" s="35"/>
      <c r="E120" s="35"/>
      <c r="F120" s="35"/>
      <c r="G120" s="35"/>
      <c r="H120" s="35"/>
      <c r="I120" s="35"/>
      <c r="J120" s="35"/>
      <c r="K120" s="35"/>
      <c r="L120" s="35"/>
      <c r="M120" s="35"/>
      <c r="N120" s="35"/>
      <c r="O120" s="35"/>
    </row>
    <row r="121" spans="1:15" ht="15" hidden="1">
      <c r="A121" s="35"/>
      <c r="B121" s="35"/>
      <c r="C121" s="39"/>
      <c r="D121" s="35"/>
      <c r="E121" s="35"/>
      <c r="F121" s="35"/>
      <c r="G121" s="35"/>
      <c r="H121" s="35"/>
      <c r="I121" s="35"/>
      <c r="J121" s="35"/>
      <c r="K121" s="35"/>
      <c r="L121" s="35"/>
      <c r="M121" s="35"/>
      <c r="N121" s="35"/>
      <c r="O121" s="35"/>
    </row>
    <row r="122" spans="1:15" ht="15" hidden="1">
      <c r="A122" s="35"/>
      <c r="B122" s="35"/>
      <c r="C122" s="39"/>
      <c r="D122" s="35"/>
      <c r="E122" s="35"/>
      <c r="F122" s="35"/>
      <c r="G122" s="35"/>
      <c r="H122" s="35"/>
      <c r="I122" s="35"/>
      <c r="J122" s="35"/>
      <c r="K122" s="35"/>
      <c r="L122" s="35"/>
      <c r="M122" s="35"/>
      <c r="N122" s="35"/>
      <c r="O122" s="35"/>
    </row>
    <row r="123" spans="1:15" ht="15" hidden="1">
      <c r="A123" s="35"/>
      <c r="B123" s="35"/>
      <c r="C123" s="39"/>
      <c r="D123" s="35"/>
      <c r="E123" s="35"/>
      <c r="F123" s="35"/>
      <c r="G123" s="35"/>
      <c r="H123" s="35"/>
      <c r="I123" s="35"/>
      <c r="J123" s="35"/>
      <c r="K123" s="35"/>
      <c r="L123" s="35"/>
      <c r="M123" s="35"/>
      <c r="N123" s="35"/>
      <c r="O123" s="35"/>
    </row>
    <row r="124" spans="1:15" ht="15" hidden="1">
      <c r="A124" s="35"/>
      <c r="B124" s="35"/>
      <c r="C124" s="39"/>
      <c r="D124" s="35"/>
      <c r="E124" s="35"/>
      <c r="F124" s="35"/>
      <c r="G124" s="35"/>
      <c r="H124" s="35"/>
      <c r="I124" s="35"/>
      <c r="J124" s="35"/>
      <c r="K124" s="35"/>
      <c r="L124" s="35"/>
      <c r="M124" s="35"/>
      <c r="N124" s="35"/>
      <c r="O124" s="35"/>
    </row>
    <row r="125" spans="1:15" ht="15" hidden="1">
      <c r="A125" s="35"/>
      <c r="B125" s="35"/>
      <c r="C125" s="39"/>
      <c r="D125" s="35"/>
      <c r="E125" s="35"/>
      <c r="F125" s="35"/>
      <c r="G125" s="35"/>
      <c r="H125" s="35"/>
      <c r="I125" s="35"/>
      <c r="J125" s="35"/>
      <c r="K125" s="35"/>
      <c r="L125" s="35"/>
      <c r="M125" s="35"/>
      <c r="N125" s="35"/>
      <c r="O125" s="35"/>
    </row>
    <row r="126" spans="1:15" ht="15" hidden="1">
      <c r="A126" s="35"/>
      <c r="B126" s="35"/>
      <c r="C126" s="39"/>
      <c r="D126" s="35"/>
      <c r="E126" s="35"/>
      <c r="F126" s="35"/>
      <c r="G126" s="35"/>
      <c r="H126" s="35"/>
      <c r="I126" s="35"/>
      <c r="J126" s="35"/>
      <c r="K126" s="35"/>
      <c r="L126" s="35"/>
      <c r="M126" s="35"/>
      <c r="N126" s="35"/>
      <c r="O126" s="35"/>
    </row>
    <row r="127" spans="1:15" ht="15" hidden="1">
      <c r="A127" s="35"/>
      <c r="B127" s="35"/>
      <c r="C127" s="39"/>
      <c r="D127" s="35"/>
      <c r="E127" s="35"/>
      <c r="F127" s="35"/>
      <c r="G127" s="35"/>
      <c r="H127" s="35"/>
      <c r="I127" s="35"/>
      <c r="J127" s="35"/>
      <c r="K127" s="35"/>
      <c r="L127" s="35"/>
      <c r="M127" s="35"/>
      <c r="N127" s="35"/>
      <c r="O127" s="35"/>
    </row>
    <row r="128" spans="1:15" ht="15" hidden="1">
      <c r="A128" s="35"/>
      <c r="B128" s="35"/>
      <c r="C128" s="39"/>
      <c r="D128" s="35"/>
      <c r="E128" s="35"/>
      <c r="F128" s="35"/>
      <c r="G128" s="35"/>
      <c r="H128" s="35"/>
      <c r="I128" s="35"/>
      <c r="J128" s="35"/>
      <c r="K128" s="35"/>
      <c r="L128" s="35"/>
      <c r="M128" s="35"/>
      <c r="N128" s="35"/>
      <c r="O128" s="35"/>
    </row>
    <row r="129" spans="1:15" ht="15" hidden="1">
      <c r="A129" s="35"/>
      <c r="B129" s="35"/>
      <c r="C129" s="39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</row>
    <row r="130" spans="1:15" ht="15" hidden="1">
      <c r="A130" s="35"/>
      <c r="B130" s="35"/>
      <c r="C130" s="39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</row>
    <row r="131" spans="1:15" ht="15" hidden="1">
      <c r="A131" s="35"/>
      <c r="B131" s="35"/>
      <c r="C131" s="39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</row>
    <row r="132" spans="1:15" ht="15" hidden="1">
      <c r="A132" s="35"/>
      <c r="B132" s="35"/>
      <c r="C132" s="39"/>
      <c r="D132" s="35"/>
      <c r="E132" s="35"/>
      <c r="F132" s="35"/>
      <c r="G132" s="35"/>
      <c r="H132" s="35"/>
      <c r="I132" s="35"/>
      <c r="J132" s="35"/>
      <c r="K132" s="35"/>
      <c r="L132" s="35"/>
      <c r="M132" s="35"/>
      <c r="N132" s="35"/>
      <c r="O132" s="35"/>
    </row>
    <row r="133" spans="1:15" ht="15" hidden="1">
      <c r="A133" s="35"/>
      <c r="B133" s="35"/>
      <c r="C133" s="39"/>
      <c r="D133" s="35"/>
      <c r="E133" s="35"/>
      <c r="F133" s="35"/>
      <c r="G133" s="35"/>
      <c r="H133" s="35"/>
      <c r="I133" s="35"/>
      <c r="J133" s="35"/>
      <c r="K133" s="35"/>
      <c r="L133" s="35"/>
      <c r="M133" s="35"/>
      <c r="N133" s="35"/>
      <c r="O133" s="35"/>
    </row>
    <row r="134" spans="1:15" ht="15" hidden="1">
      <c r="A134" s="35"/>
      <c r="B134" s="35"/>
      <c r="C134" s="39"/>
      <c r="D134" s="35"/>
      <c r="E134" s="35"/>
      <c r="F134" s="35"/>
      <c r="G134" s="35"/>
      <c r="H134" s="35"/>
      <c r="I134" s="35"/>
      <c r="J134" s="35"/>
      <c r="K134" s="35"/>
      <c r="L134" s="35"/>
      <c r="M134" s="35"/>
      <c r="N134" s="35"/>
      <c r="O134" s="35"/>
    </row>
    <row r="135" spans="1:15" ht="15" hidden="1">
      <c r="A135" s="35"/>
      <c r="B135" s="35"/>
      <c r="C135" s="39"/>
      <c r="D135" s="35"/>
      <c r="E135" s="35"/>
      <c r="F135" s="35"/>
      <c r="G135" s="35"/>
      <c r="H135" s="35"/>
      <c r="I135" s="35"/>
      <c r="J135" s="35"/>
      <c r="K135" s="35"/>
      <c r="L135" s="35"/>
      <c r="M135" s="35"/>
      <c r="N135" s="35"/>
      <c r="O135" s="35"/>
    </row>
    <row r="136" spans="1:15" ht="15" hidden="1">
      <c r="A136" s="35"/>
      <c r="B136" s="35"/>
      <c r="C136" s="39"/>
      <c r="D136" s="35"/>
      <c r="E136" s="35"/>
      <c r="F136" s="35"/>
      <c r="G136" s="35"/>
      <c r="H136" s="35"/>
      <c r="I136" s="35"/>
      <c r="J136" s="35"/>
      <c r="K136" s="35"/>
      <c r="L136" s="35"/>
      <c r="M136" s="35"/>
      <c r="N136" s="35"/>
      <c r="O136" s="35"/>
    </row>
    <row r="137" spans="1:15" ht="15" hidden="1">
      <c r="A137" s="35"/>
      <c r="B137" s="35"/>
      <c r="C137" s="39"/>
      <c r="D137" s="35"/>
      <c r="E137" s="35"/>
      <c r="F137" s="35"/>
      <c r="G137" s="35"/>
      <c r="H137" s="35"/>
      <c r="I137" s="35"/>
      <c r="J137" s="35"/>
      <c r="K137" s="35"/>
      <c r="L137" s="35"/>
      <c r="M137" s="35"/>
      <c r="N137" s="35"/>
      <c r="O137" s="35"/>
    </row>
    <row r="138" spans="1:15" ht="15" hidden="1">
      <c r="A138" s="35"/>
      <c r="B138" s="35"/>
      <c r="C138" s="39"/>
      <c r="D138" s="35"/>
      <c r="E138" s="35"/>
      <c r="F138" s="35"/>
      <c r="G138" s="35"/>
      <c r="H138" s="35"/>
      <c r="I138" s="35"/>
      <c r="J138" s="35"/>
      <c r="K138" s="35"/>
      <c r="L138" s="35"/>
      <c r="M138" s="35"/>
      <c r="N138" s="35"/>
      <c r="O138" s="35"/>
    </row>
    <row r="139" spans="1:15" ht="15" hidden="1">
      <c r="A139" s="35"/>
      <c r="B139" s="35"/>
      <c r="C139" s="39"/>
      <c r="D139" s="35"/>
      <c r="E139" s="35"/>
      <c r="F139" s="35"/>
      <c r="G139" s="35"/>
      <c r="H139" s="35"/>
      <c r="I139" s="35"/>
      <c r="J139" s="35"/>
      <c r="K139" s="35"/>
      <c r="L139" s="35"/>
      <c r="M139" s="35"/>
      <c r="N139" s="35"/>
      <c r="O139" s="35"/>
    </row>
    <row r="140" spans="1:15" ht="15" hidden="1">
      <c r="A140" s="35"/>
      <c r="B140" s="35"/>
      <c r="C140" s="39"/>
      <c r="D140" s="35"/>
      <c r="E140" s="35"/>
      <c r="F140" s="35"/>
      <c r="G140" s="35"/>
      <c r="H140" s="35"/>
      <c r="I140" s="35"/>
      <c r="J140" s="35"/>
      <c r="K140" s="35"/>
      <c r="L140" s="35"/>
      <c r="M140" s="35"/>
      <c r="N140" s="35"/>
      <c r="O140" s="35"/>
    </row>
    <row r="141" spans="1:15" ht="15" hidden="1">
      <c r="A141" s="35"/>
      <c r="B141" s="35"/>
      <c r="C141" s="39"/>
      <c r="D141" s="35"/>
      <c r="E141" s="35"/>
      <c r="F141" s="35"/>
      <c r="G141" s="35"/>
      <c r="H141" s="35"/>
      <c r="I141" s="35"/>
      <c r="J141" s="35"/>
      <c r="K141" s="35"/>
      <c r="L141" s="35"/>
      <c r="M141" s="35"/>
      <c r="N141" s="35"/>
      <c r="O141" s="35"/>
    </row>
    <row r="142" spans="1:15" ht="15" hidden="1">
      <c r="A142" s="35"/>
      <c r="B142" s="35"/>
      <c r="C142" s="39"/>
      <c r="D142" s="35"/>
      <c r="E142" s="35"/>
      <c r="F142" s="35"/>
      <c r="G142" s="35"/>
      <c r="H142" s="35"/>
      <c r="I142" s="35"/>
      <c r="J142" s="35"/>
      <c r="K142" s="35"/>
      <c r="L142" s="35"/>
      <c r="M142" s="35"/>
      <c r="N142" s="35"/>
      <c r="O142" s="35"/>
    </row>
    <row r="143" spans="1:15" ht="15" hidden="1">
      <c r="A143" s="35"/>
      <c r="B143" s="35"/>
      <c r="C143" s="39"/>
      <c r="D143" s="35"/>
      <c r="E143" s="35"/>
      <c r="F143" s="35"/>
      <c r="G143" s="35"/>
      <c r="H143" s="35"/>
      <c r="I143" s="35"/>
      <c r="J143" s="35"/>
      <c r="K143" s="35"/>
      <c r="L143" s="35"/>
      <c r="M143" s="35"/>
      <c r="N143" s="35"/>
      <c r="O143" s="35"/>
    </row>
    <row r="144" spans="1:15" ht="15" hidden="1">
      <c r="A144" s="35"/>
      <c r="B144" s="35"/>
      <c r="C144" s="39"/>
      <c r="D144" s="35"/>
      <c r="E144" s="35"/>
      <c r="F144" s="35"/>
      <c r="G144" s="35"/>
      <c r="H144" s="35"/>
      <c r="I144" s="35"/>
      <c r="J144" s="35"/>
      <c r="K144" s="35"/>
      <c r="L144" s="35"/>
      <c r="M144" s="35"/>
      <c r="N144" s="35"/>
      <c r="O144" s="35"/>
    </row>
    <row r="145" spans="1:15" ht="15" hidden="1">
      <c r="A145" s="35"/>
      <c r="B145" s="35"/>
      <c r="C145" s="39"/>
      <c r="D145" s="35"/>
      <c r="E145" s="35"/>
      <c r="F145" s="35"/>
      <c r="G145" s="35"/>
      <c r="H145" s="35"/>
      <c r="I145" s="35"/>
      <c r="J145" s="35"/>
      <c r="K145" s="35"/>
      <c r="L145" s="35"/>
      <c r="M145" s="35"/>
      <c r="N145" s="35"/>
      <c r="O145" s="35"/>
    </row>
    <row r="146" spans="1:15" ht="15" hidden="1">
      <c r="A146" s="35"/>
      <c r="B146" s="35"/>
      <c r="C146" s="39"/>
      <c r="D146" s="35"/>
      <c r="E146" s="35"/>
      <c r="F146" s="35"/>
      <c r="G146" s="35"/>
      <c r="H146" s="35"/>
      <c r="I146" s="35"/>
      <c r="J146" s="35"/>
      <c r="K146" s="35"/>
      <c r="L146" s="35"/>
      <c r="M146" s="35"/>
      <c r="N146" s="35"/>
      <c r="O146" s="35"/>
    </row>
    <row r="147" spans="1:15" ht="15" hidden="1">
      <c r="A147" s="35"/>
      <c r="B147" s="35"/>
      <c r="C147" s="39"/>
      <c r="D147" s="35"/>
      <c r="E147" s="35"/>
      <c r="F147" s="35"/>
      <c r="G147" s="35"/>
      <c r="H147" s="35"/>
      <c r="I147" s="35"/>
      <c r="J147" s="35"/>
      <c r="K147" s="35"/>
      <c r="L147" s="35"/>
      <c r="M147" s="35"/>
      <c r="N147" s="35"/>
      <c r="O147" s="35"/>
    </row>
    <row r="148" spans="1:15" ht="15" hidden="1">
      <c r="A148" s="35"/>
      <c r="B148" s="35"/>
      <c r="C148" s="39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</row>
    <row r="149" spans="1:15" ht="15" hidden="1">
      <c r="A149" s="35"/>
      <c r="B149" s="35"/>
      <c r="C149" s="39"/>
      <c r="D149" s="35"/>
      <c r="E149" s="35"/>
      <c r="F149" s="35"/>
      <c r="G149" s="35"/>
      <c r="H149" s="35"/>
      <c r="I149" s="35"/>
      <c r="J149" s="35"/>
      <c r="K149" s="35"/>
      <c r="L149" s="35"/>
      <c r="M149" s="35"/>
      <c r="N149" s="35"/>
      <c r="O149" s="35"/>
    </row>
    <row r="150" spans="1:15" ht="15" hidden="1">
      <c r="A150" s="35"/>
      <c r="B150" s="35"/>
      <c r="C150" s="39"/>
      <c r="D150" s="35"/>
      <c r="E150" s="35"/>
      <c r="F150" s="35"/>
      <c r="G150" s="35"/>
      <c r="H150" s="35"/>
      <c r="I150" s="35"/>
      <c r="J150" s="35"/>
      <c r="K150" s="35"/>
      <c r="L150" s="35"/>
      <c r="M150" s="35"/>
      <c r="N150" s="35"/>
      <c r="O150" s="35"/>
    </row>
    <row r="151" spans="1:15" ht="15" hidden="1">
      <c r="A151" s="35"/>
      <c r="B151" s="35"/>
      <c r="C151" s="39"/>
      <c r="D151" s="35"/>
      <c r="E151" s="35"/>
      <c r="F151" s="35"/>
      <c r="G151" s="35"/>
      <c r="H151" s="35"/>
      <c r="I151" s="35"/>
      <c r="J151" s="35"/>
      <c r="K151" s="35"/>
      <c r="L151" s="35"/>
      <c r="M151" s="35"/>
      <c r="N151" s="35"/>
      <c r="O151" s="35"/>
    </row>
    <row r="152" spans="1:15" ht="15" hidden="1">
      <c r="A152" s="35"/>
      <c r="B152" s="35"/>
      <c r="C152" s="39"/>
      <c r="D152" s="35"/>
      <c r="E152" s="35"/>
      <c r="F152" s="35"/>
      <c r="G152" s="35"/>
      <c r="H152" s="35"/>
      <c r="I152" s="35"/>
      <c r="J152" s="35"/>
      <c r="K152" s="35"/>
      <c r="L152" s="35"/>
      <c r="M152" s="35"/>
      <c r="N152" s="35"/>
      <c r="O152" s="35"/>
    </row>
    <row r="153" spans="1:15" ht="15" hidden="1">
      <c r="A153" s="35"/>
      <c r="B153" s="35"/>
      <c r="C153" s="39"/>
      <c r="D153" s="35"/>
      <c r="E153" s="35"/>
      <c r="F153" s="35"/>
      <c r="G153" s="35"/>
      <c r="H153" s="35"/>
      <c r="I153" s="35"/>
      <c r="J153" s="35"/>
      <c r="K153" s="35"/>
      <c r="L153" s="35"/>
      <c r="M153" s="35"/>
      <c r="N153" s="35"/>
      <c r="O153" s="35"/>
    </row>
    <row r="154" spans="1:15" ht="15" hidden="1">
      <c r="A154" s="35"/>
      <c r="B154" s="35"/>
      <c r="C154" s="39"/>
      <c r="D154" s="35"/>
      <c r="E154" s="35"/>
      <c r="F154" s="35"/>
      <c r="G154" s="35"/>
      <c r="H154" s="35"/>
      <c r="I154" s="35"/>
      <c r="J154" s="35"/>
      <c r="K154" s="35"/>
      <c r="L154" s="35"/>
      <c r="M154" s="35"/>
      <c r="N154" s="35"/>
      <c r="O154" s="35"/>
    </row>
    <row r="155" spans="1:15" ht="15" hidden="1">
      <c r="A155" s="35"/>
      <c r="B155" s="35"/>
      <c r="C155" s="39"/>
      <c r="D155" s="35"/>
      <c r="E155" s="35"/>
      <c r="F155" s="35"/>
      <c r="G155" s="35"/>
      <c r="H155" s="35"/>
      <c r="I155" s="35"/>
      <c r="J155" s="35"/>
      <c r="K155" s="35"/>
      <c r="L155" s="35"/>
      <c r="M155" s="35"/>
      <c r="N155" s="35"/>
      <c r="O155" s="35"/>
    </row>
    <row r="156" spans="1:15" ht="15" hidden="1">
      <c r="A156" s="35"/>
      <c r="B156" s="35"/>
      <c r="C156" s="39"/>
      <c r="D156" s="35"/>
      <c r="E156" s="35"/>
      <c r="F156" s="35"/>
      <c r="G156" s="35"/>
      <c r="H156" s="35"/>
      <c r="I156" s="35"/>
      <c r="J156" s="35"/>
      <c r="K156" s="35"/>
      <c r="L156" s="35"/>
      <c r="M156" s="35"/>
      <c r="N156" s="35"/>
      <c r="O156" s="35"/>
    </row>
    <row r="157" spans="1:15" ht="15" hidden="1">
      <c r="A157" s="35"/>
      <c r="B157" s="35"/>
      <c r="C157" s="39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</row>
    <row r="158" spans="1:15" ht="15" hidden="1">
      <c r="A158" s="35"/>
      <c r="B158" s="35"/>
      <c r="C158" s="39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</row>
    <row r="159" spans="1:15" ht="15" hidden="1">
      <c r="A159" s="35"/>
      <c r="B159" s="35"/>
      <c r="C159" s="39"/>
      <c r="D159" s="35"/>
      <c r="E159" s="35"/>
      <c r="F159" s="35"/>
      <c r="G159" s="35"/>
      <c r="H159" s="35"/>
      <c r="I159" s="35"/>
      <c r="J159" s="35"/>
      <c r="K159" s="35"/>
      <c r="L159" s="35"/>
      <c r="M159" s="35"/>
      <c r="N159" s="35"/>
      <c r="O159" s="35"/>
    </row>
    <row r="160" spans="1:15" ht="15" hidden="1">
      <c r="A160" s="35"/>
      <c r="B160" s="35"/>
      <c r="C160" s="39"/>
      <c r="D160" s="35"/>
      <c r="E160" s="35"/>
      <c r="F160" s="35"/>
      <c r="G160" s="35"/>
      <c r="H160" s="35"/>
      <c r="I160" s="35"/>
      <c r="J160" s="35"/>
      <c r="K160" s="35"/>
      <c r="L160" s="35"/>
      <c r="M160" s="35"/>
      <c r="N160" s="35"/>
      <c r="O160" s="35"/>
    </row>
    <row r="161" spans="1:15" ht="15" hidden="1">
      <c r="A161" s="35"/>
      <c r="B161" s="35"/>
      <c r="C161" s="39"/>
      <c r="D161" s="35"/>
      <c r="E161" s="35"/>
      <c r="F161" s="35"/>
      <c r="G161" s="35"/>
      <c r="H161" s="35"/>
      <c r="I161" s="35"/>
      <c r="J161" s="35"/>
      <c r="K161" s="35"/>
      <c r="L161" s="35"/>
      <c r="M161" s="35"/>
      <c r="N161" s="35"/>
      <c r="O161" s="35"/>
    </row>
    <row r="162" spans="1:15" ht="15" hidden="1">
      <c r="A162" s="35"/>
      <c r="B162" s="35"/>
      <c r="C162" s="39"/>
      <c r="D162" s="35"/>
      <c r="E162" s="35"/>
      <c r="F162" s="35"/>
      <c r="G162" s="35"/>
      <c r="H162" s="35"/>
      <c r="I162" s="35"/>
      <c r="J162" s="35"/>
      <c r="K162" s="35"/>
      <c r="L162" s="35"/>
      <c r="M162" s="35"/>
      <c r="N162" s="35"/>
      <c r="O162" s="35"/>
    </row>
    <row r="163" spans="1:15" ht="15" hidden="1">
      <c r="A163" s="35"/>
      <c r="B163" s="35"/>
      <c r="C163" s="39"/>
      <c r="D163" s="35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</row>
    <row r="164" spans="1:15" ht="15" hidden="1">
      <c r="A164" s="35"/>
      <c r="B164" s="35"/>
      <c r="C164" s="39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</row>
    <row r="165" spans="1:15" ht="15" hidden="1">
      <c r="A165" s="35"/>
      <c r="B165" s="35"/>
      <c r="C165" s="39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</row>
    <row r="166" spans="1:15" ht="15" hidden="1">
      <c r="A166" s="35"/>
      <c r="B166" s="35"/>
      <c r="C166" s="39"/>
      <c r="D166" s="35"/>
      <c r="E166" s="35"/>
      <c r="F166" s="35"/>
      <c r="G166" s="35"/>
      <c r="H166" s="35"/>
      <c r="I166" s="35"/>
      <c r="J166" s="35"/>
      <c r="K166" s="35"/>
      <c r="L166" s="35"/>
      <c r="M166" s="35"/>
      <c r="N166" s="35"/>
      <c r="O166" s="35"/>
    </row>
    <row r="167" spans="1:15" ht="15" hidden="1">
      <c r="A167" s="35"/>
      <c r="B167" s="35"/>
      <c r="C167" s="39"/>
      <c r="D167" s="35"/>
      <c r="E167" s="35"/>
      <c r="F167" s="35"/>
      <c r="G167" s="35"/>
      <c r="H167" s="35"/>
      <c r="I167" s="35"/>
      <c r="J167" s="35"/>
      <c r="K167" s="35"/>
      <c r="L167" s="35"/>
      <c r="M167" s="35"/>
      <c r="N167" s="35"/>
      <c r="O167" s="35"/>
    </row>
    <row r="168" spans="1:15" ht="15" hidden="1">
      <c r="A168" s="35"/>
      <c r="B168" s="35"/>
      <c r="C168" s="39"/>
      <c r="D168" s="35"/>
      <c r="E168" s="35"/>
      <c r="F168" s="35"/>
      <c r="G168" s="35"/>
      <c r="H168" s="35"/>
      <c r="I168" s="35"/>
      <c r="J168" s="35"/>
      <c r="K168" s="35"/>
      <c r="L168" s="35"/>
      <c r="M168" s="35"/>
      <c r="N168" s="35"/>
      <c r="O168" s="35"/>
    </row>
    <row r="169" spans="1:15" ht="15" hidden="1">
      <c r="A169" s="35"/>
      <c r="B169" s="35"/>
      <c r="C169" s="39"/>
      <c r="D169" s="35"/>
      <c r="E169" s="35"/>
      <c r="F169" s="35"/>
      <c r="G169" s="35"/>
      <c r="H169" s="35"/>
      <c r="I169" s="35"/>
      <c r="J169" s="35"/>
      <c r="K169" s="35"/>
      <c r="L169" s="35"/>
      <c r="M169" s="35"/>
      <c r="N169" s="35"/>
      <c r="O169" s="35"/>
    </row>
    <row r="170" spans="1:15" ht="15" hidden="1">
      <c r="A170" s="35"/>
      <c r="B170" s="35"/>
      <c r="C170" s="39"/>
      <c r="D170" s="35"/>
      <c r="E170" s="35"/>
      <c r="F170" s="35"/>
      <c r="G170" s="35"/>
      <c r="H170" s="35"/>
      <c r="I170" s="35"/>
      <c r="J170" s="35"/>
      <c r="K170" s="35"/>
      <c r="L170" s="35"/>
      <c r="M170" s="35"/>
      <c r="N170" s="35"/>
      <c r="O170" s="35"/>
    </row>
    <row r="171" spans="1:15" ht="15" hidden="1">
      <c r="A171" s="35"/>
      <c r="B171" s="35"/>
      <c r="C171" s="39"/>
      <c r="D171" s="35"/>
      <c r="E171" s="35"/>
      <c r="F171" s="35"/>
      <c r="G171" s="35"/>
      <c r="H171" s="35"/>
      <c r="I171" s="35"/>
      <c r="J171" s="35"/>
      <c r="K171" s="35"/>
      <c r="L171" s="35"/>
      <c r="M171" s="35"/>
      <c r="N171" s="35"/>
      <c r="O171" s="35"/>
    </row>
    <row r="172" spans="1:15" ht="15" hidden="1">
      <c r="A172" s="35"/>
      <c r="B172" s="35"/>
      <c r="C172" s="39"/>
      <c r="D172" s="35"/>
      <c r="E172" s="35"/>
      <c r="F172" s="35"/>
      <c r="G172" s="35"/>
      <c r="H172" s="35"/>
      <c r="I172" s="35"/>
      <c r="J172" s="35"/>
      <c r="K172" s="35"/>
      <c r="L172" s="35"/>
      <c r="M172" s="35"/>
      <c r="N172" s="35"/>
      <c r="O172" s="35"/>
    </row>
    <row r="173" spans="1:15" ht="15" hidden="1">
      <c r="A173" s="35"/>
      <c r="B173" s="35"/>
      <c r="C173" s="39"/>
      <c r="D173" s="35"/>
      <c r="E173" s="35"/>
      <c r="F173" s="35"/>
      <c r="G173" s="35"/>
      <c r="H173" s="35"/>
      <c r="I173" s="35"/>
      <c r="J173" s="35"/>
      <c r="K173" s="35"/>
      <c r="L173" s="35"/>
      <c r="M173" s="35"/>
      <c r="N173" s="35"/>
      <c r="O173" s="35"/>
    </row>
    <row r="174" spans="1:15" ht="15" hidden="1">
      <c r="A174" s="35"/>
      <c r="B174" s="35"/>
      <c r="C174" s="39"/>
      <c r="D174" s="35"/>
      <c r="E174" s="35"/>
      <c r="F174" s="35"/>
      <c r="G174" s="35"/>
      <c r="H174" s="35"/>
      <c r="I174" s="35"/>
      <c r="J174" s="35"/>
      <c r="K174" s="35"/>
      <c r="L174" s="35"/>
      <c r="M174" s="35"/>
      <c r="N174" s="35"/>
      <c r="O174" s="35"/>
    </row>
    <row r="175" spans="1:15" ht="15" hidden="1">
      <c r="A175" s="35"/>
      <c r="B175" s="35"/>
      <c r="C175" s="39"/>
      <c r="D175" s="35"/>
      <c r="E175" s="35"/>
      <c r="F175" s="35"/>
      <c r="G175" s="35"/>
      <c r="H175" s="35"/>
      <c r="I175" s="35"/>
      <c r="J175" s="35"/>
      <c r="K175" s="35"/>
      <c r="L175" s="35"/>
      <c r="M175" s="35"/>
      <c r="N175" s="35"/>
      <c r="O175" s="35"/>
    </row>
    <row r="176" spans="1:15" ht="15" hidden="1">
      <c r="A176" s="35"/>
      <c r="B176" s="35"/>
      <c r="C176" s="39"/>
      <c r="D176" s="35"/>
      <c r="E176" s="35"/>
      <c r="F176" s="35"/>
      <c r="G176" s="35"/>
      <c r="H176" s="35"/>
      <c r="I176" s="35"/>
      <c r="J176" s="35"/>
      <c r="K176" s="35"/>
      <c r="L176" s="35"/>
      <c r="M176" s="35"/>
      <c r="N176" s="35"/>
      <c r="O176" s="35"/>
    </row>
    <row r="177" spans="1:15" ht="15" hidden="1">
      <c r="A177" s="35"/>
      <c r="B177" s="35"/>
      <c r="C177" s="39"/>
      <c r="D177" s="35"/>
      <c r="E177" s="35"/>
      <c r="F177" s="35"/>
      <c r="G177" s="35"/>
      <c r="H177" s="35"/>
      <c r="I177" s="35"/>
      <c r="J177" s="35"/>
      <c r="K177" s="35"/>
      <c r="L177" s="35"/>
      <c r="M177" s="35"/>
      <c r="N177" s="35"/>
      <c r="O177" s="35"/>
    </row>
    <row r="178" spans="1:15" ht="15" hidden="1">
      <c r="A178" s="35"/>
      <c r="B178" s="35"/>
      <c r="C178" s="39"/>
      <c r="D178" s="35"/>
      <c r="E178" s="35"/>
      <c r="F178" s="35"/>
      <c r="G178" s="35"/>
      <c r="H178" s="35"/>
      <c r="I178" s="35"/>
      <c r="J178" s="35"/>
      <c r="K178" s="35"/>
      <c r="L178" s="35"/>
      <c r="M178" s="35"/>
      <c r="N178" s="35"/>
      <c r="O178" s="35"/>
    </row>
    <row r="179" spans="1:15" ht="15" hidden="1">
      <c r="A179" s="35"/>
      <c r="B179" s="35"/>
      <c r="C179" s="39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</row>
    <row r="180" spans="1:15" ht="15" hidden="1">
      <c r="A180" s="35"/>
      <c r="B180" s="35"/>
      <c r="C180" s="39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</row>
    <row r="181" spans="1:15" ht="15" hidden="1">
      <c r="A181" s="35"/>
      <c r="B181" s="35"/>
      <c r="C181" s="39"/>
      <c r="D181" s="35"/>
      <c r="E181" s="35"/>
      <c r="F181" s="35"/>
      <c r="G181" s="35"/>
      <c r="H181" s="35"/>
      <c r="I181" s="35"/>
      <c r="J181" s="35"/>
      <c r="K181" s="35"/>
      <c r="L181" s="35"/>
      <c r="M181" s="35"/>
      <c r="N181" s="35"/>
      <c r="O181" s="35"/>
    </row>
    <row r="182" spans="1:15" ht="15" hidden="1">
      <c r="A182" s="35"/>
      <c r="B182" s="35"/>
      <c r="C182" s="39"/>
      <c r="D182" s="35"/>
      <c r="E182" s="35"/>
      <c r="F182" s="35"/>
      <c r="G182" s="35"/>
      <c r="H182" s="35"/>
      <c r="I182" s="35"/>
      <c r="J182" s="35"/>
      <c r="K182" s="35"/>
      <c r="L182" s="35"/>
      <c r="M182" s="35"/>
      <c r="N182" s="35"/>
      <c r="O182" s="35"/>
    </row>
    <row r="183" spans="1:15" ht="15" hidden="1">
      <c r="A183" s="35"/>
      <c r="B183" s="35"/>
      <c r="C183" s="39"/>
      <c r="D183" s="35"/>
      <c r="E183" s="35"/>
      <c r="F183" s="35"/>
      <c r="G183" s="35"/>
      <c r="H183" s="35"/>
      <c r="I183" s="35"/>
      <c r="J183" s="35"/>
      <c r="K183" s="35"/>
      <c r="L183" s="35"/>
      <c r="M183" s="35"/>
      <c r="N183" s="35"/>
      <c r="O183" s="35"/>
    </row>
    <row r="184" spans="1:15" ht="15" hidden="1">
      <c r="A184" s="35"/>
      <c r="B184" s="35"/>
      <c r="C184" s="39"/>
      <c r="D184" s="35"/>
      <c r="E184" s="35"/>
      <c r="F184" s="35"/>
      <c r="G184" s="35"/>
      <c r="H184" s="35"/>
      <c r="I184" s="35"/>
      <c r="J184" s="35"/>
      <c r="K184" s="35"/>
      <c r="L184" s="35"/>
      <c r="M184" s="35"/>
      <c r="N184" s="35"/>
      <c r="O184" s="35"/>
    </row>
    <row r="185" spans="1:15" ht="15" hidden="1">
      <c r="A185" s="35"/>
      <c r="B185" s="35"/>
      <c r="C185" s="39"/>
      <c r="D185" s="35"/>
      <c r="E185" s="35"/>
      <c r="F185" s="35"/>
      <c r="G185" s="35"/>
      <c r="H185" s="35"/>
      <c r="I185" s="35"/>
      <c r="J185" s="35"/>
      <c r="K185" s="35"/>
      <c r="L185" s="35"/>
      <c r="M185" s="35"/>
      <c r="N185" s="35"/>
      <c r="O185" s="35"/>
    </row>
    <row r="186" spans="1:15" ht="15" hidden="1">
      <c r="A186" s="35"/>
      <c r="B186" s="35"/>
      <c r="C186" s="39"/>
      <c r="D186" s="35"/>
      <c r="E186" s="35"/>
      <c r="F186" s="35"/>
      <c r="G186" s="35"/>
      <c r="H186" s="35"/>
      <c r="I186" s="35"/>
      <c r="J186" s="35"/>
      <c r="K186" s="35"/>
      <c r="L186" s="35"/>
      <c r="M186" s="35"/>
      <c r="N186" s="35"/>
      <c r="O186" s="35"/>
    </row>
    <row r="187" spans="1:15" ht="15" hidden="1">
      <c r="A187" s="35"/>
      <c r="B187" s="35"/>
      <c r="C187" s="39"/>
      <c r="D187" s="35"/>
      <c r="E187" s="35"/>
      <c r="F187" s="35"/>
      <c r="G187" s="35"/>
      <c r="H187" s="35"/>
      <c r="I187" s="35"/>
      <c r="J187" s="35"/>
      <c r="K187" s="35"/>
      <c r="L187" s="35"/>
      <c r="M187" s="35"/>
      <c r="N187" s="35"/>
      <c r="O187" s="35"/>
    </row>
    <row r="188" spans="1:15" ht="15" hidden="1">
      <c r="A188" s="35"/>
      <c r="B188" s="35"/>
      <c r="C188" s="39"/>
      <c r="D188" s="35"/>
      <c r="E188" s="35"/>
      <c r="F188" s="35"/>
      <c r="G188" s="35"/>
      <c r="H188" s="35"/>
      <c r="I188" s="35"/>
      <c r="J188" s="35"/>
      <c r="K188" s="35"/>
      <c r="L188" s="35"/>
      <c r="M188" s="35"/>
      <c r="N188" s="35"/>
      <c r="O188" s="35"/>
    </row>
    <row r="189" spans="1:15" ht="15" hidden="1">
      <c r="A189" s="35"/>
      <c r="B189" s="35"/>
      <c r="C189" s="39"/>
      <c r="D189" s="35"/>
      <c r="E189" s="35"/>
      <c r="F189" s="35"/>
      <c r="G189" s="35"/>
      <c r="H189" s="35"/>
      <c r="I189" s="35"/>
      <c r="J189" s="35"/>
      <c r="K189" s="35"/>
      <c r="L189" s="35"/>
      <c r="M189" s="35"/>
      <c r="N189" s="35"/>
      <c r="O189" s="35"/>
    </row>
    <row r="190" spans="1:15" ht="15" hidden="1">
      <c r="A190" s="35"/>
      <c r="B190" s="35"/>
      <c r="C190" s="39"/>
      <c r="D190" s="35"/>
      <c r="E190" s="35"/>
      <c r="F190" s="35"/>
      <c r="G190" s="35"/>
      <c r="H190" s="35"/>
      <c r="I190" s="35"/>
      <c r="J190" s="35"/>
      <c r="K190" s="35"/>
      <c r="L190" s="35"/>
      <c r="M190" s="35"/>
      <c r="N190" s="35"/>
      <c r="O190" s="35"/>
    </row>
    <row r="191" spans="1:15" ht="15" hidden="1">
      <c r="A191" s="35"/>
      <c r="B191" s="35"/>
      <c r="C191" s="39"/>
      <c r="D191" s="35"/>
      <c r="E191" s="35"/>
      <c r="F191" s="35"/>
      <c r="G191" s="35"/>
      <c r="H191" s="35"/>
      <c r="I191" s="35"/>
      <c r="J191" s="35"/>
      <c r="K191" s="35"/>
      <c r="L191" s="35"/>
      <c r="M191" s="35"/>
      <c r="N191" s="35"/>
      <c r="O191" s="35"/>
    </row>
    <row r="192" spans="1:15" ht="15" hidden="1">
      <c r="A192" s="35"/>
      <c r="B192" s="35"/>
      <c r="C192" s="39"/>
      <c r="D192" s="35"/>
      <c r="E192" s="35"/>
      <c r="F192" s="35"/>
      <c r="G192" s="35"/>
      <c r="H192" s="35"/>
      <c r="I192" s="35"/>
      <c r="J192" s="35"/>
      <c r="K192" s="35"/>
      <c r="L192" s="35"/>
      <c r="M192" s="35"/>
      <c r="N192" s="35"/>
      <c r="O192" s="35"/>
    </row>
    <row r="193" spans="1:15" ht="15" hidden="1">
      <c r="A193" s="35"/>
      <c r="B193" s="35"/>
      <c r="C193" s="39"/>
      <c r="D193" s="35"/>
      <c r="E193" s="35"/>
      <c r="F193" s="35"/>
      <c r="G193" s="35"/>
      <c r="H193" s="35"/>
      <c r="I193" s="35"/>
      <c r="J193" s="35"/>
      <c r="K193" s="35"/>
      <c r="L193" s="35"/>
      <c r="M193" s="35"/>
      <c r="N193" s="35"/>
      <c r="O193" s="35"/>
    </row>
    <row r="194" spans="1:15" ht="15" hidden="1">
      <c r="A194" s="35"/>
      <c r="B194" s="35"/>
      <c r="C194" s="39"/>
      <c r="D194" s="35"/>
      <c r="E194" s="35"/>
      <c r="F194" s="35"/>
      <c r="G194" s="35"/>
      <c r="H194" s="35"/>
      <c r="I194" s="35"/>
      <c r="J194" s="35"/>
      <c r="K194" s="35"/>
      <c r="L194" s="35"/>
      <c r="M194" s="35"/>
      <c r="N194" s="35"/>
      <c r="O194" s="35"/>
    </row>
    <row r="195" spans="1:15" ht="15" hidden="1">
      <c r="A195" s="35"/>
      <c r="B195" s="35"/>
      <c r="C195" s="39"/>
      <c r="D195" s="35"/>
      <c r="E195" s="35"/>
      <c r="F195" s="35"/>
      <c r="G195" s="35"/>
      <c r="H195" s="35"/>
      <c r="I195" s="35"/>
      <c r="J195" s="35"/>
      <c r="K195" s="35"/>
      <c r="L195" s="35"/>
      <c r="M195" s="35"/>
      <c r="N195" s="35"/>
      <c r="O195" s="35"/>
    </row>
    <row r="196" spans="1:15" ht="15" hidden="1">
      <c r="A196" s="35"/>
      <c r="B196" s="35"/>
      <c r="C196" s="39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</row>
    <row r="197" spans="1:15" ht="15" hidden="1">
      <c r="A197" s="35"/>
      <c r="B197" s="35"/>
      <c r="C197" s="39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</row>
    <row r="198" spans="1:15" ht="15" hidden="1">
      <c r="A198" s="35"/>
      <c r="B198" s="35"/>
      <c r="C198" s="39"/>
      <c r="D198" s="35"/>
      <c r="E198" s="35"/>
      <c r="F198" s="35"/>
      <c r="G198" s="35"/>
      <c r="H198" s="35"/>
      <c r="I198" s="35"/>
      <c r="J198" s="35"/>
      <c r="K198" s="35"/>
      <c r="L198" s="35"/>
      <c r="M198" s="35"/>
      <c r="N198" s="35"/>
      <c r="O198" s="35"/>
    </row>
    <row r="199" spans="1:15" ht="15" hidden="1">
      <c r="A199" s="35"/>
      <c r="B199" s="35"/>
      <c r="C199" s="39"/>
      <c r="D199" s="35"/>
      <c r="E199" s="35"/>
      <c r="F199" s="35"/>
      <c r="G199" s="35"/>
      <c r="H199" s="35"/>
      <c r="I199" s="35"/>
      <c r="J199" s="35"/>
      <c r="K199" s="35"/>
      <c r="L199" s="35"/>
      <c r="M199" s="35"/>
      <c r="N199" s="35"/>
      <c r="O199" s="35"/>
    </row>
    <row r="200" spans="1:15" ht="15" hidden="1">
      <c r="A200" s="35"/>
      <c r="B200" s="35"/>
      <c r="C200" s="39"/>
      <c r="D200" s="35"/>
      <c r="E200" s="35"/>
      <c r="F200" s="35"/>
      <c r="G200" s="35"/>
      <c r="H200" s="35"/>
      <c r="I200" s="35"/>
      <c r="J200" s="35"/>
      <c r="K200" s="35"/>
      <c r="L200" s="35"/>
      <c r="M200" s="35"/>
      <c r="N200" s="35"/>
      <c r="O200" s="35"/>
    </row>
    <row r="201" spans="1:15" ht="15" hidden="1">
      <c r="A201" s="35"/>
      <c r="B201" s="35"/>
      <c r="C201" s="39"/>
      <c r="D201" s="35"/>
      <c r="E201" s="35"/>
      <c r="F201" s="35"/>
      <c r="G201" s="35"/>
      <c r="H201" s="35"/>
      <c r="I201" s="35"/>
      <c r="J201" s="35"/>
      <c r="K201" s="35"/>
      <c r="L201" s="35"/>
      <c r="M201" s="35"/>
      <c r="N201" s="35"/>
      <c r="O201" s="35"/>
    </row>
    <row r="202" spans="1:15" ht="15" hidden="1">
      <c r="A202" s="35"/>
      <c r="B202" s="35"/>
      <c r="C202" s="39"/>
      <c r="D202" s="35"/>
      <c r="E202" s="35"/>
      <c r="F202" s="35"/>
      <c r="G202" s="35"/>
      <c r="H202" s="35"/>
      <c r="I202" s="35"/>
      <c r="J202" s="35"/>
      <c r="K202" s="35"/>
      <c r="L202" s="35"/>
      <c r="M202" s="35"/>
      <c r="N202" s="35"/>
      <c r="O202" s="35"/>
    </row>
    <row r="203" spans="1:15" ht="15" hidden="1">
      <c r="A203" s="35"/>
      <c r="B203" s="35"/>
      <c r="C203" s="39"/>
      <c r="D203" s="35"/>
      <c r="E203" s="35"/>
      <c r="F203" s="35"/>
      <c r="G203" s="35"/>
      <c r="H203" s="35"/>
      <c r="I203" s="35"/>
      <c r="J203" s="35"/>
      <c r="K203" s="35"/>
      <c r="L203" s="35"/>
      <c r="M203" s="35"/>
      <c r="N203" s="35"/>
      <c r="O203" s="35"/>
    </row>
    <row r="204" spans="1:15" ht="15" hidden="1">
      <c r="A204" s="35"/>
      <c r="B204" s="35"/>
      <c r="C204" s="39"/>
      <c r="D204" s="35"/>
      <c r="E204" s="35"/>
      <c r="F204" s="35"/>
      <c r="G204" s="35"/>
      <c r="H204" s="35"/>
      <c r="I204" s="35"/>
      <c r="J204" s="35"/>
      <c r="K204" s="35"/>
      <c r="L204" s="35"/>
      <c r="M204" s="35"/>
      <c r="N204" s="35"/>
      <c r="O204" s="35"/>
    </row>
    <row r="205" spans="1:15" ht="15" hidden="1">
      <c r="A205" s="35"/>
      <c r="B205" s="35"/>
      <c r="C205" s="39"/>
      <c r="D205" s="35"/>
      <c r="E205" s="35"/>
      <c r="F205" s="35"/>
      <c r="G205" s="35"/>
      <c r="H205" s="35"/>
      <c r="I205" s="35"/>
      <c r="J205" s="35"/>
      <c r="K205" s="35"/>
      <c r="L205" s="35"/>
      <c r="M205" s="35"/>
      <c r="N205" s="35"/>
      <c r="O205" s="35"/>
    </row>
    <row r="206" spans="1:15" ht="15" hidden="1">
      <c r="A206" s="35"/>
      <c r="B206" s="35"/>
      <c r="C206" s="39"/>
      <c r="D206" s="35"/>
      <c r="E206" s="35"/>
      <c r="F206" s="35"/>
      <c r="G206" s="35"/>
      <c r="H206" s="35"/>
      <c r="I206" s="35"/>
      <c r="J206" s="35"/>
      <c r="K206" s="35"/>
      <c r="L206" s="35"/>
      <c r="M206" s="35"/>
      <c r="N206" s="35"/>
      <c r="O206" s="35"/>
    </row>
    <row r="207" spans="1:15" ht="15" hidden="1">
      <c r="A207" s="35"/>
      <c r="B207" s="35"/>
      <c r="C207" s="39"/>
      <c r="D207" s="35"/>
      <c r="E207" s="35"/>
      <c r="F207" s="35"/>
      <c r="G207" s="35"/>
      <c r="H207" s="35"/>
      <c r="I207" s="35"/>
      <c r="J207" s="35"/>
      <c r="K207" s="35"/>
      <c r="L207" s="35"/>
      <c r="M207" s="35"/>
      <c r="N207" s="35"/>
      <c r="O207" s="35"/>
    </row>
    <row r="208" spans="1:15" ht="15" hidden="1">
      <c r="A208" s="35"/>
      <c r="B208" s="35"/>
      <c r="C208" s="39"/>
      <c r="D208" s="35"/>
      <c r="E208" s="35"/>
      <c r="F208" s="35"/>
      <c r="G208" s="35"/>
      <c r="H208" s="35"/>
      <c r="I208" s="35"/>
      <c r="J208" s="35"/>
      <c r="K208" s="35"/>
      <c r="L208" s="35"/>
      <c r="M208" s="35"/>
      <c r="N208" s="35"/>
      <c r="O208" s="35"/>
    </row>
    <row r="209" spans="1:15" ht="15" hidden="1">
      <c r="A209" s="35"/>
      <c r="B209" s="35"/>
      <c r="C209" s="39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</row>
    <row r="210" spans="1:15" ht="15" hidden="1">
      <c r="A210" s="35"/>
      <c r="B210" s="35"/>
      <c r="C210" s="39"/>
      <c r="D210" s="35"/>
      <c r="E210" s="35"/>
      <c r="F210" s="35"/>
      <c r="G210" s="35"/>
      <c r="H210" s="35"/>
      <c r="I210" s="35"/>
      <c r="J210" s="35"/>
      <c r="K210" s="35"/>
      <c r="L210" s="35"/>
      <c r="M210" s="35"/>
      <c r="N210" s="35"/>
      <c r="O210" s="35"/>
    </row>
    <row r="211" spans="1:15" ht="15" hidden="1">
      <c r="A211" s="35"/>
      <c r="B211" s="35"/>
      <c r="C211" s="39"/>
      <c r="D211" s="35"/>
      <c r="E211" s="35"/>
      <c r="F211" s="35"/>
      <c r="G211" s="35"/>
      <c r="H211" s="35"/>
      <c r="I211" s="35"/>
      <c r="J211" s="35"/>
      <c r="K211" s="35"/>
      <c r="L211" s="35"/>
      <c r="M211" s="35"/>
      <c r="N211" s="35"/>
      <c r="O211" s="35"/>
    </row>
    <row r="212" spans="1:15" ht="15" hidden="1">
      <c r="A212" s="35"/>
      <c r="B212" s="35"/>
      <c r="C212" s="39"/>
      <c r="D212" s="35"/>
      <c r="E212" s="35"/>
      <c r="F212" s="35"/>
      <c r="G212" s="35"/>
      <c r="H212" s="35"/>
      <c r="I212" s="35"/>
      <c r="J212" s="35"/>
      <c r="K212" s="35"/>
      <c r="L212" s="35"/>
      <c r="M212" s="35"/>
      <c r="N212" s="35"/>
      <c r="O212" s="35"/>
    </row>
    <row r="213" spans="1:15" ht="15" hidden="1">
      <c r="A213" s="35"/>
      <c r="B213" s="35"/>
      <c r="C213" s="39"/>
      <c r="D213" s="35"/>
      <c r="E213" s="35"/>
      <c r="F213" s="35"/>
      <c r="G213" s="35"/>
      <c r="H213" s="35"/>
      <c r="I213" s="35"/>
      <c r="J213" s="35"/>
      <c r="K213" s="35"/>
      <c r="L213" s="35"/>
      <c r="M213" s="35"/>
      <c r="N213" s="35"/>
      <c r="O213" s="35"/>
    </row>
    <row r="214" spans="1:15" ht="15" hidden="1">
      <c r="A214" s="35"/>
      <c r="B214" s="35"/>
      <c r="C214" s="39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</row>
    <row r="215" spans="1:15" ht="15" hidden="1">
      <c r="A215" s="35"/>
      <c r="B215" s="35"/>
      <c r="C215" s="39"/>
      <c r="D215" s="35"/>
      <c r="E215" s="35"/>
      <c r="F215" s="35"/>
      <c r="G215" s="35"/>
      <c r="H215" s="35"/>
      <c r="I215" s="35"/>
      <c r="J215" s="35"/>
      <c r="K215" s="35"/>
      <c r="L215" s="35"/>
      <c r="M215" s="35"/>
      <c r="N215" s="35"/>
      <c r="O215" s="35"/>
    </row>
    <row r="216" spans="1:15" ht="15" hidden="1">
      <c r="A216" s="35"/>
      <c r="B216" s="35"/>
      <c r="C216" s="39"/>
      <c r="D216" s="35"/>
      <c r="E216" s="35"/>
      <c r="F216" s="35"/>
      <c r="G216" s="35"/>
      <c r="H216" s="35"/>
      <c r="I216" s="35"/>
      <c r="J216" s="35"/>
      <c r="K216" s="35"/>
      <c r="L216" s="35"/>
      <c r="M216" s="35"/>
      <c r="N216" s="35"/>
      <c r="O216" s="35"/>
    </row>
    <row r="217" spans="1:15" ht="15" hidden="1">
      <c r="A217" s="35"/>
      <c r="B217" s="35"/>
      <c r="C217" s="39"/>
      <c r="D217" s="35"/>
      <c r="E217" s="35"/>
      <c r="F217" s="35"/>
      <c r="G217" s="35"/>
      <c r="H217" s="35"/>
      <c r="I217" s="35"/>
      <c r="J217" s="35"/>
      <c r="K217" s="35"/>
      <c r="L217" s="35"/>
      <c r="M217" s="35"/>
      <c r="N217" s="35"/>
      <c r="O217" s="35"/>
    </row>
    <row r="218" spans="1:15" ht="15" hidden="1">
      <c r="A218" s="35"/>
      <c r="B218" s="35"/>
      <c r="C218" s="39"/>
      <c r="D218" s="35"/>
      <c r="E218" s="35"/>
      <c r="F218" s="35"/>
      <c r="G218" s="35"/>
      <c r="H218" s="35"/>
      <c r="I218" s="35"/>
      <c r="J218" s="35"/>
      <c r="K218" s="35"/>
      <c r="L218" s="35"/>
      <c r="M218" s="35"/>
      <c r="N218" s="35"/>
      <c r="O218" s="35"/>
    </row>
    <row r="219" spans="1:15" ht="15" hidden="1">
      <c r="A219" s="35"/>
      <c r="B219" s="35"/>
      <c r="C219" s="39"/>
      <c r="D219" s="35"/>
      <c r="E219" s="35"/>
      <c r="F219" s="35"/>
      <c r="G219" s="35"/>
      <c r="H219" s="35"/>
      <c r="I219" s="35"/>
      <c r="J219" s="35"/>
      <c r="K219" s="35"/>
      <c r="L219" s="35"/>
      <c r="M219" s="35"/>
      <c r="N219" s="35"/>
      <c r="O219" s="35"/>
    </row>
    <row r="220" spans="1:15" ht="15" hidden="1">
      <c r="A220" s="35"/>
      <c r="B220" s="35"/>
      <c r="C220" s="39"/>
      <c r="D220" s="35"/>
      <c r="E220" s="35"/>
      <c r="F220" s="35"/>
      <c r="G220" s="35"/>
      <c r="H220" s="35"/>
      <c r="I220" s="35"/>
      <c r="J220" s="35"/>
      <c r="K220" s="35"/>
      <c r="L220" s="35"/>
      <c r="M220" s="35"/>
      <c r="N220" s="35"/>
      <c r="O220" s="35"/>
    </row>
    <row r="221" spans="1:15" ht="15" hidden="1">
      <c r="A221" s="35"/>
      <c r="B221" s="35"/>
      <c r="C221" s="39"/>
      <c r="D221" s="35"/>
      <c r="E221" s="35"/>
      <c r="F221" s="35"/>
      <c r="G221" s="35"/>
      <c r="H221" s="35"/>
      <c r="I221" s="35"/>
      <c r="J221" s="35"/>
      <c r="K221" s="35"/>
      <c r="L221" s="35"/>
      <c r="M221" s="35"/>
      <c r="N221" s="35"/>
      <c r="O221" s="35"/>
    </row>
    <row r="222" spans="1:15" ht="15" hidden="1">
      <c r="A222" s="35"/>
      <c r="B222" s="35"/>
      <c r="C222" s="39"/>
      <c r="D222" s="35"/>
      <c r="E222" s="35"/>
      <c r="F222" s="35"/>
      <c r="G222" s="35"/>
      <c r="H222" s="35"/>
      <c r="I222" s="35"/>
      <c r="J222" s="35"/>
      <c r="K222" s="35"/>
      <c r="L222" s="35"/>
      <c r="M222" s="35"/>
      <c r="N222" s="35"/>
      <c r="O222" s="35"/>
    </row>
    <row r="223" spans="1:15" ht="15" hidden="1">
      <c r="A223" s="35"/>
      <c r="B223" s="35"/>
      <c r="C223" s="39"/>
      <c r="D223" s="35"/>
      <c r="E223" s="35"/>
      <c r="F223" s="35"/>
      <c r="G223" s="35"/>
      <c r="H223" s="35"/>
      <c r="I223" s="35"/>
      <c r="J223" s="35"/>
      <c r="K223" s="35"/>
      <c r="L223" s="35"/>
      <c r="M223" s="35"/>
      <c r="N223" s="35"/>
      <c r="O223" s="35"/>
    </row>
    <row r="224" spans="1:15" ht="15" hidden="1">
      <c r="A224" s="35"/>
      <c r="B224" s="35"/>
      <c r="C224" s="39"/>
      <c r="D224" s="35"/>
      <c r="E224" s="35"/>
      <c r="F224" s="35"/>
      <c r="G224" s="35"/>
      <c r="H224" s="35"/>
      <c r="I224" s="35"/>
      <c r="J224" s="35"/>
      <c r="K224" s="35"/>
      <c r="L224" s="35"/>
      <c r="M224" s="35"/>
      <c r="N224" s="35"/>
      <c r="O224" s="35"/>
    </row>
    <row r="225" spans="1:15" ht="15" hidden="1">
      <c r="A225" s="35"/>
      <c r="B225" s="35"/>
      <c r="C225" s="39"/>
      <c r="D225" s="35"/>
      <c r="E225" s="35"/>
      <c r="F225" s="35"/>
      <c r="G225" s="35"/>
      <c r="H225" s="35"/>
      <c r="I225" s="35"/>
      <c r="J225" s="35"/>
      <c r="K225" s="35"/>
      <c r="L225" s="35"/>
      <c r="M225" s="35"/>
      <c r="N225" s="35"/>
      <c r="O225" s="35"/>
    </row>
    <row r="226" spans="1:15" ht="15" hidden="1">
      <c r="A226" s="35"/>
      <c r="B226" s="35"/>
      <c r="C226" s="39"/>
      <c r="D226" s="35"/>
      <c r="E226" s="35"/>
      <c r="F226" s="35"/>
      <c r="G226" s="35"/>
      <c r="H226" s="35"/>
      <c r="I226" s="35"/>
      <c r="J226" s="35"/>
      <c r="K226" s="35"/>
      <c r="L226" s="35"/>
      <c r="M226" s="35"/>
      <c r="N226" s="35"/>
      <c r="O226" s="35"/>
    </row>
    <row r="227" spans="1:15" ht="15" hidden="1">
      <c r="A227" s="35"/>
      <c r="B227" s="35"/>
      <c r="C227" s="39"/>
      <c r="D227" s="35"/>
      <c r="E227" s="35"/>
      <c r="F227" s="35"/>
      <c r="G227" s="35"/>
      <c r="H227" s="35"/>
      <c r="I227" s="35"/>
      <c r="J227" s="35"/>
      <c r="K227" s="35"/>
      <c r="L227" s="35"/>
      <c r="M227" s="35"/>
      <c r="N227" s="35"/>
      <c r="O227" s="35"/>
    </row>
    <row r="228" spans="1:15" ht="15" hidden="1">
      <c r="A228" s="35"/>
      <c r="B228" s="35"/>
      <c r="C228" s="39"/>
      <c r="D228" s="35"/>
      <c r="E228" s="35"/>
      <c r="F228" s="35"/>
      <c r="G228" s="35"/>
      <c r="H228" s="35"/>
      <c r="I228" s="35"/>
      <c r="J228" s="35"/>
      <c r="K228" s="35"/>
      <c r="L228" s="35"/>
      <c r="M228" s="35"/>
      <c r="N228" s="35"/>
      <c r="O228" s="35"/>
    </row>
    <row r="229" spans="1:15" ht="15" hidden="1">
      <c r="A229" s="35"/>
      <c r="B229" s="35"/>
      <c r="C229" s="39"/>
      <c r="D229" s="35"/>
      <c r="E229" s="35"/>
      <c r="F229" s="35"/>
      <c r="G229" s="35"/>
      <c r="H229" s="35"/>
      <c r="I229" s="35"/>
      <c r="J229" s="35"/>
      <c r="K229" s="35"/>
      <c r="L229" s="35"/>
      <c r="M229" s="35"/>
      <c r="N229" s="35"/>
      <c r="O229" s="35"/>
    </row>
    <row r="230" spans="1:15" ht="15" hidden="1">
      <c r="A230" s="35"/>
      <c r="B230" s="35"/>
      <c r="C230" s="39"/>
      <c r="D230" s="35"/>
      <c r="E230" s="35"/>
      <c r="F230" s="35"/>
      <c r="G230" s="35"/>
      <c r="H230" s="35"/>
      <c r="I230" s="35"/>
      <c r="J230" s="35"/>
      <c r="K230" s="35"/>
      <c r="L230" s="35"/>
      <c r="M230" s="35"/>
      <c r="N230" s="35"/>
      <c r="O230" s="35"/>
    </row>
    <row r="231" spans="1:15" ht="15" hidden="1">
      <c r="A231" s="35"/>
      <c r="B231" s="35"/>
      <c r="C231" s="39"/>
      <c r="D231" s="35"/>
      <c r="E231" s="35"/>
      <c r="F231" s="35"/>
      <c r="G231" s="35"/>
      <c r="H231" s="35"/>
      <c r="I231" s="35"/>
      <c r="J231" s="35"/>
      <c r="K231" s="35"/>
      <c r="L231" s="35"/>
      <c r="M231" s="35"/>
      <c r="N231" s="35"/>
      <c r="O231" s="35"/>
    </row>
    <row r="232" spans="1:15" ht="15" hidden="1">
      <c r="A232" s="35"/>
      <c r="B232" s="35"/>
      <c r="C232" s="39"/>
      <c r="D232" s="35"/>
      <c r="E232" s="35"/>
      <c r="F232" s="35"/>
      <c r="G232" s="35"/>
      <c r="H232" s="35"/>
      <c r="I232" s="35"/>
      <c r="J232" s="35"/>
      <c r="K232" s="35"/>
      <c r="L232" s="35"/>
      <c r="M232" s="35"/>
      <c r="N232" s="35"/>
      <c r="O232" s="35"/>
    </row>
    <row r="233" spans="1:15" ht="15" hidden="1">
      <c r="A233" s="35"/>
      <c r="B233" s="35"/>
      <c r="C233" s="39"/>
      <c r="D233" s="35"/>
      <c r="E233" s="35"/>
      <c r="F233" s="35"/>
      <c r="G233" s="35"/>
      <c r="H233" s="35"/>
      <c r="I233" s="35"/>
      <c r="J233" s="35"/>
      <c r="K233" s="35"/>
      <c r="L233" s="35"/>
      <c r="M233" s="35"/>
      <c r="N233" s="35"/>
      <c r="O233" s="35"/>
    </row>
    <row r="234" spans="1:15" ht="15" hidden="1">
      <c r="A234" s="35"/>
      <c r="B234" s="35"/>
      <c r="C234" s="39"/>
      <c r="D234" s="35"/>
      <c r="E234" s="35"/>
      <c r="F234" s="35"/>
      <c r="G234" s="35"/>
      <c r="H234" s="35"/>
      <c r="I234" s="35"/>
      <c r="J234" s="35"/>
      <c r="K234" s="35"/>
      <c r="L234" s="35"/>
      <c r="M234" s="35"/>
      <c r="N234" s="35"/>
      <c r="O234" s="35"/>
    </row>
    <row r="235" spans="1:15" ht="15" hidden="1">
      <c r="A235" s="35"/>
      <c r="B235" s="35"/>
      <c r="C235" s="39"/>
      <c r="D235" s="35"/>
      <c r="E235" s="35"/>
      <c r="F235" s="35"/>
      <c r="G235" s="35"/>
      <c r="H235" s="35"/>
      <c r="I235" s="35"/>
      <c r="J235" s="35"/>
      <c r="K235" s="35"/>
      <c r="L235" s="35"/>
      <c r="M235" s="35"/>
      <c r="N235" s="35"/>
      <c r="O235" s="35"/>
    </row>
    <row r="236" spans="1:15" ht="15" hidden="1">
      <c r="A236" s="35"/>
      <c r="B236" s="35"/>
      <c r="C236" s="39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</row>
    <row r="237" spans="1:15" ht="15" hidden="1">
      <c r="A237" s="35"/>
      <c r="B237" s="35"/>
      <c r="C237" s="39"/>
      <c r="D237" s="35"/>
      <c r="E237" s="35"/>
      <c r="F237" s="35"/>
      <c r="G237" s="35"/>
      <c r="H237" s="35"/>
      <c r="I237" s="35"/>
      <c r="J237" s="35"/>
      <c r="K237" s="35"/>
      <c r="L237" s="35"/>
      <c r="M237" s="35"/>
      <c r="N237" s="35"/>
      <c r="O237" s="35"/>
    </row>
    <row r="238" spans="1:15" ht="15" hidden="1">
      <c r="A238" s="35"/>
      <c r="B238" s="35"/>
      <c r="C238" s="39"/>
      <c r="D238" s="35"/>
      <c r="E238" s="35"/>
      <c r="F238" s="35"/>
      <c r="G238" s="35"/>
      <c r="H238" s="35"/>
      <c r="I238" s="35"/>
      <c r="J238" s="35"/>
      <c r="K238" s="35"/>
      <c r="L238" s="35"/>
      <c r="M238" s="35"/>
      <c r="N238" s="35"/>
      <c r="O238" s="35"/>
    </row>
    <row r="239" spans="1:15" ht="15" hidden="1">
      <c r="A239" s="35"/>
      <c r="B239" s="35"/>
      <c r="C239" s="39"/>
      <c r="D239" s="35"/>
      <c r="E239" s="35"/>
      <c r="F239" s="35"/>
      <c r="G239" s="35"/>
      <c r="H239" s="35"/>
      <c r="I239" s="35"/>
      <c r="J239" s="35"/>
      <c r="K239" s="35"/>
      <c r="L239" s="35"/>
      <c r="M239" s="35"/>
      <c r="N239" s="35"/>
      <c r="O239" s="35"/>
    </row>
    <row r="240" spans="1:15" ht="15" hidden="1">
      <c r="A240" s="35"/>
      <c r="B240" s="35"/>
      <c r="C240" s="39"/>
      <c r="D240" s="35"/>
      <c r="E240" s="35"/>
      <c r="F240" s="35"/>
      <c r="G240" s="35"/>
      <c r="H240" s="35"/>
      <c r="I240" s="35"/>
      <c r="J240" s="35"/>
      <c r="K240" s="35"/>
      <c r="L240" s="35"/>
      <c r="M240" s="35"/>
      <c r="N240" s="35"/>
      <c r="O240" s="35"/>
    </row>
    <row r="241" spans="1:15" ht="15" hidden="1">
      <c r="A241" s="35"/>
      <c r="B241" s="35"/>
      <c r="C241" s="39"/>
      <c r="D241" s="35"/>
      <c r="E241" s="35"/>
      <c r="F241" s="35"/>
      <c r="G241" s="35"/>
      <c r="H241" s="35"/>
      <c r="I241" s="35"/>
      <c r="J241" s="35"/>
      <c r="K241" s="35"/>
      <c r="L241" s="35"/>
      <c r="M241" s="35"/>
      <c r="N241" s="35"/>
      <c r="O241" s="35"/>
    </row>
    <row r="242" spans="1:15" ht="15" hidden="1">
      <c r="A242" s="35"/>
      <c r="B242" s="35"/>
      <c r="C242" s="39"/>
      <c r="D242" s="35"/>
      <c r="E242" s="35"/>
      <c r="F242" s="35"/>
      <c r="G242" s="35"/>
      <c r="H242" s="35"/>
      <c r="I242" s="35"/>
      <c r="J242" s="35"/>
      <c r="K242" s="35"/>
      <c r="L242" s="35"/>
      <c r="M242" s="35"/>
      <c r="N242" s="35"/>
      <c r="O242" s="35"/>
    </row>
    <row r="243" spans="1:15" ht="15" hidden="1">
      <c r="A243" s="35"/>
      <c r="B243" s="35"/>
      <c r="C243" s="39"/>
      <c r="D243" s="35"/>
      <c r="E243" s="35"/>
      <c r="F243" s="35"/>
      <c r="G243" s="35"/>
      <c r="H243" s="35"/>
      <c r="I243" s="35"/>
      <c r="J243" s="35"/>
      <c r="K243" s="35"/>
      <c r="L243" s="35"/>
      <c r="M243" s="35"/>
      <c r="N243" s="35"/>
      <c r="O243" s="35"/>
    </row>
    <row r="244" spans="1:15" ht="15" hidden="1">
      <c r="A244" s="35"/>
      <c r="B244" s="35"/>
      <c r="C244" s="39"/>
      <c r="D244" s="35"/>
      <c r="E244" s="35"/>
      <c r="F244" s="35"/>
      <c r="G244" s="35"/>
      <c r="H244" s="35"/>
      <c r="I244" s="35"/>
      <c r="J244" s="35"/>
      <c r="K244" s="35"/>
      <c r="L244" s="35"/>
      <c r="M244" s="35"/>
      <c r="N244" s="35"/>
      <c r="O244" s="35"/>
    </row>
    <row r="245" spans="1:15" ht="15" hidden="1">
      <c r="A245" s="35"/>
      <c r="B245" s="35"/>
      <c r="C245" s="39"/>
      <c r="D245" s="35"/>
      <c r="E245" s="35"/>
      <c r="F245" s="35"/>
      <c r="G245" s="35"/>
      <c r="H245" s="35"/>
      <c r="I245" s="35"/>
      <c r="J245" s="35"/>
      <c r="K245" s="35"/>
      <c r="L245" s="35"/>
      <c r="M245" s="35"/>
      <c r="N245" s="35"/>
      <c r="O245" s="35"/>
    </row>
    <row r="246" spans="1:15" ht="15" hidden="1">
      <c r="A246" s="35"/>
      <c r="B246" s="35"/>
      <c r="C246" s="39"/>
      <c r="D246" s="35"/>
      <c r="E246" s="35"/>
      <c r="F246" s="35"/>
      <c r="G246" s="35"/>
      <c r="H246" s="35"/>
      <c r="I246" s="35"/>
      <c r="J246" s="35"/>
      <c r="K246" s="35"/>
      <c r="L246" s="35"/>
      <c r="M246" s="35"/>
      <c r="N246" s="35"/>
      <c r="O246" s="35"/>
    </row>
    <row r="247" spans="1:15" ht="15" hidden="1">
      <c r="A247" s="35"/>
      <c r="B247" s="35"/>
      <c r="C247" s="39"/>
      <c r="D247" s="35"/>
      <c r="E247" s="35"/>
      <c r="F247" s="35"/>
      <c r="G247" s="35"/>
      <c r="H247" s="35"/>
      <c r="I247" s="35"/>
      <c r="J247" s="35"/>
      <c r="K247" s="35"/>
      <c r="L247" s="35"/>
      <c r="M247" s="35"/>
      <c r="N247" s="35"/>
      <c r="O247" s="35"/>
    </row>
    <row r="248" spans="1:15" ht="15" hidden="1">
      <c r="A248" s="35"/>
      <c r="B248" s="35"/>
      <c r="C248" s="39"/>
      <c r="D248" s="35"/>
      <c r="E248" s="35"/>
      <c r="F248" s="35"/>
      <c r="G248" s="35"/>
      <c r="H248" s="35"/>
      <c r="I248" s="35"/>
      <c r="J248" s="35"/>
      <c r="K248" s="35"/>
      <c r="L248" s="35"/>
      <c r="M248" s="35"/>
      <c r="N248" s="35"/>
      <c r="O248" s="35"/>
    </row>
    <row r="249" spans="1:15" ht="15" hidden="1">
      <c r="A249" s="35"/>
      <c r="B249" s="35"/>
      <c r="C249" s="39"/>
      <c r="D249" s="35"/>
      <c r="E249" s="35"/>
      <c r="F249" s="35"/>
      <c r="G249" s="35"/>
      <c r="H249" s="35"/>
      <c r="I249" s="35"/>
      <c r="J249" s="35"/>
      <c r="K249" s="35"/>
      <c r="L249" s="35"/>
      <c r="M249" s="35"/>
      <c r="N249" s="35"/>
      <c r="O249" s="35"/>
    </row>
    <row r="250" spans="1:15" ht="15" hidden="1">
      <c r="A250" s="35"/>
      <c r="B250" s="35"/>
      <c r="C250" s="39"/>
      <c r="D250" s="35"/>
      <c r="E250" s="35"/>
      <c r="F250" s="35"/>
      <c r="G250" s="35"/>
      <c r="H250" s="35"/>
      <c r="I250" s="35"/>
      <c r="J250" s="35"/>
      <c r="K250" s="35"/>
      <c r="L250" s="35"/>
      <c r="M250" s="35"/>
      <c r="N250" s="35"/>
      <c r="O250" s="35"/>
    </row>
    <row r="251" spans="1:15" ht="15" hidden="1">
      <c r="A251" s="35"/>
      <c r="B251" s="35"/>
      <c r="C251" s="39"/>
      <c r="D251" s="35"/>
      <c r="E251" s="35"/>
      <c r="F251" s="35"/>
      <c r="G251" s="35"/>
      <c r="H251" s="35"/>
      <c r="I251" s="35"/>
      <c r="J251" s="35"/>
      <c r="K251" s="35"/>
      <c r="L251" s="35"/>
      <c r="M251" s="35"/>
      <c r="N251" s="35"/>
      <c r="O251" s="35"/>
    </row>
    <row r="252" spans="1:15" ht="15" hidden="1">
      <c r="A252" s="35"/>
      <c r="B252" s="35"/>
      <c r="C252" s="39"/>
      <c r="D252" s="35"/>
      <c r="E252" s="35"/>
      <c r="F252" s="35"/>
      <c r="G252" s="35"/>
      <c r="H252" s="35"/>
      <c r="I252" s="35"/>
      <c r="J252" s="35"/>
      <c r="K252" s="35"/>
      <c r="L252" s="35"/>
      <c r="M252" s="35"/>
      <c r="N252" s="35"/>
      <c r="O252" s="35"/>
    </row>
    <row r="253" spans="1:15" ht="15" hidden="1">
      <c r="A253" s="35"/>
      <c r="B253" s="35"/>
      <c r="C253" s="39"/>
      <c r="D253" s="35"/>
      <c r="E253" s="35"/>
      <c r="F253" s="35"/>
      <c r="G253" s="35"/>
      <c r="H253" s="35"/>
      <c r="I253" s="35"/>
      <c r="J253" s="35"/>
      <c r="K253" s="35"/>
      <c r="L253" s="35"/>
      <c r="M253" s="35"/>
      <c r="N253" s="35"/>
      <c r="O253" s="35"/>
    </row>
    <row r="254" spans="1:15" ht="15" hidden="1">
      <c r="A254" s="35"/>
      <c r="B254" s="35"/>
      <c r="C254" s="39"/>
      <c r="D254" s="35"/>
      <c r="E254" s="35"/>
      <c r="F254" s="35"/>
      <c r="G254" s="35"/>
      <c r="H254" s="35"/>
      <c r="I254" s="35"/>
      <c r="J254" s="35"/>
      <c r="K254" s="35"/>
      <c r="L254" s="35"/>
      <c r="M254" s="35"/>
      <c r="N254" s="35"/>
      <c r="O254" s="35"/>
    </row>
    <row r="255" spans="1:15" ht="15" hidden="1">
      <c r="A255" s="35"/>
      <c r="B255" s="35"/>
      <c r="C255" s="39"/>
      <c r="D255" s="35"/>
      <c r="E255" s="35"/>
      <c r="F255" s="35"/>
      <c r="G255" s="35"/>
      <c r="H255" s="35"/>
      <c r="I255" s="35"/>
      <c r="J255" s="35"/>
      <c r="K255" s="35"/>
      <c r="L255" s="35"/>
      <c r="M255" s="35"/>
      <c r="N255" s="35"/>
      <c r="O255" s="35"/>
    </row>
    <row r="256" spans="1:15" ht="15" hidden="1">
      <c r="A256" s="35"/>
      <c r="B256" s="35"/>
      <c r="C256" s="39"/>
      <c r="D256" s="35"/>
      <c r="E256" s="35"/>
      <c r="F256" s="35"/>
      <c r="G256" s="35"/>
      <c r="H256" s="35"/>
      <c r="I256" s="35"/>
      <c r="J256" s="35"/>
      <c r="K256" s="35"/>
      <c r="L256" s="35"/>
      <c r="M256" s="35"/>
      <c r="N256" s="35"/>
      <c r="O256" s="35"/>
    </row>
    <row r="257" spans="1:15" ht="15" hidden="1">
      <c r="A257" s="35"/>
      <c r="B257" s="35"/>
      <c r="C257" s="39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</row>
    <row r="258" spans="1:15" ht="15" hidden="1">
      <c r="A258" s="35"/>
      <c r="B258" s="35"/>
      <c r="C258" s="39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</row>
    <row r="259" spans="1:15" ht="15" hidden="1">
      <c r="A259" s="35"/>
      <c r="B259" s="35"/>
      <c r="C259" s="39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</row>
    <row r="260" spans="1:15" ht="15" hidden="1">
      <c r="A260" s="35"/>
      <c r="B260" s="35"/>
      <c r="C260" s="39"/>
      <c r="D260" s="35"/>
      <c r="E260" s="35"/>
      <c r="F260" s="35"/>
      <c r="G260" s="35"/>
      <c r="H260" s="35"/>
      <c r="I260" s="35"/>
      <c r="J260" s="35"/>
      <c r="K260" s="35"/>
      <c r="L260" s="35"/>
      <c r="M260" s="35"/>
      <c r="N260" s="35"/>
      <c r="O260" s="35"/>
    </row>
    <row r="261" spans="1:15" ht="15" hidden="1">
      <c r="A261" s="35"/>
      <c r="B261" s="35"/>
      <c r="C261" s="39"/>
      <c r="D261" s="35"/>
      <c r="E261" s="35"/>
      <c r="F261" s="35"/>
      <c r="G261" s="35"/>
      <c r="H261" s="35"/>
      <c r="I261" s="35"/>
      <c r="J261" s="35"/>
      <c r="K261" s="35"/>
      <c r="L261" s="35"/>
      <c r="M261" s="35"/>
      <c r="N261" s="35"/>
      <c r="O261" s="35"/>
    </row>
    <row r="262" spans="1:15" ht="15" hidden="1">
      <c r="A262" s="35"/>
      <c r="B262" s="35"/>
      <c r="C262" s="39"/>
      <c r="D262" s="35"/>
      <c r="E262" s="35"/>
      <c r="F262" s="35"/>
      <c r="G262" s="35"/>
      <c r="H262" s="35"/>
      <c r="I262" s="35"/>
      <c r="J262" s="35"/>
      <c r="K262" s="35"/>
      <c r="L262" s="35"/>
      <c r="M262" s="35"/>
      <c r="N262" s="35"/>
      <c r="O262" s="35"/>
    </row>
    <row r="263" spans="1:15" ht="15" hidden="1">
      <c r="A263" s="35"/>
      <c r="B263" s="35"/>
      <c r="C263" s="39"/>
      <c r="D263" s="35"/>
      <c r="E263" s="35"/>
      <c r="F263" s="35"/>
      <c r="G263" s="35"/>
      <c r="H263" s="35"/>
      <c r="I263" s="35"/>
      <c r="J263" s="35"/>
      <c r="K263" s="35"/>
      <c r="L263" s="35"/>
      <c r="M263" s="35"/>
      <c r="N263" s="35"/>
      <c r="O263" s="35"/>
    </row>
    <row r="264" spans="1:15" ht="15" hidden="1">
      <c r="A264" s="35"/>
      <c r="B264" s="35"/>
      <c r="C264" s="39"/>
      <c r="D264" s="35"/>
      <c r="E264" s="35"/>
      <c r="F264" s="35"/>
      <c r="G264" s="35"/>
      <c r="H264" s="35"/>
      <c r="I264" s="35"/>
      <c r="J264" s="35"/>
      <c r="K264" s="35"/>
      <c r="L264" s="35"/>
      <c r="M264" s="35"/>
      <c r="N264" s="35"/>
      <c r="O264" s="35"/>
    </row>
    <row r="265" spans="1:15" ht="15" hidden="1">
      <c r="A265" s="35"/>
      <c r="B265" s="35"/>
      <c r="C265" s="39"/>
      <c r="D265" s="35"/>
      <c r="E265" s="35"/>
      <c r="F265" s="35"/>
      <c r="G265" s="35"/>
      <c r="H265" s="35"/>
      <c r="I265" s="35"/>
      <c r="J265" s="35"/>
      <c r="K265" s="35"/>
      <c r="L265" s="35"/>
      <c r="M265" s="35"/>
      <c r="N265" s="35"/>
      <c r="O265" s="35"/>
    </row>
    <row r="266" spans="1:15" ht="15" hidden="1">
      <c r="A266" s="35"/>
      <c r="B266" s="35"/>
      <c r="C266" s="39"/>
      <c r="D266" s="35"/>
      <c r="E266" s="35"/>
      <c r="F266" s="35"/>
      <c r="G266" s="35"/>
      <c r="H266" s="35"/>
      <c r="I266" s="35"/>
      <c r="J266" s="35"/>
      <c r="K266" s="35"/>
      <c r="L266" s="35"/>
      <c r="M266" s="35"/>
      <c r="N266" s="35"/>
      <c r="O266" s="35"/>
    </row>
    <row r="267" spans="1:15" ht="15" hidden="1">
      <c r="A267" s="35"/>
      <c r="B267" s="35"/>
      <c r="C267" s="39"/>
      <c r="D267" s="35"/>
      <c r="E267" s="35"/>
      <c r="F267" s="35"/>
      <c r="G267" s="35"/>
      <c r="H267" s="35"/>
      <c r="I267" s="35"/>
      <c r="J267" s="35"/>
      <c r="K267" s="35"/>
      <c r="L267" s="35"/>
      <c r="M267" s="35"/>
      <c r="N267" s="35"/>
      <c r="O267" s="35"/>
    </row>
    <row r="268" spans="1:15" ht="15" hidden="1">
      <c r="A268" s="35"/>
      <c r="B268" s="35"/>
      <c r="C268" s="39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</row>
    <row r="269" spans="1:15" ht="15" hidden="1">
      <c r="A269" s="35"/>
      <c r="B269" s="35"/>
      <c r="C269" s="39"/>
      <c r="D269" s="35"/>
      <c r="E269" s="35"/>
      <c r="F269" s="35"/>
      <c r="G269" s="35"/>
      <c r="H269" s="35"/>
      <c r="I269" s="35"/>
      <c r="J269" s="35"/>
      <c r="K269" s="35"/>
      <c r="L269" s="35"/>
      <c r="M269" s="35"/>
      <c r="N269" s="35"/>
      <c r="O269" s="35"/>
    </row>
    <row r="270" spans="1:15" ht="15" hidden="1">
      <c r="A270" s="35"/>
      <c r="B270" s="35"/>
      <c r="C270" s="39"/>
      <c r="D270" s="35"/>
      <c r="E270" s="35"/>
      <c r="F270" s="35"/>
      <c r="G270" s="35"/>
      <c r="H270" s="35"/>
      <c r="I270" s="35"/>
      <c r="J270" s="35"/>
      <c r="K270" s="35"/>
      <c r="L270" s="35"/>
      <c r="M270" s="35"/>
      <c r="N270" s="35"/>
      <c r="O270" s="35"/>
    </row>
    <row r="271" spans="1:15" ht="15" hidden="1">
      <c r="A271" s="35"/>
      <c r="B271" s="35"/>
      <c r="C271" s="39"/>
      <c r="D271" s="35"/>
      <c r="E271" s="35"/>
      <c r="F271" s="35"/>
      <c r="G271" s="35"/>
      <c r="H271" s="35"/>
      <c r="I271" s="35"/>
      <c r="J271" s="35"/>
      <c r="K271" s="35"/>
      <c r="L271" s="35"/>
      <c r="M271" s="35"/>
      <c r="N271" s="35"/>
      <c r="O271" s="35"/>
    </row>
    <row r="272" spans="1:15" ht="15" hidden="1">
      <c r="A272" s="35"/>
      <c r="B272" s="35"/>
      <c r="C272" s="39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</row>
    <row r="273" spans="1:15" ht="15" hidden="1">
      <c r="A273" s="35"/>
      <c r="B273" s="35"/>
      <c r="C273" s="39"/>
      <c r="D273" s="35"/>
      <c r="E273" s="35"/>
      <c r="F273" s="35"/>
      <c r="G273" s="35"/>
      <c r="H273" s="35"/>
      <c r="I273" s="35"/>
      <c r="J273" s="35"/>
      <c r="K273" s="35"/>
      <c r="L273" s="35"/>
      <c r="M273" s="35"/>
      <c r="N273" s="35"/>
      <c r="O273" s="35"/>
    </row>
    <row r="274" spans="1:15" ht="15" hidden="1">
      <c r="A274" s="35"/>
      <c r="B274" s="35"/>
      <c r="C274" s="39"/>
      <c r="D274" s="35"/>
      <c r="E274" s="35"/>
      <c r="F274" s="35"/>
      <c r="G274" s="35"/>
      <c r="H274" s="35"/>
      <c r="I274" s="35"/>
      <c r="J274" s="35"/>
      <c r="K274" s="35"/>
      <c r="L274" s="35"/>
      <c r="M274" s="35"/>
      <c r="N274" s="35"/>
      <c r="O274" s="35"/>
    </row>
    <row r="275" spans="1:15" ht="15" hidden="1">
      <c r="A275" s="35"/>
      <c r="B275" s="35"/>
      <c r="C275" s="39"/>
      <c r="D275" s="35"/>
      <c r="E275" s="35"/>
      <c r="F275" s="35"/>
      <c r="G275" s="35"/>
      <c r="H275" s="35"/>
      <c r="I275" s="35"/>
      <c r="J275" s="35"/>
      <c r="K275" s="35"/>
      <c r="L275" s="35"/>
      <c r="M275" s="35"/>
      <c r="N275" s="35"/>
      <c r="O275" s="35"/>
    </row>
    <row r="276" spans="1:15" ht="15" hidden="1">
      <c r="A276" s="35"/>
      <c r="B276" s="35"/>
      <c r="C276" s="39"/>
      <c r="D276" s="35"/>
      <c r="E276" s="35"/>
      <c r="F276" s="35"/>
      <c r="G276" s="35"/>
      <c r="H276" s="35"/>
      <c r="I276" s="35"/>
      <c r="J276" s="35"/>
      <c r="K276" s="35"/>
      <c r="L276" s="35"/>
      <c r="M276" s="35"/>
      <c r="N276" s="35"/>
      <c r="O276" s="35"/>
    </row>
    <row r="277" spans="1:15" ht="15" hidden="1">
      <c r="A277" s="35"/>
      <c r="B277" s="35"/>
      <c r="C277" s="39"/>
      <c r="D277" s="35"/>
      <c r="E277" s="35"/>
      <c r="F277" s="35"/>
      <c r="G277" s="35"/>
      <c r="H277" s="35"/>
      <c r="I277" s="35"/>
      <c r="J277" s="35"/>
      <c r="K277" s="35"/>
      <c r="L277" s="35"/>
      <c r="M277" s="35"/>
      <c r="N277" s="35"/>
      <c r="O277" s="35"/>
    </row>
    <row r="278" spans="1:15" ht="15" hidden="1">
      <c r="A278" s="35"/>
      <c r="B278" s="35"/>
      <c r="C278" s="39"/>
      <c r="D278" s="35"/>
      <c r="E278" s="35"/>
      <c r="F278" s="35"/>
      <c r="G278" s="35"/>
      <c r="H278" s="35"/>
      <c r="I278" s="35"/>
      <c r="J278" s="35"/>
      <c r="K278" s="35"/>
      <c r="L278" s="35"/>
      <c r="M278" s="35"/>
      <c r="N278" s="35"/>
      <c r="O278" s="35"/>
    </row>
    <row r="279" spans="1:15" ht="15" hidden="1">
      <c r="A279" s="35"/>
      <c r="B279" s="35"/>
      <c r="C279" s="39"/>
      <c r="D279" s="35"/>
      <c r="E279" s="35"/>
      <c r="F279" s="35"/>
      <c r="G279" s="35"/>
      <c r="H279" s="35"/>
      <c r="I279" s="35"/>
      <c r="J279" s="35"/>
      <c r="K279" s="35"/>
      <c r="L279" s="35"/>
      <c r="M279" s="35"/>
      <c r="N279" s="35"/>
      <c r="O279" s="35"/>
    </row>
    <row r="280" spans="1:15" ht="15" hidden="1">
      <c r="A280" s="35"/>
      <c r="B280" s="35"/>
      <c r="C280" s="39"/>
      <c r="D280" s="35"/>
      <c r="E280" s="35"/>
      <c r="F280" s="35"/>
      <c r="G280" s="35"/>
      <c r="H280" s="35"/>
      <c r="I280" s="35"/>
      <c r="J280" s="35"/>
      <c r="K280" s="35"/>
      <c r="L280" s="35"/>
      <c r="M280" s="35"/>
      <c r="N280" s="35"/>
      <c r="O280" s="35"/>
    </row>
    <row r="281" spans="1:15" ht="15" hidden="1">
      <c r="A281" s="35"/>
      <c r="B281" s="35"/>
      <c r="C281" s="39"/>
      <c r="D281" s="35"/>
      <c r="E281" s="35"/>
      <c r="F281" s="35"/>
      <c r="G281" s="35"/>
      <c r="H281" s="35"/>
      <c r="I281" s="35"/>
      <c r="J281" s="35"/>
      <c r="K281" s="35"/>
      <c r="L281" s="35"/>
      <c r="M281" s="35"/>
      <c r="N281" s="35"/>
      <c r="O281" s="35"/>
    </row>
    <row r="282" spans="1:15" ht="15" hidden="1">
      <c r="A282" s="35"/>
      <c r="B282" s="35"/>
      <c r="C282" s="39"/>
      <c r="D282" s="35"/>
      <c r="E282" s="35"/>
      <c r="F282" s="35"/>
      <c r="G282" s="35"/>
      <c r="H282" s="35"/>
      <c r="I282" s="35"/>
      <c r="J282" s="35"/>
      <c r="K282" s="35"/>
      <c r="L282" s="35"/>
      <c r="M282" s="35"/>
      <c r="N282" s="35"/>
      <c r="O282" s="35"/>
    </row>
    <row r="283" spans="1:15" ht="15" hidden="1">
      <c r="A283" s="35"/>
      <c r="B283" s="35"/>
      <c r="C283" s="39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</row>
    <row r="284" spans="1:15" ht="15" hidden="1">
      <c r="A284" s="35"/>
      <c r="B284" s="35"/>
      <c r="C284" s="39"/>
      <c r="D284" s="35"/>
      <c r="E284" s="35"/>
      <c r="F284" s="35"/>
      <c r="G284" s="35"/>
      <c r="H284" s="35"/>
      <c r="I284" s="35"/>
      <c r="J284" s="35"/>
      <c r="K284" s="35"/>
      <c r="L284" s="35"/>
      <c r="M284" s="35"/>
      <c r="N284" s="35"/>
      <c r="O284" s="35"/>
    </row>
    <row r="285" spans="1:15" ht="15" hidden="1">
      <c r="A285" s="35"/>
      <c r="B285" s="35"/>
      <c r="C285" s="39"/>
      <c r="D285" s="35"/>
      <c r="E285" s="35"/>
      <c r="F285" s="35"/>
      <c r="G285" s="35"/>
      <c r="H285" s="35"/>
      <c r="I285" s="35"/>
      <c r="J285" s="35"/>
      <c r="K285" s="35"/>
      <c r="L285" s="35"/>
      <c r="M285" s="35"/>
      <c r="N285" s="35"/>
      <c r="O285" s="35"/>
    </row>
    <row r="286" spans="1:15" ht="15" hidden="1">
      <c r="A286" s="35"/>
      <c r="B286" s="35"/>
      <c r="C286" s="39"/>
      <c r="D286" s="35"/>
      <c r="E286" s="35"/>
      <c r="F286" s="35"/>
      <c r="G286" s="35"/>
      <c r="H286" s="35"/>
      <c r="I286" s="35"/>
      <c r="J286" s="35"/>
      <c r="K286" s="35"/>
      <c r="L286" s="35"/>
      <c r="M286" s="35"/>
      <c r="N286" s="35"/>
      <c r="O286" s="35"/>
    </row>
    <row r="287" spans="1:15" ht="15" hidden="1">
      <c r="A287" s="35"/>
      <c r="B287" s="35"/>
      <c r="C287" s="39"/>
      <c r="D287" s="35"/>
      <c r="E287" s="35"/>
      <c r="F287" s="35"/>
      <c r="G287" s="35"/>
      <c r="H287" s="35"/>
      <c r="I287" s="35"/>
      <c r="J287" s="35"/>
      <c r="K287" s="35"/>
      <c r="L287" s="35"/>
      <c r="M287" s="35"/>
      <c r="N287" s="35"/>
      <c r="O287" s="35"/>
    </row>
    <row r="288" spans="1:15" ht="15" hidden="1">
      <c r="A288" s="35"/>
      <c r="B288" s="35"/>
      <c r="C288" s="39"/>
      <c r="D288" s="35"/>
      <c r="E288" s="35"/>
      <c r="F288" s="35"/>
      <c r="G288" s="35"/>
      <c r="H288" s="35"/>
      <c r="I288" s="35"/>
      <c r="J288" s="35"/>
      <c r="K288" s="35"/>
      <c r="L288" s="35"/>
      <c r="M288" s="35"/>
      <c r="N288" s="35"/>
      <c r="O288" s="35"/>
    </row>
    <row r="289" spans="1:15" ht="15" hidden="1">
      <c r="A289" s="35"/>
      <c r="B289" s="35"/>
      <c r="C289" s="39"/>
      <c r="D289" s="35"/>
      <c r="E289" s="35"/>
      <c r="F289" s="35"/>
      <c r="G289" s="35"/>
      <c r="H289" s="35"/>
      <c r="I289" s="35"/>
      <c r="J289" s="35"/>
      <c r="K289" s="35"/>
      <c r="L289" s="35"/>
      <c r="M289" s="35"/>
      <c r="N289" s="35"/>
      <c r="O289" s="35"/>
    </row>
    <row r="290" spans="1:15" ht="15" hidden="1">
      <c r="A290" s="35"/>
      <c r="B290" s="35"/>
      <c r="C290" s="39"/>
      <c r="D290" s="35"/>
      <c r="E290" s="35"/>
      <c r="F290" s="35"/>
      <c r="G290" s="35"/>
      <c r="H290" s="35"/>
      <c r="I290" s="35"/>
      <c r="J290" s="35"/>
      <c r="K290" s="35"/>
      <c r="L290" s="35"/>
      <c r="M290" s="35"/>
      <c r="N290" s="35"/>
      <c r="O290" s="35"/>
    </row>
    <row r="291" spans="1:15" ht="15" hidden="1">
      <c r="A291" s="35"/>
      <c r="B291" s="35"/>
      <c r="C291" s="39"/>
      <c r="D291" s="35"/>
      <c r="E291" s="35"/>
      <c r="F291" s="35"/>
      <c r="G291" s="35"/>
      <c r="H291" s="35"/>
      <c r="I291" s="35"/>
      <c r="J291" s="35"/>
      <c r="K291" s="35"/>
      <c r="L291" s="35"/>
      <c r="M291" s="35"/>
      <c r="N291" s="35"/>
      <c r="O291" s="35"/>
    </row>
    <row r="292" spans="1:15" ht="15" hidden="1">
      <c r="A292" s="35"/>
      <c r="B292" s="35"/>
      <c r="C292" s="39"/>
      <c r="D292" s="35"/>
      <c r="E292" s="35"/>
      <c r="F292" s="35"/>
      <c r="G292" s="35"/>
      <c r="H292" s="35"/>
      <c r="I292" s="35"/>
      <c r="J292" s="35"/>
      <c r="K292" s="35"/>
      <c r="L292" s="35"/>
      <c r="M292" s="35"/>
      <c r="N292" s="35"/>
      <c r="O292" s="35"/>
    </row>
    <row r="293" spans="1:15" ht="15" hidden="1">
      <c r="A293" s="35"/>
      <c r="B293" s="35"/>
      <c r="C293" s="39"/>
      <c r="D293" s="35"/>
      <c r="E293" s="35"/>
      <c r="F293" s="35"/>
      <c r="G293" s="35"/>
      <c r="H293" s="35"/>
      <c r="I293" s="35"/>
      <c r="J293" s="35"/>
      <c r="K293" s="35"/>
      <c r="L293" s="35"/>
      <c r="M293" s="35"/>
      <c r="N293" s="35"/>
      <c r="O293" s="35"/>
    </row>
    <row r="294" spans="1:15" ht="15" hidden="1">
      <c r="A294" s="35"/>
      <c r="B294" s="35"/>
      <c r="C294" s="39"/>
      <c r="D294" s="35"/>
      <c r="E294" s="35"/>
      <c r="F294" s="35"/>
      <c r="G294" s="35"/>
      <c r="H294" s="35"/>
      <c r="I294" s="35"/>
      <c r="J294" s="35"/>
      <c r="K294" s="35"/>
      <c r="L294" s="35"/>
      <c r="M294" s="35"/>
      <c r="N294" s="35"/>
      <c r="O294" s="35"/>
    </row>
    <row r="295" spans="1:15" ht="15" hidden="1">
      <c r="A295" s="35"/>
      <c r="B295" s="35"/>
      <c r="C295" s="39"/>
      <c r="D295" s="35"/>
      <c r="E295" s="35"/>
      <c r="F295" s="35"/>
      <c r="G295" s="35"/>
      <c r="H295" s="35"/>
      <c r="I295" s="35"/>
      <c r="J295" s="35"/>
      <c r="K295" s="35"/>
      <c r="L295" s="35"/>
      <c r="M295" s="35"/>
      <c r="N295" s="35"/>
      <c r="O295" s="35"/>
    </row>
    <row r="296" spans="1:15" ht="15" hidden="1">
      <c r="A296" s="35"/>
      <c r="B296" s="35"/>
      <c r="C296" s="39"/>
      <c r="D296" s="35"/>
      <c r="E296" s="35"/>
      <c r="F296" s="35"/>
      <c r="G296" s="35"/>
      <c r="H296" s="35"/>
      <c r="I296" s="35"/>
      <c r="J296" s="35"/>
      <c r="K296" s="35"/>
      <c r="L296" s="35"/>
      <c r="M296" s="35"/>
      <c r="N296" s="35"/>
      <c r="O296" s="35"/>
    </row>
    <row r="297" spans="1:15" ht="15" hidden="1">
      <c r="A297" s="35"/>
      <c r="B297" s="35"/>
      <c r="C297" s="39"/>
      <c r="D297" s="35"/>
      <c r="E297" s="35"/>
      <c r="F297" s="35"/>
      <c r="G297" s="35"/>
      <c r="H297" s="35"/>
      <c r="I297" s="35"/>
      <c r="J297" s="35"/>
      <c r="K297" s="35"/>
      <c r="L297" s="35"/>
      <c r="M297" s="35"/>
      <c r="N297" s="35"/>
      <c r="O297" s="35"/>
    </row>
    <row r="298" spans="1:15" ht="15" hidden="1">
      <c r="A298" s="35"/>
      <c r="B298" s="35"/>
      <c r="C298" s="39"/>
      <c r="D298" s="35"/>
      <c r="E298" s="35"/>
      <c r="F298" s="35"/>
      <c r="G298" s="35"/>
      <c r="H298" s="35"/>
      <c r="I298" s="35"/>
      <c r="J298" s="35"/>
      <c r="K298" s="35"/>
      <c r="L298" s="35"/>
      <c r="M298" s="35"/>
      <c r="N298" s="35"/>
      <c r="O298" s="35"/>
    </row>
    <row r="299" spans="1:15" ht="15" hidden="1">
      <c r="A299" s="35"/>
      <c r="B299" s="35"/>
      <c r="C299" s="39"/>
      <c r="D299" s="35"/>
      <c r="E299" s="35"/>
      <c r="F299" s="35"/>
      <c r="G299" s="35"/>
      <c r="H299" s="35"/>
      <c r="I299" s="35"/>
      <c r="J299" s="35"/>
      <c r="K299" s="35"/>
      <c r="L299" s="35"/>
      <c r="M299" s="35"/>
      <c r="N299" s="35"/>
      <c r="O299" s="35"/>
    </row>
    <row r="300" spans="1:15" ht="15" hidden="1">
      <c r="A300" s="35"/>
      <c r="B300" s="35"/>
      <c r="C300" s="39"/>
      <c r="D300" s="35"/>
      <c r="E300" s="35"/>
      <c r="F300" s="35"/>
      <c r="G300" s="35"/>
      <c r="H300" s="35"/>
      <c r="I300" s="35"/>
      <c r="J300" s="35"/>
      <c r="K300" s="35"/>
      <c r="L300" s="35"/>
      <c r="M300" s="35"/>
      <c r="N300" s="35"/>
      <c r="O300" s="35"/>
    </row>
    <row r="301" spans="1:15" ht="15" hidden="1">
      <c r="A301" s="35"/>
      <c r="B301" s="35"/>
      <c r="C301" s="39"/>
      <c r="D301" s="35"/>
      <c r="E301" s="35"/>
      <c r="F301" s="35"/>
      <c r="G301" s="35"/>
      <c r="H301" s="35"/>
      <c r="I301" s="35"/>
      <c r="J301" s="35"/>
      <c r="K301" s="35"/>
      <c r="L301" s="35"/>
      <c r="M301" s="35"/>
      <c r="N301" s="35"/>
      <c r="O301" s="35"/>
    </row>
    <row r="302" spans="1:15" ht="15" hidden="1">
      <c r="A302" s="35"/>
      <c r="B302" s="35"/>
      <c r="C302" s="39"/>
      <c r="D302" s="35"/>
      <c r="E302" s="35"/>
      <c r="F302" s="35"/>
      <c r="G302" s="35"/>
      <c r="H302" s="35"/>
      <c r="I302" s="35"/>
      <c r="J302" s="35"/>
      <c r="K302" s="35"/>
      <c r="L302" s="35"/>
      <c r="M302" s="35"/>
      <c r="N302" s="35"/>
      <c r="O302" s="35"/>
    </row>
    <row r="303" spans="1:15" ht="15" hidden="1">
      <c r="A303" s="35"/>
      <c r="B303" s="35"/>
      <c r="C303" s="39"/>
      <c r="D303" s="35"/>
      <c r="E303" s="35"/>
      <c r="F303" s="35"/>
      <c r="G303" s="35"/>
      <c r="H303" s="35"/>
      <c r="I303" s="35"/>
      <c r="J303" s="35"/>
      <c r="K303" s="35"/>
      <c r="L303" s="35"/>
      <c r="M303" s="35"/>
      <c r="N303" s="35"/>
      <c r="O303" s="35"/>
    </row>
    <row r="304" spans="1:15" ht="15" hidden="1">
      <c r="A304" s="35"/>
      <c r="B304" s="35"/>
      <c r="C304" s="39"/>
      <c r="D304" s="35"/>
      <c r="E304" s="35"/>
      <c r="F304" s="35"/>
      <c r="G304" s="35"/>
      <c r="H304" s="35"/>
      <c r="I304" s="35"/>
      <c r="J304" s="35"/>
      <c r="K304" s="35"/>
      <c r="L304" s="35"/>
      <c r="M304" s="35"/>
      <c r="N304" s="35"/>
      <c r="O304" s="35"/>
    </row>
    <row r="305" ht="14.25" customHeight="1"/>
  </sheetData>
  <mergeCells count="1">
    <mergeCell ref="B5:C5"/>
  </mergeCells>
  <hyperlinks>
    <hyperlink ref="B25" location="Menu!A1" display="กลับหน้า Menu"/>
    <hyperlink ref="B27" location="Data!A1" display="ข้อมูลประวัติ"/>
    <hyperlink ref="B29" location="Pictures!A1" display="เพิ่มรูปภาพพนักงาน"/>
    <hyperlink ref="C25" location="From!A1" display="แบบฟอร์ม"/>
  </hyperlinks>
  <pageMargins left="0.7" right="0.7" top="0.75" bottom="0.75" header="0.3" footer="0.3"/>
  <pageSetup orientation="portrait" horizontalDpi="0" verticalDpi="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3"/>
  <dimension ref="A1:U121"/>
  <sheetViews>
    <sheetView zoomScaleNormal="100" workbookViewId="0">
      <selection activeCell="I13" sqref="I13"/>
    </sheetView>
  </sheetViews>
  <sheetFormatPr defaultColWidth="0" defaultRowHeight="15"/>
  <cols>
    <col min="1" max="1" width="9.28515625" style="9" customWidth="1"/>
    <col min="2" max="2" width="4.7109375" customWidth="1"/>
    <col min="3" max="3" width="12.7109375" style="51" customWidth="1"/>
    <col min="4" max="4" width="11.42578125" customWidth="1"/>
    <col min="5" max="5" width="12.140625" style="78" customWidth="1"/>
    <col min="6" max="6" width="22.28515625" customWidth="1"/>
    <col min="7" max="7" width="20.85546875" style="45" customWidth="1"/>
    <col min="8" max="8" width="32.7109375" style="64" customWidth="1"/>
    <col min="9" max="9" width="31.85546875" style="64" customWidth="1"/>
    <col min="10" max="10" width="17.140625" style="59" customWidth="1"/>
    <col min="11" max="11" width="22" style="56" customWidth="1"/>
    <col min="12" max="12" width="7.5703125" style="71" customWidth="1"/>
    <col min="13" max="14" width="17.28515625" style="75" customWidth="1"/>
    <col min="15" max="15" width="12.140625" style="85" customWidth="1"/>
    <col min="16" max="16" width="10.42578125" style="78" customWidth="1"/>
    <col min="17" max="17" width="10.85546875" style="75" customWidth="1"/>
    <col min="18" max="18" width="12.140625" style="78" customWidth="1"/>
    <col min="19" max="19" width="19.5703125" customWidth="1"/>
    <col min="20" max="20" width="9.140625" style="9" customWidth="1"/>
    <col min="22" max="16384" width="9.140625" hidden="1"/>
  </cols>
  <sheetData>
    <row r="1" spans="2:19" ht="20.25">
      <c r="B1" s="11"/>
      <c r="C1" s="46"/>
      <c r="D1" s="11"/>
      <c r="E1" s="82"/>
      <c r="F1" s="11"/>
      <c r="G1" s="40"/>
      <c r="H1" s="60"/>
      <c r="I1" s="60"/>
      <c r="J1" s="57"/>
      <c r="K1" s="52"/>
      <c r="L1" s="67"/>
      <c r="M1" s="72"/>
      <c r="N1" s="72"/>
      <c r="O1" s="83"/>
      <c r="P1" s="82"/>
      <c r="Q1" s="72"/>
      <c r="R1" s="82"/>
      <c r="S1" s="1"/>
    </row>
    <row r="2" spans="2:19" ht="20.25">
      <c r="B2" s="2" t="s">
        <v>0</v>
      </c>
      <c r="C2" s="47" t="s">
        <v>11</v>
      </c>
      <c r="D2" s="2" t="s">
        <v>12</v>
      </c>
      <c r="E2" s="2" t="s">
        <v>30</v>
      </c>
      <c r="F2" s="3" t="s">
        <v>87</v>
      </c>
      <c r="G2" s="41" t="s">
        <v>13</v>
      </c>
      <c r="H2" s="61" t="s">
        <v>14</v>
      </c>
      <c r="I2" s="61" t="s">
        <v>15</v>
      </c>
      <c r="J2" s="58" t="s">
        <v>16</v>
      </c>
      <c r="K2" s="53" t="s">
        <v>17</v>
      </c>
      <c r="L2" s="47" t="s">
        <v>18</v>
      </c>
      <c r="M2" s="73" t="s">
        <v>19</v>
      </c>
      <c r="N2" s="73" t="s">
        <v>20</v>
      </c>
      <c r="O2" s="73" t="s">
        <v>21</v>
      </c>
      <c r="P2" s="2" t="s">
        <v>22</v>
      </c>
      <c r="Q2" s="73" t="s">
        <v>23</v>
      </c>
      <c r="R2" s="2" t="s">
        <v>24</v>
      </c>
      <c r="S2" s="2" t="s">
        <v>25</v>
      </c>
    </row>
    <row r="3" spans="2:19" ht="20.25">
      <c r="B3" s="4">
        <v>1</v>
      </c>
      <c r="C3" s="6">
        <v>40643</v>
      </c>
      <c r="D3" s="5" t="s">
        <v>31</v>
      </c>
      <c r="E3" s="4" t="s">
        <v>36</v>
      </c>
      <c r="F3" s="5" t="s">
        <v>26</v>
      </c>
      <c r="G3" s="42">
        <v>859149355</v>
      </c>
      <c r="H3" s="62">
        <v>25048</v>
      </c>
      <c r="I3" s="63" t="s">
        <v>27</v>
      </c>
      <c r="J3" s="6" t="s">
        <v>28</v>
      </c>
      <c r="K3" s="54" t="s">
        <v>29</v>
      </c>
      <c r="L3" s="48">
        <v>1</v>
      </c>
      <c r="M3" s="74">
        <v>10000</v>
      </c>
      <c r="N3" s="74">
        <f>M3*L3</f>
        <v>10000</v>
      </c>
      <c r="O3" s="84">
        <v>5000</v>
      </c>
      <c r="P3" s="4" t="s">
        <v>35</v>
      </c>
      <c r="Q3" s="74">
        <f>N3-O3</f>
        <v>5000</v>
      </c>
      <c r="R3" s="4" t="s">
        <v>59</v>
      </c>
      <c r="S3" s="8" t="s">
        <v>86</v>
      </c>
    </row>
    <row r="4" spans="2:19" ht="20.25">
      <c r="B4" s="4">
        <v>2</v>
      </c>
      <c r="C4" s="48"/>
      <c r="D4" s="5" t="s">
        <v>34</v>
      </c>
      <c r="E4" s="4"/>
      <c r="F4" s="5"/>
      <c r="G4" s="42"/>
      <c r="H4" s="62"/>
      <c r="I4" s="63"/>
      <c r="J4" s="6"/>
      <c r="K4" s="54"/>
      <c r="L4" s="68"/>
      <c r="M4" s="74"/>
      <c r="N4" s="74"/>
      <c r="O4" s="84"/>
      <c r="P4" s="4"/>
      <c r="Q4" s="74"/>
      <c r="R4" s="4"/>
      <c r="S4" s="8"/>
    </row>
    <row r="5" spans="2:19" ht="20.25">
      <c r="B5" s="4">
        <v>3</v>
      </c>
      <c r="C5" s="48"/>
      <c r="D5" s="5"/>
      <c r="E5" s="4"/>
      <c r="F5" s="5"/>
      <c r="G5" s="42"/>
      <c r="H5" s="62"/>
      <c r="I5" s="63"/>
      <c r="J5" s="6"/>
      <c r="K5" s="54"/>
      <c r="L5" s="68"/>
      <c r="M5" s="74"/>
      <c r="N5" s="74"/>
      <c r="O5" s="84"/>
      <c r="P5" s="4"/>
      <c r="Q5" s="74"/>
      <c r="R5" s="4"/>
      <c r="S5" s="8"/>
    </row>
    <row r="6" spans="2:19" ht="20.25">
      <c r="B6" s="4">
        <v>4</v>
      </c>
      <c r="C6" s="49"/>
      <c r="D6" s="5"/>
      <c r="E6" s="4"/>
      <c r="F6" s="5"/>
      <c r="G6" s="43"/>
      <c r="H6" s="63"/>
      <c r="I6" s="63"/>
      <c r="J6" s="37"/>
      <c r="K6" s="54"/>
      <c r="L6" s="69"/>
      <c r="M6" s="74"/>
      <c r="N6" s="74"/>
      <c r="O6" s="84"/>
      <c r="P6" s="4"/>
      <c r="Q6" s="74"/>
      <c r="R6" s="4"/>
      <c r="S6" s="8"/>
    </row>
    <row r="7" spans="2:19" ht="20.25">
      <c r="B7" s="4">
        <v>5</v>
      </c>
      <c r="C7" s="49"/>
      <c r="D7" s="5"/>
      <c r="E7" s="4"/>
      <c r="F7" s="5"/>
      <c r="G7" s="43"/>
      <c r="H7" s="63"/>
      <c r="I7" s="63"/>
      <c r="J7" s="37"/>
      <c r="K7" s="54"/>
      <c r="L7" s="69"/>
      <c r="M7" s="74"/>
      <c r="N7" s="74"/>
      <c r="O7" s="84"/>
      <c r="P7" s="4"/>
      <c r="Q7" s="74"/>
      <c r="R7" s="4"/>
      <c r="S7" s="8"/>
    </row>
    <row r="8" spans="2:19" ht="20.25">
      <c r="B8" s="4">
        <v>6</v>
      </c>
      <c r="C8" s="49"/>
      <c r="D8" s="5"/>
      <c r="E8" s="4"/>
      <c r="F8" s="5"/>
      <c r="G8" s="43"/>
      <c r="H8" s="63"/>
      <c r="I8" s="63"/>
      <c r="J8" s="37"/>
      <c r="K8" s="54"/>
      <c r="L8" s="69"/>
      <c r="M8" s="74"/>
      <c r="N8" s="74"/>
      <c r="O8" s="84"/>
      <c r="P8" s="4"/>
      <c r="Q8" s="74"/>
      <c r="R8" s="4"/>
      <c r="S8" s="8"/>
    </row>
    <row r="9" spans="2:19" ht="20.25">
      <c r="B9" s="4">
        <v>7</v>
      </c>
      <c r="C9" s="49"/>
      <c r="D9" s="5"/>
      <c r="E9" s="4"/>
      <c r="F9" s="5"/>
      <c r="G9" s="43"/>
      <c r="H9" s="63"/>
      <c r="I9" s="63"/>
      <c r="J9" s="37"/>
      <c r="K9" s="54"/>
      <c r="L9" s="69"/>
      <c r="M9" s="74"/>
      <c r="N9" s="74"/>
      <c r="O9" s="84"/>
      <c r="P9" s="4"/>
      <c r="Q9" s="74"/>
      <c r="R9" s="4"/>
      <c r="S9" s="8"/>
    </row>
    <row r="10" spans="2:19" ht="20.25">
      <c r="B10" s="4">
        <v>8</v>
      </c>
      <c r="C10" s="49"/>
      <c r="D10" s="5"/>
      <c r="E10" s="4"/>
      <c r="F10" s="5"/>
      <c r="G10" s="43"/>
      <c r="H10" s="63"/>
      <c r="I10" s="63"/>
      <c r="J10" s="37"/>
      <c r="K10" s="54"/>
      <c r="L10" s="69"/>
      <c r="M10" s="74"/>
      <c r="N10" s="74"/>
      <c r="O10" s="84"/>
      <c r="P10" s="4"/>
      <c r="Q10" s="74"/>
      <c r="R10" s="4"/>
      <c r="S10" s="8"/>
    </row>
    <row r="11" spans="2:19" ht="20.25">
      <c r="B11" s="4">
        <v>9</v>
      </c>
      <c r="C11" s="49"/>
      <c r="D11" s="5"/>
      <c r="E11" s="4"/>
      <c r="F11" s="5"/>
      <c r="G11" s="43"/>
      <c r="H11" s="63"/>
      <c r="I11" s="63"/>
      <c r="J11" s="37"/>
      <c r="K11" s="54"/>
      <c r="L11" s="69"/>
      <c r="M11" s="74"/>
      <c r="N11" s="74"/>
      <c r="O11" s="84"/>
      <c r="P11" s="4"/>
      <c r="Q11" s="74"/>
      <c r="R11" s="4"/>
      <c r="S11" s="8"/>
    </row>
    <row r="12" spans="2:19" ht="20.25">
      <c r="B12" s="4">
        <v>10</v>
      </c>
      <c r="C12" s="49"/>
      <c r="D12" s="5"/>
      <c r="E12" s="4"/>
      <c r="F12" s="5"/>
      <c r="G12" s="43"/>
      <c r="H12" s="63"/>
      <c r="I12" s="63"/>
      <c r="J12" s="37"/>
      <c r="K12" s="54"/>
      <c r="L12" s="69"/>
      <c r="M12" s="74"/>
      <c r="N12" s="74"/>
      <c r="O12" s="84"/>
      <c r="P12" s="4"/>
      <c r="Q12" s="74"/>
      <c r="R12" s="4"/>
      <c r="S12" s="8"/>
    </row>
    <row r="13" spans="2:19" ht="20.25">
      <c r="B13" s="4">
        <v>11</v>
      </c>
      <c r="C13" s="49"/>
      <c r="D13" s="5"/>
      <c r="E13" s="4"/>
      <c r="F13" s="5"/>
      <c r="G13" s="43"/>
      <c r="H13" s="63"/>
      <c r="I13" s="63"/>
      <c r="J13" s="37"/>
      <c r="K13" s="54"/>
      <c r="L13" s="69"/>
      <c r="M13" s="74"/>
      <c r="N13" s="74"/>
      <c r="O13" s="84"/>
      <c r="P13" s="4"/>
      <c r="Q13" s="74"/>
      <c r="R13" s="4"/>
      <c r="S13" s="8"/>
    </row>
    <row r="14" spans="2:19" ht="20.25">
      <c r="B14" s="4">
        <v>12</v>
      </c>
      <c r="C14" s="48"/>
      <c r="D14" s="5"/>
      <c r="E14" s="4"/>
      <c r="F14" s="5"/>
      <c r="G14" s="42"/>
      <c r="H14" s="63"/>
      <c r="I14" s="63"/>
      <c r="J14" s="6"/>
      <c r="K14" s="54"/>
      <c r="L14" s="68"/>
      <c r="M14" s="74"/>
      <c r="N14" s="74"/>
      <c r="O14" s="84"/>
      <c r="P14" s="4"/>
      <c r="Q14" s="74"/>
      <c r="R14" s="4"/>
      <c r="S14" s="8"/>
    </row>
    <row r="15" spans="2:19" ht="20.25">
      <c r="B15" s="4">
        <v>13</v>
      </c>
      <c r="C15" s="48"/>
      <c r="D15" s="5"/>
      <c r="E15" s="4"/>
      <c r="F15" s="5"/>
      <c r="G15" s="42"/>
      <c r="H15" s="63"/>
      <c r="I15" s="63"/>
      <c r="J15" s="6"/>
      <c r="K15" s="54"/>
      <c r="L15" s="68"/>
      <c r="M15" s="74"/>
      <c r="N15" s="74"/>
      <c r="O15" s="84"/>
      <c r="P15" s="4"/>
      <c r="Q15" s="74"/>
      <c r="R15" s="4"/>
      <c r="S15" s="8"/>
    </row>
    <row r="16" spans="2:19" ht="20.25">
      <c r="B16" s="4">
        <v>14</v>
      </c>
      <c r="C16" s="48"/>
      <c r="D16" s="5"/>
      <c r="E16" s="4"/>
      <c r="F16" s="5"/>
      <c r="G16" s="42"/>
      <c r="H16" s="63"/>
      <c r="I16" s="63"/>
      <c r="J16" s="6"/>
      <c r="K16" s="54"/>
      <c r="L16" s="68"/>
      <c r="M16" s="74"/>
      <c r="N16" s="74"/>
      <c r="O16" s="84"/>
      <c r="P16" s="4"/>
      <c r="Q16" s="74"/>
      <c r="R16" s="4"/>
      <c r="S16" s="8"/>
    </row>
    <row r="17" spans="2:19" ht="20.25">
      <c r="B17" s="4">
        <v>15</v>
      </c>
      <c r="C17" s="48"/>
      <c r="D17" s="5"/>
      <c r="E17" s="4"/>
      <c r="F17" s="5"/>
      <c r="G17" s="42"/>
      <c r="H17" s="63"/>
      <c r="I17" s="63"/>
      <c r="J17" s="6"/>
      <c r="K17" s="54"/>
      <c r="L17" s="68"/>
      <c r="M17" s="74"/>
      <c r="N17" s="74"/>
      <c r="O17" s="84"/>
      <c r="P17" s="4"/>
      <c r="Q17" s="74"/>
      <c r="R17" s="4"/>
      <c r="S17" s="8"/>
    </row>
    <row r="18" spans="2:19" ht="20.25">
      <c r="B18" s="4">
        <v>16</v>
      </c>
      <c r="C18" s="48"/>
      <c r="D18" s="5"/>
      <c r="E18" s="4"/>
      <c r="F18" s="5"/>
      <c r="G18" s="42"/>
      <c r="H18" s="63"/>
      <c r="I18" s="63"/>
      <c r="J18" s="6"/>
      <c r="K18" s="54"/>
      <c r="L18" s="68"/>
      <c r="M18" s="74"/>
      <c r="N18" s="74"/>
      <c r="O18" s="84"/>
      <c r="P18" s="4"/>
      <c r="Q18" s="74"/>
      <c r="R18" s="4"/>
      <c r="S18" s="8"/>
    </row>
    <row r="19" spans="2:19" ht="20.25">
      <c r="B19" s="4">
        <v>17</v>
      </c>
      <c r="C19" s="48"/>
      <c r="D19" s="5"/>
      <c r="E19" s="4"/>
      <c r="F19" s="5"/>
      <c r="G19" s="42"/>
      <c r="H19" s="63"/>
      <c r="I19" s="63"/>
      <c r="J19" s="6"/>
      <c r="K19" s="54"/>
      <c r="L19" s="68"/>
      <c r="M19" s="74"/>
      <c r="N19" s="74"/>
      <c r="O19" s="84"/>
      <c r="P19" s="4"/>
      <c r="Q19" s="74"/>
      <c r="R19" s="4"/>
      <c r="S19" s="8"/>
    </row>
    <row r="20" spans="2:19" ht="20.25">
      <c r="B20" s="4">
        <v>18</v>
      </c>
      <c r="C20" s="48"/>
      <c r="D20" s="5"/>
      <c r="E20" s="4"/>
      <c r="F20" s="5"/>
      <c r="G20" s="42"/>
      <c r="H20" s="63"/>
      <c r="I20" s="63"/>
      <c r="J20" s="6"/>
      <c r="K20" s="54"/>
      <c r="L20" s="68"/>
      <c r="M20" s="74"/>
      <c r="N20" s="74"/>
      <c r="O20" s="84"/>
      <c r="P20" s="4"/>
      <c r="Q20" s="74"/>
      <c r="R20" s="4"/>
      <c r="S20" s="8"/>
    </row>
    <row r="21" spans="2:19" ht="20.25">
      <c r="B21" s="4">
        <v>19</v>
      </c>
      <c r="C21" s="48"/>
      <c r="D21" s="5"/>
      <c r="E21" s="4"/>
      <c r="F21" s="5"/>
      <c r="G21" s="42"/>
      <c r="H21" s="63"/>
      <c r="I21" s="63"/>
      <c r="J21" s="6"/>
      <c r="K21" s="54"/>
      <c r="L21" s="68"/>
      <c r="M21" s="74"/>
      <c r="N21" s="74"/>
      <c r="O21" s="84"/>
      <c r="P21" s="4"/>
      <c r="Q21" s="74"/>
      <c r="R21" s="4"/>
      <c r="S21" s="8"/>
    </row>
    <row r="22" spans="2:19" ht="20.25">
      <c r="B22" s="4">
        <v>20</v>
      </c>
      <c r="C22" s="48"/>
      <c r="D22" s="5"/>
      <c r="E22" s="4"/>
      <c r="F22" s="5"/>
      <c r="G22" s="42"/>
      <c r="H22" s="63"/>
      <c r="I22" s="63"/>
      <c r="J22" s="6"/>
      <c r="K22" s="54"/>
      <c r="L22" s="68"/>
      <c r="M22" s="74"/>
      <c r="N22" s="74"/>
      <c r="O22" s="84"/>
      <c r="P22" s="4"/>
      <c r="Q22" s="74"/>
      <c r="R22" s="4"/>
      <c r="S22" s="8"/>
    </row>
    <row r="23" spans="2:19" ht="20.25">
      <c r="B23" s="4">
        <v>21</v>
      </c>
      <c r="C23" s="48"/>
      <c r="D23" s="5"/>
      <c r="E23" s="4"/>
      <c r="F23" s="5"/>
      <c r="G23" s="42"/>
      <c r="H23" s="63"/>
      <c r="I23" s="63"/>
      <c r="J23" s="6"/>
      <c r="K23" s="54"/>
      <c r="L23" s="68"/>
      <c r="M23" s="74"/>
      <c r="N23" s="74"/>
      <c r="O23" s="84"/>
      <c r="P23" s="4"/>
      <c r="Q23" s="74"/>
      <c r="R23" s="4"/>
      <c r="S23" s="8"/>
    </row>
    <row r="24" spans="2:19" ht="20.25">
      <c r="B24" s="4">
        <v>22</v>
      </c>
      <c r="C24" s="50"/>
      <c r="D24" s="5"/>
      <c r="E24" s="4"/>
      <c r="F24" s="5"/>
      <c r="G24" s="42"/>
      <c r="H24" s="63"/>
      <c r="I24" s="63"/>
      <c r="J24" s="6"/>
      <c r="K24" s="54"/>
      <c r="L24" s="68"/>
      <c r="M24" s="74"/>
      <c r="N24" s="74"/>
      <c r="O24" s="84"/>
      <c r="P24" s="4"/>
      <c r="Q24" s="74"/>
      <c r="R24" s="4"/>
      <c r="S24" s="8"/>
    </row>
    <row r="25" spans="2:19" ht="20.25">
      <c r="B25" s="4">
        <v>23</v>
      </c>
      <c r="C25" s="50"/>
      <c r="D25" s="38"/>
      <c r="E25" s="4"/>
      <c r="F25" s="38"/>
      <c r="G25" s="44"/>
      <c r="H25" s="63"/>
      <c r="I25" s="63"/>
      <c r="J25" s="7"/>
      <c r="K25" s="55"/>
      <c r="L25" s="70"/>
      <c r="M25" s="74"/>
      <c r="N25" s="74"/>
      <c r="O25" s="84"/>
      <c r="P25" s="4"/>
      <c r="Q25" s="74"/>
      <c r="R25" s="4"/>
      <c r="S25" s="8"/>
    </row>
    <row r="26" spans="2:19" ht="20.25">
      <c r="B26" s="4">
        <v>24</v>
      </c>
      <c r="C26" s="50"/>
      <c r="D26" s="38"/>
      <c r="E26" s="4"/>
      <c r="F26" s="38"/>
      <c r="G26" s="44"/>
      <c r="H26" s="63"/>
      <c r="I26" s="63"/>
      <c r="J26" s="7"/>
      <c r="K26" s="55"/>
      <c r="L26" s="70"/>
      <c r="M26" s="74"/>
      <c r="N26" s="74"/>
      <c r="O26" s="84"/>
      <c r="P26" s="4"/>
      <c r="Q26" s="74"/>
      <c r="R26" s="4"/>
      <c r="S26" s="8"/>
    </row>
    <row r="27" spans="2:19" ht="20.25">
      <c r="B27" s="4">
        <v>25</v>
      </c>
      <c r="C27" s="50"/>
      <c r="D27" s="38"/>
      <c r="E27" s="4"/>
      <c r="F27" s="38"/>
      <c r="G27" s="44"/>
      <c r="H27" s="63"/>
      <c r="I27" s="63"/>
      <c r="J27" s="7"/>
      <c r="K27" s="55"/>
      <c r="L27" s="70"/>
      <c r="M27" s="74"/>
      <c r="N27" s="74"/>
      <c r="O27" s="84"/>
      <c r="P27" s="4"/>
      <c r="Q27" s="74"/>
      <c r="R27" s="4"/>
      <c r="S27" s="8"/>
    </row>
    <row r="28" spans="2:19" ht="20.25">
      <c r="B28" s="4">
        <v>26</v>
      </c>
      <c r="C28" s="50"/>
      <c r="D28" s="38"/>
      <c r="E28" s="4"/>
      <c r="F28" s="38"/>
      <c r="G28" s="44"/>
      <c r="H28" s="63"/>
      <c r="I28" s="63"/>
      <c r="J28" s="7"/>
      <c r="K28" s="55"/>
      <c r="L28" s="70"/>
      <c r="M28" s="74"/>
      <c r="N28" s="74"/>
      <c r="O28" s="84"/>
      <c r="P28" s="4"/>
      <c r="Q28" s="74"/>
      <c r="R28" s="4"/>
      <c r="S28" s="8"/>
    </row>
    <row r="29" spans="2:19" ht="20.25">
      <c r="B29" s="4">
        <v>27</v>
      </c>
      <c r="C29" s="50"/>
      <c r="D29" s="38"/>
      <c r="E29" s="4"/>
      <c r="F29" s="38"/>
      <c r="G29" s="44"/>
      <c r="H29" s="63"/>
      <c r="I29" s="63"/>
      <c r="J29" s="7"/>
      <c r="K29" s="55"/>
      <c r="L29" s="70"/>
      <c r="M29" s="74"/>
      <c r="N29" s="74"/>
      <c r="O29" s="84"/>
      <c r="P29" s="4"/>
      <c r="Q29" s="74"/>
      <c r="R29" s="4"/>
      <c r="S29" s="8"/>
    </row>
    <row r="30" spans="2:19" ht="20.25">
      <c r="B30" s="4">
        <v>28</v>
      </c>
      <c r="C30" s="50"/>
      <c r="D30" s="38"/>
      <c r="E30" s="4"/>
      <c r="F30" s="38"/>
      <c r="G30" s="44"/>
      <c r="H30" s="63"/>
      <c r="I30" s="63"/>
      <c r="J30" s="7"/>
      <c r="K30" s="55"/>
      <c r="L30" s="70"/>
      <c r="M30" s="74"/>
      <c r="N30" s="74"/>
      <c r="O30" s="84"/>
      <c r="P30" s="4"/>
      <c r="Q30" s="74"/>
      <c r="R30" s="4"/>
      <c r="S30" s="8"/>
    </row>
    <row r="31" spans="2:19" ht="20.25">
      <c r="B31" s="4">
        <v>29</v>
      </c>
      <c r="C31" s="50"/>
      <c r="D31" s="38"/>
      <c r="E31" s="4"/>
      <c r="F31" s="38"/>
      <c r="G31" s="44"/>
      <c r="H31" s="63"/>
      <c r="I31" s="63"/>
      <c r="J31" s="7"/>
      <c r="K31" s="55"/>
      <c r="L31" s="70"/>
      <c r="M31" s="74"/>
      <c r="N31" s="74"/>
      <c r="O31" s="84"/>
      <c r="P31" s="4"/>
      <c r="Q31" s="74"/>
      <c r="R31" s="4"/>
      <c r="S31" s="8"/>
    </row>
    <row r="32" spans="2:19" ht="20.25">
      <c r="B32" s="4">
        <v>30</v>
      </c>
      <c r="C32" s="50"/>
      <c r="D32" s="38"/>
      <c r="E32" s="4"/>
      <c r="F32" s="38"/>
      <c r="G32" s="44"/>
      <c r="H32" s="63"/>
      <c r="I32" s="63"/>
      <c r="J32" s="7"/>
      <c r="K32" s="55"/>
      <c r="L32" s="70"/>
      <c r="M32" s="74"/>
      <c r="N32" s="74"/>
      <c r="O32" s="84"/>
      <c r="P32" s="4"/>
      <c r="Q32" s="74"/>
      <c r="R32" s="4"/>
      <c r="S32" s="8"/>
    </row>
    <row r="33" spans="2:19" ht="20.25">
      <c r="B33" s="4">
        <v>31</v>
      </c>
      <c r="C33" s="50"/>
      <c r="D33" s="38"/>
      <c r="E33" s="4"/>
      <c r="F33" s="38"/>
      <c r="G33" s="44"/>
      <c r="H33" s="63"/>
      <c r="I33" s="63"/>
      <c r="J33" s="7"/>
      <c r="K33" s="55"/>
      <c r="L33" s="70"/>
      <c r="M33" s="74"/>
      <c r="N33" s="74"/>
      <c r="O33" s="84"/>
      <c r="P33" s="4"/>
      <c r="Q33" s="74"/>
      <c r="R33" s="4"/>
      <c r="S33" s="8"/>
    </row>
    <row r="34" spans="2:19" ht="20.25">
      <c r="B34" s="4">
        <v>32</v>
      </c>
      <c r="C34" s="50"/>
      <c r="D34" s="38"/>
      <c r="E34" s="4"/>
      <c r="F34" s="38"/>
      <c r="G34" s="44"/>
      <c r="H34" s="63"/>
      <c r="I34" s="63"/>
      <c r="J34" s="7"/>
      <c r="K34" s="55"/>
      <c r="L34" s="70"/>
      <c r="M34" s="74"/>
      <c r="N34" s="74"/>
      <c r="O34" s="84"/>
      <c r="P34" s="4"/>
      <c r="Q34" s="74"/>
      <c r="R34" s="4"/>
      <c r="S34" s="8"/>
    </row>
    <row r="35" spans="2:19" ht="20.25">
      <c r="B35" s="4">
        <v>33</v>
      </c>
      <c r="C35" s="50"/>
      <c r="D35" s="38"/>
      <c r="E35" s="4"/>
      <c r="F35" s="38"/>
      <c r="G35" s="44"/>
      <c r="H35" s="63"/>
      <c r="I35" s="63"/>
      <c r="J35" s="7"/>
      <c r="K35" s="55"/>
      <c r="L35" s="70"/>
      <c r="M35" s="74"/>
      <c r="N35" s="74"/>
      <c r="O35" s="84"/>
      <c r="P35" s="4"/>
      <c r="Q35" s="74"/>
      <c r="R35" s="4"/>
      <c r="S35" s="8"/>
    </row>
    <row r="36" spans="2:19" ht="20.25">
      <c r="B36" s="4">
        <v>34</v>
      </c>
      <c r="C36" s="50"/>
      <c r="D36" s="38"/>
      <c r="E36" s="4"/>
      <c r="F36" s="38"/>
      <c r="G36" s="44"/>
      <c r="H36" s="63"/>
      <c r="I36" s="63"/>
      <c r="J36" s="7"/>
      <c r="K36" s="55"/>
      <c r="L36" s="70"/>
      <c r="M36" s="74"/>
      <c r="N36" s="74"/>
      <c r="O36" s="84"/>
      <c r="P36" s="4"/>
      <c r="Q36" s="74"/>
      <c r="R36" s="4"/>
      <c r="S36" s="8"/>
    </row>
    <row r="37" spans="2:19" ht="20.25">
      <c r="B37" s="4">
        <v>35</v>
      </c>
      <c r="C37" s="48"/>
      <c r="D37" s="5"/>
      <c r="E37" s="4"/>
      <c r="F37" s="5"/>
      <c r="G37" s="42"/>
      <c r="H37" s="63"/>
      <c r="I37" s="63"/>
      <c r="J37" s="6"/>
      <c r="K37" s="54"/>
      <c r="L37" s="68"/>
      <c r="M37" s="74"/>
      <c r="N37" s="74"/>
      <c r="O37" s="84"/>
      <c r="P37" s="4"/>
      <c r="Q37" s="74"/>
      <c r="R37" s="4"/>
      <c r="S37" s="8"/>
    </row>
    <row r="38" spans="2:19" ht="20.25">
      <c r="B38" s="4">
        <v>36</v>
      </c>
      <c r="C38" s="48"/>
      <c r="D38" s="5"/>
      <c r="E38" s="4"/>
      <c r="F38" s="5"/>
      <c r="G38" s="42"/>
      <c r="H38" s="63"/>
      <c r="I38" s="63"/>
      <c r="J38" s="6"/>
      <c r="K38" s="54"/>
      <c r="L38" s="68"/>
      <c r="M38" s="74"/>
      <c r="N38" s="74"/>
      <c r="O38" s="84"/>
      <c r="P38" s="4"/>
      <c r="Q38" s="74"/>
      <c r="R38" s="4"/>
      <c r="S38" s="8"/>
    </row>
    <row r="39" spans="2:19" ht="20.25">
      <c r="B39" s="4">
        <v>37</v>
      </c>
      <c r="C39" s="48"/>
      <c r="D39" s="5"/>
      <c r="E39" s="4"/>
      <c r="F39" s="5"/>
      <c r="G39" s="42"/>
      <c r="H39" s="63"/>
      <c r="I39" s="63"/>
      <c r="J39" s="6"/>
      <c r="K39" s="54"/>
      <c r="L39" s="68"/>
      <c r="M39" s="74"/>
      <c r="N39" s="74"/>
      <c r="O39" s="84"/>
      <c r="P39" s="4"/>
      <c r="Q39" s="74"/>
      <c r="R39" s="4"/>
      <c r="S39" s="8"/>
    </row>
    <row r="40" spans="2:19" ht="20.25">
      <c r="B40" s="4">
        <v>38</v>
      </c>
      <c r="C40" s="48"/>
      <c r="D40" s="5"/>
      <c r="E40" s="4"/>
      <c r="F40" s="5"/>
      <c r="G40" s="42"/>
      <c r="H40" s="63"/>
      <c r="I40" s="63"/>
      <c r="J40" s="6"/>
      <c r="K40" s="54"/>
      <c r="L40" s="68"/>
      <c r="M40" s="74"/>
      <c r="N40" s="74"/>
      <c r="O40" s="84"/>
      <c r="P40" s="4"/>
      <c r="Q40" s="74"/>
      <c r="R40" s="4"/>
      <c r="S40" s="8"/>
    </row>
    <row r="41" spans="2:19" ht="20.25">
      <c r="B41" s="4">
        <v>39</v>
      </c>
      <c r="C41" s="48"/>
      <c r="D41" s="5"/>
      <c r="E41" s="4"/>
      <c r="F41" s="5"/>
      <c r="G41" s="42"/>
      <c r="H41" s="63"/>
      <c r="I41" s="63"/>
      <c r="J41" s="6"/>
      <c r="K41" s="54"/>
      <c r="L41" s="68"/>
      <c r="M41" s="74"/>
      <c r="N41" s="74"/>
      <c r="O41" s="84"/>
      <c r="P41" s="4"/>
      <c r="Q41" s="74"/>
      <c r="R41" s="4"/>
      <c r="S41" s="8"/>
    </row>
    <row r="42" spans="2:19" ht="20.25">
      <c r="B42" s="4">
        <v>40</v>
      </c>
      <c r="C42" s="48"/>
      <c r="D42" s="5"/>
      <c r="E42" s="4"/>
      <c r="F42" s="5"/>
      <c r="G42" s="42"/>
      <c r="H42" s="63"/>
      <c r="I42" s="63"/>
      <c r="J42" s="6"/>
      <c r="K42" s="54"/>
      <c r="L42" s="68"/>
      <c r="M42" s="74"/>
      <c r="N42" s="74"/>
      <c r="O42" s="84"/>
      <c r="P42" s="4"/>
      <c r="Q42" s="74"/>
      <c r="R42" s="4"/>
      <c r="S42" s="8"/>
    </row>
    <row r="43" spans="2:19" ht="20.25">
      <c r="B43" s="4">
        <v>41</v>
      </c>
      <c r="C43" s="48"/>
      <c r="D43" s="5"/>
      <c r="E43" s="4"/>
      <c r="F43" s="5"/>
      <c r="G43" s="42"/>
      <c r="H43" s="63"/>
      <c r="I43" s="63"/>
      <c r="J43" s="6"/>
      <c r="K43" s="54"/>
      <c r="L43" s="68"/>
      <c r="M43" s="74"/>
      <c r="N43" s="74"/>
      <c r="O43" s="84"/>
      <c r="P43" s="4"/>
      <c r="Q43" s="74"/>
      <c r="R43" s="4"/>
      <c r="S43" s="8"/>
    </row>
    <row r="44" spans="2:19" ht="20.25">
      <c r="B44" s="4">
        <v>42</v>
      </c>
      <c r="C44" s="48"/>
      <c r="D44" s="5"/>
      <c r="E44" s="4"/>
      <c r="F44" s="5"/>
      <c r="G44" s="42"/>
      <c r="H44" s="63"/>
      <c r="I44" s="63"/>
      <c r="J44" s="6"/>
      <c r="K44" s="54"/>
      <c r="L44" s="68"/>
      <c r="M44" s="74"/>
      <c r="N44" s="74"/>
      <c r="O44" s="84"/>
      <c r="P44" s="4"/>
      <c r="Q44" s="74"/>
      <c r="R44" s="4"/>
      <c r="S44" s="8"/>
    </row>
    <row r="45" spans="2:19" ht="20.25">
      <c r="B45" s="4">
        <v>43</v>
      </c>
      <c r="C45" s="48"/>
      <c r="D45" s="5"/>
      <c r="E45" s="4"/>
      <c r="F45" s="5"/>
      <c r="G45" s="42"/>
      <c r="H45" s="63"/>
      <c r="I45" s="63"/>
      <c r="J45" s="6"/>
      <c r="K45" s="54"/>
      <c r="L45" s="68"/>
      <c r="M45" s="74"/>
      <c r="N45" s="74"/>
      <c r="O45" s="84"/>
      <c r="P45" s="4"/>
      <c r="Q45" s="74"/>
      <c r="R45" s="4"/>
      <c r="S45" s="8"/>
    </row>
    <row r="46" spans="2:19" ht="20.25">
      <c r="B46" s="4">
        <v>44</v>
      </c>
      <c r="C46" s="48"/>
      <c r="D46" s="5"/>
      <c r="E46" s="4"/>
      <c r="F46" s="5"/>
      <c r="G46" s="42"/>
      <c r="H46" s="63"/>
      <c r="I46" s="63"/>
      <c r="J46" s="6"/>
      <c r="K46" s="54"/>
      <c r="L46" s="68"/>
      <c r="M46" s="74"/>
      <c r="N46" s="74"/>
      <c r="O46" s="84"/>
      <c r="P46" s="4"/>
      <c r="Q46" s="74"/>
      <c r="R46" s="4"/>
      <c r="S46" s="8"/>
    </row>
    <row r="47" spans="2:19" ht="20.25">
      <c r="B47" s="4">
        <v>45</v>
      </c>
      <c r="C47" s="48"/>
      <c r="D47" s="5"/>
      <c r="E47" s="4"/>
      <c r="F47" s="5"/>
      <c r="G47" s="42"/>
      <c r="H47" s="63"/>
      <c r="I47" s="63"/>
      <c r="J47" s="6"/>
      <c r="K47" s="54"/>
      <c r="L47" s="68"/>
      <c r="M47" s="74"/>
      <c r="N47" s="74"/>
      <c r="O47" s="84"/>
      <c r="P47" s="4"/>
      <c r="Q47" s="74"/>
      <c r="R47" s="4"/>
      <c r="S47" s="8"/>
    </row>
    <row r="48" spans="2:19" ht="20.25">
      <c r="B48" s="4">
        <v>46</v>
      </c>
      <c r="C48" s="48"/>
      <c r="D48" s="5"/>
      <c r="E48" s="4"/>
      <c r="F48" s="5"/>
      <c r="G48" s="42"/>
      <c r="H48" s="63"/>
      <c r="I48" s="63"/>
      <c r="J48" s="6"/>
      <c r="K48" s="54"/>
      <c r="L48" s="68"/>
      <c r="M48" s="74"/>
      <c r="N48" s="74"/>
      <c r="O48" s="84"/>
      <c r="P48" s="4"/>
      <c r="Q48" s="74"/>
      <c r="R48" s="4"/>
      <c r="S48" s="8"/>
    </row>
    <row r="49" spans="2:19" ht="20.25">
      <c r="B49" s="4">
        <v>47</v>
      </c>
      <c r="C49" s="48"/>
      <c r="D49" s="5"/>
      <c r="E49" s="4"/>
      <c r="F49" s="5"/>
      <c r="G49" s="42"/>
      <c r="H49" s="63"/>
      <c r="I49" s="63"/>
      <c r="J49" s="6"/>
      <c r="K49" s="54"/>
      <c r="L49" s="68"/>
      <c r="M49" s="74"/>
      <c r="N49" s="74"/>
      <c r="O49" s="84"/>
      <c r="P49" s="4"/>
      <c r="Q49" s="74"/>
      <c r="R49" s="4"/>
      <c r="S49" s="8"/>
    </row>
    <row r="50" spans="2:19" ht="20.25">
      <c r="B50" s="4">
        <v>48</v>
      </c>
      <c r="C50" s="48"/>
      <c r="D50" s="5"/>
      <c r="E50" s="4"/>
      <c r="F50" s="5"/>
      <c r="G50" s="42"/>
      <c r="H50" s="63"/>
      <c r="I50" s="63"/>
      <c r="J50" s="6"/>
      <c r="K50" s="54"/>
      <c r="L50" s="68"/>
      <c r="M50" s="74"/>
      <c r="N50" s="74"/>
      <c r="O50" s="84"/>
      <c r="P50" s="4"/>
      <c r="Q50" s="74"/>
      <c r="R50" s="4"/>
      <c r="S50" s="8"/>
    </row>
    <row r="51" spans="2:19" ht="20.25">
      <c r="B51" s="4">
        <v>49</v>
      </c>
      <c r="C51" s="48"/>
      <c r="D51" s="5"/>
      <c r="E51" s="4"/>
      <c r="F51" s="5"/>
      <c r="G51" s="42"/>
      <c r="H51" s="63"/>
      <c r="I51" s="63"/>
      <c r="J51" s="6"/>
      <c r="K51" s="54"/>
      <c r="L51" s="68"/>
      <c r="M51" s="74"/>
      <c r="N51" s="74"/>
      <c r="O51" s="84"/>
      <c r="P51" s="4"/>
      <c r="Q51" s="74"/>
      <c r="R51" s="4"/>
      <c r="S51" s="8"/>
    </row>
    <row r="52" spans="2:19" ht="20.25">
      <c r="B52" s="4">
        <v>50</v>
      </c>
      <c r="C52" s="48"/>
      <c r="D52" s="5"/>
      <c r="E52" s="4"/>
      <c r="F52" s="5"/>
      <c r="G52" s="42"/>
      <c r="H52" s="63"/>
      <c r="I52" s="63"/>
      <c r="J52" s="6"/>
      <c r="K52" s="54"/>
      <c r="L52" s="68"/>
      <c r="M52" s="74"/>
      <c r="N52" s="74"/>
      <c r="O52" s="84"/>
      <c r="P52" s="4"/>
      <c r="Q52" s="74"/>
      <c r="R52" s="4"/>
      <c r="S52" s="8"/>
    </row>
    <row r="53" spans="2:19" ht="20.25">
      <c r="B53" s="4">
        <v>51</v>
      </c>
      <c r="C53" s="48"/>
      <c r="D53" s="5"/>
      <c r="E53" s="4"/>
      <c r="F53" s="5"/>
      <c r="G53" s="42"/>
      <c r="H53" s="63"/>
      <c r="I53" s="63"/>
      <c r="J53" s="6"/>
      <c r="K53" s="54"/>
      <c r="L53" s="68"/>
      <c r="M53" s="74"/>
      <c r="N53" s="74"/>
      <c r="O53" s="84"/>
      <c r="P53" s="4"/>
      <c r="Q53" s="74"/>
      <c r="R53" s="4"/>
      <c r="S53" s="8"/>
    </row>
    <row r="54" spans="2:19" ht="20.25">
      <c r="B54" s="4">
        <v>52</v>
      </c>
      <c r="C54" s="48"/>
      <c r="D54" s="5"/>
      <c r="E54" s="4"/>
      <c r="F54" s="5"/>
      <c r="G54" s="42"/>
      <c r="H54" s="63"/>
      <c r="I54" s="63"/>
      <c r="J54" s="6"/>
      <c r="K54" s="54"/>
      <c r="L54" s="68"/>
      <c r="M54" s="74"/>
      <c r="N54" s="74"/>
      <c r="O54" s="84"/>
      <c r="P54" s="4"/>
      <c r="Q54" s="74"/>
      <c r="R54" s="4"/>
      <c r="S54" s="8"/>
    </row>
    <row r="55" spans="2:19" ht="20.25">
      <c r="B55" s="4">
        <v>53</v>
      </c>
      <c r="C55" s="48"/>
      <c r="D55" s="5"/>
      <c r="E55" s="4"/>
      <c r="F55" s="5"/>
      <c r="G55" s="42"/>
      <c r="H55" s="63"/>
      <c r="I55" s="63"/>
      <c r="J55" s="6"/>
      <c r="K55" s="54"/>
      <c r="L55" s="68"/>
      <c r="M55" s="74"/>
      <c r="N55" s="74"/>
      <c r="O55" s="84"/>
      <c r="P55" s="4"/>
      <c r="Q55" s="74"/>
      <c r="R55" s="4"/>
      <c r="S55" s="8"/>
    </row>
    <row r="56" spans="2:19" ht="20.25">
      <c r="B56" s="4">
        <v>54</v>
      </c>
      <c r="C56" s="48"/>
      <c r="D56" s="5"/>
      <c r="E56" s="4"/>
      <c r="F56" s="5"/>
      <c r="G56" s="42"/>
      <c r="H56" s="63"/>
      <c r="I56" s="63"/>
      <c r="J56" s="6"/>
      <c r="K56" s="54"/>
      <c r="L56" s="68"/>
      <c r="M56" s="74"/>
      <c r="N56" s="74"/>
      <c r="O56" s="84"/>
      <c r="P56" s="4"/>
      <c r="Q56" s="74"/>
      <c r="R56" s="4"/>
      <c r="S56" s="8"/>
    </row>
    <row r="57" spans="2:19" ht="20.25">
      <c r="B57" s="4">
        <v>55</v>
      </c>
      <c r="C57" s="48"/>
      <c r="D57" s="5"/>
      <c r="E57" s="4"/>
      <c r="F57" s="5"/>
      <c r="G57" s="42"/>
      <c r="H57" s="63"/>
      <c r="I57" s="63"/>
      <c r="J57" s="6"/>
      <c r="K57" s="54"/>
      <c r="L57" s="68"/>
      <c r="M57" s="74"/>
      <c r="N57" s="74"/>
      <c r="O57" s="84"/>
      <c r="P57" s="4"/>
      <c r="Q57" s="74"/>
      <c r="R57" s="4"/>
      <c r="S57" s="8"/>
    </row>
    <row r="58" spans="2:19" ht="20.25">
      <c r="B58" s="4">
        <v>56</v>
      </c>
      <c r="C58" s="48"/>
      <c r="D58" s="5"/>
      <c r="E58" s="4"/>
      <c r="F58" s="5"/>
      <c r="G58" s="42"/>
      <c r="H58" s="63"/>
      <c r="I58" s="63"/>
      <c r="J58" s="6"/>
      <c r="K58" s="54"/>
      <c r="L58" s="68"/>
      <c r="M58" s="74"/>
      <c r="N58" s="74"/>
      <c r="O58" s="84"/>
      <c r="P58" s="4"/>
      <c r="Q58" s="74"/>
      <c r="R58" s="4"/>
      <c r="S58" s="8"/>
    </row>
    <row r="59" spans="2:19" ht="20.25">
      <c r="B59" s="4">
        <v>57</v>
      </c>
      <c r="C59" s="48"/>
      <c r="D59" s="5"/>
      <c r="E59" s="4"/>
      <c r="F59" s="5"/>
      <c r="G59" s="42"/>
      <c r="H59" s="63"/>
      <c r="I59" s="63"/>
      <c r="J59" s="6"/>
      <c r="K59" s="54"/>
      <c r="L59" s="68"/>
      <c r="M59" s="74"/>
      <c r="N59" s="74"/>
      <c r="O59" s="84"/>
      <c r="P59" s="4"/>
      <c r="Q59" s="74"/>
      <c r="R59" s="4"/>
      <c r="S59" s="8"/>
    </row>
    <row r="60" spans="2:19" ht="20.25">
      <c r="B60" s="4">
        <v>58</v>
      </c>
      <c r="C60" s="48"/>
      <c r="D60" s="5"/>
      <c r="E60" s="4"/>
      <c r="F60" s="5"/>
      <c r="G60" s="42"/>
      <c r="H60" s="63"/>
      <c r="I60" s="63"/>
      <c r="J60" s="6"/>
      <c r="K60" s="54"/>
      <c r="L60" s="68"/>
      <c r="M60" s="74"/>
      <c r="N60" s="74"/>
      <c r="O60" s="84"/>
      <c r="P60" s="4"/>
      <c r="Q60" s="74"/>
      <c r="R60" s="4"/>
      <c r="S60" s="8"/>
    </row>
    <row r="61" spans="2:19" ht="20.25">
      <c r="B61" s="4">
        <v>59</v>
      </c>
      <c r="C61" s="48"/>
      <c r="D61" s="5"/>
      <c r="E61" s="4"/>
      <c r="F61" s="5"/>
      <c r="G61" s="42"/>
      <c r="H61" s="63"/>
      <c r="I61" s="63"/>
      <c r="J61" s="6"/>
      <c r="K61" s="54"/>
      <c r="L61" s="68"/>
      <c r="M61" s="74"/>
      <c r="N61" s="74"/>
      <c r="O61" s="84"/>
      <c r="P61" s="4"/>
      <c r="Q61" s="74"/>
      <c r="R61" s="4"/>
      <c r="S61" s="8"/>
    </row>
    <row r="62" spans="2:19" ht="20.25">
      <c r="B62" s="4">
        <v>60</v>
      </c>
      <c r="C62" s="48"/>
      <c r="D62" s="5"/>
      <c r="E62" s="4"/>
      <c r="F62" s="5"/>
      <c r="G62" s="42"/>
      <c r="H62" s="63"/>
      <c r="I62" s="63"/>
      <c r="J62" s="6"/>
      <c r="K62" s="54"/>
      <c r="L62" s="68"/>
      <c r="M62" s="74"/>
      <c r="N62" s="74"/>
      <c r="O62" s="84"/>
      <c r="P62" s="4"/>
      <c r="Q62" s="74"/>
      <c r="R62" s="4"/>
      <c r="S62" s="8"/>
    </row>
    <row r="63" spans="2:19" ht="20.25">
      <c r="B63" s="4">
        <v>61</v>
      </c>
      <c r="C63" s="48"/>
      <c r="D63" s="5"/>
      <c r="E63" s="4"/>
      <c r="F63" s="5"/>
      <c r="G63" s="42"/>
      <c r="H63" s="63"/>
      <c r="I63" s="63"/>
      <c r="J63" s="6"/>
      <c r="K63" s="54"/>
      <c r="L63" s="68"/>
      <c r="M63" s="74"/>
      <c r="N63" s="74"/>
      <c r="O63" s="84"/>
      <c r="P63" s="4"/>
      <c r="Q63" s="74"/>
      <c r="R63" s="4"/>
      <c r="S63" s="8"/>
    </row>
    <row r="64" spans="2:19" ht="20.25">
      <c r="B64" s="4">
        <v>62</v>
      </c>
      <c r="C64" s="48"/>
      <c r="D64" s="5"/>
      <c r="E64" s="4"/>
      <c r="F64" s="5"/>
      <c r="G64" s="42"/>
      <c r="H64" s="63"/>
      <c r="I64" s="63"/>
      <c r="J64" s="6"/>
      <c r="K64" s="54"/>
      <c r="L64" s="68"/>
      <c r="M64" s="74"/>
      <c r="N64" s="74"/>
      <c r="O64" s="84"/>
      <c r="P64" s="4"/>
      <c r="Q64" s="74"/>
      <c r="R64" s="4"/>
      <c r="S64" s="8"/>
    </row>
    <row r="65" spans="2:19" ht="20.25">
      <c r="B65" s="4">
        <v>63</v>
      </c>
      <c r="C65" s="48"/>
      <c r="D65" s="5"/>
      <c r="E65" s="4"/>
      <c r="F65" s="5"/>
      <c r="G65" s="42"/>
      <c r="H65" s="63"/>
      <c r="I65" s="63"/>
      <c r="J65" s="6"/>
      <c r="K65" s="54"/>
      <c r="L65" s="68"/>
      <c r="M65" s="74"/>
      <c r="N65" s="74"/>
      <c r="O65" s="84"/>
      <c r="P65" s="4"/>
      <c r="Q65" s="74"/>
      <c r="R65" s="4"/>
      <c r="S65" s="8"/>
    </row>
    <row r="66" spans="2:19" ht="20.25">
      <c r="B66" s="4">
        <v>64</v>
      </c>
      <c r="C66" s="48"/>
      <c r="D66" s="5"/>
      <c r="E66" s="4"/>
      <c r="F66" s="5"/>
      <c r="G66" s="42"/>
      <c r="H66" s="63"/>
      <c r="I66" s="63"/>
      <c r="J66" s="6"/>
      <c r="K66" s="54"/>
      <c r="L66" s="68"/>
      <c r="M66" s="74"/>
      <c r="N66" s="74"/>
      <c r="O66" s="84"/>
      <c r="P66" s="4"/>
      <c r="Q66" s="74"/>
      <c r="R66" s="4"/>
      <c r="S66" s="8"/>
    </row>
    <row r="67" spans="2:19" ht="20.25">
      <c r="B67" s="4">
        <v>65</v>
      </c>
      <c r="C67" s="48"/>
      <c r="D67" s="5"/>
      <c r="E67" s="4"/>
      <c r="F67" s="5"/>
      <c r="G67" s="42"/>
      <c r="H67" s="63"/>
      <c r="I67" s="63"/>
      <c r="J67" s="6"/>
      <c r="K67" s="54"/>
      <c r="L67" s="68"/>
      <c r="M67" s="74"/>
      <c r="N67" s="74"/>
      <c r="O67" s="84"/>
      <c r="P67" s="4"/>
      <c r="Q67" s="74"/>
      <c r="R67" s="4"/>
      <c r="S67" s="8"/>
    </row>
    <row r="68" spans="2:19" ht="20.25">
      <c r="B68" s="4">
        <v>66</v>
      </c>
      <c r="C68" s="48"/>
      <c r="D68" s="5"/>
      <c r="E68" s="4"/>
      <c r="F68" s="5"/>
      <c r="G68" s="42"/>
      <c r="H68" s="63"/>
      <c r="I68" s="63"/>
      <c r="J68" s="6"/>
      <c r="K68" s="54"/>
      <c r="L68" s="68"/>
      <c r="M68" s="74"/>
      <c r="N68" s="74"/>
      <c r="O68" s="84"/>
      <c r="P68" s="4"/>
      <c r="Q68" s="74"/>
      <c r="R68" s="4"/>
      <c r="S68" s="8"/>
    </row>
    <row r="69" spans="2:19" ht="20.25">
      <c r="B69" s="4">
        <v>67</v>
      </c>
      <c r="C69" s="48"/>
      <c r="D69" s="5"/>
      <c r="E69" s="4"/>
      <c r="F69" s="5"/>
      <c r="G69" s="42"/>
      <c r="H69" s="63"/>
      <c r="I69" s="63"/>
      <c r="J69" s="6"/>
      <c r="K69" s="54"/>
      <c r="L69" s="68"/>
      <c r="M69" s="74"/>
      <c r="N69" s="74"/>
      <c r="O69" s="84"/>
      <c r="P69" s="4"/>
      <c r="Q69" s="74"/>
      <c r="R69" s="4"/>
      <c r="S69" s="8"/>
    </row>
    <row r="70" spans="2:19" ht="20.25">
      <c r="B70" s="4">
        <v>68</v>
      </c>
      <c r="C70" s="48"/>
      <c r="D70" s="5"/>
      <c r="E70" s="4"/>
      <c r="F70" s="5"/>
      <c r="G70" s="42"/>
      <c r="H70" s="63"/>
      <c r="I70" s="63"/>
      <c r="J70" s="6"/>
      <c r="K70" s="54"/>
      <c r="L70" s="68"/>
      <c r="M70" s="74"/>
      <c r="N70" s="74"/>
      <c r="O70" s="84"/>
      <c r="P70" s="4"/>
      <c r="Q70" s="74"/>
      <c r="R70" s="4"/>
      <c r="S70" s="8"/>
    </row>
    <row r="71" spans="2:19" ht="20.25">
      <c r="B71" s="4">
        <v>69</v>
      </c>
      <c r="C71" s="48"/>
      <c r="D71" s="5"/>
      <c r="E71" s="4"/>
      <c r="F71" s="5"/>
      <c r="G71" s="42"/>
      <c r="H71" s="63"/>
      <c r="I71" s="63"/>
      <c r="J71" s="6"/>
      <c r="K71" s="54"/>
      <c r="L71" s="68"/>
      <c r="M71" s="74"/>
      <c r="N71" s="74"/>
      <c r="O71" s="84"/>
      <c r="P71" s="4"/>
      <c r="Q71" s="74"/>
      <c r="R71" s="4"/>
      <c r="S71" s="8"/>
    </row>
    <row r="72" spans="2:19" ht="20.25">
      <c r="B72" s="4">
        <v>70</v>
      </c>
      <c r="C72" s="48"/>
      <c r="D72" s="5"/>
      <c r="E72" s="4"/>
      <c r="F72" s="5"/>
      <c r="G72" s="42"/>
      <c r="H72" s="63"/>
      <c r="I72" s="63"/>
      <c r="J72" s="6"/>
      <c r="K72" s="54"/>
      <c r="L72" s="68"/>
      <c r="M72" s="74"/>
      <c r="N72" s="74"/>
      <c r="O72" s="84"/>
      <c r="P72" s="4"/>
      <c r="Q72" s="74"/>
      <c r="R72" s="4"/>
      <c r="S72" s="8"/>
    </row>
    <row r="73" spans="2:19" ht="20.25">
      <c r="B73" s="4">
        <v>71</v>
      </c>
      <c r="C73" s="48"/>
      <c r="D73" s="5"/>
      <c r="E73" s="4"/>
      <c r="F73" s="5"/>
      <c r="G73" s="42"/>
      <c r="H73" s="63"/>
      <c r="I73" s="63"/>
      <c r="J73" s="6"/>
      <c r="K73" s="54"/>
      <c r="L73" s="68"/>
      <c r="M73" s="74"/>
      <c r="N73" s="74"/>
      <c r="O73" s="84"/>
      <c r="P73" s="4"/>
      <c r="Q73" s="74"/>
      <c r="R73" s="4"/>
      <c r="S73" s="8"/>
    </row>
    <row r="74" spans="2:19" ht="20.25">
      <c r="B74" s="4">
        <v>72</v>
      </c>
      <c r="C74" s="48"/>
      <c r="D74" s="5"/>
      <c r="E74" s="4"/>
      <c r="F74" s="5"/>
      <c r="G74" s="42"/>
      <c r="H74" s="63"/>
      <c r="I74" s="63"/>
      <c r="J74" s="6"/>
      <c r="K74" s="54"/>
      <c r="L74" s="68"/>
      <c r="M74" s="74"/>
      <c r="N74" s="74"/>
      <c r="O74" s="84"/>
      <c r="P74" s="4"/>
      <c r="Q74" s="74"/>
      <c r="R74" s="4"/>
      <c r="S74" s="8"/>
    </row>
    <row r="75" spans="2:19" ht="20.25">
      <c r="B75" s="4">
        <v>73</v>
      </c>
      <c r="C75" s="48"/>
      <c r="D75" s="5"/>
      <c r="E75" s="4"/>
      <c r="F75" s="5"/>
      <c r="G75" s="42"/>
      <c r="H75" s="63"/>
      <c r="I75" s="63"/>
      <c r="J75" s="6"/>
      <c r="K75" s="54"/>
      <c r="L75" s="68"/>
      <c r="M75" s="74"/>
      <c r="N75" s="74"/>
      <c r="O75" s="84"/>
      <c r="P75" s="4"/>
      <c r="Q75" s="74"/>
      <c r="R75" s="4"/>
      <c r="S75" s="8"/>
    </row>
    <row r="76" spans="2:19" ht="20.25">
      <c r="B76" s="4">
        <v>74</v>
      </c>
      <c r="C76" s="48"/>
      <c r="D76" s="5"/>
      <c r="E76" s="4"/>
      <c r="F76" s="5"/>
      <c r="G76" s="42"/>
      <c r="H76" s="63"/>
      <c r="I76" s="63"/>
      <c r="J76" s="6"/>
      <c r="K76" s="54"/>
      <c r="L76" s="68"/>
      <c r="M76" s="74"/>
      <c r="N76" s="74"/>
      <c r="O76" s="84"/>
      <c r="P76" s="4"/>
      <c r="Q76" s="74"/>
      <c r="R76" s="4"/>
      <c r="S76" s="8"/>
    </row>
    <row r="77" spans="2:19" ht="20.25">
      <c r="B77" s="4">
        <v>75</v>
      </c>
      <c r="C77" s="48"/>
      <c r="D77" s="5"/>
      <c r="E77" s="4"/>
      <c r="F77" s="5"/>
      <c r="G77" s="42"/>
      <c r="H77" s="63"/>
      <c r="I77" s="63"/>
      <c r="J77" s="6"/>
      <c r="K77" s="54"/>
      <c r="L77" s="68"/>
      <c r="M77" s="74"/>
      <c r="N77" s="74"/>
      <c r="O77" s="84"/>
      <c r="P77" s="4"/>
      <c r="Q77" s="74"/>
      <c r="R77" s="4"/>
      <c r="S77" s="8"/>
    </row>
    <row r="78" spans="2:19" ht="20.25">
      <c r="B78" s="4">
        <v>76</v>
      </c>
      <c r="C78" s="48"/>
      <c r="D78" s="5"/>
      <c r="E78" s="4"/>
      <c r="F78" s="5"/>
      <c r="G78" s="42"/>
      <c r="H78" s="63"/>
      <c r="I78" s="63"/>
      <c r="J78" s="6"/>
      <c r="K78" s="54"/>
      <c r="L78" s="68"/>
      <c r="M78" s="74"/>
      <c r="N78" s="74"/>
      <c r="O78" s="84"/>
      <c r="P78" s="4"/>
      <c r="Q78" s="74"/>
      <c r="R78" s="4"/>
      <c r="S78" s="8"/>
    </row>
    <row r="79" spans="2:19" ht="20.25">
      <c r="B79" s="4">
        <v>77</v>
      </c>
      <c r="C79" s="48"/>
      <c r="D79" s="5"/>
      <c r="E79" s="4"/>
      <c r="F79" s="5"/>
      <c r="G79" s="42"/>
      <c r="H79" s="63"/>
      <c r="I79" s="63"/>
      <c r="J79" s="6"/>
      <c r="K79" s="54"/>
      <c r="L79" s="68"/>
      <c r="M79" s="74"/>
      <c r="N79" s="74"/>
      <c r="O79" s="84"/>
      <c r="P79" s="4"/>
      <c r="Q79" s="74"/>
      <c r="R79" s="4"/>
      <c r="S79" s="8"/>
    </row>
    <row r="80" spans="2:19" ht="20.25">
      <c r="B80" s="4">
        <v>78</v>
      </c>
      <c r="C80" s="48"/>
      <c r="D80" s="5"/>
      <c r="E80" s="4"/>
      <c r="F80" s="5"/>
      <c r="G80" s="42"/>
      <c r="H80" s="63"/>
      <c r="I80" s="63"/>
      <c r="J80" s="6"/>
      <c r="K80" s="54"/>
      <c r="L80" s="68"/>
      <c r="M80" s="74"/>
      <c r="N80" s="74"/>
      <c r="O80" s="84"/>
      <c r="P80" s="4"/>
      <c r="Q80" s="74"/>
      <c r="R80" s="4"/>
      <c r="S80" s="8"/>
    </row>
    <row r="81" spans="2:19" ht="20.25">
      <c r="B81" s="4">
        <v>79</v>
      </c>
      <c r="C81" s="48"/>
      <c r="D81" s="5"/>
      <c r="E81" s="4"/>
      <c r="F81" s="5"/>
      <c r="G81" s="42"/>
      <c r="H81" s="63"/>
      <c r="I81" s="63"/>
      <c r="J81" s="6"/>
      <c r="K81" s="54"/>
      <c r="L81" s="68"/>
      <c r="M81" s="74"/>
      <c r="N81" s="74"/>
      <c r="O81" s="84"/>
      <c r="P81" s="4"/>
      <c r="Q81" s="74"/>
      <c r="R81" s="4"/>
      <c r="S81" s="8"/>
    </row>
    <row r="82" spans="2:19" ht="20.25">
      <c r="B82" s="4">
        <v>80</v>
      </c>
      <c r="C82" s="48"/>
      <c r="D82" s="5"/>
      <c r="E82" s="4"/>
      <c r="F82" s="5"/>
      <c r="G82" s="42"/>
      <c r="H82" s="63"/>
      <c r="I82" s="63"/>
      <c r="J82" s="6"/>
      <c r="K82" s="54"/>
      <c r="L82" s="68"/>
      <c r="M82" s="74"/>
      <c r="N82" s="74"/>
      <c r="O82" s="84"/>
      <c r="P82" s="4"/>
      <c r="Q82" s="74"/>
      <c r="R82" s="4"/>
      <c r="S82" s="8"/>
    </row>
    <row r="83" spans="2:19" ht="20.25">
      <c r="B83" s="4">
        <v>81</v>
      </c>
      <c r="C83" s="48"/>
      <c r="D83" s="5"/>
      <c r="E83" s="4"/>
      <c r="F83" s="5"/>
      <c r="G83" s="42"/>
      <c r="H83" s="63"/>
      <c r="I83" s="63"/>
      <c r="J83" s="6"/>
      <c r="K83" s="54"/>
      <c r="L83" s="68"/>
      <c r="M83" s="74"/>
      <c r="N83" s="74"/>
      <c r="O83" s="84"/>
      <c r="P83" s="4"/>
      <c r="Q83" s="74"/>
      <c r="R83" s="4"/>
      <c r="S83" s="8"/>
    </row>
    <row r="84" spans="2:19" ht="20.25">
      <c r="B84" s="4">
        <v>82</v>
      </c>
      <c r="C84" s="48"/>
      <c r="D84" s="5"/>
      <c r="E84" s="4"/>
      <c r="F84" s="5"/>
      <c r="G84" s="42"/>
      <c r="H84" s="63"/>
      <c r="I84" s="63"/>
      <c r="J84" s="6"/>
      <c r="K84" s="54"/>
      <c r="L84" s="68"/>
      <c r="M84" s="74"/>
      <c r="N84" s="74"/>
      <c r="O84" s="84"/>
      <c r="P84" s="4"/>
      <c r="Q84" s="74"/>
      <c r="R84" s="4"/>
      <c r="S84" s="8"/>
    </row>
    <row r="85" spans="2:19" ht="20.25">
      <c r="B85" s="4">
        <v>83</v>
      </c>
      <c r="C85" s="48"/>
      <c r="D85" s="5"/>
      <c r="E85" s="4"/>
      <c r="F85" s="5"/>
      <c r="G85" s="42"/>
      <c r="H85" s="63"/>
      <c r="I85" s="63"/>
      <c r="J85" s="6"/>
      <c r="K85" s="54"/>
      <c r="L85" s="68"/>
      <c r="M85" s="74"/>
      <c r="N85" s="74"/>
      <c r="O85" s="84"/>
      <c r="P85" s="4"/>
      <c r="Q85" s="74"/>
      <c r="R85" s="4"/>
      <c r="S85" s="8"/>
    </row>
    <row r="86" spans="2:19" ht="20.25">
      <c r="B86" s="4">
        <v>84</v>
      </c>
      <c r="C86" s="48"/>
      <c r="D86" s="5"/>
      <c r="E86" s="4"/>
      <c r="F86" s="5"/>
      <c r="G86" s="42"/>
      <c r="H86" s="63"/>
      <c r="I86" s="63"/>
      <c r="J86" s="6"/>
      <c r="K86" s="54"/>
      <c r="L86" s="68"/>
      <c r="M86" s="74"/>
      <c r="N86" s="74"/>
      <c r="O86" s="84"/>
      <c r="P86" s="4"/>
      <c r="Q86" s="74"/>
      <c r="R86" s="4"/>
      <c r="S86" s="8"/>
    </row>
    <row r="87" spans="2:19" ht="20.25">
      <c r="B87" s="4">
        <v>85</v>
      </c>
      <c r="C87" s="48"/>
      <c r="D87" s="5"/>
      <c r="E87" s="4"/>
      <c r="F87" s="5"/>
      <c r="G87" s="42"/>
      <c r="H87" s="63"/>
      <c r="I87" s="63"/>
      <c r="J87" s="6"/>
      <c r="K87" s="54"/>
      <c r="L87" s="68"/>
      <c r="M87" s="74"/>
      <c r="N87" s="74"/>
      <c r="O87" s="84"/>
      <c r="P87" s="4"/>
      <c r="Q87" s="74"/>
      <c r="R87" s="4"/>
      <c r="S87" s="8"/>
    </row>
    <row r="88" spans="2:19" ht="20.25">
      <c r="B88" s="4">
        <v>86</v>
      </c>
      <c r="C88" s="48"/>
      <c r="D88" s="5"/>
      <c r="E88" s="4"/>
      <c r="F88" s="5"/>
      <c r="G88" s="42"/>
      <c r="H88" s="63"/>
      <c r="I88" s="63"/>
      <c r="J88" s="6"/>
      <c r="K88" s="54"/>
      <c r="L88" s="68"/>
      <c r="M88" s="74"/>
      <c r="N88" s="74"/>
      <c r="O88" s="84"/>
      <c r="P88" s="4"/>
      <c r="Q88" s="74"/>
      <c r="R88" s="4"/>
      <c r="S88" s="8"/>
    </row>
    <row r="89" spans="2:19" ht="20.25">
      <c r="B89" s="4">
        <v>87</v>
      </c>
      <c r="C89" s="48"/>
      <c r="D89" s="5"/>
      <c r="E89" s="4"/>
      <c r="F89" s="5"/>
      <c r="G89" s="42"/>
      <c r="H89" s="63"/>
      <c r="I89" s="63"/>
      <c r="J89" s="6"/>
      <c r="K89" s="54"/>
      <c r="L89" s="68"/>
      <c r="M89" s="74"/>
      <c r="N89" s="74"/>
      <c r="O89" s="84"/>
      <c r="P89" s="4"/>
      <c r="Q89" s="74"/>
      <c r="R89" s="4"/>
      <c r="S89" s="8"/>
    </row>
    <row r="90" spans="2:19" ht="20.25">
      <c r="B90" s="4">
        <v>88</v>
      </c>
      <c r="C90" s="48"/>
      <c r="D90" s="5"/>
      <c r="E90" s="4"/>
      <c r="F90" s="5"/>
      <c r="G90" s="42"/>
      <c r="H90" s="63"/>
      <c r="I90" s="63"/>
      <c r="J90" s="6"/>
      <c r="K90" s="54"/>
      <c r="L90" s="68"/>
      <c r="M90" s="74"/>
      <c r="N90" s="74"/>
      <c r="O90" s="84"/>
      <c r="P90" s="4"/>
      <c r="Q90" s="74"/>
      <c r="R90" s="4"/>
      <c r="S90" s="8"/>
    </row>
    <row r="91" spans="2:19" ht="20.25">
      <c r="B91" s="4">
        <v>89</v>
      </c>
      <c r="C91" s="48"/>
      <c r="D91" s="5"/>
      <c r="E91" s="4"/>
      <c r="F91" s="5"/>
      <c r="G91" s="42"/>
      <c r="H91" s="63"/>
      <c r="I91" s="63"/>
      <c r="J91" s="6"/>
      <c r="K91" s="54"/>
      <c r="L91" s="68"/>
      <c r="M91" s="74"/>
      <c r="N91" s="74"/>
      <c r="O91" s="84"/>
      <c r="P91" s="4"/>
      <c r="Q91" s="74"/>
      <c r="R91" s="4"/>
      <c r="S91" s="8"/>
    </row>
    <row r="92" spans="2:19" ht="20.25">
      <c r="B92" s="4">
        <v>90</v>
      </c>
      <c r="C92" s="48"/>
      <c r="D92" s="5"/>
      <c r="E92" s="4"/>
      <c r="F92" s="5"/>
      <c r="G92" s="42"/>
      <c r="H92" s="63"/>
      <c r="I92" s="63"/>
      <c r="J92" s="6"/>
      <c r="K92" s="54"/>
      <c r="L92" s="68"/>
      <c r="M92" s="74"/>
      <c r="N92" s="74"/>
      <c r="O92" s="84"/>
      <c r="P92" s="4"/>
      <c r="Q92" s="74"/>
      <c r="R92" s="4"/>
      <c r="S92" s="8"/>
    </row>
    <row r="93" spans="2:19" ht="20.25">
      <c r="B93" s="4">
        <v>91</v>
      </c>
      <c r="C93" s="48"/>
      <c r="D93" s="5"/>
      <c r="E93" s="4"/>
      <c r="F93" s="5"/>
      <c r="G93" s="42"/>
      <c r="H93" s="63"/>
      <c r="I93" s="63"/>
      <c r="J93" s="6"/>
      <c r="K93" s="54"/>
      <c r="L93" s="68"/>
      <c r="M93" s="74"/>
      <c r="N93" s="74"/>
      <c r="O93" s="84"/>
      <c r="P93" s="4"/>
      <c r="Q93" s="74"/>
      <c r="R93" s="4"/>
      <c r="S93" s="8"/>
    </row>
    <row r="94" spans="2:19" ht="20.25">
      <c r="B94" s="4">
        <v>92</v>
      </c>
      <c r="C94" s="48"/>
      <c r="D94" s="5"/>
      <c r="E94" s="4"/>
      <c r="F94" s="5"/>
      <c r="G94" s="42"/>
      <c r="H94" s="63"/>
      <c r="I94" s="63"/>
      <c r="J94" s="6"/>
      <c r="K94" s="54"/>
      <c r="L94" s="68"/>
      <c r="M94" s="74"/>
      <c r="N94" s="74"/>
      <c r="O94" s="84"/>
      <c r="P94" s="4"/>
      <c r="Q94" s="74"/>
      <c r="R94" s="4"/>
      <c r="S94" s="8"/>
    </row>
    <row r="95" spans="2:19" ht="20.25">
      <c r="B95" s="4">
        <v>93</v>
      </c>
      <c r="C95" s="48"/>
      <c r="D95" s="5"/>
      <c r="E95" s="4"/>
      <c r="F95" s="5"/>
      <c r="G95" s="42"/>
      <c r="H95" s="63"/>
      <c r="I95" s="63"/>
      <c r="J95" s="6"/>
      <c r="K95" s="54"/>
      <c r="L95" s="68"/>
      <c r="M95" s="74"/>
      <c r="N95" s="74"/>
      <c r="O95" s="84"/>
      <c r="P95" s="4"/>
      <c r="Q95" s="74"/>
      <c r="R95" s="4"/>
      <c r="S95" s="8"/>
    </row>
    <row r="96" spans="2:19" ht="20.25">
      <c r="B96" s="4">
        <v>94</v>
      </c>
      <c r="C96" s="48"/>
      <c r="D96" s="5"/>
      <c r="E96" s="4"/>
      <c r="F96" s="5"/>
      <c r="G96" s="42"/>
      <c r="H96" s="63"/>
      <c r="I96" s="63"/>
      <c r="J96" s="6"/>
      <c r="K96" s="54"/>
      <c r="L96" s="68"/>
      <c r="M96" s="74"/>
      <c r="N96" s="74"/>
      <c r="O96" s="84"/>
      <c r="P96" s="4"/>
      <c r="Q96" s="74"/>
      <c r="R96" s="4"/>
      <c r="S96" s="8"/>
    </row>
    <row r="97" spans="2:19" ht="20.25">
      <c r="B97" s="4">
        <v>95</v>
      </c>
      <c r="C97" s="48"/>
      <c r="D97" s="5"/>
      <c r="E97" s="4"/>
      <c r="F97" s="5"/>
      <c r="G97" s="42"/>
      <c r="H97" s="63"/>
      <c r="I97" s="63"/>
      <c r="J97" s="6"/>
      <c r="K97" s="54"/>
      <c r="L97" s="68"/>
      <c r="M97" s="74"/>
      <c r="N97" s="74"/>
      <c r="O97" s="84"/>
      <c r="P97" s="4"/>
      <c r="Q97" s="74"/>
      <c r="R97" s="4"/>
      <c r="S97" s="8"/>
    </row>
    <row r="98" spans="2:19" ht="20.25">
      <c r="B98" s="4">
        <v>96</v>
      </c>
      <c r="C98" s="48"/>
      <c r="D98" s="5"/>
      <c r="E98" s="4"/>
      <c r="F98" s="5"/>
      <c r="G98" s="42"/>
      <c r="H98" s="63"/>
      <c r="I98" s="63"/>
      <c r="J98" s="6"/>
      <c r="K98" s="54"/>
      <c r="L98" s="68"/>
      <c r="M98" s="74"/>
      <c r="N98" s="74"/>
      <c r="O98" s="84"/>
      <c r="P98" s="4"/>
      <c r="Q98" s="74"/>
      <c r="R98" s="4"/>
      <c r="S98" s="8"/>
    </row>
    <row r="99" spans="2:19" ht="20.25">
      <c r="B99" s="4">
        <v>97</v>
      </c>
      <c r="C99" s="48"/>
      <c r="D99" s="5"/>
      <c r="E99" s="4"/>
      <c r="F99" s="5"/>
      <c r="G99" s="42"/>
      <c r="H99" s="63"/>
      <c r="I99" s="63"/>
      <c r="J99" s="6"/>
      <c r="K99" s="54"/>
      <c r="L99" s="68"/>
      <c r="M99" s="74"/>
      <c r="N99" s="74"/>
      <c r="O99" s="84"/>
      <c r="P99" s="4"/>
      <c r="Q99" s="74"/>
      <c r="R99" s="4"/>
      <c r="S99" s="8"/>
    </row>
    <row r="100" spans="2:19" ht="20.25">
      <c r="B100" s="4">
        <v>98</v>
      </c>
      <c r="C100" s="48"/>
      <c r="D100" s="5"/>
      <c r="E100" s="4"/>
      <c r="F100" s="5"/>
      <c r="G100" s="42"/>
      <c r="H100" s="63"/>
      <c r="I100" s="63"/>
      <c r="J100" s="6"/>
      <c r="K100" s="54"/>
      <c r="L100" s="68"/>
      <c r="M100" s="74"/>
      <c r="N100" s="74"/>
      <c r="O100" s="84"/>
      <c r="P100" s="4"/>
      <c r="Q100" s="74"/>
      <c r="R100" s="4"/>
      <c r="S100" s="8"/>
    </row>
    <row r="101" spans="2:19" ht="20.25">
      <c r="B101" s="4">
        <v>99</v>
      </c>
      <c r="C101" s="48"/>
      <c r="D101" s="5"/>
      <c r="E101" s="4"/>
      <c r="F101" s="5"/>
      <c r="G101" s="42"/>
      <c r="H101" s="63"/>
      <c r="I101" s="63"/>
      <c r="J101" s="6"/>
      <c r="K101" s="54"/>
      <c r="L101" s="68"/>
      <c r="M101" s="74"/>
      <c r="N101" s="74"/>
      <c r="O101" s="84"/>
      <c r="P101" s="4"/>
      <c r="Q101" s="74"/>
      <c r="R101" s="4"/>
      <c r="S101" s="8"/>
    </row>
    <row r="102" spans="2:19" ht="20.25">
      <c r="B102" s="4">
        <v>100</v>
      </c>
      <c r="C102" s="48"/>
      <c r="D102" s="5"/>
      <c r="E102" s="4"/>
      <c r="F102" s="5"/>
      <c r="G102" s="42"/>
      <c r="H102" s="63"/>
      <c r="I102" s="63"/>
      <c r="J102" s="6"/>
      <c r="K102" s="54"/>
      <c r="L102" s="68"/>
      <c r="M102" s="74"/>
      <c r="N102" s="74"/>
      <c r="O102" s="84"/>
      <c r="P102" s="4"/>
      <c r="Q102" s="74"/>
      <c r="R102" s="4"/>
      <c r="S102" s="8"/>
    </row>
    <row r="103" spans="2:19" ht="20.25">
      <c r="B103" s="4">
        <v>101</v>
      </c>
      <c r="C103" s="48"/>
      <c r="D103" s="5"/>
      <c r="E103" s="4"/>
      <c r="F103" s="5"/>
      <c r="G103" s="42"/>
      <c r="H103" s="63"/>
      <c r="I103" s="63"/>
      <c r="J103" s="6"/>
      <c r="K103" s="54"/>
      <c r="L103" s="68"/>
      <c r="M103" s="74"/>
      <c r="N103" s="74"/>
      <c r="O103" s="84"/>
      <c r="P103" s="4"/>
      <c r="Q103" s="74"/>
      <c r="R103" s="4"/>
      <c r="S103" s="8"/>
    </row>
    <row r="104" spans="2:19" ht="20.25">
      <c r="B104" s="4">
        <v>102</v>
      </c>
      <c r="C104" s="48"/>
      <c r="D104" s="5"/>
      <c r="E104" s="4"/>
      <c r="F104" s="5"/>
      <c r="G104" s="42"/>
      <c r="H104" s="63"/>
      <c r="I104" s="63"/>
      <c r="J104" s="6"/>
      <c r="K104" s="54"/>
      <c r="L104" s="68"/>
      <c r="M104" s="74"/>
      <c r="N104" s="74"/>
      <c r="O104" s="84"/>
      <c r="P104" s="4"/>
      <c r="Q104" s="74"/>
      <c r="R104" s="4"/>
      <c r="S104" s="8"/>
    </row>
    <row r="105" spans="2:19" ht="20.25">
      <c r="B105" s="4">
        <v>103</v>
      </c>
      <c r="C105" s="48"/>
      <c r="D105" s="5"/>
      <c r="E105" s="4"/>
      <c r="F105" s="5"/>
      <c r="G105" s="42"/>
      <c r="H105" s="63"/>
      <c r="I105" s="63"/>
      <c r="J105" s="6"/>
      <c r="K105" s="54"/>
      <c r="L105" s="68"/>
      <c r="M105" s="74"/>
      <c r="N105" s="74"/>
      <c r="O105" s="84"/>
      <c r="P105" s="4"/>
      <c r="Q105" s="74"/>
      <c r="R105" s="4"/>
      <c r="S105" s="8"/>
    </row>
    <row r="106" spans="2:19" ht="20.25">
      <c r="B106" s="4">
        <v>104</v>
      </c>
      <c r="C106" s="48"/>
      <c r="D106" s="5"/>
      <c r="E106" s="4"/>
      <c r="F106" s="5"/>
      <c r="G106" s="42"/>
      <c r="H106" s="63"/>
      <c r="I106" s="63"/>
      <c r="J106" s="6"/>
      <c r="K106" s="54"/>
      <c r="L106" s="68"/>
      <c r="M106" s="74"/>
      <c r="N106" s="74"/>
      <c r="O106" s="84"/>
      <c r="P106" s="4"/>
      <c r="Q106" s="74"/>
      <c r="R106" s="4"/>
      <c r="S106" s="8"/>
    </row>
    <row r="107" spans="2:19" ht="20.25">
      <c r="B107" s="4">
        <v>105</v>
      </c>
      <c r="C107" s="48"/>
      <c r="D107" s="5"/>
      <c r="E107" s="4"/>
      <c r="F107" s="5"/>
      <c r="G107" s="42"/>
      <c r="H107" s="63"/>
      <c r="I107" s="63"/>
      <c r="J107" s="6"/>
      <c r="K107" s="54"/>
      <c r="L107" s="68"/>
      <c r="M107" s="74"/>
      <c r="N107" s="74"/>
      <c r="O107" s="84"/>
      <c r="P107" s="4"/>
      <c r="Q107" s="74"/>
      <c r="R107" s="4"/>
      <c r="S107" s="8"/>
    </row>
    <row r="108" spans="2:19" ht="20.25">
      <c r="B108" s="4">
        <v>106</v>
      </c>
      <c r="C108" s="48"/>
      <c r="D108" s="5"/>
      <c r="E108" s="4"/>
      <c r="F108" s="5"/>
      <c r="G108" s="42"/>
      <c r="H108" s="63"/>
      <c r="I108" s="63"/>
      <c r="J108" s="6"/>
      <c r="K108" s="54"/>
      <c r="L108" s="68"/>
      <c r="M108" s="74"/>
      <c r="N108" s="74"/>
      <c r="O108" s="84"/>
      <c r="P108" s="4"/>
      <c r="Q108" s="74"/>
      <c r="R108" s="4"/>
      <c r="S108" s="8"/>
    </row>
    <row r="109" spans="2:19" ht="20.25">
      <c r="B109" s="4">
        <v>107</v>
      </c>
      <c r="C109" s="48"/>
      <c r="D109" s="5"/>
      <c r="E109" s="4"/>
      <c r="F109" s="5"/>
      <c r="G109" s="42"/>
      <c r="H109" s="63"/>
      <c r="I109" s="63"/>
      <c r="J109" s="6"/>
      <c r="K109" s="54"/>
      <c r="L109" s="68"/>
      <c r="M109" s="74"/>
      <c r="N109" s="74"/>
      <c r="O109" s="84"/>
      <c r="P109" s="4"/>
      <c r="Q109" s="74"/>
      <c r="R109" s="4"/>
      <c r="S109" s="8"/>
    </row>
    <row r="110" spans="2:19" ht="20.25">
      <c r="B110" s="4">
        <v>108</v>
      </c>
      <c r="C110" s="48"/>
      <c r="D110" s="5"/>
      <c r="E110" s="4"/>
      <c r="F110" s="5"/>
      <c r="G110" s="42"/>
      <c r="H110" s="63"/>
      <c r="I110" s="63"/>
      <c r="J110" s="6"/>
      <c r="K110" s="54"/>
      <c r="L110" s="68"/>
      <c r="M110" s="74"/>
      <c r="N110" s="74"/>
      <c r="O110" s="84"/>
      <c r="P110" s="4"/>
      <c r="Q110" s="74"/>
      <c r="R110" s="4"/>
      <c r="S110" s="8"/>
    </row>
    <row r="111" spans="2:19" ht="20.25">
      <c r="B111" s="4">
        <v>109</v>
      </c>
      <c r="C111" s="48"/>
      <c r="D111" s="5"/>
      <c r="E111" s="4"/>
      <c r="F111" s="5"/>
      <c r="G111" s="42"/>
      <c r="H111" s="63"/>
      <c r="I111" s="63"/>
      <c r="J111" s="6"/>
      <c r="K111" s="54"/>
      <c r="L111" s="68"/>
      <c r="M111" s="74"/>
      <c r="N111" s="74"/>
      <c r="O111" s="84"/>
      <c r="P111" s="4"/>
      <c r="Q111" s="74"/>
      <c r="R111" s="4"/>
      <c r="S111" s="8"/>
    </row>
    <row r="112" spans="2:19" ht="20.25">
      <c r="B112" s="4">
        <v>110</v>
      </c>
      <c r="C112" s="48"/>
      <c r="D112" s="5"/>
      <c r="E112" s="4"/>
      <c r="F112" s="5"/>
      <c r="G112" s="42"/>
      <c r="H112" s="63"/>
      <c r="I112" s="63"/>
      <c r="J112" s="6"/>
      <c r="K112" s="54"/>
      <c r="L112" s="68"/>
      <c r="M112" s="74"/>
      <c r="N112" s="74"/>
      <c r="O112" s="84"/>
      <c r="P112" s="4"/>
      <c r="Q112" s="74"/>
      <c r="R112" s="4"/>
      <c r="S112" s="8"/>
    </row>
    <row r="113" spans="2:20" ht="20.25">
      <c r="B113" s="4">
        <v>111</v>
      </c>
      <c r="C113" s="48"/>
      <c r="D113" s="5"/>
      <c r="E113" s="4"/>
      <c r="F113" s="5"/>
      <c r="G113" s="42"/>
      <c r="H113" s="63"/>
      <c r="I113" s="63"/>
      <c r="J113" s="6"/>
      <c r="K113" s="54"/>
      <c r="L113" s="68"/>
      <c r="M113" s="74"/>
      <c r="N113" s="74"/>
      <c r="O113" s="84"/>
      <c r="P113" s="4"/>
      <c r="Q113" s="74"/>
      <c r="R113" s="4"/>
      <c r="S113" s="8"/>
    </row>
    <row r="114" spans="2:20" ht="20.25">
      <c r="B114" s="4">
        <v>112</v>
      </c>
      <c r="C114" s="48"/>
      <c r="D114" s="5"/>
      <c r="E114" s="4"/>
      <c r="F114" s="5"/>
      <c r="G114" s="42"/>
      <c r="H114" s="63"/>
      <c r="I114" s="63"/>
      <c r="J114" s="6"/>
      <c r="K114" s="54"/>
      <c r="L114" s="68"/>
      <c r="M114" s="74"/>
      <c r="N114" s="74"/>
      <c r="O114" s="84"/>
      <c r="P114" s="4"/>
      <c r="Q114" s="74"/>
      <c r="R114" s="4"/>
      <c r="S114" s="8"/>
    </row>
    <row r="115" spans="2:20" ht="20.25">
      <c r="B115" s="4">
        <v>113</v>
      </c>
      <c r="C115" s="48"/>
      <c r="D115" s="5"/>
      <c r="E115" s="4"/>
      <c r="F115" s="5"/>
      <c r="G115" s="42"/>
      <c r="H115" s="63"/>
      <c r="I115" s="63"/>
      <c r="J115" s="6"/>
      <c r="K115" s="54"/>
      <c r="L115" s="68"/>
      <c r="M115" s="74"/>
      <c r="N115" s="74"/>
      <c r="O115" s="84"/>
      <c r="P115" s="4"/>
      <c r="Q115" s="74"/>
      <c r="R115" s="4"/>
      <c r="S115" s="8"/>
    </row>
    <row r="116" spans="2:20" ht="20.25">
      <c r="B116" s="4">
        <v>114</v>
      </c>
      <c r="C116" s="48"/>
      <c r="D116" s="5"/>
      <c r="E116" s="4"/>
      <c r="F116" s="5"/>
      <c r="G116" s="42"/>
      <c r="H116" s="63"/>
      <c r="I116" s="63"/>
      <c r="J116" s="6"/>
      <c r="K116" s="54"/>
      <c r="L116" s="68"/>
      <c r="M116" s="74"/>
      <c r="N116" s="74"/>
      <c r="O116" s="84"/>
      <c r="P116" s="4"/>
      <c r="Q116" s="74"/>
      <c r="R116" s="4"/>
      <c r="S116" s="8"/>
    </row>
    <row r="117" spans="2:20" ht="20.25">
      <c r="B117" s="4">
        <v>115</v>
      </c>
      <c r="C117" s="48"/>
      <c r="D117" s="5"/>
      <c r="E117" s="4"/>
      <c r="F117" s="5"/>
      <c r="G117" s="42"/>
      <c r="H117" s="63"/>
      <c r="I117" s="63"/>
      <c r="J117" s="6"/>
      <c r="K117" s="54"/>
      <c r="L117" s="68"/>
      <c r="M117" s="74"/>
      <c r="N117" s="74"/>
      <c r="O117" s="84"/>
      <c r="P117" s="4"/>
      <c r="Q117" s="74"/>
      <c r="R117" s="4"/>
      <c r="S117" s="8"/>
    </row>
    <row r="118" spans="2:20" ht="20.25">
      <c r="B118" s="4">
        <v>116</v>
      </c>
      <c r="C118" s="48"/>
      <c r="D118" s="5"/>
      <c r="E118" s="4"/>
      <c r="F118" s="5"/>
      <c r="G118" s="44"/>
      <c r="H118" s="63"/>
      <c r="I118" s="63"/>
      <c r="J118" s="7"/>
      <c r="K118" s="55"/>
      <c r="L118" s="70"/>
      <c r="M118" s="74"/>
      <c r="N118" s="74"/>
      <c r="O118" s="84"/>
      <c r="P118" s="4"/>
      <c r="Q118" s="74"/>
      <c r="R118" s="4"/>
      <c r="S118" s="8"/>
    </row>
    <row r="119" spans="2:20" ht="20.25">
      <c r="B119" s="4">
        <v>117</v>
      </c>
      <c r="C119" s="48"/>
      <c r="D119" s="5"/>
      <c r="E119" s="4"/>
      <c r="F119" s="5"/>
      <c r="G119" s="44"/>
      <c r="H119" s="63"/>
      <c r="I119" s="63"/>
      <c r="J119" s="7"/>
      <c r="K119" s="55"/>
      <c r="L119" s="70"/>
      <c r="M119" s="74"/>
      <c r="N119" s="74"/>
      <c r="O119" s="84"/>
      <c r="P119" s="4"/>
      <c r="Q119" s="74"/>
      <c r="R119" s="4"/>
      <c r="S119" s="8"/>
    </row>
    <row r="120" spans="2:20" ht="20.25">
      <c r="B120" s="4">
        <v>118</v>
      </c>
      <c r="C120" s="48"/>
      <c r="D120" s="5"/>
      <c r="E120" s="4"/>
      <c r="F120" s="5"/>
      <c r="G120" s="44"/>
      <c r="H120" s="63"/>
      <c r="I120" s="63"/>
      <c r="J120" s="7"/>
      <c r="K120" s="55"/>
      <c r="L120" s="70"/>
      <c r="M120" s="74"/>
      <c r="N120" s="74"/>
      <c r="O120" s="84"/>
      <c r="P120" s="4"/>
      <c r="Q120" s="74"/>
      <c r="R120" s="4"/>
      <c r="S120" s="8"/>
    </row>
    <row r="121" spans="2:20">
      <c r="B121" s="9"/>
      <c r="C121"/>
      <c r="G121"/>
      <c r="H121"/>
      <c r="I121"/>
      <c r="J121"/>
      <c r="K121"/>
      <c r="T121"/>
    </row>
  </sheetData>
  <autoFilter ref="B2:S120">
    <filterColumn colId="3"/>
  </autoFilter>
  <dataValidations count="5">
    <dataValidation type="custom" allowBlank="1" showInputMessage="1" showErrorMessage="1" error="มีข้อมูลนี้อยู่แล้ว ป้อนใหม่นะจ๊ะ" sqref="D3:D120 D122:D24543">
      <formula1>COUNTIF($D$3:$D$1990,D3)=1</formula1>
    </dataValidation>
    <dataValidation type="custom" allowBlank="1" showInputMessage="1" showErrorMessage="1" errorTitle="พิมพ์อะไรผิดหรือเปล่า เอ่ย...?" error="รหัสนี้มีอยู่แล้ว ป้อนใหม่ด้วยนะจ๊ะ_x000a__x000a_จาก...พี่บูญจง" sqref="C3">
      <formula1>COUNTIF($C$3:$C$1990,C3)=1</formula1>
    </dataValidation>
    <dataValidation type="whole" operator="notEqual" allowBlank="1" showInputMessage="1" showErrorMessage="1" errorTitle="ฮั่นแน่  พิมพ์ผิด ?" error="ลำดับ ต้องไม่ซ้ำกันนะครับ_x000a__x000a_แก้ไขด่วน" sqref="B3">
      <formula1>COUNTIF($B$3:$B$1993,B3)&lt;=1</formula1>
    </dataValidation>
    <dataValidation type="whole" errorStyle="warning" operator="notEqual" allowBlank="1" showInputMessage="1" showErrorMessage="1" errorTitle="คำเตือน!  " error="เลขที่บัตรประชาชน  ต้องมีแค่ชุดเดียว   ถ้ามี &quot;คำเตือน!&quot;_x000a_แสดงว่า ตัวเลขซ้ำกัน  _x000a_ป้อนใหม่ด้วยนะจ๊ะ..." sqref="G3">
      <formula1>COUNTIF($G$3:$G$1993,G3)&lt;=1</formula1>
    </dataValidation>
    <dataValidation type="list" allowBlank="1" showInputMessage="1" showErrorMessage="1" sqref="P3:P80">
      <formula1>#REF!</formula1>
    </dataValidation>
  </dataValidations>
  <pageMargins left="0.7" right="0.7" top="0.75" bottom="0.75" header="0.3" footer="0.3"/>
  <pageSetup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B108"/>
  <sheetViews>
    <sheetView workbookViewId="0">
      <selection activeCell="A2" sqref="A2"/>
    </sheetView>
  </sheetViews>
  <sheetFormatPr defaultRowHeight="15"/>
  <sheetData>
    <row r="1" spans="1:2">
      <c r="A1">
        <v>2500</v>
      </c>
      <c r="B1">
        <v>1957</v>
      </c>
    </row>
    <row r="2" spans="1:2">
      <c r="A2">
        <v>2501</v>
      </c>
      <c r="B2">
        <v>1958</v>
      </c>
    </row>
    <row r="3" spans="1:2">
      <c r="A3">
        <v>2502</v>
      </c>
      <c r="B3">
        <v>1959</v>
      </c>
    </row>
    <row r="4" spans="1:2">
      <c r="A4">
        <v>2503</v>
      </c>
      <c r="B4">
        <v>1960</v>
      </c>
    </row>
    <row r="5" spans="1:2">
      <c r="A5">
        <v>2504</v>
      </c>
      <c r="B5">
        <v>1961</v>
      </c>
    </row>
    <row r="6" spans="1:2">
      <c r="A6">
        <v>2505</v>
      </c>
      <c r="B6">
        <v>1962</v>
      </c>
    </row>
    <row r="7" spans="1:2">
      <c r="A7">
        <v>2506</v>
      </c>
      <c r="B7">
        <v>1963</v>
      </c>
    </row>
    <row r="8" spans="1:2">
      <c r="A8">
        <v>2507</v>
      </c>
      <c r="B8">
        <v>1964</v>
      </c>
    </row>
    <row r="9" spans="1:2">
      <c r="A9">
        <v>2508</v>
      </c>
      <c r="B9">
        <v>1965</v>
      </c>
    </row>
    <row r="10" spans="1:2">
      <c r="A10">
        <v>2509</v>
      </c>
      <c r="B10">
        <v>1966</v>
      </c>
    </row>
    <row r="11" spans="1:2">
      <c r="A11">
        <v>2510</v>
      </c>
      <c r="B11">
        <v>1967</v>
      </c>
    </row>
    <row r="12" spans="1:2">
      <c r="A12">
        <v>2511</v>
      </c>
      <c r="B12">
        <v>1968</v>
      </c>
    </row>
    <row r="13" spans="1:2">
      <c r="A13">
        <v>2512</v>
      </c>
      <c r="B13">
        <v>1969</v>
      </c>
    </row>
    <row r="14" spans="1:2">
      <c r="A14">
        <v>2513</v>
      </c>
      <c r="B14">
        <v>1970</v>
      </c>
    </row>
    <row r="15" spans="1:2">
      <c r="A15">
        <v>2514</v>
      </c>
      <c r="B15">
        <v>1971</v>
      </c>
    </row>
    <row r="16" spans="1:2">
      <c r="A16">
        <v>2515</v>
      </c>
      <c r="B16">
        <v>1972</v>
      </c>
    </row>
    <row r="17" spans="1:2">
      <c r="A17">
        <v>2516</v>
      </c>
      <c r="B17">
        <v>1973</v>
      </c>
    </row>
    <row r="18" spans="1:2">
      <c r="A18">
        <v>2517</v>
      </c>
      <c r="B18">
        <v>1974</v>
      </c>
    </row>
    <row r="19" spans="1:2">
      <c r="A19">
        <v>2518</v>
      </c>
      <c r="B19">
        <v>1975</v>
      </c>
    </row>
    <row r="20" spans="1:2">
      <c r="A20">
        <v>2519</v>
      </c>
      <c r="B20">
        <v>1976</v>
      </c>
    </row>
    <row r="21" spans="1:2">
      <c r="A21">
        <v>2520</v>
      </c>
      <c r="B21">
        <v>1977</v>
      </c>
    </row>
    <row r="22" spans="1:2">
      <c r="A22">
        <v>2521</v>
      </c>
      <c r="B22">
        <v>1978</v>
      </c>
    </row>
    <row r="23" spans="1:2">
      <c r="A23">
        <v>2522</v>
      </c>
      <c r="B23">
        <v>1979</v>
      </c>
    </row>
    <row r="24" spans="1:2">
      <c r="A24">
        <v>2523</v>
      </c>
      <c r="B24">
        <v>1980</v>
      </c>
    </row>
    <row r="25" spans="1:2">
      <c r="A25">
        <v>2524</v>
      </c>
      <c r="B25">
        <v>1981</v>
      </c>
    </row>
    <row r="26" spans="1:2">
      <c r="A26">
        <v>2525</v>
      </c>
      <c r="B26">
        <v>1982</v>
      </c>
    </row>
    <row r="27" spans="1:2">
      <c r="A27">
        <v>2526</v>
      </c>
      <c r="B27">
        <v>1983</v>
      </c>
    </row>
    <row r="28" spans="1:2">
      <c r="A28">
        <v>2527</v>
      </c>
      <c r="B28">
        <v>1984</v>
      </c>
    </row>
    <row r="29" spans="1:2">
      <c r="A29">
        <v>2528</v>
      </c>
      <c r="B29">
        <v>1985</v>
      </c>
    </row>
    <row r="30" spans="1:2">
      <c r="A30">
        <v>2529</v>
      </c>
      <c r="B30">
        <v>1986</v>
      </c>
    </row>
    <row r="31" spans="1:2">
      <c r="A31">
        <v>2530</v>
      </c>
      <c r="B31">
        <v>1987</v>
      </c>
    </row>
    <row r="32" spans="1:2">
      <c r="A32">
        <v>2531</v>
      </c>
      <c r="B32">
        <v>1988</v>
      </c>
    </row>
    <row r="33" spans="1:2">
      <c r="A33">
        <v>2532</v>
      </c>
      <c r="B33">
        <v>1989</v>
      </c>
    </row>
    <row r="34" spans="1:2">
      <c r="A34">
        <v>2533</v>
      </c>
      <c r="B34">
        <v>1990</v>
      </c>
    </row>
    <row r="35" spans="1:2">
      <c r="A35">
        <v>2534</v>
      </c>
      <c r="B35">
        <v>1991</v>
      </c>
    </row>
    <row r="36" spans="1:2">
      <c r="A36">
        <v>2535</v>
      </c>
      <c r="B36">
        <v>1992</v>
      </c>
    </row>
    <row r="37" spans="1:2">
      <c r="A37">
        <v>2536</v>
      </c>
      <c r="B37">
        <v>1993</v>
      </c>
    </row>
    <row r="38" spans="1:2">
      <c r="A38">
        <v>2537</v>
      </c>
      <c r="B38">
        <v>1994</v>
      </c>
    </row>
    <row r="39" spans="1:2">
      <c r="A39">
        <v>2538</v>
      </c>
      <c r="B39">
        <v>1995</v>
      </c>
    </row>
    <row r="40" spans="1:2">
      <c r="A40">
        <v>2539</v>
      </c>
      <c r="B40">
        <v>1996</v>
      </c>
    </row>
    <row r="41" spans="1:2">
      <c r="A41">
        <v>2540</v>
      </c>
      <c r="B41">
        <v>1997</v>
      </c>
    </row>
    <row r="42" spans="1:2">
      <c r="A42">
        <v>2541</v>
      </c>
      <c r="B42">
        <v>1998</v>
      </c>
    </row>
    <row r="43" spans="1:2">
      <c r="A43">
        <v>2542</v>
      </c>
      <c r="B43">
        <v>1999</v>
      </c>
    </row>
    <row r="44" spans="1:2">
      <c r="A44">
        <v>2543</v>
      </c>
      <c r="B44">
        <v>2000</v>
      </c>
    </row>
    <row r="45" spans="1:2">
      <c r="A45">
        <v>2544</v>
      </c>
      <c r="B45">
        <v>2001</v>
      </c>
    </row>
    <row r="46" spans="1:2">
      <c r="A46">
        <v>2545</v>
      </c>
      <c r="B46">
        <v>2002</v>
      </c>
    </row>
    <row r="47" spans="1:2">
      <c r="A47">
        <v>2546</v>
      </c>
      <c r="B47">
        <v>2003</v>
      </c>
    </row>
    <row r="48" spans="1:2">
      <c r="A48">
        <v>2547</v>
      </c>
      <c r="B48">
        <v>2004</v>
      </c>
    </row>
    <row r="49" spans="1:2">
      <c r="A49">
        <v>2548</v>
      </c>
      <c r="B49">
        <v>2005</v>
      </c>
    </row>
    <row r="50" spans="1:2">
      <c r="A50">
        <v>2549</v>
      </c>
      <c r="B50">
        <v>2006</v>
      </c>
    </row>
    <row r="51" spans="1:2">
      <c r="A51">
        <v>2550</v>
      </c>
      <c r="B51">
        <v>2007</v>
      </c>
    </row>
    <row r="52" spans="1:2">
      <c r="A52">
        <v>2551</v>
      </c>
      <c r="B52">
        <v>2008</v>
      </c>
    </row>
    <row r="53" spans="1:2">
      <c r="A53">
        <v>2552</v>
      </c>
      <c r="B53">
        <v>2009</v>
      </c>
    </row>
    <row r="54" spans="1:2">
      <c r="A54">
        <v>2553</v>
      </c>
      <c r="B54">
        <v>2010</v>
      </c>
    </row>
    <row r="55" spans="1:2">
      <c r="A55">
        <v>2554</v>
      </c>
      <c r="B55">
        <v>2011</v>
      </c>
    </row>
    <row r="56" spans="1:2">
      <c r="A56">
        <v>2555</v>
      </c>
      <c r="B56">
        <v>2012</v>
      </c>
    </row>
    <row r="57" spans="1:2">
      <c r="A57">
        <v>2556</v>
      </c>
      <c r="B57">
        <v>2013</v>
      </c>
    </row>
    <row r="58" spans="1:2">
      <c r="A58">
        <v>2557</v>
      </c>
      <c r="B58">
        <v>2014</v>
      </c>
    </row>
    <row r="59" spans="1:2">
      <c r="A59">
        <v>2558</v>
      </c>
      <c r="B59">
        <v>2015</v>
      </c>
    </row>
    <row r="60" spans="1:2">
      <c r="A60">
        <v>2559</v>
      </c>
      <c r="B60">
        <v>2016</v>
      </c>
    </row>
    <row r="61" spans="1:2">
      <c r="A61">
        <v>2560</v>
      </c>
      <c r="B61">
        <v>2017</v>
      </c>
    </row>
    <row r="62" spans="1:2">
      <c r="A62">
        <v>2561</v>
      </c>
      <c r="B62">
        <v>2018</v>
      </c>
    </row>
    <row r="63" spans="1:2">
      <c r="A63">
        <v>2562</v>
      </c>
      <c r="B63">
        <v>2019</v>
      </c>
    </row>
    <row r="64" spans="1:2">
      <c r="A64">
        <v>2563</v>
      </c>
      <c r="B64">
        <v>2020</v>
      </c>
    </row>
    <row r="65" spans="1:2">
      <c r="A65">
        <v>2564</v>
      </c>
      <c r="B65">
        <v>2021</v>
      </c>
    </row>
    <row r="66" spans="1:2">
      <c r="A66">
        <v>2565</v>
      </c>
      <c r="B66">
        <v>2022</v>
      </c>
    </row>
    <row r="67" spans="1:2">
      <c r="A67">
        <v>2566</v>
      </c>
      <c r="B67">
        <v>2023</v>
      </c>
    </row>
    <row r="68" spans="1:2">
      <c r="A68">
        <v>2567</v>
      </c>
      <c r="B68">
        <v>2024</v>
      </c>
    </row>
    <row r="69" spans="1:2">
      <c r="A69">
        <v>2568</v>
      </c>
      <c r="B69">
        <v>2025</v>
      </c>
    </row>
    <row r="70" spans="1:2">
      <c r="A70">
        <v>2569</v>
      </c>
      <c r="B70">
        <v>2026</v>
      </c>
    </row>
    <row r="71" spans="1:2">
      <c r="A71">
        <v>2570</v>
      </c>
      <c r="B71">
        <v>2027</v>
      </c>
    </row>
    <row r="72" spans="1:2">
      <c r="A72">
        <v>2571</v>
      </c>
      <c r="B72">
        <v>2028</v>
      </c>
    </row>
    <row r="73" spans="1:2">
      <c r="A73">
        <v>2572</v>
      </c>
      <c r="B73">
        <v>2029</v>
      </c>
    </row>
    <row r="74" spans="1:2">
      <c r="A74">
        <v>2573</v>
      </c>
      <c r="B74">
        <v>2030</v>
      </c>
    </row>
    <row r="75" spans="1:2">
      <c r="A75">
        <v>2574</v>
      </c>
      <c r="B75">
        <v>2031</v>
      </c>
    </row>
    <row r="76" spans="1:2">
      <c r="A76">
        <v>2575</v>
      </c>
      <c r="B76">
        <v>2032</v>
      </c>
    </row>
    <row r="77" spans="1:2">
      <c r="A77">
        <v>2576</v>
      </c>
      <c r="B77">
        <v>2033</v>
      </c>
    </row>
    <row r="78" spans="1:2">
      <c r="A78">
        <v>2577</v>
      </c>
      <c r="B78">
        <v>2034</v>
      </c>
    </row>
    <row r="79" spans="1:2">
      <c r="A79">
        <v>2578</v>
      </c>
      <c r="B79">
        <v>2035</v>
      </c>
    </row>
    <row r="80" spans="1:2">
      <c r="A80">
        <v>2579</v>
      </c>
      <c r="B80">
        <v>2036</v>
      </c>
    </row>
    <row r="81" spans="1:2">
      <c r="A81">
        <v>2580</v>
      </c>
      <c r="B81">
        <v>2037</v>
      </c>
    </row>
    <row r="82" spans="1:2">
      <c r="A82">
        <v>2581</v>
      </c>
      <c r="B82">
        <v>2038</v>
      </c>
    </row>
    <row r="83" spans="1:2">
      <c r="A83">
        <v>2582</v>
      </c>
      <c r="B83">
        <v>2039</v>
      </c>
    </row>
    <row r="84" spans="1:2">
      <c r="A84">
        <v>2583</v>
      </c>
      <c r="B84">
        <v>2040</v>
      </c>
    </row>
    <row r="85" spans="1:2">
      <c r="A85">
        <v>2584</v>
      </c>
      <c r="B85">
        <v>2041</v>
      </c>
    </row>
    <row r="86" spans="1:2">
      <c r="A86">
        <v>2585</v>
      </c>
      <c r="B86">
        <v>2042</v>
      </c>
    </row>
    <row r="87" spans="1:2">
      <c r="A87">
        <v>2586</v>
      </c>
      <c r="B87">
        <v>2043</v>
      </c>
    </row>
    <row r="88" spans="1:2">
      <c r="A88">
        <v>2587</v>
      </c>
      <c r="B88">
        <v>2044</v>
      </c>
    </row>
    <row r="89" spans="1:2">
      <c r="A89">
        <v>2588</v>
      </c>
      <c r="B89">
        <v>2045</v>
      </c>
    </row>
    <row r="90" spans="1:2">
      <c r="A90">
        <v>2589</v>
      </c>
      <c r="B90">
        <v>2046</v>
      </c>
    </row>
    <row r="91" spans="1:2">
      <c r="A91">
        <v>2590</v>
      </c>
      <c r="B91">
        <v>2047</v>
      </c>
    </row>
    <row r="92" spans="1:2">
      <c r="A92">
        <v>2591</v>
      </c>
      <c r="B92">
        <v>2048</v>
      </c>
    </row>
    <row r="93" spans="1:2">
      <c r="A93">
        <v>2592</v>
      </c>
      <c r="B93">
        <v>2049</v>
      </c>
    </row>
    <row r="94" spans="1:2">
      <c r="A94">
        <v>2593</v>
      </c>
      <c r="B94">
        <v>2050</v>
      </c>
    </row>
    <row r="95" spans="1:2">
      <c r="A95">
        <v>2594</v>
      </c>
      <c r="B95">
        <v>2051</v>
      </c>
    </row>
    <row r="96" spans="1:2">
      <c r="A96">
        <v>2595</v>
      </c>
      <c r="B96">
        <v>2052</v>
      </c>
    </row>
    <row r="97" spans="1:2">
      <c r="A97">
        <v>2596</v>
      </c>
      <c r="B97">
        <v>2053</v>
      </c>
    </row>
    <row r="98" spans="1:2">
      <c r="A98">
        <v>2597</v>
      </c>
      <c r="B98">
        <v>2054</v>
      </c>
    </row>
    <row r="99" spans="1:2">
      <c r="A99">
        <v>2598</v>
      </c>
      <c r="B99">
        <v>2055</v>
      </c>
    </row>
    <row r="100" spans="1:2">
      <c r="A100">
        <v>2599</v>
      </c>
      <c r="B100">
        <v>2056</v>
      </c>
    </row>
    <row r="101" spans="1:2">
      <c r="A101">
        <v>2600</v>
      </c>
      <c r="B101">
        <v>2057</v>
      </c>
    </row>
    <row r="102" spans="1:2">
      <c r="A102">
        <v>2601</v>
      </c>
      <c r="B102">
        <v>2058</v>
      </c>
    </row>
    <row r="103" spans="1:2">
      <c r="A103">
        <v>2602</v>
      </c>
      <c r="B103">
        <v>2059</v>
      </c>
    </row>
    <row r="104" spans="1:2">
      <c r="A104">
        <v>2603</v>
      </c>
      <c r="B104">
        <v>2060</v>
      </c>
    </row>
    <row r="105" spans="1:2">
      <c r="A105">
        <v>2604</v>
      </c>
      <c r="B105">
        <v>2061</v>
      </c>
    </row>
    <row r="106" spans="1:2">
      <c r="A106">
        <v>2605</v>
      </c>
      <c r="B106">
        <v>2062</v>
      </c>
    </row>
    <row r="107" spans="1:2">
      <c r="A107">
        <v>2606</v>
      </c>
      <c r="B107">
        <v>2063</v>
      </c>
    </row>
    <row r="108" spans="1:2">
      <c r="A108">
        <v>2607</v>
      </c>
      <c r="B108">
        <v>2064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4"/>
  <dimension ref="B1:C4"/>
  <sheetViews>
    <sheetView workbookViewId="0">
      <selection activeCell="D2" sqref="D2"/>
    </sheetView>
  </sheetViews>
  <sheetFormatPr defaultColWidth="34.28515625" defaultRowHeight="14.25" customHeight="1" zeroHeight="1"/>
  <cols>
    <col min="1" max="1" width="1.85546875" style="35" customWidth="1"/>
    <col min="2" max="2" width="34.28515625" style="35" customWidth="1"/>
    <col min="3" max="16384" width="34.28515625" style="35"/>
  </cols>
  <sheetData>
    <row r="1" spans="2:3" ht="24" customHeight="1">
      <c r="B1" s="36" t="s">
        <v>8</v>
      </c>
      <c r="C1" s="36" t="s">
        <v>7</v>
      </c>
    </row>
    <row r="2" spans="2:3" ht="200.1" customHeight="1"/>
    <row r="3" spans="2:3" s="65" customFormat="1" ht="15"/>
    <row r="4" spans="2:3" s="66" customFormat="1" ht="15">
      <c r="B4" s="66" t="s">
        <v>31</v>
      </c>
      <c r="C4" s="66" t="s">
        <v>34</v>
      </c>
    </row>
  </sheetData>
  <hyperlinks>
    <hyperlink ref="B1" location="Menu!A1" display="กลับหน้า Menu"/>
    <hyperlink ref="C1" location="Data!A1" display="ข้อมูลประวัติ"/>
  </hyperlinks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ORDER FACTORY</vt:lpstr>
      <vt:lpstr>Menu</vt:lpstr>
      <vt:lpstr>ตามสินค้า</vt:lpstr>
      <vt:lpstr>From</vt:lpstr>
      <vt:lpstr>Report</vt:lpstr>
      <vt:lpstr>Data</vt:lpstr>
      <vt:lpstr>ปีพ.ศ-ค.ศ</vt:lpstr>
      <vt:lpstr>Pictures</vt:lpstr>
      <vt:lpstr>Data</vt:lpstr>
      <vt:lpstr>Pics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JonG</dc:creator>
  <cp:lastModifiedBy>Corporate Edition</cp:lastModifiedBy>
  <cp:lastPrinted>2011-04-19T20:30:37Z</cp:lastPrinted>
  <dcterms:created xsi:type="dcterms:W3CDTF">2010-04-26T09:30:06Z</dcterms:created>
  <dcterms:modified xsi:type="dcterms:W3CDTF">2011-04-20T00:27:54Z</dcterms:modified>
</cp:coreProperties>
</file>