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ialogsheets/sheet1.xml" ContentType="application/vnd.openxmlformats-officedocument.spreadsheetml.dialog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19440" windowHeight="7995" activeTab="1"/>
  </bookViews>
  <sheets>
    <sheet name="Dialog1" sheetId="5" r:id="rId1"/>
    <sheet name="Sheet1" sheetId="1" r:id="rId2"/>
    <sheet name="Sheet2" sheetId="2" r:id="rId3"/>
    <sheet name="Sheet3" sheetId="3" r:id="rId4"/>
    <sheet name="Sheet4" sheetId="4" r:id="rId5"/>
    <sheet name="Sheet5" sheetId="6" r:id="rId6"/>
  </sheets>
  <calcPr calcId="124519"/>
</workbook>
</file>

<file path=xl/calcChain.xml><?xml version="1.0" encoding="utf-8"?>
<calcChain xmlns="http://schemas.openxmlformats.org/spreadsheetml/2006/main">
  <c r="H20" i="1"/>
  <c r="G20"/>
  <c r="F20"/>
  <c r="E20"/>
  <c r="D20"/>
  <c r="C20"/>
  <c r="B20"/>
  <c r="E20" i="6"/>
  <c r="D20"/>
  <c r="C20"/>
  <c r="B20"/>
  <c r="J1" i="1"/>
  <c r="B6" i="2" l="1"/>
  <c r="C6" s="1"/>
  <c r="E14" i="3" l="1"/>
  <c r="D16" s="1"/>
  <c r="B9" i="1" l="1"/>
  <c r="B5"/>
</calcChain>
</file>

<file path=xl/sharedStrings.xml><?xml version="1.0" encoding="utf-8"?>
<sst xmlns="http://schemas.openxmlformats.org/spreadsheetml/2006/main" count="58" uniqueCount="47">
  <si>
    <t>รหัสสินค้า</t>
  </si>
  <si>
    <t>ชื่อสินค้า</t>
  </si>
  <si>
    <t>จุดสั่งซื้อ</t>
  </si>
  <si>
    <t>รหัสผู้ขาย</t>
  </si>
  <si>
    <t>ปากกาลูกลื่น</t>
  </si>
  <si>
    <t>ดินสอเขียนแบบ</t>
  </si>
  <si>
    <t>ปากกา</t>
  </si>
  <si>
    <t>ดินสอ 2H</t>
  </si>
  <si>
    <t>ดินสอสีแดง</t>
  </si>
  <si>
    <t>ปากกาเขียนแผนใส</t>
  </si>
  <si>
    <t>ดินสอ 3 A</t>
  </si>
  <si>
    <t>ปากกาหมึกซึม</t>
  </si>
  <si>
    <t>ดินสอสี</t>
  </si>
  <si>
    <t>กระดาษบันทึก</t>
  </si>
  <si>
    <t>กระดาษ MMM</t>
  </si>
  <si>
    <t>กระดาษสา</t>
  </si>
  <si>
    <t>กระดาษเขียนแบบ</t>
  </si>
  <si>
    <t>น้ำยาลบคำผิด</t>
  </si>
  <si>
    <t>ชื่อผู้ขาย</t>
  </si>
  <si>
    <t>โทรศัพท์</t>
  </si>
  <si>
    <t>ร้านแสงทอง</t>
  </si>
  <si>
    <t>02 3747589</t>
  </si>
  <si>
    <t>ร้านแสงเงิน</t>
  </si>
  <si>
    <t>02 4747589</t>
  </si>
  <si>
    <t>ร้านแสงจันทร์</t>
  </si>
  <si>
    <t>02 3847589</t>
  </si>
  <si>
    <t xml:space="preserve">รายการที่ </t>
  </si>
  <si>
    <t>ชื่อ</t>
  </si>
  <si>
    <t>จำนวน</t>
  </si>
  <si>
    <t>ราคาต่อหน่อย</t>
  </si>
  <si>
    <t>ราคารวม</t>
  </si>
  <si>
    <t>ราคารวมทั้งสิ้น</t>
  </si>
  <si>
    <t>ใบเสร็จ</t>
  </si>
  <si>
    <t>รายการที่</t>
  </si>
  <si>
    <t>รหัส</t>
  </si>
  <si>
    <t>จำนวณซื้อ</t>
  </si>
  <si>
    <t>บริษัทที่ซื้อ</t>
  </si>
  <si>
    <t>ใบสั่งซื้อ</t>
  </si>
  <si>
    <t xml:space="preserve">จำนวนในสต๊อก </t>
  </si>
  <si>
    <t>ราคาทุน</t>
  </si>
  <si>
    <t>ราคาขาย</t>
  </si>
  <si>
    <t>จำนวนที่สั่งซื้อต่อครั้ง</t>
  </si>
  <si>
    <t>สีน้ำมัน</t>
  </si>
  <si>
    <t>Co</t>
  </si>
  <si>
    <t>Leadtime</t>
  </si>
  <si>
    <t xml:space="preserve">Q </t>
  </si>
  <si>
    <t xml:space="preserve">Ch 
</t>
  </si>
</sst>
</file>

<file path=xl/styles.xml><?xml version="1.0" encoding="utf-8"?>
<styleSheet xmlns="http://schemas.openxmlformats.org/spreadsheetml/2006/main">
  <fonts count="5">
    <font>
      <sz val="11"/>
      <color theme="1"/>
      <name val="Tahoma"/>
      <family val="2"/>
      <charset val="222"/>
      <scheme val="minor"/>
    </font>
    <font>
      <sz val="18"/>
      <name val="Angsana New"/>
      <family val="1"/>
    </font>
    <font>
      <sz val="8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8"/>
      <color rgb="FF000000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5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24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1" fillId="0" borderId="0" xfId="0" applyFont="1"/>
    <xf numFmtId="0" fontId="0" fillId="0" borderId="0" xfId="0" applyFill="1" applyAlignment="1">
      <alignment horizontal="center" vertical="center" wrapText="1"/>
    </xf>
    <xf numFmtId="0" fontId="3" fillId="3" borderId="0" xfId="1" applyFill="1" applyBorder="1"/>
    <xf numFmtId="0" fontId="3" fillId="3" borderId="0" xfId="1" applyFill="1" applyBorder="1" applyAlignment="1">
      <alignment horizontal="center"/>
    </xf>
    <xf numFmtId="0" fontId="0" fillId="3" borderId="0" xfId="1" applyFont="1" applyFill="1" applyBorder="1" applyAlignment="1">
      <alignment horizontal="center"/>
    </xf>
    <xf numFmtId="0" fontId="0" fillId="3" borderId="1" xfId="1" applyFont="1" applyFill="1" applyBorder="1"/>
    <xf numFmtId="0" fontId="3" fillId="3" borderId="1" xfId="1" applyFill="1" applyBorder="1"/>
    <xf numFmtId="0" fontId="0" fillId="3" borderId="0" xfId="1" applyFont="1" applyFill="1" applyBorder="1"/>
    <xf numFmtId="0" fontId="3" fillId="0" borderId="0" xfId="1" applyFill="1" applyBorder="1"/>
    <xf numFmtId="0" fontId="3" fillId="0" borderId="0" xfId="1" applyFill="1" applyBorder="1" applyAlignment="1">
      <alignment horizontal="center"/>
    </xf>
    <xf numFmtId="0" fontId="0" fillId="0" borderId="0" xfId="1" applyFont="1" applyFill="1" applyBorder="1" applyAlignment="1">
      <alignment horizontal="center"/>
    </xf>
    <xf numFmtId="0" fontId="0" fillId="0" borderId="1" xfId="1" applyFont="1" applyFill="1" applyBorder="1"/>
    <xf numFmtId="0" fontId="3" fillId="0" borderId="1" xfId="1" applyFill="1" applyBorder="1"/>
    <xf numFmtId="0" fontId="0" fillId="0" borderId="1" xfId="0" applyFill="1" applyBorder="1"/>
    <xf numFmtId="0" fontId="0" fillId="0" borderId="1" xfId="0" applyBorder="1"/>
    <xf numFmtId="0" fontId="0" fillId="0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3" borderId="0" xfId="1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20% - Accent6" xfId="1" builtinId="50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dialogsheet" Target="dialogsheets/sheet1.xml"/><Relationship Id="rId6" Type="http://schemas.openxmlformats.org/officeDocument/2006/relationships/worksheet" Target="worksheets/sheet5.xml"/><Relationship Id="rId11" Type="http://schemas.microsoft.com/office/2006/relationships/vbaProject" Target="vbaProject.bin"/><Relationship Id="rId5" Type="http://schemas.openxmlformats.org/officeDocument/2006/relationships/worksheet" Target="worksheets/sheet4.xml"/><Relationship Id="rId10" Type="http://schemas.openxmlformats.org/officeDocument/2006/relationships/calcChain" Target="calcChain.xml"/><Relationship Id="rId4" Type="http://schemas.openxmlformats.org/officeDocument/2006/relationships/worksheet" Target="worksheets/sheet3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ialog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dialogsheets/sheet1.xml><?xml version="1.0" encoding="utf-8"?>
<dialogsheet xmlns="http://schemas.openxmlformats.org/spreadsheetml/2006/main" xmlns:r="http://schemas.openxmlformats.org/officeDocument/2006/relationships">
  <sheetViews>
    <sheetView showRowColHeaders="0" showZeros="0" showOutlineSymbols="0" workbookViewId="0"/>
  </sheetViews>
  <sheetFormatPr defaultColWidth="0.875" defaultRowHeight="5.25" customHeight="1"/>
  <sheetProtection sheet="1"/>
  <pageMargins left="0.7" right="0.7" top="0.75" bottom="0.75" header="0.3" footer="0.3"/>
  <pageSetup paperSize="9" orientation="portrait" horizontalDpi="300" verticalDpi="300" r:id="rId1"/>
  <legacyDrawing r:id="rId2"/>
</dialogsheet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428625</xdr:colOff>
      <xdr:row>0</xdr:row>
      <xdr:rowOff>142875</xdr:rowOff>
    </xdr:from>
    <xdr:to>
      <xdr:col>9</xdr:col>
      <xdr:colOff>314325</xdr:colOff>
      <xdr:row>13</xdr:row>
      <xdr:rowOff>19050</xdr:rowOff>
    </xdr:to>
    <xdr:sp macro="" textlink="">
      <xdr:nvSpPr>
        <xdr:cNvPr id="2" name="TextBox 1"/>
        <xdr:cNvSpPr txBox="1"/>
      </xdr:nvSpPr>
      <xdr:spPr>
        <a:xfrm>
          <a:off x="5915025" y="142875"/>
          <a:ext cx="1943100" cy="2371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จุดสั่งซื้อก็มีสูตร</a:t>
          </a:r>
          <a:endParaRPr lang="en-US" sz="1100" smtClean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l"/>
          <a:r>
            <a:rPr lang="en-US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rel = D/360 *leadtime</a:t>
          </a:r>
        </a:p>
        <a:p>
          <a:pPr algn="l"/>
          <a:r>
            <a:rPr lang="en-US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D </a:t>
          </a:r>
          <a:r>
            <a:rPr lang="th-TH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คือ </a:t>
          </a:r>
          <a:r>
            <a:rPr lang="en-US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demand </a:t>
          </a:r>
          <a:r>
            <a:rPr lang="th-TH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ทั้งปี</a:t>
          </a:r>
        </a:p>
        <a:p>
          <a:pPr algn="l"/>
          <a:r>
            <a:rPr lang="en-US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D </a:t>
          </a:r>
          <a:r>
            <a:rPr lang="th-TH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คือทั้งปีซื้อมาเท่าไหร่มั้ง</a:t>
          </a:r>
        </a:p>
        <a:p>
          <a:pPr algn="l"/>
          <a:r>
            <a:rPr lang="th-TH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ไม่เข้าใจเหมือนกัน</a:t>
          </a:r>
        </a:p>
        <a:p>
          <a:pPr algn="l"/>
          <a:r>
            <a:rPr lang="en-US" sz="1100"/>
            <a:t>sqrt 2*D*Co/Ch</a:t>
          </a:r>
        </a:p>
        <a:p>
          <a:pPr algn="l"/>
          <a:r>
            <a:rPr lang="en-US" sz="1100"/>
            <a:t>Q </a:t>
          </a:r>
          <a:r>
            <a:rPr lang="th-TH" sz="1100"/>
            <a:t>ปริมาณการซื้อแต่ละครั้ง</a:t>
          </a:r>
          <a:endParaRPr lang="en-US" sz="1100"/>
        </a:p>
        <a:p>
          <a:pPr algn="l"/>
          <a:r>
            <a:rPr lang="en-US" sz="1100"/>
            <a:t>Co </a:t>
          </a:r>
          <a:r>
            <a:rPr lang="th-TH" sz="1100"/>
            <a:t>ค่าใช้จ่ายในการสั่งซื้อสินค้าเข้าสต็อก</a:t>
          </a:r>
          <a:endParaRPr lang="en-US" sz="1100"/>
        </a:p>
        <a:p>
          <a:pPr algn="l"/>
          <a:r>
            <a:rPr lang="en-US" sz="1100"/>
            <a:t>Ch </a:t>
          </a:r>
          <a:r>
            <a:rPr lang="th-TH" sz="1100"/>
            <a:t>ค่าบำรุงรักษาสินค้าต่อหน่วยต่อเดือน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1" Type="http://schemas.openxmlformats.org/officeDocument/2006/relationships/vmlDrawing" Target="../drawings/vmlDrawing2.v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20"/>
  <sheetViews>
    <sheetView tabSelected="1" workbookViewId="0">
      <selection activeCell="H20" sqref="H20"/>
    </sheetView>
  </sheetViews>
  <sheetFormatPr defaultRowHeight="14.25"/>
  <cols>
    <col min="1" max="1" width="9" style="1"/>
    <col min="2" max="2" width="16.25" style="1" customWidth="1"/>
    <col min="3" max="4" width="11.625" style="1" customWidth="1"/>
    <col min="5" max="5" width="12.5" style="1" customWidth="1"/>
    <col min="6" max="8" width="11.625" style="1" customWidth="1"/>
    <col min="9" max="16384" width="9" style="1"/>
  </cols>
  <sheetData>
    <row r="1" spans="1:10" s="20" customFormat="1" ht="32.25" customHeight="1">
      <c r="A1" s="4" t="s">
        <v>0</v>
      </c>
      <c r="B1" s="4" t="s">
        <v>1</v>
      </c>
      <c r="C1" s="4" t="s">
        <v>40</v>
      </c>
      <c r="D1" s="4" t="s">
        <v>39</v>
      </c>
      <c r="E1" s="4" t="s">
        <v>38</v>
      </c>
      <c r="F1" s="4" t="s">
        <v>2</v>
      </c>
      <c r="G1" s="4" t="s">
        <v>41</v>
      </c>
      <c r="H1" s="4" t="s">
        <v>3</v>
      </c>
      <c r="J1" s="20">
        <f>MATCH(A20,A1:A18)</f>
        <v>2</v>
      </c>
    </row>
    <row r="2" spans="1:10">
      <c r="A2" s="1">
        <v>101</v>
      </c>
      <c r="B2" s="1" t="s">
        <v>4</v>
      </c>
      <c r="C2" s="2">
        <v>15</v>
      </c>
      <c r="D2" s="2">
        <v>10</v>
      </c>
      <c r="E2" s="2">
        <v>70</v>
      </c>
      <c r="F2" s="2">
        <v>12</v>
      </c>
      <c r="G2" s="2">
        <v>4</v>
      </c>
      <c r="H2" s="2">
        <v>1</v>
      </c>
    </row>
    <row r="3" spans="1:10">
      <c r="A3" s="1">
        <v>102</v>
      </c>
      <c r="B3" s="1" t="s">
        <v>5</v>
      </c>
      <c r="C3" s="2">
        <v>15</v>
      </c>
      <c r="D3" s="2">
        <v>10</v>
      </c>
      <c r="E3" s="2">
        <v>49</v>
      </c>
      <c r="F3" s="2">
        <v>3</v>
      </c>
      <c r="G3" s="2">
        <v>1</v>
      </c>
      <c r="H3" s="2">
        <v>2</v>
      </c>
    </row>
    <row r="4" spans="1:10">
      <c r="A4" s="1">
        <v>103</v>
      </c>
      <c r="B4" s="1" t="s">
        <v>6</v>
      </c>
      <c r="C4" s="2">
        <v>15</v>
      </c>
      <c r="D4" s="2">
        <v>10</v>
      </c>
      <c r="E4" s="2">
        <v>50</v>
      </c>
      <c r="F4" s="2">
        <v>7</v>
      </c>
      <c r="G4" s="2">
        <v>4</v>
      </c>
      <c r="H4" s="2">
        <v>1</v>
      </c>
    </row>
    <row r="5" spans="1:10">
      <c r="A5" s="1">
        <v>104</v>
      </c>
      <c r="B5" s="1" t="str">
        <f>VLOOKUP(A5,A2:H3,2)</f>
        <v>ดินสอเขียนแบบ</v>
      </c>
      <c r="C5" s="2">
        <v>15</v>
      </c>
      <c r="D5" s="2">
        <v>10</v>
      </c>
      <c r="E5" s="2">
        <v>0</v>
      </c>
      <c r="F5" s="2">
        <v>5</v>
      </c>
      <c r="G5" s="2">
        <v>3</v>
      </c>
      <c r="H5" s="2">
        <v>1</v>
      </c>
    </row>
    <row r="6" spans="1:10">
      <c r="A6" s="1">
        <v>105</v>
      </c>
      <c r="B6" s="1" t="s">
        <v>7</v>
      </c>
      <c r="C6" s="2">
        <v>15</v>
      </c>
      <c r="D6" s="2">
        <v>10</v>
      </c>
      <c r="E6" s="2">
        <v>9</v>
      </c>
      <c r="F6" s="2">
        <v>6</v>
      </c>
      <c r="G6" s="2">
        <v>2</v>
      </c>
      <c r="H6" s="2">
        <v>3</v>
      </c>
    </row>
    <row r="7" spans="1:10">
      <c r="A7" s="1">
        <v>107</v>
      </c>
      <c r="B7" s="1" t="s">
        <v>8</v>
      </c>
      <c r="C7" s="2">
        <v>15</v>
      </c>
      <c r="D7" s="2">
        <v>10</v>
      </c>
      <c r="E7" s="2">
        <v>26</v>
      </c>
      <c r="F7" s="2">
        <v>14</v>
      </c>
      <c r="G7" s="2">
        <v>4</v>
      </c>
      <c r="H7" s="2">
        <v>2</v>
      </c>
    </row>
    <row r="8" spans="1:10">
      <c r="A8" s="1">
        <v>109</v>
      </c>
      <c r="B8" s="1" t="s">
        <v>9</v>
      </c>
      <c r="C8" s="2">
        <v>15</v>
      </c>
      <c r="D8" s="2">
        <v>10</v>
      </c>
      <c r="E8" s="2">
        <v>15</v>
      </c>
      <c r="F8" s="2">
        <v>44</v>
      </c>
      <c r="G8" s="2">
        <v>5</v>
      </c>
      <c r="H8" s="2">
        <v>3</v>
      </c>
    </row>
    <row r="9" spans="1:10">
      <c r="A9" s="1">
        <v>110</v>
      </c>
      <c r="B9" s="1" t="str">
        <f>VLOOKUP(A9,A6:H7,2)</f>
        <v>ดินสอสีแดง</v>
      </c>
      <c r="C9" s="2">
        <v>15</v>
      </c>
      <c r="D9" s="2">
        <v>10</v>
      </c>
      <c r="E9" s="2">
        <v>83</v>
      </c>
      <c r="F9" s="2">
        <v>14</v>
      </c>
      <c r="G9" s="2">
        <v>5</v>
      </c>
      <c r="H9" s="2">
        <v>1</v>
      </c>
    </row>
    <row r="10" spans="1:10">
      <c r="A10" s="1">
        <v>112</v>
      </c>
      <c r="B10" s="1" t="s">
        <v>10</v>
      </c>
      <c r="C10" s="2">
        <v>10</v>
      </c>
      <c r="D10" s="2">
        <v>5</v>
      </c>
      <c r="E10" s="2">
        <v>17</v>
      </c>
      <c r="F10" s="2">
        <v>12</v>
      </c>
      <c r="G10" s="2">
        <v>2</v>
      </c>
      <c r="H10" s="2">
        <v>2</v>
      </c>
    </row>
    <row r="11" spans="1:10">
      <c r="A11" s="1">
        <v>201</v>
      </c>
      <c r="B11" s="1" t="s">
        <v>11</v>
      </c>
      <c r="C11" s="2">
        <v>10</v>
      </c>
      <c r="D11" s="2">
        <v>5</v>
      </c>
      <c r="E11" s="2">
        <v>41</v>
      </c>
      <c r="F11" s="2">
        <v>6</v>
      </c>
      <c r="G11" s="2">
        <v>5</v>
      </c>
      <c r="H11" s="2">
        <v>3</v>
      </c>
    </row>
    <row r="12" spans="1:10">
      <c r="A12" s="1">
        <v>204</v>
      </c>
      <c r="B12" s="1" t="s">
        <v>12</v>
      </c>
      <c r="C12" s="2">
        <v>10</v>
      </c>
      <c r="D12" s="2">
        <v>5</v>
      </c>
      <c r="E12" s="2">
        <v>50</v>
      </c>
      <c r="F12" s="2">
        <v>10</v>
      </c>
      <c r="G12" s="2">
        <v>12</v>
      </c>
      <c r="H12" s="2">
        <v>2</v>
      </c>
    </row>
    <row r="13" spans="1:10">
      <c r="A13" s="1">
        <v>205</v>
      </c>
      <c r="B13" s="1" t="s">
        <v>13</v>
      </c>
      <c r="C13" s="2">
        <v>10</v>
      </c>
      <c r="D13" s="2">
        <v>5</v>
      </c>
      <c r="E13" s="2">
        <v>28</v>
      </c>
      <c r="F13" s="2">
        <v>6</v>
      </c>
      <c r="G13" s="2">
        <v>2</v>
      </c>
      <c r="H13" s="2">
        <v>2</v>
      </c>
    </row>
    <row r="14" spans="1:10">
      <c r="A14" s="1">
        <v>206</v>
      </c>
      <c r="B14" s="1" t="s">
        <v>14</v>
      </c>
      <c r="C14" s="2">
        <v>10</v>
      </c>
      <c r="D14" s="2">
        <v>5</v>
      </c>
      <c r="E14" s="2">
        <v>19</v>
      </c>
      <c r="F14" s="2">
        <v>4</v>
      </c>
      <c r="G14" s="2">
        <v>2</v>
      </c>
      <c r="H14" s="2">
        <v>2</v>
      </c>
    </row>
    <row r="15" spans="1:10">
      <c r="A15" s="1">
        <v>209</v>
      </c>
      <c r="B15" s="1" t="s">
        <v>15</v>
      </c>
      <c r="C15" s="2">
        <v>10</v>
      </c>
      <c r="D15" s="2">
        <v>5</v>
      </c>
      <c r="E15" s="2">
        <v>120</v>
      </c>
      <c r="F15" s="2">
        <v>5</v>
      </c>
      <c r="G15" s="2">
        <v>2</v>
      </c>
      <c r="H15" s="2">
        <v>1</v>
      </c>
    </row>
    <row r="16" spans="1:10">
      <c r="A16" s="1">
        <v>210</v>
      </c>
      <c r="B16" s="1" t="s">
        <v>16</v>
      </c>
      <c r="C16" s="2">
        <v>10</v>
      </c>
      <c r="D16" s="2">
        <v>5</v>
      </c>
      <c r="E16" s="2">
        <v>10</v>
      </c>
      <c r="F16" s="2">
        <v>21</v>
      </c>
      <c r="G16" s="2">
        <v>8</v>
      </c>
      <c r="H16" s="2">
        <v>2</v>
      </c>
    </row>
    <row r="17" spans="1:8">
      <c r="A17" s="1">
        <v>301</v>
      </c>
      <c r="B17" s="1" t="s">
        <v>17</v>
      </c>
      <c r="C17" s="2">
        <v>10</v>
      </c>
      <c r="D17" s="2">
        <v>5</v>
      </c>
      <c r="E17" s="2">
        <v>80</v>
      </c>
      <c r="F17" s="2">
        <v>4</v>
      </c>
      <c r="G17" s="2">
        <v>2</v>
      </c>
      <c r="H17" s="2">
        <v>2</v>
      </c>
    </row>
    <row r="18" spans="1:8">
      <c r="A18" s="1">
        <v>302</v>
      </c>
      <c r="B18" s="1" t="s">
        <v>42</v>
      </c>
      <c r="C18" s="2">
        <v>25</v>
      </c>
      <c r="D18" s="2">
        <v>20</v>
      </c>
      <c r="E18" s="2">
        <v>100</v>
      </c>
      <c r="F18" s="2">
        <v>3</v>
      </c>
      <c r="G18" s="2">
        <v>2</v>
      </c>
      <c r="H18" s="2">
        <v>2</v>
      </c>
    </row>
    <row r="19" spans="1:8">
      <c r="A19" s="1">
        <v>9999</v>
      </c>
      <c r="C19" s="2"/>
      <c r="D19" s="2"/>
      <c r="E19" s="2"/>
      <c r="F19" s="2"/>
      <c r="G19" s="2"/>
      <c r="H19" s="2"/>
    </row>
    <row r="20" spans="1:8">
      <c r="A20" s="1">
        <v>101</v>
      </c>
      <c r="B20" s="1" t="str">
        <f>VLOOKUP(A20,A2:H18,2)</f>
        <v>ปากกาลูกลื่น</v>
      </c>
      <c r="C20" s="1">
        <f>VLOOKUP(A20,A2:H18,3)</f>
        <v>15</v>
      </c>
      <c r="D20" s="1">
        <f>VLOOKUP(A20,A2:H18,4)</f>
        <v>10</v>
      </c>
      <c r="E20" s="1">
        <f>VLOOKUP(A20,A2:H18,5)</f>
        <v>70</v>
      </c>
      <c r="F20" s="1">
        <f>VLOOKUP(A20,A2:H18,6)</f>
        <v>12</v>
      </c>
      <c r="G20" s="1">
        <f>VLOOKUP(A20,A2:H18,7)</f>
        <v>4</v>
      </c>
      <c r="H20" s="1">
        <f>VLOOKUP(A20,A2:H18,8)</f>
        <v>1</v>
      </c>
    </row>
  </sheetData>
  <sortState ref="A2:H18">
    <sortCondition ref="A2:A18"/>
  </sortState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C6"/>
  <sheetViews>
    <sheetView workbookViewId="0">
      <selection activeCell="A6" sqref="A6"/>
    </sheetView>
  </sheetViews>
  <sheetFormatPr defaultRowHeight="14.25"/>
  <cols>
    <col min="2" max="2" width="14.25" customWidth="1"/>
    <col min="3" max="3" width="15.625" customWidth="1"/>
  </cols>
  <sheetData>
    <row r="1" spans="1:3" ht="26.25">
      <c r="A1" s="3" t="s">
        <v>3</v>
      </c>
      <c r="B1" s="3" t="s">
        <v>18</v>
      </c>
      <c r="C1" s="3" t="s">
        <v>19</v>
      </c>
    </row>
    <row r="2" spans="1:3" ht="26.25">
      <c r="A2" s="3">
        <v>1</v>
      </c>
      <c r="B2" s="3" t="s">
        <v>20</v>
      </c>
      <c r="C2" s="3" t="s">
        <v>21</v>
      </c>
    </row>
    <row r="3" spans="1:3" ht="26.25">
      <c r="A3" s="3">
        <v>2</v>
      </c>
      <c r="B3" s="3" t="s">
        <v>22</v>
      </c>
      <c r="C3" s="3" t="s">
        <v>23</v>
      </c>
    </row>
    <row r="4" spans="1:3" ht="26.25">
      <c r="A4" s="3">
        <v>3</v>
      </c>
      <c r="B4" s="3" t="s">
        <v>24</v>
      </c>
      <c r="C4" s="3" t="s">
        <v>25</v>
      </c>
    </row>
    <row r="5" spans="1:3" ht="26.25">
      <c r="A5" s="3"/>
    </row>
    <row r="6" spans="1:3" ht="26.25">
      <c r="A6" s="3">
        <v>2</v>
      </c>
      <c r="B6" t="str">
        <f>VLOOKUP(A6,A2:C4,2)</f>
        <v>ร้านแสงเงิน</v>
      </c>
      <c r="C6" t="str">
        <f>VLOOKUP(B6,B2:D4,2)</f>
        <v>02 4747589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2:E16"/>
  <sheetViews>
    <sheetView workbookViewId="0">
      <selection activeCell="A5" sqref="A5:E13"/>
    </sheetView>
  </sheetViews>
  <sheetFormatPr defaultRowHeight="14.25"/>
  <cols>
    <col min="2" max="2" width="14.125" customWidth="1"/>
    <col min="4" max="4" width="13.875" customWidth="1"/>
  </cols>
  <sheetData>
    <row r="2" spans="1:5" ht="19.5" customHeight="1">
      <c r="A2" s="22" t="s">
        <v>32</v>
      </c>
      <c r="B2" s="22"/>
      <c r="C2" s="22"/>
      <c r="D2" s="22"/>
      <c r="E2" s="22"/>
    </row>
    <row r="3" spans="1:5" ht="19.5" customHeight="1">
      <c r="A3" s="5"/>
      <c r="B3" s="6"/>
      <c r="C3" s="7"/>
      <c r="D3" s="5"/>
      <c r="E3" s="5"/>
    </row>
    <row r="4" spans="1:5">
      <c r="A4" s="8" t="s">
        <v>26</v>
      </c>
      <c r="B4" s="8" t="s">
        <v>27</v>
      </c>
      <c r="C4" s="8" t="s">
        <v>28</v>
      </c>
      <c r="D4" s="8" t="s">
        <v>29</v>
      </c>
      <c r="E4" s="8" t="s">
        <v>30</v>
      </c>
    </row>
    <row r="5" spans="1:5">
      <c r="A5" s="9">
        <v>1</v>
      </c>
      <c r="B5" s="9" t="s">
        <v>14</v>
      </c>
      <c r="C5" s="9">
        <v>5</v>
      </c>
      <c r="D5" s="9">
        <v>10</v>
      </c>
      <c r="E5" s="9">
        <v>50</v>
      </c>
    </row>
    <row r="6" spans="1:5">
      <c r="A6" s="9">
        <v>2</v>
      </c>
      <c r="B6" s="9" t="s">
        <v>14</v>
      </c>
      <c r="C6" s="9">
        <v>6</v>
      </c>
      <c r="D6" s="9">
        <v>10</v>
      </c>
      <c r="E6" s="9">
        <v>60</v>
      </c>
    </row>
    <row r="7" spans="1:5">
      <c r="A7" s="9"/>
      <c r="B7" s="9"/>
      <c r="C7" s="9"/>
      <c r="D7" s="9"/>
      <c r="E7" s="9"/>
    </row>
    <row r="8" spans="1:5">
      <c r="A8" s="9"/>
      <c r="B8" s="9"/>
      <c r="C8" s="9"/>
      <c r="D8" s="9"/>
      <c r="E8" s="9"/>
    </row>
    <row r="9" spans="1:5">
      <c r="A9" s="9"/>
      <c r="B9" s="9"/>
      <c r="C9" s="9"/>
      <c r="D9" s="9"/>
      <c r="E9" s="9"/>
    </row>
    <row r="10" spans="1:5">
      <c r="A10" s="9"/>
      <c r="B10" s="9"/>
      <c r="C10" s="9"/>
      <c r="D10" s="9"/>
      <c r="E10" s="9"/>
    </row>
    <row r="11" spans="1:5">
      <c r="A11" s="9"/>
      <c r="B11" s="9"/>
      <c r="C11" s="9"/>
      <c r="D11" s="9"/>
      <c r="E11" s="9"/>
    </row>
    <row r="12" spans="1:5">
      <c r="A12" s="9"/>
      <c r="B12" s="9"/>
      <c r="C12" s="9"/>
      <c r="D12" s="9"/>
      <c r="E12" s="9"/>
    </row>
    <row r="13" spans="1:5">
      <c r="A13" s="9"/>
      <c r="B13" s="9"/>
      <c r="C13" s="9"/>
      <c r="D13" s="9"/>
      <c r="E13" s="9"/>
    </row>
    <row r="14" spans="1:5" ht="18.75" customHeight="1">
      <c r="A14" s="5"/>
      <c r="B14" s="5"/>
      <c r="C14" s="5"/>
      <c r="D14" s="10" t="s">
        <v>31</v>
      </c>
      <c r="E14" s="9">
        <f>SUM(E5:E13)</f>
        <v>110</v>
      </c>
    </row>
    <row r="16" spans="1:5">
      <c r="D16" t="str">
        <f>BAHTTEXT(E14)</f>
        <v>หนึ่งร้อยสิบบาทถ้วน</v>
      </c>
    </row>
  </sheetData>
  <mergeCells count="1">
    <mergeCell ref="A2:E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E21"/>
  <sheetViews>
    <sheetView workbookViewId="0">
      <selection activeCell="A4" sqref="A4:E13"/>
    </sheetView>
  </sheetViews>
  <sheetFormatPr defaultRowHeight="14.25"/>
  <cols>
    <col min="2" max="2" width="8.125" customWidth="1"/>
    <col min="3" max="3" width="27.375" customWidth="1"/>
    <col min="4" max="5" width="11.875" customWidth="1"/>
  </cols>
  <sheetData>
    <row r="1" spans="1:5">
      <c r="A1" s="23" t="s">
        <v>37</v>
      </c>
      <c r="B1" s="23"/>
      <c r="C1" s="23"/>
      <c r="D1" s="23"/>
      <c r="E1" s="23"/>
    </row>
    <row r="2" spans="1:5">
      <c r="A2" s="11"/>
      <c r="B2" s="12"/>
      <c r="C2" s="13"/>
      <c r="D2" s="11"/>
      <c r="E2" s="11"/>
    </row>
    <row r="3" spans="1:5" s="19" customFormat="1">
      <c r="A3" s="18" t="s">
        <v>33</v>
      </c>
      <c r="B3" s="18" t="s">
        <v>34</v>
      </c>
      <c r="C3" s="18" t="s">
        <v>27</v>
      </c>
      <c r="D3" s="18" t="s">
        <v>35</v>
      </c>
      <c r="E3" s="18" t="s">
        <v>36</v>
      </c>
    </row>
    <row r="4" spans="1:5">
      <c r="A4" s="15">
        <v>1</v>
      </c>
      <c r="B4" s="15">
        <v>104</v>
      </c>
      <c r="C4" s="15" t="s">
        <v>5</v>
      </c>
      <c r="D4" s="15">
        <v>3</v>
      </c>
      <c r="E4" s="15" t="s">
        <v>20</v>
      </c>
    </row>
    <row r="5" spans="1:5">
      <c r="A5" s="14">
        <v>2</v>
      </c>
      <c r="B5" s="14">
        <v>109</v>
      </c>
      <c r="C5" s="14" t="s">
        <v>9</v>
      </c>
      <c r="D5" s="14">
        <v>5</v>
      </c>
      <c r="E5" s="14" t="s">
        <v>24</v>
      </c>
    </row>
    <row r="6" spans="1:5">
      <c r="A6" s="15">
        <v>3</v>
      </c>
      <c r="B6" s="15">
        <v>210</v>
      </c>
      <c r="C6" s="15" t="s">
        <v>16</v>
      </c>
      <c r="D6" s="15">
        <v>8</v>
      </c>
      <c r="E6" s="15" t="s">
        <v>22</v>
      </c>
    </row>
    <row r="7" spans="1:5">
      <c r="A7" s="15"/>
      <c r="B7" s="15"/>
      <c r="C7" s="15"/>
      <c r="D7" s="15"/>
      <c r="E7" s="15"/>
    </row>
    <row r="8" spans="1:5">
      <c r="A8" s="15"/>
      <c r="B8" s="15"/>
      <c r="C8" s="15"/>
      <c r="D8" s="15"/>
      <c r="E8" s="15"/>
    </row>
    <row r="9" spans="1:5">
      <c r="A9" s="15"/>
      <c r="B9" s="15"/>
      <c r="C9" s="15"/>
      <c r="D9" s="15"/>
      <c r="E9" s="15"/>
    </row>
    <row r="10" spans="1:5">
      <c r="A10" s="15"/>
      <c r="B10" s="15"/>
      <c r="C10" s="15"/>
      <c r="D10" s="15"/>
      <c r="E10" s="15"/>
    </row>
    <row r="11" spans="1:5">
      <c r="A11" s="15"/>
      <c r="B11" s="15"/>
      <c r="C11" s="15"/>
      <c r="D11" s="15"/>
      <c r="E11" s="15"/>
    </row>
    <row r="12" spans="1:5">
      <c r="A12" s="15"/>
      <c r="B12" s="15"/>
      <c r="C12" s="15"/>
      <c r="D12" s="15"/>
      <c r="E12" s="15"/>
    </row>
    <row r="13" spans="1:5">
      <c r="A13" s="15"/>
      <c r="B13" s="15"/>
      <c r="C13" s="15"/>
      <c r="D13" s="15"/>
      <c r="E13" s="15"/>
    </row>
    <row r="14" spans="1:5">
      <c r="A14" s="15"/>
      <c r="B14" s="15"/>
      <c r="C14" s="15"/>
      <c r="D14" s="15"/>
      <c r="E14" s="15"/>
    </row>
    <row r="15" spans="1:5">
      <c r="A15" s="15"/>
      <c r="B15" s="15"/>
      <c r="C15" s="15"/>
      <c r="D15" s="14"/>
      <c r="E15" s="15"/>
    </row>
    <row r="16" spans="1:5">
      <c r="A16" s="16"/>
      <c r="B16" s="16"/>
      <c r="C16" s="16"/>
      <c r="D16" s="16"/>
      <c r="E16" s="16"/>
    </row>
    <row r="17" spans="1:5">
      <c r="A17" s="16"/>
      <c r="B17" s="16"/>
      <c r="C17" s="16"/>
      <c r="D17" s="16"/>
      <c r="E17" s="16"/>
    </row>
    <row r="18" spans="1:5">
      <c r="A18" s="17"/>
      <c r="B18" s="17"/>
      <c r="C18" s="17"/>
      <c r="D18" s="17"/>
      <c r="E18" s="17"/>
    </row>
    <row r="19" spans="1:5">
      <c r="A19" s="17"/>
      <c r="B19" s="17"/>
      <c r="C19" s="17"/>
      <c r="D19" s="17"/>
      <c r="E19" s="17"/>
    </row>
    <row r="20" spans="1:5">
      <c r="A20" s="17"/>
      <c r="B20" s="17"/>
      <c r="C20" s="17"/>
      <c r="D20" s="17"/>
      <c r="E20" s="17"/>
    </row>
    <row r="21" spans="1:5">
      <c r="A21" s="17"/>
      <c r="B21" s="17"/>
      <c r="C21" s="17"/>
      <c r="D21" s="17"/>
      <c r="E21" s="17"/>
    </row>
  </sheetData>
  <mergeCells count="1">
    <mergeCell ref="A1:E1"/>
  </mergeCells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E20"/>
  <sheetViews>
    <sheetView workbookViewId="0">
      <selection activeCell="F20" sqref="F20"/>
    </sheetView>
  </sheetViews>
  <sheetFormatPr defaultRowHeight="14.25"/>
  <cols>
    <col min="1" max="1" width="10.875" customWidth="1"/>
    <col min="2" max="2" width="11" customWidth="1"/>
    <col min="3" max="3" width="10.75" customWidth="1"/>
    <col min="4" max="4" width="9.5" customWidth="1"/>
  </cols>
  <sheetData>
    <row r="1" spans="1:5" s="19" customFormat="1" ht="25.5" customHeight="1">
      <c r="A1" s="19" t="s">
        <v>0</v>
      </c>
      <c r="B1" s="19" t="s">
        <v>45</v>
      </c>
      <c r="C1" s="19" t="s">
        <v>43</v>
      </c>
      <c r="D1" s="21" t="s">
        <v>46</v>
      </c>
      <c r="E1" s="19" t="s">
        <v>44</v>
      </c>
    </row>
    <row r="2" spans="1:5">
      <c r="A2" s="1">
        <v>101</v>
      </c>
      <c r="B2">
        <v>12</v>
      </c>
      <c r="C2">
        <v>4</v>
      </c>
      <c r="D2">
        <v>5</v>
      </c>
      <c r="E2">
        <v>1</v>
      </c>
    </row>
    <row r="3" spans="1:5">
      <c r="A3" s="1">
        <v>102</v>
      </c>
      <c r="B3">
        <v>3</v>
      </c>
      <c r="C3">
        <v>2</v>
      </c>
      <c r="D3">
        <v>10</v>
      </c>
      <c r="E3">
        <v>1</v>
      </c>
    </row>
    <row r="4" spans="1:5">
      <c r="A4" s="1">
        <v>103</v>
      </c>
      <c r="B4">
        <v>7</v>
      </c>
      <c r="C4">
        <v>1</v>
      </c>
      <c r="D4">
        <v>1</v>
      </c>
      <c r="E4">
        <v>1</v>
      </c>
    </row>
    <row r="5" spans="1:5">
      <c r="A5" s="1">
        <v>104</v>
      </c>
      <c r="B5">
        <v>5</v>
      </c>
      <c r="C5">
        <v>6</v>
      </c>
      <c r="D5">
        <v>6</v>
      </c>
      <c r="E5">
        <v>1</v>
      </c>
    </row>
    <row r="6" spans="1:5">
      <c r="A6" s="1">
        <v>105</v>
      </c>
      <c r="B6">
        <v>3</v>
      </c>
      <c r="C6">
        <v>4</v>
      </c>
      <c r="D6">
        <v>6</v>
      </c>
      <c r="E6">
        <v>2</v>
      </c>
    </row>
    <row r="7" spans="1:5">
      <c r="A7" s="1">
        <v>107</v>
      </c>
      <c r="B7">
        <v>14</v>
      </c>
      <c r="C7">
        <v>8</v>
      </c>
      <c r="D7">
        <v>12</v>
      </c>
      <c r="E7">
        <v>1</v>
      </c>
    </row>
    <row r="8" spans="1:5">
      <c r="A8" s="1">
        <v>109</v>
      </c>
      <c r="B8">
        <v>22</v>
      </c>
      <c r="C8">
        <v>4</v>
      </c>
      <c r="D8">
        <v>8</v>
      </c>
      <c r="E8">
        <v>2</v>
      </c>
    </row>
    <row r="9" spans="1:5">
      <c r="A9" s="1">
        <v>110</v>
      </c>
      <c r="B9">
        <v>14</v>
      </c>
      <c r="C9">
        <v>15</v>
      </c>
      <c r="D9">
        <v>15</v>
      </c>
      <c r="E9">
        <v>1</v>
      </c>
    </row>
    <row r="10" spans="1:5">
      <c r="A10" s="1">
        <v>112</v>
      </c>
      <c r="B10">
        <v>6</v>
      </c>
      <c r="C10">
        <v>9</v>
      </c>
      <c r="D10">
        <v>20</v>
      </c>
      <c r="E10">
        <v>2</v>
      </c>
    </row>
    <row r="11" spans="1:5">
      <c r="A11" s="1">
        <v>201</v>
      </c>
      <c r="B11">
        <v>3</v>
      </c>
      <c r="C11">
        <v>7</v>
      </c>
      <c r="D11">
        <v>2</v>
      </c>
      <c r="E11">
        <v>2</v>
      </c>
    </row>
    <row r="12" spans="1:5">
      <c r="A12" s="1">
        <v>204</v>
      </c>
      <c r="B12">
        <v>5</v>
      </c>
      <c r="C12">
        <v>14</v>
      </c>
      <c r="D12">
        <v>1</v>
      </c>
      <c r="E12">
        <v>2</v>
      </c>
    </row>
    <row r="13" spans="1:5">
      <c r="A13" s="1">
        <v>205</v>
      </c>
      <c r="B13">
        <v>3</v>
      </c>
      <c r="C13">
        <v>3</v>
      </c>
      <c r="D13">
        <v>4</v>
      </c>
      <c r="E13">
        <v>2</v>
      </c>
    </row>
    <row r="14" spans="1:5">
      <c r="A14" s="1">
        <v>206</v>
      </c>
      <c r="B14">
        <v>2</v>
      </c>
      <c r="C14">
        <v>6</v>
      </c>
      <c r="D14">
        <v>7</v>
      </c>
      <c r="E14">
        <v>2</v>
      </c>
    </row>
    <row r="15" spans="1:5">
      <c r="A15" s="1">
        <v>209</v>
      </c>
      <c r="B15">
        <v>1</v>
      </c>
      <c r="C15">
        <v>4</v>
      </c>
      <c r="D15">
        <v>3</v>
      </c>
      <c r="E15">
        <v>5</v>
      </c>
    </row>
    <row r="16" spans="1:5">
      <c r="A16" s="1">
        <v>210</v>
      </c>
      <c r="B16">
        <v>7</v>
      </c>
      <c r="C16">
        <v>10</v>
      </c>
      <c r="D16">
        <v>2</v>
      </c>
      <c r="E16">
        <v>3</v>
      </c>
    </row>
    <row r="17" spans="1:5">
      <c r="A17" s="1">
        <v>301</v>
      </c>
      <c r="B17">
        <v>4</v>
      </c>
      <c r="C17">
        <v>11</v>
      </c>
      <c r="D17">
        <v>15</v>
      </c>
      <c r="E17">
        <v>1</v>
      </c>
    </row>
    <row r="18" spans="1:5">
      <c r="A18" s="1">
        <v>302</v>
      </c>
      <c r="B18">
        <v>1</v>
      </c>
      <c r="C18">
        <v>21</v>
      </c>
      <c r="D18">
        <v>9</v>
      </c>
      <c r="E18">
        <v>3</v>
      </c>
    </row>
    <row r="19" spans="1:5">
      <c r="A19" s="1">
        <v>9999</v>
      </c>
    </row>
    <row r="20" spans="1:5">
      <c r="A20">
        <v>302</v>
      </c>
      <c r="B20">
        <f>VLOOKUP(A20,A2:H18,2)</f>
        <v>1</v>
      </c>
      <c r="C20">
        <f>VLOOKUP(A20,A2:H18,3)</f>
        <v>21</v>
      </c>
      <c r="D20">
        <f>VLOOKUP(A20,A2:H18,4)</f>
        <v>9</v>
      </c>
      <c r="E20">
        <f>VLOOKUP(A20,A2:H18,5)</f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Dialogs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Dialog1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Beau</dc:creator>
  <cp:lastModifiedBy>POWEROMO</cp:lastModifiedBy>
  <cp:lastPrinted>2011-05-08T12:42:56Z</cp:lastPrinted>
  <dcterms:created xsi:type="dcterms:W3CDTF">2011-04-25T07:15:04Z</dcterms:created>
  <dcterms:modified xsi:type="dcterms:W3CDTF">2011-05-12T12:29:37Z</dcterms:modified>
</cp:coreProperties>
</file>