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21656B06-1B9B-AA78-C99D-37B55691406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utthana.Kasemsuboon\Desktop\"/>
    </mc:Choice>
  </mc:AlternateContent>
  <bookViews>
    <workbookView xWindow="0" yWindow="0" windowWidth="25200" windowHeight="11760" activeTab="1"/>
  </bookViews>
  <sheets>
    <sheet name="Interface" sheetId="5" r:id="rId1"/>
    <sheet name="Bookings" sheetId="2" r:id="rId2"/>
    <sheet name="Data" sheetId="1" r:id="rId3"/>
    <sheet name="Analysis" sheetId="4" r:id="rId4"/>
    <sheet name="Lists" sheetId="6" r:id="rId5"/>
    <sheet name="Invoice" sheetId="8" r:id="rId6"/>
    <sheet name="Info" sheetId="9" r:id="rId7"/>
  </sheets>
  <definedNames>
    <definedName name="_xlnm._FilterDatabase" localSheetId="2" hidden="1">Data!$B$8:$Z$16</definedName>
    <definedName name="Clearit">Bookings!$H$3,Bookings!$V$3:$Y$5,Bookings!$V$7,Bookings!$AE$3:$AH$5,Bookings!$AN$3:$AT$7,Bookings!$AZ$3:$BG$7</definedName>
    <definedName name="_xlnm.Criteria" localSheetId="2">Data!$BI$6:$BK$8</definedName>
    <definedName name="Description">OFFSET(Lists!$M$7,,,COUNTA(Lists!$M$7:$M$300))</definedName>
    <definedName name="_xlnm.Extract" localSheetId="2">Data!$BM$8:$BP$8</definedName>
    <definedName name="Rooms">OFFSET(Lists!$K$6,1,,COUNTA(Lists!$K$7:$K$300))</definedName>
    <definedName name="StDate">Bookings!$M$3</definedName>
  </definedNames>
  <calcPr calcId="171027"/>
</workbook>
</file>

<file path=xl/calcChain.xml><?xml version="1.0" encoding="utf-8"?>
<calcChain xmlns="http://schemas.openxmlformats.org/spreadsheetml/2006/main">
  <c r="M5" i="2" l="1"/>
  <c r="BO6" i="1" l="1"/>
  <c r="BM6" i="1"/>
  <c r="BK8" i="1"/>
  <c r="BI8" i="1"/>
  <c r="BJ7" i="1"/>
  <c r="BI7" i="1"/>
  <c r="B5" i="1"/>
  <c r="C14" i="2" l="1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13" i="2"/>
  <c r="AE6" i="2"/>
  <c r="AE7" i="2" s="1"/>
  <c r="V6" i="2"/>
  <c r="M3" i="2"/>
  <c r="H7" i="2" s="1"/>
  <c r="E12" i="2" s="1"/>
  <c r="AG9" i="1" s="1"/>
  <c r="BJ8" i="1" l="1"/>
  <c r="BK7" i="1"/>
  <c r="F12" i="2"/>
  <c r="G12" i="2" l="1"/>
  <c r="G9" i="2" s="1"/>
  <c r="H12" i="2"/>
  <c r="H5" i="2"/>
  <c r="E10" i="2"/>
  <c r="C5" i="2" s="1"/>
  <c r="E9" i="2"/>
  <c r="G10" i="2" l="1"/>
  <c r="I12" i="2"/>
  <c r="I9" i="2" s="1"/>
  <c r="J12" i="2"/>
  <c r="K12" i="2" l="1"/>
  <c r="K9" i="2" s="1"/>
  <c r="L12" i="2"/>
  <c r="I10" i="2"/>
  <c r="M12" i="2" l="1"/>
  <c r="M9" i="2" s="1"/>
  <c r="N12" i="2"/>
  <c r="K10" i="2"/>
  <c r="O12" i="2" l="1"/>
  <c r="O9" i="2" s="1"/>
  <c r="P12" i="2"/>
  <c r="M10" i="2"/>
  <c r="Q12" i="2" l="1"/>
  <c r="Q9" i="2" s="1"/>
  <c r="R12" i="2"/>
  <c r="O10" i="2"/>
  <c r="T12" i="2" l="1"/>
  <c r="S12" i="2"/>
  <c r="S9" i="2" s="1"/>
  <c r="Q10" i="2"/>
  <c r="S10" i="2" l="1"/>
  <c r="U12" i="2"/>
  <c r="U9" i="2" s="1"/>
  <c r="V12" i="2"/>
  <c r="X12" i="2" l="1"/>
  <c r="W12" i="2"/>
  <c r="W9" i="2" s="1"/>
  <c r="U10" i="2"/>
  <c r="W10" i="2" l="1"/>
  <c r="Y12" i="2"/>
  <c r="Y9" i="2" s="1"/>
  <c r="Z12" i="2"/>
  <c r="AA12" i="2" l="1"/>
  <c r="AA9" i="2" s="1"/>
  <c r="AB12" i="2"/>
  <c r="Y10" i="2"/>
  <c r="AC12" i="2" l="1"/>
  <c r="AC9" i="2" s="1"/>
  <c r="AD12" i="2"/>
  <c r="AA10" i="2"/>
  <c r="AE12" i="2" l="1"/>
  <c r="AE9" i="2" s="1"/>
  <c r="AF12" i="2"/>
  <c r="AC10" i="2"/>
  <c r="AG12" i="2" l="1"/>
  <c r="AG9" i="2" s="1"/>
  <c r="AH12" i="2"/>
  <c r="AE10" i="2"/>
  <c r="AJ12" i="2" l="1"/>
  <c r="AI12" i="2"/>
  <c r="AI9" i="2" s="1"/>
  <c r="AG10" i="2"/>
  <c r="AI10" i="2" l="1"/>
  <c r="AK12" i="2"/>
  <c r="AK9" i="2" s="1"/>
  <c r="AL12" i="2"/>
  <c r="AN12" i="2" l="1"/>
  <c r="AM12" i="2"/>
  <c r="AM9" i="2" s="1"/>
  <c r="AK10" i="2"/>
  <c r="AM10" i="2" l="1"/>
  <c r="AO12" i="2"/>
  <c r="AO9" i="2" s="1"/>
  <c r="AP12" i="2"/>
  <c r="AQ12" i="2" l="1"/>
  <c r="AQ9" i="2" s="1"/>
  <c r="AR12" i="2"/>
  <c r="AO10" i="2"/>
  <c r="AS12" i="2" l="1"/>
  <c r="AS9" i="2" s="1"/>
  <c r="AT12" i="2"/>
  <c r="AQ10" i="2"/>
  <c r="AV12" i="2" l="1"/>
  <c r="AU12" i="2"/>
  <c r="AU9" i="2" s="1"/>
  <c r="AS10" i="2"/>
  <c r="AU10" i="2" l="1"/>
  <c r="AW12" i="2"/>
  <c r="AW9" i="2" s="1"/>
  <c r="AX12" i="2"/>
  <c r="AY12" i="2" l="1"/>
  <c r="AY9" i="2" s="1"/>
  <c r="AZ12" i="2"/>
  <c r="AW10" i="2"/>
  <c r="BA12" i="2" l="1"/>
  <c r="BA9" i="2" s="1"/>
  <c r="BB12" i="2"/>
  <c r="AY10" i="2"/>
  <c r="BD12" i="2" l="1"/>
  <c r="BC12" i="2"/>
  <c r="BC9" i="2" s="1"/>
  <c r="BA10" i="2"/>
  <c r="BC10" i="2" l="1"/>
  <c r="BE12" i="2"/>
  <c r="BE9" i="2" s="1"/>
  <c r="BF12" i="2"/>
  <c r="BG12" i="2" l="1"/>
  <c r="BG9" i="2" s="1"/>
  <c r="BH12" i="2"/>
  <c r="AH9" i="1" s="1"/>
  <c r="BE10" i="2"/>
  <c r="BG10" i="2" l="1"/>
</calcChain>
</file>

<file path=xl/comments1.xml><?xml version="1.0" encoding="utf-8"?>
<comments xmlns="http://schemas.openxmlformats.org/spreadsheetml/2006/main">
  <authors>
    <author>Generell Process 2</author>
  </authors>
  <commentList>
    <comment ref="H3" authorId="0" shapeId="0">
      <text>
        <r>
          <rPr>
            <b/>
            <sz val="9"/>
            <color indexed="81"/>
            <rFont val="Tahoma"/>
            <family val="2"/>
          </rPr>
          <t>Don't change this number!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=1&amp;"/" &amp;M5 &amp;"/" &amp;M6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<sst xmlns="http://schemas.openxmlformats.org/spreadsheetml/2006/main" count="380" uniqueCount="140">
  <si>
    <t>Start</t>
  </si>
  <si>
    <t>End</t>
  </si>
  <si>
    <t>Room 1</t>
  </si>
  <si>
    <t>Room 2</t>
  </si>
  <si>
    <t>Room 3</t>
  </si>
  <si>
    <t>Room 4</t>
  </si>
  <si>
    <t>Room 5</t>
  </si>
  <si>
    <t>Room 6</t>
  </si>
  <si>
    <t>Room 7</t>
  </si>
  <si>
    <t>Room 8</t>
  </si>
  <si>
    <t>Room 9</t>
  </si>
  <si>
    <t>Room 10</t>
  </si>
  <si>
    <t>Room</t>
  </si>
  <si>
    <t>Days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</si>
  <si>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</si>
  <si>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</si>
  <si>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</si>
  <si>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</si>
  <si>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</si>
  <si>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</si>
  <si>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</si>
  <si>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</si>
  <si>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</si>
  <si>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</si>
  <si>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</si>
  <si>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</si>
  <si>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Status</t>
  </si>
  <si>
    <t>Unconfirmed</t>
  </si>
  <si>
    <t>Paid</t>
  </si>
  <si>
    <t>Confirmed</t>
  </si>
  <si>
    <t>Cancelled</t>
  </si>
  <si>
    <t>Room 11</t>
  </si>
  <si>
    <t>Room 12</t>
  </si>
  <si>
    <t>Room 13</t>
  </si>
  <si>
    <t>Room 14</t>
  </si>
  <si>
    <t>Room 15</t>
  </si>
  <si>
    <t>Room 16</t>
  </si>
  <si>
    <t>Room 17</t>
  </si>
  <si>
    <t>Room 18</t>
  </si>
  <si>
    <t>Room 19</t>
  </si>
  <si>
    <t>Room 20</t>
  </si>
  <si>
    <t>Room 21</t>
  </si>
  <si>
    <t>Room 22</t>
  </si>
  <si>
    <t>Years</t>
  </si>
  <si>
    <t>Months</t>
  </si>
  <si>
    <t>Index</t>
  </si>
  <si>
    <t>Rooms</t>
  </si>
  <si>
    <t>After</t>
  </si>
  <si>
    <t>Morn</t>
  </si>
  <si>
    <t>Cost</t>
  </si>
  <si>
    <t>Total</t>
  </si>
  <si>
    <t>Count</t>
  </si>
  <si>
    <t>Room 23</t>
  </si>
  <si>
    <t>Room 25</t>
  </si>
  <si>
    <t>Room 27</t>
  </si>
  <si>
    <t>Arrival</t>
  </si>
  <si>
    <t>Full Name</t>
  </si>
  <si>
    <t>Henry Purcible</t>
  </si>
  <si>
    <t>Kent Todmanson</t>
  </si>
  <si>
    <t>Trevor Westward</t>
  </si>
  <si>
    <t>Address</t>
  </si>
  <si>
    <t>Cost per day</t>
  </si>
  <si>
    <t>Email</t>
  </si>
  <si>
    <t xml:space="preserve">Phone </t>
  </si>
  <si>
    <t>56 Grease St</t>
  </si>
  <si>
    <t>32 Trash Crt</t>
  </si>
  <si>
    <t>45 Thenden St</t>
  </si>
  <si>
    <t>3/5 My Village</t>
  </si>
  <si>
    <t>1234fred@dod.com.ad</t>
  </si>
  <si>
    <t>567red@optusnet</t>
  </si>
  <si>
    <t>2345 6789</t>
  </si>
  <si>
    <t>2346 6789</t>
  </si>
  <si>
    <t>2347 6789</t>
  </si>
  <si>
    <t>2352 6789</t>
  </si>
  <si>
    <t>1234 5678 45</t>
  </si>
  <si>
    <t>1235 5678 45</t>
  </si>
  <si>
    <t>1236 5678 45</t>
  </si>
  <si>
    <t>1241 5678 45</t>
  </si>
  <si>
    <t>Addition  Cost</t>
  </si>
  <si>
    <t>Expenses</t>
  </si>
  <si>
    <t>Expenses 1</t>
  </si>
  <si>
    <t>Expenses 2</t>
  </si>
  <si>
    <t>Expenses 3</t>
  </si>
  <si>
    <t>Expenses 4</t>
  </si>
  <si>
    <t>Expenses 5</t>
  </si>
  <si>
    <t>Expense 1</t>
  </si>
  <si>
    <t>Expense 2</t>
  </si>
  <si>
    <t>Expense 3</t>
  </si>
  <si>
    <t>Expense 4</t>
  </si>
  <si>
    <t>Expense 5</t>
  </si>
  <si>
    <t>Phone</t>
  </si>
  <si>
    <t>Licience</t>
  </si>
  <si>
    <t>Day Cost</t>
  </si>
  <si>
    <t>Additional Cost</t>
  </si>
  <si>
    <t>Dates</t>
  </si>
  <si>
    <t>Room Details</t>
  </si>
  <si>
    <t>Costing</t>
  </si>
  <si>
    <t>Contact Details</t>
  </si>
  <si>
    <t>Additional Expenses</t>
  </si>
  <si>
    <t>*</t>
  </si>
  <si>
    <t>Amount</t>
  </si>
  <si>
    <t>Description</t>
  </si>
  <si>
    <t>Towels</t>
  </si>
  <si>
    <t>Damage</t>
  </si>
  <si>
    <t>Drinks</t>
  </si>
  <si>
    <t>Tokens</t>
  </si>
  <si>
    <t>2 Beds</t>
  </si>
  <si>
    <t>4 Beds</t>
  </si>
  <si>
    <t>3 Beds</t>
  </si>
  <si>
    <t>5 Beds</t>
  </si>
  <si>
    <t>Date Select</t>
  </si>
  <si>
    <t>Monday Date</t>
  </si>
  <si>
    <t>Trex Lawson</t>
  </si>
  <si>
    <t>Jenny Trerrfer</t>
  </si>
  <si>
    <t>Neal Heart</t>
  </si>
  <si>
    <t>Room 24</t>
  </si>
  <si>
    <t>Room 26</t>
  </si>
  <si>
    <t>Room 28</t>
  </si>
  <si>
    <t>ID</t>
  </si>
  <si>
    <t>Copied range for restoration if overbook</t>
  </si>
  <si>
    <t>Criteria</t>
  </si>
  <si>
    <t>Days overbooked</t>
  </si>
  <si>
    <t>Deposit</t>
  </si>
  <si>
    <t>Meagan Rouch</t>
  </si>
  <si>
    <t>67 Pook St</t>
  </si>
  <si>
    <t>meag@mmm.com</t>
  </si>
  <si>
    <t>2345 2134</t>
  </si>
  <si>
    <t>rt 565788</t>
  </si>
  <si>
    <t>Descript1</t>
  </si>
  <si>
    <t>Descript2</t>
  </si>
  <si>
    <t>Descript3</t>
  </si>
  <si>
    <t>Descript4</t>
  </si>
  <si>
    <t>Descript5</t>
  </si>
  <si>
    <t>Licience /Passport</t>
  </si>
  <si>
    <t>Criteria for limiting data</t>
  </si>
  <si>
    <t>http://www.onlinepclearning.com/excel-room-booking-system/</t>
  </si>
  <si>
    <t>http://www.onlinepclearning.com/room-booking-system-excel-vba-part-2/</t>
  </si>
  <si>
    <t>http://www.onlinepclearning.com/room-booking-system-vba-code-part-3/</t>
  </si>
  <si>
    <t>http://www.onlinepclearning.com/excel-booking-system-part-4/</t>
  </si>
  <si>
    <t>Egon Maier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</si>
</sst>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7" formatCode="&quot;$&quot;#,##0.00_);\(&quot;$&quot;#,##0.00\)"/>
    <numFmt numFmtId="44" formatCode="_(&quot;$&quot;* #,##0.00_);_(&quot;$&quot;* \(#,##0.00\);_(&quot;$&quot;* &quot;-&quot;??_);_(@_)"/>
    <numFmt numFmtId="164" formatCode="&quot;$&quot;#,##0.00;\-&quot;$&quot;#,##0.00"/>
    <numFmt numFmtId="165" formatCode="mmm"/>
    <numFmt numFmtId="166" formatCode="ddd"/>
    <numFmt numFmtId="167" formatCode="0.0"/>
    <numFmt numFmtId="168" formatCode="d"/>
    <numFmt numFmtId="169" formatCode="ddd/mmm/d"/>
    <numFmt numFmtId="170" formatCode="[$-F800]dddd\,\ mmmm\ dd\,\ yyyy"/>
  </numFmts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6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11"/>
      <color theme="2" tint="-0.499984740745262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8"/>
      <color theme="9" tint="-0.249977111117893"/>
      <name val="Calibri"/>
      <family val="2"/>
      <scheme val="minor"/>
    </font>
    <font>
      <sz val="9"/>
      <color rgb="FF666666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D8DE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89999084444715716"/>
        <bgColor indexed="64"/>
      </patternFill>
    </fill>
    <fill>
      <gradientFill degree="90">
        <stop position="0">
          <color theme="0"/>
        </stop>
        <stop position="1">
          <color theme="2" tint="-0.25098422193060094"/>
        </stop>
      </gradientFill>
    </fill>
    <fill>
      <gradientFill degree="90">
        <stop position="0">
          <color theme="0"/>
        </stop>
        <stop position="0.5">
          <color theme="6" tint="-0.49803155613879818"/>
        </stop>
        <stop position="1">
          <color theme="0"/>
        </stop>
      </gradientFill>
    </fill>
    <fill>
      <gradientFill degree="90">
        <stop position="0">
          <color theme="2" tint="-0.49803155613879818"/>
        </stop>
        <stop position="0.5">
          <color theme="2" tint="-0.74901577806939912"/>
        </stop>
        <stop position="1">
          <color theme="2" tint="-0.49803155613879818"/>
        </stop>
      </gradientFill>
    </fill>
    <fill>
      <patternFill patternType="solid">
        <fgColor theme="9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</fills>
  <borders count="60">
    <border>
      <left/>
      <right/>
      <top/>
      <bottom/>
      <diagonal/>
    </border>
    <border>
      <left/>
      <right/>
      <top style="thick">
        <color theme="6" tint="-0.499984740745262"/>
      </top>
      <bottom/>
      <diagonal/>
    </border>
    <border>
      <left style="thick">
        <color theme="6" tint="-0.499984740745262"/>
      </left>
      <right/>
      <top/>
      <bottom/>
      <diagonal/>
    </border>
    <border>
      <left style="thick">
        <color theme="6" tint="-0.499984740745262"/>
      </left>
      <right style="thin">
        <color theme="6" tint="0.59996337778862885"/>
      </right>
      <top style="thick">
        <color theme="6" tint="-0.499984740745262"/>
      </top>
      <bottom style="thin">
        <color theme="6" tint="-0.499984740745262"/>
      </bottom>
      <diagonal/>
    </border>
    <border>
      <left style="thin">
        <color theme="6" tint="0.59996337778862885"/>
      </left>
      <right/>
      <top style="thick">
        <color theme="6" tint="-0.499984740745262"/>
      </top>
      <bottom style="thin">
        <color theme="6" tint="-0.499984740745262"/>
      </bottom>
      <diagonal/>
    </border>
    <border>
      <left style="thin">
        <color theme="6" tint="0.59996337778862885"/>
      </left>
      <right/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 style="thin">
        <color theme="6" tint="0.59996337778862885"/>
      </right>
      <top style="thin">
        <color theme="6" tint="0.59996337778862885"/>
      </top>
      <bottom style="thick">
        <color theme="6" tint="-0.499984740745262"/>
      </bottom>
      <diagonal/>
    </border>
    <border>
      <left style="thin">
        <color theme="6" tint="0.59996337778862885"/>
      </left>
      <right style="thin">
        <color theme="6" tint="-0.499984740745262"/>
      </right>
      <top style="thin">
        <color theme="6" tint="0.59996337778862885"/>
      </top>
      <bottom style="thick">
        <color theme="6" tint="-0.499984740745262"/>
      </bottom>
      <diagonal/>
    </border>
    <border>
      <left style="thin">
        <color theme="6" tint="-0.499984740745262"/>
      </left>
      <right style="thin">
        <color theme="6" tint="0.59996337778862885"/>
      </right>
      <top/>
      <bottom style="thin">
        <color theme="6" tint="0.59996337778862885"/>
      </bottom>
      <diagonal/>
    </border>
    <border>
      <left style="thin">
        <color theme="6" tint="0.59996337778862885"/>
      </left>
      <right style="thin">
        <color theme="6" tint="-0.499984740745262"/>
      </right>
      <top/>
      <bottom style="thin">
        <color theme="6" tint="0.59996337778862885"/>
      </bottom>
      <diagonal/>
    </border>
    <border>
      <left style="thin">
        <color theme="6" tint="-0.499984740745262"/>
      </left>
      <right style="thin">
        <color theme="6" tint="0.59996337778862885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0.59996337778862885"/>
      </left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/>
      <right style="thick">
        <color theme="6" tint="-0.499984740745262"/>
      </right>
      <top/>
      <bottom/>
      <diagonal/>
    </border>
    <border>
      <left style="thin">
        <color theme="6" tint="0.59996337778862885"/>
      </left>
      <right style="thick">
        <color theme="6" tint="-0.499984740745262"/>
      </right>
      <top/>
      <bottom style="thin">
        <color theme="6" tint="0.59996337778862885"/>
      </bottom>
      <diagonal/>
    </border>
    <border>
      <left style="thick">
        <color theme="6" tint="-0.499984740745262"/>
      </left>
      <right/>
      <top/>
      <bottom style="thick">
        <color theme="6" tint="-0.499984740745262"/>
      </bottom>
      <diagonal/>
    </border>
    <border>
      <left/>
      <right/>
      <top/>
      <bottom style="thick">
        <color theme="6" tint="-0.499984740745262"/>
      </bottom>
      <diagonal/>
    </border>
    <border>
      <left/>
      <right style="thick">
        <color theme="6" tint="-0.499984740745262"/>
      </right>
      <top/>
      <bottom style="thick">
        <color theme="6" tint="-0.499984740745262"/>
      </bottom>
      <diagonal/>
    </border>
    <border>
      <left/>
      <right/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6" tint="-0.499984740745262"/>
      </left>
      <right style="thin">
        <color theme="6" tint="0.59996337778862885"/>
      </right>
      <top style="thin">
        <color theme="6" tint="-0.499984740745262"/>
      </top>
      <bottom style="thick">
        <color theme="6" tint="-0.499984740745262"/>
      </bottom>
      <diagonal/>
    </border>
    <border>
      <left style="thin">
        <color theme="6" tint="0.59996337778862885"/>
      </left>
      <right style="thin">
        <color theme="6" tint="-0.499984740745262"/>
      </right>
      <top style="thin">
        <color theme="6" tint="-0.499984740745262"/>
      </top>
      <bottom style="thick">
        <color theme="6" tint="-0.499984740745262"/>
      </bottom>
      <diagonal/>
    </border>
    <border>
      <left style="thin">
        <color theme="6" tint="0.59996337778862885"/>
      </left>
      <right style="thick">
        <color theme="6" tint="-0.499984740745262"/>
      </right>
      <top style="thick">
        <color theme="6" tint="-0.499984740745262"/>
      </top>
      <bottom style="thin">
        <color theme="6" tint="-0.499984740745262"/>
      </bottom>
      <diagonal/>
    </border>
    <border>
      <left style="thin">
        <color theme="6" tint="0.59996337778862885"/>
      </left>
      <right style="thick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0.59996337778862885"/>
      </left>
      <right style="thick">
        <color theme="6" tint="-0.499984740745262"/>
      </right>
      <top style="thin">
        <color theme="6" tint="-0.499984740745262"/>
      </top>
      <bottom style="thick">
        <color theme="6" tint="-0.49998474074526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/>
      <bottom/>
      <diagonal/>
    </border>
    <border>
      <left style="thin">
        <color theme="6" tint="0.39994506668294322"/>
      </left>
      <right/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6" tint="0.39991454817346722"/>
      </left>
      <right/>
      <top style="thin">
        <color theme="6" tint="0.39991454817346722"/>
      </top>
      <bottom style="thin">
        <color theme="6" tint="0.39991454817346722"/>
      </bottom>
      <diagonal/>
    </border>
    <border>
      <left/>
      <right/>
      <top style="thin">
        <color theme="6" tint="0.39991454817346722"/>
      </top>
      <bottom style="thin">
        <color theme="6" tint="0.39991454817346722"/>
      </bottom>
      <diagonal/>
    </border>
    <border>
      <left/>
      <right style="thin">
        <color theme="6" tint="0.39991454817346722"/>
      </right>
      <top style="thin">
        <color theme="6" tint="0.39991454817346722"/>
      </top>
      <bottom style="thin">
        <color theme="6" tint="0.39991454817346722"/>
      </bottom>
      <diagonal/>
    </border>
    <border>
      <left style="thick">
        <color theme="6" tint="-0.499984740745262"/>
      </left>
      <right/>
      <top style="thick">
        <color theme="6" tint="-0.499984740745262"/>
      </top>
      <bottom style="thin">
        <color theme="6" tint="-0.499984740745262"/>
      </bottom>
      <diagonal/>
    </border>
    <border>
      <left/>
      <right/>
      <top style="thick">
        <color theme="6" tint="-0.499984740745262"/>
      </top>
      <bottom style="thin">
        <color theme="6" tint="-0.499984740745262"/>
      </bottom>
      <diagonal/>
    </border>
    <border>
      <left style="thick">
        <color theme="6" tint="-0.499984740745262"/>
      </left>
      <right/>
      <top style="thin">
        <color theme="6" tint="-0.499984740745262"/>
      </top>
      <bottom style="thin">
        <color theme="6" tint="-0.499984740745262"/>
      </bottom>
      <diagonal/>
    </border>
    <border>
      <left/>
      <right/>
      <top style="thin">
        <color theme="6" tint="-0.499984740745262"/>
      </top>
      <bottom style="thin">
        <color theme="6" tint="-0.499984740745262"/>
      </bottom>
      <diagonal/>
    </border>
    <border>
      <left style="thick">
        <color theme="6" tint="-0.499984740745262"/>
      </left>
      <right/>
      <top style="thin">
        <color theme="6" tint="-0.499984740745262"/>
      </top>
      <bottom style="thick">
        <color theme="6" tint="-0.499984740745262"/>
      </bottom>
      <diagonal/>
    </border>
    <border>
      <left/>
      <right/>
      <top style="thin">
        <color theme="6" tint="-0.499984740745262"/>
      </top>
      <bottom style="thick">
        <color theme="6" tint="-0.499984740745262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6" tint="0.39991454817346722"/>
      </left>
      <right/>
      <top/>
      <bottom style="thin">
        <color theme="6" tint="0.39991454817346722"/>
      </bottom>
      <diagonal/>
    </border>
    <border>
      <left/>
      <right/>
      <top/>
      <bottom style="thin">
        <color theme="6" tint="0.39991454817346722"/>
      </bottom>
      <diagonal/>
    </border>
    <border>
      <left/>
      <right style="thin">
        <color theme="6" tint="0.39991454817346722"/>
      </right>
      <top/>
      <bottom style="thin">
        <color theme="6" tint="0.39991454817346722"/>
      </bottom>
      <diagonal/>
    </border>
    <border>
      <left style="thin">
        <color theme="6" tint="0.39994506668294322"/>
      </left>
      <right/>
      <top/>
      <bottom style="thin">
        <color theme="6" tint="0.39994506668294322"/>
      </bottom>
      <diagonal/>
    </border>
    <border>
      <left/>
      <right/>
      <top/>
      <bottom style="thin">
        <color theme="6" tint="0.39994506668294322"/>
      </bottom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ck">
        <color theme="6" tint="-0.499984740745262"/>
      </left>
      <right/>
      <top style="thick">
        <color theme="2" tint="-9.9948118533890809E-2"/>
      </top>
      <bottom style="thick">
        <color theme="2" tint="-9.9948118533890809E-2"/>
      </bottom>
      <diagonal/>
    </border>
    <border>
      <left/>
      <right/>
      <top style="thick">
        <color theme="2" tint="-9.9948118533890809E-2"/>
      </top>
      <bottom style="thick">
        <color theme="2" tint="-9.9948118533890809E-2"/>
      </bottom>
      <diagonal/>
    </border>
    <border>
      <left/>
      <right style="thick">
        <color theme="6" tint="-0.499984740745262"/>
      </right>
      <top style="thick">
        <color theme="2" tint="-9.9948118533890809E-2"/>
      </top>
      <bottom style="thick">
        <color theme="2" tint="-9.9948118533890809E-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91">
    <xf numFmtId="0" fontId="0" fillId="0" borderId="0" xfId="0"/>
    <xf numFmtId="0" fontId="0" fillId="0" borderId="0" xfId="0" applyFill="1"/>
    <xf numFmtId="44" fontId="0" fillId="0" borderId="0" xfId="1" applyFont="1"/>
    <xf numFmtId="0" fontId="0" fillId="0" borderId="0" xfId="0" applyNumberFormat="1"/>
    <xf numFmtId="0" fontId="0" fillId="0" borderId="0" xfId="1" applyNumberFormat="1" applyFont="1"/>
    <xf numFmtId="0" fontId="7" fillId="7" borderId="0" xfId="0" applyFont="1" applyFill="1" applyBorder="1"/>
    <xf numFmtId="0" fontId="4" fillId="7" borderId="0" xfId="0" applyFont="1" applyFill="1" applyBorder="1" applyAlignment="1">
      <alignment horizontal="center"/>
    </xf>
    <xf numFmtId="0" fontId="0" fillId="10" borderId="2" xfId="0" applyFill="1" applyBorder="1"/>
    <xf numFmtId="0" fontId="0" fillId="10" borderId="0" xfId="0" applyFill="1" applyBorder="1"/>
    <xf numFmtId="0" fontId="0" fillId="10" borderId="12" xfId="0" applyFill="1" applyBorder="1"/>
    <xf numFmtId="0" fontId="7" fillId="7" borderId="2" xfId="0" applyFont="1" applyFill="1" applyBorder="1"/>
    <xf numFmtId="0" fontId="4" fillId="7" borderId="0" xfId="0" applyFont="1" applyFill="1" applyBorder="1"/>
    <xf numFmtId="169" fontId="6" fillId="6" borderId="8" xfId="0" applyNumberFormat="1" applyFont="1" applyFill="1" applyBorder="1" applyAlignment="1" applyProtection="1">
      <alignment horizontal="center"/>
    </xf>
    <xf numFmtId="169" fontId="6" fillId="6" borderId="9" xfId="0" applyNumberFormat="1" applyFont="1" applyFill="1" applyBorder="1" applyAlignment="1" applyProtection="1">
      <alignment horizontal="center"/>
    </xf>
    <xf numFmtId="169" fontId="6" fillId="6" borderId="13" xfId="0" applyNumberFormat="1" applyFont="1" applyFill="1" applyBorder="1" applyAlignment="1" applyProtection="1">
      <alignment horizontal="center"/>
    </xf>
    <xf numFmtId="14" fontId="0" fillId="0" borderId="0" xfId="0" applyNumberFormat="1"/>
    <xf numFmtId="0" fontId="4" fillId="7" borderId="0" xfId="0" applyFont="1" applyFill="1" applyBorder="1"/>
    <xf numFmtId="0" fontId="4" fillId="7" borderId="0" xfId="0" applyFont="1" applyFill="1" applyBorder="1" applyAlignment="1">
      <alignment horizontal="left"/>
    </xf>
    <xf numFmtId="0" fontId="4" fillId="7" borderId="12" xfId="0" applyFont="1" applyFill="1" applyBorder="1"/>
    <xf numFmtId="0" fontId="7" fillId="6" borderId="14" xfId="0" applyFont="1" applyFill="1" applyBorder="1"/>
    <xf numFmtId="0" fontId="7" fillId="6" borderId="15" xfId="0" applyFont="1" applyFill="1" applyBorder="1"/>
    <xf numFmtId="0" fontId="4" fillId="6" borderId="15" xfId="0" applyFont="1" applyFill="1" applyBorder="1" applyAlignment="1">
      <alignment horizontal="center"/>
    </xf>
    <xf numFmtId="0" fontId="7" fillId="6" borderId="16" xfId="0" applyFont="1" applyFill="1" applyBorder="1"/>
    <xf numFmtId="0" fontId="9" fillId="0" borderId="10" xfId="0" applyFont="1" applyFill="1" applyBorder="1" applyAlignment="1" applyProtection="1"/>
    <xf numFmtId="0" fontId="9" fillId="0" borderId="11" xfId="0" applyFont="1" applyFill="1" applyBorder="1" applyAlignment="1" applyProtection="1"/>
    <xf numFmtId="0" fontId="9" fillId="0" borderId="20" xfId="0" applyFont="1" applyFill="1" applyBorder="1" applyAlignment="1" applyProtection="1"/>
    <xf numFmtId="0" fontId="9" fillId="0" borderId="21" xfId="0" applyFont="1" applyFill="1" applyBorder="1" applyAlignment="1" applyProtection="1"/>
    <xf numFmtId="0" fontId="9" fillId="0" borderId="18" xfId="0" applyFont="1" applyFill="1" applyBorder="1" applyAlignment="1" applyProtection="1"/>
    <xf numFmtId="0" fontId="9" fillId="0" borderId="19" xfId="0" applyFont="1" applyFill="1" applyBorder="1" applyAlignment="1" applyProtection="1"/>
    <xf numFmtId="0" fontId="9" fillId="0" borderId="22" xfId="0" applyFont="1" applyFill="1" applyBorder="1" applyAlignment="1" applyProtection="1"/>
    <xf numFmtId="0" fontId="0" fillId="11" borderId="3" xfId="0" applyFill="1" applyBorder="1" applyProtection="1"/>
    <xf numFmtId="167" fontId="3" fillId="11" borderId="4" xfId="0" applyNumberFormat="1" applyFont="1" applyFill="1" applyBorder="1" applyProtection="1">
      <protection locked="0"/>
    </xf>
    <xf numFmtId="167" fontId="3" fillId="11" borderId="5" xfId="0" applyNumberFormat="1" applyFont="1" applyFill="1" applyBorder="1" applyProtection="1">
      <protection locked="0"/>
    </xf>
    <xf numFmtId="168" fontId="11" fillId="12" borderId="6" xfId="0" applyNumberFormat="1" applyFont="1" applyFill="1" applyBorder="1" applyAlignment="1" applyProtection="1">
      <alignment horizontal="center"/>
    </xf>
    <xf numFmtId="168" fontId="11" fillId="12" borderId="7" xfId="0" applyNumberFormat="1" applyFont="1" applyFill="1" applyBorder="1" applyAlignment="1" applyProtection="1">
      <alignment horizontal="center"/>
    </xf>
    <xf numFmtId="0" fontId="0" fillId="0" borderId="0" xfId="0" applyBorder="1" applyProtection="1">
      <protection locked="0"/>
    </xf>
    <xf numFmtId="7" fontId="0" fillId="0" borderId="0" xfId="1" applyNumberFormat="1" applyFont="1" applyBorder="1" applyProtection="1">
      <protection locked="0"/>
    </xf>
    <xf numFmtId="0" fontId="0" fillId="0" borderId="0" xfId="1" applyNumberFormat="1" applyFont="1" applyBorder="1" applyProtection="1">
      <protection locked="0"/>
    </xf>
    <xf numFmtId="44" fontId="0" fillId="0" borderId="0" xfId="1" applyFont="1" applyBorder="1" applyProtection="1">
      <protection locked="0"/>
    </xf>
    <xf numFmtId="7" fontId="0" fillId="0" borderId="0" xfId="0" applyNumberFormat="1" applyBorder="1" applyProtection="1">
      <protection locked="0"/>
    </xf>
    <xf numFmtId="7" fontId="0" fillId="0" borderId="0" xfId="1" applyNumberFormat="1" applyFont="1" applyBorder="1"/>
    <xf numFmtId="0" fontId="0" fillId="0" borderId="0" xfId="1" applyNumberFormat="1" applyFont="1" applyBorder="1"/>
    <xf numFmtId="44" fontId="0" fillId="0" borderId="0" xfId="1" applyFont="1" applyBorder="1"/>
    <xf numFmtId="7" fontId="0" fillId="0" borderId="0" xfId="0" applyNumberFormat="1" applyBorder="1"/>
    <xf numFmtId="7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36" xfId="0" applyBorder="1"/>
    <xf numFmtId="0" fontId="0" fillId="0" borderId="0" xfId="0" applyBorder="1"/>
    <xf numFmtId="0" fontId="0" fillId="0" borderId="40" xfId="0" applyBorder="1"/>
    <xf numFmtId="0" fontId="7" fillId="9" borderId="51" xfId="0" applyFont="1" applyFill="1" applyBorder="1"/>
    <xf numFmtId="0" fontId="7" fillId="9" borderId="52" xfId="0" applyFont="1" applyFill="1" applyBorder="1"/>
    <xf numFmtId="0" fontId="1" fillId="9" borderId="52" xfId="0" applyFont="1" applyFill="1" applyBorder="1" applyAlignment="1">
      <alignment horizontal="left"/>
    </xf>
    <xf numFmtId="0" fontId="7" fillId="9" borderId="53" xfId="0" applyFont="1" applyFill="1" applyBorder="1"/>
    <xf numFmtId="0" fontId="0" fillId="9" borderId="0" xfId="0" applyFill="1"/>
    <xf numFmtId="0" fontId="0" fillId="0" borderId="54" xfId="0" applyBorder="1" applyAlignment="1">
      <alignment horizontal="left"/>
    </xf>
    <xf numFmtId="0" fontId="0" fillId="0" borderId="55" xfId="0" applyBorder="1"/>
    <xf numFmtId="14" fontId="0" fillId="0" borderId="55" xfId="0" applyNumberFormat="1" applyBorder="1"/>
    <xf numFmtId="7" fontId="0" fillId="0" borderId="55" xfId="0" applyNumberFormat="1" applyBorder="1"/>
    <xf numFmtId="0" fontId="0" fillId="0" borderId="56" xfId="0" applyBorder="1"/>
    <xf numFmtId="0" fontId="0" fillId="0" borderId="0" xfId="0" applyProtection="1">
      <protection locked="0"/>
    </xf>
    <xf numFmtId="0" fontId="2" fillId="9" borderId="0" xfId="0" applyFont="1" applyFill="1" applyBorder="1" applyProtection="1"/>
    <xf numFmtId="0" fontId="2" fillId="9" borderId="0" xfId="0" applyFont="1" applyFill="1" applyBorder="1" applyAlignment="1" applyProtection="1">
      <alignment horizontal="left"/>
    </xf>
    <xf numFmtId="14" fontId="2" fillId="9" borderId="0" xfId="0" applyNumberFormat="1" applyFont="1" applyFill="1" applyBorder="1" applyAlignment="1" applyProtection="1">
      <alignment horizontal="center"/>
    </xf>
    <xf numFmtId="0" fontId="2" fillId="9" borderId="0" xfId="0" applyFont="1" applyFill="1" applyBorder="1" applyAlignment="1" applyProtection="1"/>
    <xf numFmtId="44" fontId="2" fillId="9" borderId="0" xfId="1" applyFont="1" applyFill="1" applyBorder="1" applyProtection="1"/>
    <xf numFmtId="0" fontId="2" fillId="9" borderId="0" xfId="1" applyNumberFormat="1" applyFont="1" applyFill="1" applyBorder="1" applyProtection="1"/>
    <xf numFmtId="0" fontId="2" fillId="9" borderId="0" xfId="0" applyNumberFormat="1" applyFont="1" applyFill="1" applyBorder="1" applyProtection="1"/>
    <xf numFmtId="0" fontId="1" fillId="9" borderId="0" xfId="0" applyFont="1" applyFill="1"/>
    <xf numFmtId="0" fontId="2" fillId="9" borderId="0" xfId="0" applyFont="1" applyFill="1" applyBorder="1" applyAlignment="1" applyProtection="1">
      <alignment horizontal="center"/>
    </xf>
    <xf numFmtId="0" fontId="2" fillId="9" borderId="37" xfId="0" applyFont="1" applyFill="1" applyBorder="1" applyProtection="1"/>
    <xf numFmtId="0" fontId="2" fillId="9" borderId="38" xfId="0" applyFont="1" applyFill="1" applyBorder="1" applyProtection="1"/>
    <xf numFmtId="0" fontId="2" fillId="9" borderId="39" xfId="0" applyFont="1" applyFill="1" applyBorder="1" applyProtection="1"/>
    <xf numFmtId="0" fontId="2" fillId="9" borderId="38" xfId="0" applyFont="1" applyFill="1" applyBorder="1" applyAlignment="1" applyProtection="1">
      <alignment horizontal="center"/>
    </xf>
    <xf numFmtId="0" fontId="2" fillId="9" borderId="39" xfId="0" applyFont="1" applyFill="1" applyBorder="1" applyAlignment="1" applyProtection="1">
      <alignment horizontal="center"/>
    </xf>
    <xf numFmtId="164" fontId="0" fillId="0" borderId="0" xfId="1" applyNumberFormat="1" applyFont="1" applyBorder="1" applyProtection="1">
      <protection locked="0"/>
    </xf>
    <xf numFmtId="164" fontId="0" fillId="0" borderId="0" xfId="1" applyNumberFormat="1" applyFont="1" applyBorder="1"/>
    <xf numFmtId="164" fontId="0" fillId="0" borderId="0" xfId="0" applyNumberFormat="1" applyBorder="1" applyProtection="1">
      <protection locked="0"/>
    </xf>
    <xf numFmtId="164" fontId="0" fillId="0" borderId="0" xfId="0" applyNumberFormat="1" applyBorder="1"/>
    <xf numFmtId="0" fontId="4" fillId="7" borderId="0" xfId="0" applyFont="1" applyFill="1" applyBorder="1"/>
    <xf numFmtId="0" fontId="0" fillId="0" borderId="0" xfId="0" applyAlignment="1" applyProtection="1">
      <alignment horizontal="left"/>
      <protection locked="0"/>
    </xf>
    <xf numFmtId="14" fontId="0" fillId="0" borderId="0" xfId="0" applyNumberFormat="1" applyProtection="1">
      <protection locked="0"/>
    </xf>
    <xf numFmtId="7" fontId="0" fillId="0" borderId="0" xfId="0" applyNumberFormat="1" applyProtection="1">
      <protection locked="0"/>
    </xf>
    <xf numFmtId="0" fontId="0" fillId="0" borderId="0" xfId="0" applyNumberFormat="1" applyProtection="1">
      <protection locked="0"/>
    </xf>
    <xf numFmtId="0" fontId="0" fillId="0" borderId="0" xfId="0" applyAlignment="1" applyProtection="1">
      <protection locked="0"/>
    </xf>
    <xf numFmtId="0" fontId="0" fillId="0" borderId="0" xfId="0" quotePrefix="1"/>
    <xf numFmtId="0" fontId="0" fillId="0" borderId="0" xfId="0" applyBorder="1"/>
    <xf numFmtId="0" fontId="2" fillId="15" borderId="0" xfId="0" applyFont="1" applyFill="1" applyBorder="1" applyAlignment="1" applyProtection="1">
      <alignment horizontal="center"/>
    </xf>
    <xf numFmtId="0" fontId="2" fillId="15" borderId="41" xfId="0" applyFont="1" applyFill="1" applyBorder="1" applyProtection="1"/>
    <xf numFmtId="0" fontId="2" fillId="15" borderId="42" xfId="0" applyFont="1" applyFill="1" applyBorder="1" applyAlignment="1" applyProtection="1">
      <alignment horizontal="center"/>
    </xf>
    <xf numFmtId="0" fontId="2" fillId="15" borderId="42" xfId="0" applyFont="1" applyFill="1" applyBorder="1" applyProtection="1"/>
    <xf numFmtId="0" fontId="2" fillId="15" borderId="43" xfId="0" applyFont="1" applyFill="1" applyBorder="1" applyProtection="1"/>
    <xf numFmtId="0" fontId="14" fillId="0" borderId="0" xfId="0" applyFont="1"/>
    <xf numFmtId="14" fontId="8" fillId="0" borderId="0" xfId="2" applyNumberFormat="1"/>
    <xf numFmtId="0" fontId="8" fillId="0" borderId="0" xfId="2"/>
    <xf numFmtId="0" fontId="0" fillId="0" borderId="0" xfId="0" applyFont="1" applyFill="1" applyBorder="1" applyAlignment="1" applyProtection="1">
      <protection locked="0"/>
    </xf>
    <xf numFmtId="0" fontId="0" fillId="0" borderId="0" xfId="0" applyFill="1" applyAlignment="1" applyProtection="1">
      <alignment horizontal="left"/>
      <protection locked="0"/>
    </xf>
    <xf numFmtId="14" fontId="0" fillId="0" borderId="0" xfId="0" applyNumberFormat="1" applyFont="1" applyFill="1" applyBorder="1" applyAlignment="1" applyProtection="1">
      <protection locked="0"/>
    </xf>
    <xf numFmtId="1" fontId="0" fillId="0" borderId="0" xfId="0" applyNumberFormat="1" applyFont="1" applyFill="1" applyBorder="1" applyAlignment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Protection="1">
      <protection locked="0"/>
    </xf>
    <xf numFmtId="14" fontId="0" fillId="0" borderId="0" xfId="0" applyNumberFormat="1" applyFill="1" applyAlignment="1" applyProtection="1">
      <protection locked="0"/>
    </xf>
    <xf numFmtId="0" fontId="0" fillId="0" borderId="0" xfId="0" applyFill="1" applyAlignment="1" applyProtection="1">
      <protection locked="0"/>
    </xf>
    <xf numFmtId="14" fontId="0" fillId="0" borderId="0" xfId="0" applyNumberFormat="1" applyFill="1" applyProtection="1">
      <protection locked="0"/>
    </xf>
    <xf numFmtId="0" fontId="0" fillId="0" borderId="0" xfId="0" applyFill="1" applyAlignment="1">
      <alignment horizontal="left"/>
    </xf>
    <xf numFmtId="0" fontId="0" fillId="0" borderId="0" xfId="0" applyFont="1" applyFill="1" applyBorder="1" applyAlignment="1"/>
    <xf numFmtId="14" fontId="0" fillId="0" borderId="0" xfId="0" applyNumberFormat="1" applyFont="1" applyFill="1" applyBorder="1" applyAlignment="1"/>
    <xf numFmtId="1" fontId="0" fillId="0" borderId="0" xfId="0" applyNumberFormat="1" applyFont="1" applyFill="1" applyBorder="1" applyAlignment="1"/>
    <xf numFmtId="0" fontId="0" fillId="0" borderId="0" xfId="0" applyFill="1" applyBorder="1"/>
    <xf numFmtId="14" fontId="0" fillId="0" borderId="0" xfId="0" applyNumberFormat="1" applyFill="1" applyAlignment="1"/>
    <xf numFmtId="0" fontId="0" fillId="0" borderId="0" xfId="0" applyFill="1" applyAlignment="1"/>
    <xf numFmtId="14" fontId="0" fillId="0" borderId="0" xfId="0" applyNumberFormat="1" applyFill="1"/>
    <xf numFmtId="0" fontId="14" fillId="16" borderId="0" xfId="0" applyFont="1" applyFill="1"/>
    <xf numFmtId="0" fontId="0" fillId="16" borderId="0" xfId="0" applyFill="1" applyBorder="1"/>
    <xf numFmtId="0" fontId="0" fillId="16" borderId="58" xfId="0" applyFill="1" applyBorder="1"/>
    <xf numFmtId="0" fontId="0" fillId="16" borderId="59" xfId="0" applyFill="1" applyBorder="1"/>
    <xf numFmtId="0" fontId="0" fillId="16" borderId="57" xfId="0" applyFill="1" applyBorder="1" applyAlignment="1">
      <alignment horizontal="left"/>
    </xf>
    <xf numFmtId="14" fontId="0" fillId="0" borderId="0" xfId="0" applyNumberFormat="1" applyFill="1" applyAlignment="1">
      <alignment horizontal="center"/>
    </xf>
    <xf numFmtId="14" fontId="0" fillId="0" borderId="0" xfId="0" applyNumberFormat="1" applyFont="1" applyFill="1" applyBorder="1" applyAlignment="1">
      <alignment horizontal="center"/>
    </xf>
    <xf numFmtId="7" fontId="0" fillId="0" borderId="0" xfId="0" applyNumberFormat="1" applyFill="1" applyBorder="1"/>
    <xf numFmtId="0" fontId="9" fillId="17" borderId="10" xfId="0" applyFont="1" applyFill="1" applyBorder="1" applyAlignment="1" applyProtection="1"/>
    <xf numFmtId="0" fontId="9" fillId="17" borderId="11" xfId="0" applyFont="1" applyFill="1" applyBorder="1" applyAlignment="1" applyProtection="1"/>
    <xf numFmtId="0" fontId="9" fillId="18" borderId="10" xfId="0" applyFont="1" applyFill="1" applyBorder="1" applyAlignment="1" applyProtection="1"/>
    <xf numFmtId="0" fontId="9" fillId="18" borderId="11" xfId="0" applyFont="1" applyFill="1" applyBorder="1" applyAlignment="1" applyProtection="1"/>
    <xf numFmtId="0" fontId="9" fillId="19" borderId="10" xfId="0" applyFont="1" applyFill="1" applyBorder="1" applyAlignment="1" applyProtection="1"/>
    <xf numFmtId="0" fontId="9" fillId="19" borderId="11" xfId="0" applyFont="1" applyFill="1" applyBorder="1" applyAlignment="1" applyProtection="1"/>
    <xf numFmtId="14" fontId="0" fillId="0" borderId="0" xfId="0" applyNumberFormat="1" applyAlignment="1" applyProtection="1">
      <protection locked="0"/>
    </xf>
    <xf numFmtId="0" fontId="0" fillId="0" borderId="40" xfId="0" applyFill="1" applyBorder="1"/>
    <xf numFmtId="0" fontId="2" fillId="0" borderId="0" xfId="0" applyFont="1" applyFill="1" applyBorder="1" applyProtection="1"/>
    <xf numFmtId="165" fontId="12" fillId="9" borderId="1" xfId="0" applyNumberFormat="1" applyFont="1" applyFill="1" applyBorder="1" applyAlignment="1" applyProtection="1">
      <alignment horizontal="left"/>
    </xf>
    <xf numFmtId="166" fontId="12" fillId="13" borderId="0" xfId="0" applyNumberFormat="1" applyFont="1" applyFill="1" applyBorder="1" applyAlignment="1" applyProtection="1">
      <alignment horizontal="center"/>
    </xf>
    <xf numFmtId="170" fontId="13" fillId="10" borderId="0" xfId="0" applyNumberFormat="1" applyFont="1" applyFill="1" applyBorder="1" applyAlignment="1">
      <alignment horizontal="left" vertical="center"/>
    </xf>
    <xf numFmtId="0" fontId="1" fillId="9" borderId="52" xfId="0" applyFont="1" applyFill="1" applyBorder="1" applyAlignment="1">
      <alignment horizontal="center"/>
    </xf>
    <xf numFmtId="0" fontId="4" fillId="7" borderId="0" xfId="0" applyFont="1" applyFill="1" applyBorder="1"/>
    <xf numFmtId="0" fontId="4" fillId="7" borderId="24" xfId="0" applyFont="1" applyFill="1" applyBorder="1"/>
    <xf numFmtId="14" fontId="7" fillId="0" borderId="44" xfId="0" applyNumberFormat="1" applyFont="1" applyFill="1" applyBorder="1" applyAlignment="1" applyProtection="1">
      <alignment horizontal="center" vertical="center"/>
      <protection locked="0"/>
    </xf>
    <xf numFmtId="14" fontId="7" fillId="0" borderId="45" xfId="0" applyNumberFormat="1" applyFont="1" applyFill="1" applyBorder="1" applyAlignment="1" applyProtection="1">
      <alignment horizontal="center" vertical="center"/>
      <protection locked="0"/>
    </xf>
    <xf numFmtId="14" fontId="7" fillId="0" borderId="46" xfId="0" applyNumberFormat="1" applyFont="1" applyFill="1" applyBorder="1" applyAlignment="1" applyProtection="1">
      <alignment horizontal="center" vertical="center"/>
      <protection locked="0"/>
    </xf>
    <xf numFmtId="0" fontId="7" fillId="2" borderId="25" xfId="1" applyNumberFormat="1" applyFont="1" applyFill="1" applyBorder="1" applyAlignment="1" applyProtection="1">
      <alignment horizontal="center"/>
      <protection locked="0"/>
    </xf>
    <xf numFmtId="0" fontId="7" fillId="2" borderId="17" xfId="1" applyNumberFormat="1" applyFont="1" applyFill="1" applyBorder="1" applyAlignment="1" applyProtection="1">
      <alignment horizontal="center"/>
      <protection locked="0"/>
    </xf>
    <xf numFmtId="7" fontId="7" fillId="2" borderId="47" xfId="1" applyNumberFormat="1" applyFont="1" applyFill="1" applyBorder="1" applyAlignment="1" applyProtection="1">
      <alignment horizontal="right"/>
      <protection locked="0"/>
    </xf>
    <xf numFmtId="44" fontId="7" fillId="2" borderId="48" xfId="1" applyFont="1" applyFill="1" applyBorder="1" applyAlignment="1" applyProtection="1">
      <alignment horizontal="right"/>
      <protection locked="0"/>
    </xf>
    <xf numFmtId="14" fontId="4" fillId="14" borderId="0" xfId="0" applyNumberFormat="1" applyFont="1" applyFill="1" applyBorder="1"/>
    <xf numFmtId="0" fontId="7" fillId="14" borderId="0" xfId="0" applyFont="1" applyFill="1" applyBorder="1" applyAlignment="1">
      <alignment horizontal="center"/>
    </xf>
    <xf numFmtId="7" fontId="7" fillId="2" borderId="25" xfId="1" applyNumberFormat="1" applyFont="1" applyFill="1" applyBorder="1" applyAlignment="1" applyProtection="1">
      <alignment horizontal="right"/>
      <protection locked="0"/>
    </xf>
    <xf numFmtId="44" fontId="7" fillId="2" borderId="17" xfId="1" applyFont="1" applyFill="1" applyBorder="1" applyAlignment="1" applyProtection="1">
      <alignment horizontal="right"/>
      <protection locked="0"/>
    </xf>
    <xf numFmtId="44" fontId="7" fillId="14" borderId="25" xfId="1" applyFont="1" applyFill="1" applyBorder="1" applyAlignment="1">
      <alignment horizontal="right"/>
    </xf>
    <xf numFmtId="44" fontId="7" fillId="14" borderId="17" xfId="1" applyFont="1" applyFill="1" applyBorder="1" applyAlignment="1">
      <alignment horizontal="right"/>
    </xf>
    <xf numFmtId="44" fontId="7" fillId="2" borderId="25" xfId="1" applyFont="1" applyFill="1" applyBorder="1" applyProtection="1">
      <protection locked="0"/>
    </xf>
    <xf numFmtId="44" fontId="7" fillId="2" borderId="17" xfId="1" applyFont="1" applyFill="1" applyBorder="1" applyProtection="1">
      <protection locked="0"/>
    </xf>
    <xf numFmtId="44" fontId="7" fillId="2" borderId="26" xfId="1" applyFont="1" applyFill="1" applyBorder="1" applyProtection="1">
      <protection locked="0"/>
    </xf>
    <xf numFmtId="44" fontId="8" fillId="2" borderId="25" xfId="2" applyNumberFormat="1" applyFill="1" applyBorder="1" applyProtection="1">
      <protection locked="0"/>
    </xf>
    <xf numFmtId="49" fontId="7" fillId="2" borderId="25" xfId="1" applyNumberFormat="1" applyFont="1" applyFill="1" applyBorder="1" applyProtection="1">
      <protection locked="0"/>
    </xf>
    <xf numFmtId="49" fontId="7" fillId="2" borderId="17" xfId="1" applyNumberFormat="1" applyFont="1" applyFill="1" applyBorder="1" applyProtection="1">
      <protection locked="0"/>
    </xf>
    <xf numFmtId="49" fontId="7" fillId="2" borderId="26" xfId="1" applyNumberFormat="1" applyFont="1" applyFill="1" applyBorder="1" applyProtection="1">
      <protection locked="0"/>
    </xf>
    <xf numFmtId="0" fontId="7" fillId="8" borderId="34" xfId="0" applyFont="1" applyFill="1" applyBorder="1" applyAlignment="1" applyProtection="1">
      <alignment horizontal="center"/>
    </xf>
    <xf numFmtId="0" fontId="7" fillId="8" borderId="35" xfId="0" applyFont="1" applyFill="1" applyBorder="1" applyAlignment="1" applyProtection="1">
      <alignment horizontal="center"/>
    </xf>
    <xf numFmtId="0" fontId="7" fillId="2" borderId="50" xfId="0" applyFont="1" applyFill="1" applyBorder="1" applyProtection="1">
      <protection locked="0"/>
    </xf>
    <xf numFmtId="0" fontId="7" fillId="2" borderId="23" xfId="0" applyFont="1" applyFill="1" applyBorder="1" applyProtection="1">
      <protection locked="0"/>
    </xf>
    <xf numFmtId="7" fontId="7" fillId="2" borderId="50" xfId="1" applyNumberFormat="1" applyFont="1" applyFill="1" applyBorder="1" applyProtection="1">
      <protection locked="0"/>
    </xf>
    <xf numFmtId="44" fontId="7" fillId="2" borderId="50" xfId="1" applyFont="1" applyFill="1" applyBorder="1" applyProtection="1">
      <protection locked="0"/>
    </xf>
    <xf numFmtId="7" fontId="7" fillId="2" borderId="23" xfId="1" applyNumberFormat="1" applyFont="1" applyFill="1" applyBorder="1" applyProtection="1">
      <protection locked="0"/>
    </xf>
    <xf numFmtId="44" fontId="7" fillId="2" borderId="23" xfId="1" applyFont="1" applyFill="1" applyBorder="1" applyProtection="1">
      <protection locked="0"/>
    </xf>
    <xf numFmtId="44" fontId="7" fillId="2" borderId="47" xfId="1" applyFont="1" applyFill="1" applyBorder="1" applyProtection="1">
      <protection locked="0"/>
    </xf>
    <xf numFmtId="44" fontId="7" fillId="2" borderId="48" xfId="1" applyFont="1" applyFill="1" applyBorder="1" applyProtection="1">
      <protection locked="0"/>
    </xf>
    <xf numFmtId="44" fontId="7" fillId="2" borderId="49" xfId="1" applyFont="1" applyFill="1" applyBorder="1" applyProtection="1">
      <protection locked="0"/>
    </xf>
    <xf numFmtId="14" fontId="4" fillId="14" borderId="0" xfId="0" applyNumberFormat="1" applyFont="1" applyFill="1" applyBorder="1" applyAlignment="1">
      <alignment horizontal="center"/>
    </xf>
    <xf numFmtId="0" fontId="7" fillId="3" borderId="30" xfId="0" applyFont="1" applyFill="1" applyBorder="1" applyAlignment="1" applyProtection="1">
      <alignment horizontal="center"/>
    </xf>
    <xf numFmtId="0" fontId="7" fillId="3" borderId="31" xfId="0" applyFont="1" applyFill="1" applyBorder="1" applyAlignment="1" applyProtection="1">
      <alignment horizontal="center"/>
    </xf>
    <xf numFmtId="14" fontId="7" fillId="14" borderId="44" xfId="0" applyNumberFormat="1" applyFont="1" applyFill="1" applyBorder="1" applyAlignment="1" applyProtection="1">
      <alignment horizontal="center" vertical="center"/>
      <protection locked="0"/>
    </xf>
    <xf numFmtId="14" fontId="7" fillId="14" borderId="45" xfId="0" applyNumberFormat="1" applyFont="1" applyFill="1" applyBorder="1" applyAlignment="1" applyProtection="1">
      <alignment horizontal="center" vertical="center"/>
      <protection locked="0"/>
    </xf>
    <xf numFmtId="14" fontId="7" fillId="14" borderId="46" xfId="0" applyNumberFormat="1" applyFont="1" applyFill="1" applyBorder="1" applyAlignment="1" applyProtection="1">
      <alignment horizontal="center" vertical="center"/>
      <protection locked="0"/>
    </xf>
    <xf numFmtId="14" fontId="7" fillId="2" borderId="25" xfId="1" applyNumberFormat="1" applyFont="1" applyFill="1" applyBorder="1" applyAlignment="1" applyProtection="1">
      <alignment horizontal="center"/>
      <protection locked="0"/>
    </xf>
    <xf numFmtId="44" fontId="7" fillId="2" borderId="17" xfId="1" applyFont="1" applyFill="1" applyBorder="1" applyAlignment="1" applyProtection="1">
      <alignment horizontal="center"/>
      <protection locked="0"/>
    </xf>
    <xf numFmtId="0" fontId="4" fillId="2" borderId="27" xfId="0" applyFont="1" applyFill="1" applyBorder="1" applyAlignment="1" applyProtection="1">
      <alignment horizontal="center"/>
      <protection locked="0"/>
    </xf>
    <xf numFmtId="0" fontId="4" fillId="2" borderId="28" xfId="0" applyFont="1" applyFill="1" applyBorder="1" applyAlignment="1" applyProtection="1">
      <alignment horizontal="center"/>
      <protection locked="0"/>
    </xf>
    <xf numFmtId="0" fontId="4" fillId="2" borderId="29" xfId="0" applyFont="1" applyFill="1" applyBorder="1" applyAlignment="1" applyProtection="1">
      <alignment horizontal="center"/>
      <protection locked="0"/>
    </xf>
    <xf numFmtId="44" fontId="7" fillId="2" borderId="47" xfId="1" applyFont="1" applyFill="1" applyBorder="1" applyAlignment="1" applyProtection="1">
      <alignment horizontal="center"/>
      <protection locked="0"/>
    </xf>
    <xf numFmtId="44" fontId="7" fillId="2" borderId="48" xfId="1" applyFont="1" applyFill="1" applyBorder="1" applyAlignment="1" applyProtection="1">
      <alignment horizontal="center"/>
      <protection locked="0"/>
    </xf>
    <xf numFmtId="0" fontId="7" fillId="4" borderId="32" xfId="0" applyFont="1" applyFill="1" applyBorder="1" applyAlignment="1" applyProtection="1">
      <alignment horizontal="center"/>
    </xf>
    <xf numFmtId="0" fontId="7" fillId="4" borderId="33" xfId="0" applyFont="1" applyFill="1" applyBorder="1" applyAlignment="1" applyProtection="1">
      <alignment horizontal="center"/>
    </xf>
    <xf numFmtId="0" fontId="7" fillId="5" borderId="32" xfId="0" applyFont="1" applyFill="1" applyBorder="1" applyAlignment="1" applyProtection="1">
      <alignment horizontal="center"/>
    </xf>
    <xf numFmtId="0" fontId="7" fillId="5" borderId="33" xfId="0" applyFont="1" applyFill="1" applyBorder="1" applyAlignment="1" applyProtection="1">
      <alignment horizontal="center"/>
    </xf>
    <xf numFmtId="1" fontId="7" fillId="14" borderId="27" xfId="0" applyNumberFormat="1" applyFont="1" applyFill="1" applyBorder="1" applyAlignment="1">
      <alignment horizontal="center"/>
    </xf>
    <xf numFmtId="1" fontId="7" fillId="14" borderId="28" xfId="0" applyNumberFormat="1" applyFont="1" applyFill="1" applyBorder="1" applyAlignment="1">
      <alignment horizontal="center"/>
    </xf>
    <xf numFmtId="1" fontId="7" fillId="14" borderId="29" xfId="0" applyNumberFormat="1" applyFont="1" applyFill="1" applyBorder="1" applyAlignment="1">
      <alignment horizontal="center"/>
    </xf>
    <xf numFmtId="14" fontId="10" fillId="14" borderId="44" xfId="0" applyNumberFormat="1" applyFont="1" applyFill="1" applyBorder="1" applyAlignment="1" applyProtection="1">
      <alignment horizontal="center" vertical="center"/>
      <protection locked="0"/>
    </xf>
    <xf numFmtId="14" fontId="10" fillId="14" borderId="45" xfId="0" applyNumberFormat="1" applyFont="1" applyFill="1" applyBorder="1" applyAlignment="1" applyProtection="1">
      <alignment horizontal="center" vertical="center"/>
      <protection locked="0"/>
    </xf>
    <xf numFmtId="14" fontId="10" fillId="14" borderId="46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/>
  </cellXfs>
  <cellStyles count="3">
    <cellStyle name="Currency" xfId="1" builtinId="4"/>
    <cellStyle name="Hyperlink" xfId="2" builtinId="8"/>
    <cellStyle name="Normal" xfId="0" builtinId="0"/>
  </cellStyles>
  <dxfs count="1">
    <dxf>
      <fill>
        <gradientFill degree="90">
          <stop position="0">
            <color rgb="FFFF7171"/>
          </stop>
          <stop position="0.5">
            <color rgb="FFFF0000"/>
          </stop>
          <stop position="1">
            <color rgb="FFFF7171"/>
          </stop>
        </gradientFill>
      </fill>
    </dxf>
  </dxfs>
  <tableStyles count="0" defaultTableStyle="TableStyleMedium2" defaultPivotStyle="PivotStyleLight16"/>
  <colors>
    <mruColors>
      <color rgb="FFFF7171"/>
      <color rgb="FFFF7C80"/>
      <color rgb="FFFD8DE5"/>
      <color rgb="FF0DF1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95252</xdr:colOff>
      <xdr:row>1</xdr:row>
      <xdr:rowOff>19050</xdr:rowOff>
    </xdr:from>
    <xdr:to>
      <xdr:col>18</xdr:col>
      <xdr:colOff>219076</xdr:colOff>
      <xdr:row>1</xdr:row>
      <xdr:rowOff>257175</xdr:rowOff>
    </xdr:to>
    <xdr:sp macro="[0]!_xludf.LookUp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3876677" y="533400"/>
          <a:ext cx="1362074" cy="238125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marL="0" indent="0" algn="ctr"/>
          <a:r>
            <a:rPr lang="en-US" sz="11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Look up Booking</a:t>
          </a:r>
        </a:p>
      </xdr:txBody>
    </xdr:sp>
    <xdr:clientData/>
  </xdr:twoCellAnchor>
  <xdr:twoCellAnchor>
    <xdr:from>
      <xdr:col>2</xdr:col>
      <xdr:colOff>38101</xdr:colOff>
      <xdr:row>1</xdr:row>
      <xdr:rowOff>22958</xdr:rowOff>
    </xdr:from>
    <xdr:to>
      <xdr:col>5</xdr:col>
      <xdr:colOff>209550</xdr:colOff>
      <xdr:row>1</xdr:row>
      <xdr:rowOff>251558</xdr:rowOff>
    </xdr:to>
    <xdr:sp macro="[0]!AddMe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447676" y="537308"/>
          <a:ext cx="1562099" cy="228600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en-US" sz="1100" b="1">
              <a:solidFill>
                <a:sysClr val="windowText" lastClr="000000"/>
              </a:solidFill>
            </a:rPr>
            <a:t>Add New Booking</a:t>
          </a:r>
        </a:p>
      </xdr:txBody>
    </xdr:sp>
    <xdr:clientData/>
  </xdr:twoCellAnchor>
  <xdr:twoCellAnchor>
    <xdr:from>
      <xdr:col>32</xdr:col>
      <xdr:colOff>19051</xdr:colOff>
      <xdr:row>1</xdr:row>
      <xdr:rowOff>16242</xdr:rowOff>
    </xdr:from>
    <xdr:to>
      <xdr:col>38</xdr:col>
      <xdr:colOff>95250</xdr:colOff>
      <xdr:row>1</xdr:row>
      <xdr:rowOff>244842</xdr:rowOff>
    </xdr:to>
    <xdr:sp macro="[0]!EditBooking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8505826" y="530592"/>
          <a:ext cx="1562099" cy="228600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marL="0" indent="0" algn="ctr"/>
          <a:r>
            <a:rPr lang="en-US" sz="11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Edit Existing Booking</a:t>
          </a:r>
        </a:p>
      </xdr:txBody>
    </xdr:sp>
    <xdr:clientData/>
  </xdr:twoCellAnchor>
  <xdr:twoCellAnchor>
    <xdr:from>
      <xdr:col>43</xdr:col>
      <xdr:colOff>152401</xdr:colOff>
      <xdr:row>1</xdr:row>
      <xdr:rowOff>19049</xdr:rowOff>
    </xdr:from>
    <xdr:to>
      <xdr:col>46</xdr:col>
      <xdr:colOff>95250</xdr:colOff>
      <xdr:row>1</xdr:row>
      <xdr:rowOff>238124</xdr:rowOff>
    </xdr:to>
    <xdr:sp macro="[0]!Clearme" textlink="">
      <xdr:nvSpPr>
        <xdr:cNvPr id="9" name="Rounded Rectangl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11363326" y="533399"/>
          <a:ext cx="685799" cy="219075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marL="0" indent="0" algn="ctr"/>
          <a:r>
            <a:rPr lang="en-US" sz="11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Clear</a:t>
          </a:r>
        </a:p>
      </xdr:txBody>
    </xdr:sp>
    <xdr:clientData/>
  </xdr:twoCellAnchor>
  <xdr:twoCellAnchor>
    <xdr:from>
      <xdr:col>11</xdr:col>
      <xdr:colOff>209550</xdr:colOff>
      <xdr:row>6</xdr:row>
      <xdr:rowOff>28575</xdr:rowOff>
    </xdr:from>
    <xdr:to>
      <xdr:col>13</xdr:col>
      <xdr:colOff>238125</xdr:colOff>
      <xdr:row>7</xdr:row>
      <xdr:rowOff>28575</xdr:rowOff>
    </xdr:to>
    <xdr:sp macro="[0]!MinusWk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333750" y="1200150"/>
          <a:ext cx="523875" cy="19050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800"/>
            <a:t>- Week</a:t>
          </a:r>
        </a:p>
      </xdr:txBody>
    </xdr:sp>
    <xdr:clientData/>
  </xdr:twoCellAnchor>
  <xdr:twoCellAnchor>
    <xdr:from>
      <xdr:col>14</xdr:col>
      <xdr:colOff>28575</xdr:colOff>
      <xdr:row>6</xdr:row>
      <xdr:rowOff>38100</xdr:rowOff>
    </xdr:from>
    <xdr:to>
      <xdr:col>16</xdr:col>
      <xdr:colOff>47624</xdr:colOff>
      <xdr:row>7</xdr:row>
      <xdr:rowOff>38100</xdr:rowOff>
    </xdr:to>
    <xdr:sp macro="[0]!AddWk" textlink="">
      <xdr:nvSpPr>
        <xdr:cNvPr id="11" name="Rounded Rectangl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895725" y="1209675"/>
          <a:ext cx="514349" cy="19050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800"/>
            <a:t>+ Week</a:t>
          </a:r>
        </a:p>
      </xdr:txBody>
    </xdr:sp>
    <xdr:clientData/>
  </xdr:twoCellAnchor>
  <xdr:twoCellAnchor>
    <xdr:from>
      <xdr:col>33</xdr:col>
      <xdr:colOff>152400</xdr:colOff>
      <xdr:row>0</xdr:row>
      <xdr:rowOff>190501</xdr:rowOff>
    </xdr:from>
    <xdr:to>
      <xdr:col>38</xdr:col>
      <xdr:colOff>171450</xdr:colOff>
      <xdr:row>0</xdr:row>
      <xdr:rowOff>371475</xdr:rowOff>
    </xdr:to>
    <xdr:sp macro="" textlink="">
      <xdr:nvSpPr>
        <xdr:cNvPr id="3" name="Left-Right Arrow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886825" y="190501"/>
          <a:ext cx="1257300" cy="180974"/>
        </a:xfrm>
        <a:prstGeom prst="leftRightArrow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57151</xdr:colOff>
      <xdr:row>0</xdr:row>
      <xdr:rowOff>95250</xdr:rowOff>
    </xdr:from>
    <xdr:to>
      <xdr:col>18</xdr:col>
      <xdr:colOff>209550</xdr:colOff>
      <xdr:row>0</xdr:row>
      <xdr:rowOff>342900</xdr:rowOff>
    </xdr:to>
    <xdr:grpSp>
      <xdr:nvGrpSpPr>
        <xdr:cNvPr id="10" name="Group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GrpSpPr/>
      </xdr:nvGrpSpPr>
      <xdr:grpSpPr>
        <a:xfrm>
          <a:off x="466726" y="95250"/>
          <a:ext cx="4762499" cy="247650"/>
          <a:chOff x="466726" y="95250"/>
          <a:chExt cx="4762499" cy="247650"/>
        </a:xfrm>
      </xdr:grpSpPr>
      <xdr:sp macro="[0]!Interface_Sheet" textlink="">
        <xdr:nvSpPr>
          <xdr:cNvPr id="6" name="Rounded Rectangle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/>
        </xdr:nvSpPr>
        <xdr:spPr>
          <a:xfrm>
            <a:off x="466726" y="95250"/>
            <a:ext cx="742950" cy="247650"/>
          </a:xfrm>
          <a:prstGeom prst="roundRect">
            <a:avLst/>
          </a:prstGeom>
          <a:ln/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marL="0" indent="0" algn="ctr"/>
            <a:r>
              <a:rPr lang="en-US" sz="1100" b="1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Interface</a:t>
            </a:r>
          </a:p>
        </xdr:txBody>
      </xdr:sp>
      <xdr:sp macro="[0]!Booking_Sheet" textlink="">
        <xdr:nvSpPr>
          <xdr:cNvPr id="12" name="Rounded Rectangle 11">
            <a:extLst>
              <a:ext uri="{FF2B5EF4-FFF2-40B4-BE49-F238E27FC236}">
                <a16:creationId xmlns:a16="http://schemas.microsoft.com/office/drawing/2014/main" id="{00000000-0008-0000-0100-00000C000000}"/>
              </a:ext>
            </a:extLst>
          </xdr:cNvPr>
          <xdr:cNvSpPr/>
        </xdr:nvSpPr>
        <xdr:spPr>
          <a:xfrm>
            <a:off x="1266826" y="95250"/>
            <a:ext cx="742950" cy="247650"/>
          </a:xfrm>
          <a:prstGeom prst="roundRect">
            <a:avLst/>
          </a:prstGeom>
          <a:ln/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marL="0" indent="0" algn="ctr"/>
            <a:r>
              <a:rPr lang="en-US" sz="1100" b="1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Bookings</a:t>
            </a:r>
          </a:p>
        </xdr:txBody>
      </xdr:sp>
      <xdr:sp macro="[0]!Cost_Sheet" textlink="">
        <xdr:nvSpPr>
          <xdr:cNvPr id="14" name="Rounded Rectangle 13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SpPr/>
        </xdr:nvSpPr>
        <xdr:spPr>
          <a:xfrm>
            <a:off x="2066926" y="95250"/>
            <a:ext cx="742950" cy="247650"/>
          </a:xfrm>
          <a:prstGeom prst="roundRect">
            <a:avLst/>
          </a:prstGeom>
          <a:ln/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marL="0" indent="0" algn="ctr"/>
            <a:r>
              <a:rPr lang="en-US" sz="1100" b="1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Analysis</a:t>
            </a:r>
          </a:p>
        </xdr:txBody>
      </xdr:sp>
      <xdr:sp macro="[0]!Data_Sheet" textlink="">
        <xdr:nvSpPr>
          <xdr:cNvPr id="16" name="Rounded Rectangle 15">
            <a:extLst>
              <a:ext uri="{FF2B5EF4-FFF2-40B4-BE49-F238E27FC236}">
                <a16:creationId xmlns:a16="http://schemas.microsoft.com/office/drawing/2014/main" id="{00000000-0008-0000-0100-000010000000}"/>
              </a:ext>
            </a:extLst>
          </xdr:cNvPr>
          <xdr:cNvSpPr/>
        </xdr:nvSpPr>
        <xdr:spPr>
          <a:xfrm>
            <a:off x="2857501" y="95250"/>
            <a:ext cx="742950" cy="247650"/>
          </a:xfrm>
          <a:prstGeom prst="roundRect">
            <a:avLst/>
          </a:prstGeom>
          <a:ln/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marL="0" indent="0" algn="ctr"/>
            <a:r>
              <a:rPr lang="en-US" sz="1100" b="1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Data</a:t>
            </a:r>
          </a:p>
        </xdr:txBody>
      </xdr:sp>
      <xdr:sp macro="[0]!List_Sheet" textlink="">
        <xdr:nvSpPr>
          <xdr:cNvPr id="17" name="Rounded Rectangle 16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SpPr/>
        </xdr:nvSpPr>
        <xdr:spPr>
          <a:xfrm>
            <a:off x="3686175" y="95250"/>
            <a:ext cx="742950" cy="247650"/>
          </a:xfrm>
          <a:prstGeom prst="roundRect">
            <a:avLst/>
          </a:prstGeom>
          <a:ln/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marL="0" indent="0" algn="ctr"/>
            <a:r>
              <a:rPr lang="en-US" sz="1100" b="1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Lists</a:t>
            </a:r>
          </a:p>
        </xdr:txBody>
      </xdr:sp>
      <xdr:sp macro="[0]!Invoice_Sheet" textlink="">
        <xdr:nvSpPr>
          <xdr:cNvPr id="19" name="Rounded Rectangle 18">
            <a:extLst>
              <a:ext uri="{FF2B5EF4-FFF2-40B4-BE49-F238E27FC236}">
                <a16:creationId xmlns:a16="http://schemas.microsoft.com/office/drawing/2014/main" id="{00000000-0008-0000-0100-000013000000}"/>
              </a:ext>
            </a:extLst>
          </xdr:cNvPr>
          <xdr:cNvSpPr/>
        </xdr:nvSpPr>
        <xdr:spPr>
          <a:xfrm>
            <a:off x="4486275" y="95250"/>
            <a:ext cx="742950" cy="247650"/>
          </a:xfrm>
          <a:prstGeom prst="roundRect">
            <a:avLst/>
          </a:prstGeom>
          <a:ln/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marL="0" indent="0" algn="ctr"/>
            <a:r>
              <a:rPr lang="en-US" sz="1100" b="1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Invoice</a:t>
            </a:r>
          </a:p>
        </xdr:txBody>
      </xdr:sp>
    </xdr:grpSp>
    <xdr:clientData/>
  </xdr:twoCellAnchor>
  <xdr:twoCellAnchor>
    <xdr:from>
      <xdr:col>22</xdr:col>
      <xdr:colOff>180975</xdr:colOff>
      <xdr:row>1</xdr:row>
      <xdr:rowOff>19050</xdr:rowOff>
    </xdr:from>
    <xdr:to>
      <xdr:col>29</xdr:col>
      <xdr:colOff>9524</xdr:colOff>
      <xdr:row>1</xdr:row>
      <xdr:rowOff>247650</xdr:rowOff>
    </xdr:to>
    <xdr:sp macro="[0]!DeleteMe" textlink="">
      <xdr:nvSpPr>
        <xdr:cNvPr id="20" name="Rounded Rectangl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6191250" y="533400"/>
          <a:ext cx="1562099" cy="228600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marL="0" indent="0" algn="ctr"/>
          <a:r>
            <a:rPr lang="en-US" sz="11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Delete Booking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0</xdr:row>
      <xdr:rowOff>171450</xdr:rowOff>
    </xdr:from>
    <xdr:to>
      <xdr:col>6</xdr:col>
      <xdr:colOff>314324</xdr:colOff>
      <xdr:row>2</xdr:row>
      <xdr:rowOff>38100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pSpPr/>
      </xdr:nvGrpSpPr>
      <xdr:grpSpPr>
        <a:xfrm>
          <a:off x="447675" y="171450"/>
          <a:ext cx="4762499" cy="247650"/>
          <a:chOff x="466726" y="95250"/>
          <a:chExt cx="4762499" cy="247650"/>
        </a:xfrm>
      </xdr:grpSpPr>
      <xdr:sp macro="[0]!Interface_Sheet" textlink="">
        <xdr:nvSpPr>
          <xdr:cNvPr id="10" name="Rounded Rectangle 9"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SpPr/>
        </xdr:nvSpPr>
        <xdr:spPr>
          <a:xfrm>
            <a:off x="466726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Interface</a:t>
            </a:r>
          </a:p>
        </xdr:txBody>
      </xdr:sp>
      <xdr:sp macro="[0]!Booking_Sheet" textlink="">
        <xdr:nvSpPr>
          <xdr:cNvPr id="11" name="Rounded Rectangle 10">
            <a:extLst>
              <a:ext uri="{FF2B5EF4-FFF2-40B4-BE49-F238E27FC236}">
                <a16:creationId xmlns:a16="http://schemas.microsoft.com/office/drawing/2014/main" id="{00000000-0008-0000-0200-00000B000000}"/>
              </a:ext>
            </a:extLst>
          </xdr:cNvPr>
          <xdr:cNvSpPr/>
        </xdr:nvSpPr>
        <xdr:spPr>
          <a:xfrm>
            <a:off x="1266826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Bookings</a:t>
            </a:r>
          </a:p>
        </xdr:txBody>
      </xdr:sp>
      <xdr:sp macro="[0]!Cost_Sheet" textlink="">
        <xdr:nvSpPr>
          <xdr:cNvPr id="12" name="Rounded Rectangle 11">
            <a:extLst>
              <a:ext uri="{FF2B5EF4-FFF2-40B4-BE49-F238E27FC236}">
                <a16:creationId xmlns:a16="http://schemas.microsoft.com/office/drawing/2014/main" id="{00000000-0008-0000-0200-00000C000000}"/>
              </a:ext>
            </a:extLst>
          </xdr:cNvPr>
          <xdr:cNvSpPr/>
        </xdr:nvSpPr>
        <xdr:spPr>
          <a:xfrm>
            <a:off x="2066926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Analysis</a:t>
            </a:r>
          </a:p>
        </xdr:txBody>
      </xdr:sp>
      <xdr:sp macro="[0]!Data_Sheet" textlink="">
        <xdr:nvSpPr>
          <xdr:cNvPr id="13" name="Rounded Rectangle 12">
            <a:extLst>
              <a:ext uri="{FF2B5EF4-FFF2-40B4-BE49-F238E27FC236}">
                <a16:creationId xmlns:a16="http://schemas.microsoft.com/office/drawing/2014/main" id="{00000000-0008-0000-0200-00000D000000}"/>
              </a:ext>
            </a:extLst>
          </xdr:cNvPr>
          <xdr:cNvSpPr/>
        </xdr:nvSpPr>
        <xdr:spPr>
          <a:xfrm>
            <a:off x="2857501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Data</a:t>
            </a:r>
          </a:p>
        </xdr:txBody>
      </xdr:sp>
      <xdr:sp macro="[0]!List_Sheet" textlink="">
        <xdr:nvSpPr>
          <xdr:cNvPr id="14" name="Rounded Rectangle 13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SpPr/>
        </xdr:nvSpPr>
        <xdr:spPr>
          <a:xfrm>
            <a:off x="3686175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Lists</a:t>
            </a:r>
          </a:p>
        </xdr:txBody>
      </xdr:sp>
      <xdr:sp macro="[0]!Invoice_Sheet" textlink="">
        <xdr:nvSpPr>
          <xdr:cNvPr id="15" name="Rounded Rectangle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4486275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Invoice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10</xdr:col>
      <xdr:colOff>495299</xdr:colOff>
      <xdr:row>3</xdr:row>
      <xdr:rowOff>57150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pSpPr/>
      </xdr:nvGrpSpPr>
      <xdr:grpSpPr>
        <a:xfrm>
          <a:off x="1828800" y="381000"/>
          <a:ext cx="5057774" cy="247650"/>
          <a:chOff x="466726" y="95250"/>
          <a:chExt cx="4762499" cy="247650"/>
        </a:xfrm>
      </xdr:grpSpPr>
      <xdr:sp macro="[0]!Interface_Sheet" textlink="">
        <xdr:nvSpPr>
          <xdr:cNvPr id="10" name="Rounded Rectangle 9">
            <a:extLst>
              <a:ext uri="{FF2B5EF4-FFF2-40B4-BE49-F238E27FC236}">
                <a16:creationId xmlns:a16="http://schemas.microsoft.com/office/drawing/2014/main" id="{00000000-0008-0000-0400-00000A000000}"/>
              </a:ext>
            </a:extLst>
          </xdr:cNvPr>
          <xdr:cNvSpPr/>
        </xdr:nvSpPr>
        <xdr:spPr>
          <a:xfrm>
            <a:off x="466726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Interface</a:t>
            </a:r>
          </a:p>
        </xdr:txBody>
      </xdr:sp>
      <xdr:sp macro="[0]!Booking_Sheet" textlink="">
        <xdr:nvSpPr>
          <xdr:cNvPr id="11" name="Rounded Rectangle 10">
            <a:extLst>
              <a:ext uri="{FF2B5EF4-FFF2-40B4-BE49-F238E27FC236}">
                <a16:creationId xmlns:a16="http://schemas.microsoft.com/office/drawing/2014/main" id="{00000000-0008-0000-0400-00000B000000}"/>
              </a:ext>
            </a:extLst>
          </xdr:cNvPr>
          <xdr:cNvSpPr/>
        </xdr:nvSpPr>
        <xdr:spPr>
          <a:xfrm>
            <a:off x="1266826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Bookings</a:t>
            </a:r>
          </a:p>
        </xdr:txBody>
      </xdr:sp>
      <xdr:sp macro="[0]!Cost_Sheet" textlink="">
        <xdr:nvSpPr>
          <xdr:cNvPr id="12" name="Rounded Rectangle 11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SpPr/>
        </xdr:nvSpPr>
        <xdr:spPr>
          <a:xfrm>
            <a:off x="2066926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Analysis</a:t>
            </a:r>
          </a:p>
        </xdr:txBody>
      </xdr:sp>
      <xdr:sp macro="[0]!Data_Sheet" textlink="">
        <xdr:nvSpPr>
          <xdr:cNvPr id="13" name="Rounded Rectangle 12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SpPr/>
        </xdr:nvSpPr>
        <xdr:spPr>
          <a:xfrm>
            <a:off x="2857501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Data</a:t>
            </a:r>
          </a:p>
        </xdr:txBody>
      </xdr:sp>
      <xdr:sp macro="[0]!List_Sheet" textlink="">
        <xdr:nvSpPr>
          <xdr:cNvPr id="14" name="Rounded Rectangle 13">
            <a:extLst>
              <a:ext uri="{FF2B5EF4-FFF2-40B4-BE49-F238E27FC236}">
                <a16:creationId xmlns:a16="http://schemas.microsoft.com/office/drawing/2014/main" id="{00000000-0008-0000-0400-00000E000000}"/>
              </a:ext>
            </a:extLst>
          </xdr:cNvPr>
          <xdr:cNvSpPr/>
        </xdr:nvSpPr>
        <xdr:spPr>
          <a:xfrm>
            <a:off x="3686175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Lists</a:t>
            </a:r>
          </a:p>
        </xdr:txBody>
      </xdr:sp>
      <xdr:sp macro="[0]!Invoice_Sheet" textlink="">
        <xdr:nvSpPr>
          <xdr:cNvPr id="15" name="Rounded Rectangle 14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/>
        </xdr:nvSpPr>
        <xdr:spPr>
          <a:xfrm>
            <a:off x="4486275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Invoice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://www.onlinepclearning.com/room-booking-system-vba-code-part-3/" TargetMode="External"/><Relationship Id="rId2" Type="http://schemas.openxmlformats.org/officeDocument/2006/relationships/hyperlink" Target="http://www.onlinepclearning.com/room-booking-system-excel-vba-part-2/" TargetMode="External"/><Relationship Id="rId1" Type="http://schemas.openxmlformats.org/officeDocument/2006/relationships/hyperlink" Target="http://www.onlinepclearning.com/excel-room-booking-system/" TargetMode="External"/><Relationship Id="rId4" Type="http://schemas.openxmlformats.org/officeDocument/2006/relationships/hyperlink" Target="http://www.onlinepclearning.com/excel-booking-system-part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workbookViewId="0">
      <selection activeCell="S12" sqref="S12"/>
    </sheetView>
  </sheetViews>
  <sheetFormatPr defaultColWidth="9.140625" defaultRowHeight="15" x14ac:dyDescent="0.25"/>
  <cols>
    <col min="1" max="1" width="2" customWidth="1"/>
    <col min="2" max="2" width="1.5703125" customWidth="1"/>
    <col min="3" max="3" width="0.42578125" customWidth="1"/>
    <col min="4" max="4" width="1.85546875" customWidth="1"/>
    <col min="5" max="5" width="7.28515625" customWidth="1"/>
    <col min="6" max="37" width="7.7109375" customWidth="1"/>
  </cols>
  <sheetData/>
  <sheetProtection sort="0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C1:BJ43"/>
  <sheetViews>
    <sheetView showGridLines="0" tabSelected="1" zoomScaleNormal="100" workbookViewId="0">
      <selection activeCell="AG20" sqref="AG20"/>
    </sheetView>
  </sheetViews>
  <sheetFormatPr defaultColWidth="9.140625" defaultRowHeight="15" x14ac:dyDescent="0.25"/>
  <cols>
    <col min="1" max="1" width="4" customWidth="1"/>
    <col min="2" max="2" width="2.140625" customWidth="1"/>
    <col min="3" max="3" width="10.42578125" customWidth="1"/>
    <col min="4" max="4" width="6.7109375" customWidth="1"/>
    <col min="5" max="60" width="3.7109375" customWidth="1"/>
  </cols>
  <sheetData>
    <row r="1" spans="3:62" ht="40.5" customHeight="1" thickBot="1" x14ac:dyDescent="0.3">
      <c r="C1" s="7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  <c r="AJ1" s="132"/>
      <c r="AK1" s="8"/>
      <c r="AL1" s="8"/>
      <c r="AM1" s="8"/>
      <c r="AN1" s="8"/>
      <c r="AO1" s="132"/>
      <c r="AP1" s="132"/>
      <c r="AQ1" s="132"/>
      <c r="AR1" s="132"/>
      <c r="AS1" s="132"/>
      <c r="AT1" s="132"/>
      <c r="AU1" s="132"/>
      <c r="AV1" s="132"/>
      <c r="AW1" s="132"/>
      <c r="AX1" s="132"/>
      <c r="AY1" s="132"/>
      <c r="AZ1" s="132"/>
      <c r="BA1" s="132"/>
      <c r="BB1" s="132"/>
      <c r="BC1" s="132"/>
      <c r="BD1" s="8"/>
      <c r="BE1" s="8"/>
      <c r="BF1" s="8"/>
      <c r="BG1" s="8"/>
      <c r="BH1" s="9"/>
    </row>
    <row r="2" spans="3:62" ht="21.75" customHeight="1" thickTop="1" thickBot="1" x14ac:dyDescent="0.3">
      <c r="C2" s="51"/>
      <c r="D2" s="52"/>
      <c r="E2" s="52"/>
      <c r="F2" s="52"/>
      <c r="G2" s="52"/>
      <c r="H2" s="52"/>
      <c r="I2" s="133" t="s">
        <v>94</v>
      </c>
      <c r="J2" s="133"/>
      <c r="K2" s="133"/>
      <c r="L2" s="133"/>
      <c r="M2" s="133"/>
      <c r="N2" s="133"/>
      <c r="O2" s="133"/>
      <c r="P2" s="133"/>
      <c r="Q2" s="52"/>
      <c r="R2" s="133" t="s">
        <v>95</v>
      </c>
      <c r="S2" s="133"/>
      <c r="T2" s="133"/>
      <c r="U2" s="133"/>
      <c r="V2" s="133"/>
      <c r="W2" s="133"/>
      <c r="X2" s="133"/>
      <c r="Y2" s="133"/>
      <c r="Z2" s="52"/>
      <c r="AA2" s="133" t="s">
        <v>96</v>
      </c>
      <c r="AB2" s="133"/>
      <c r="AC2" s="133"/>
      <c r="AD2" s="133"/>
      <c r="AE2" s="133"/>
      <c r="AF2" s="133"/>
      <c r="AG2" s="133"/>
      <c r="AH2" s="133"/>
      <c r="AI2" s="52"/>
      <c r="AJ2" s="133" t="s">
        <v>97</v>
      </c>
      <c r="AK2" s="133"/>
      <c r="AL2" s="133"/>
      <c r="AM2" s="133"/>
      <c r="AN2" s="133"/>
      <c r="AO2" s="133"/>
      <c r="AP2" s="133"/>
      <c r="AQ2" s="133"/>
      <c r="AR2" s="133"/>
      <c r="AS2" s="133"/>
      <c r="AT2" s="133"/>
      <c r="AU2" s="52"/>
      <c r="AV2" s="53" t="s">
        <v>98</v>
      </c>
      <c r="AW2" s="53"/>
      <c r="AX2" s="53"/>
      <c r="AY2" s="53"/>
      <c r="AZ2" s="53"/>
      <c r="BA2" s="53" t="s">
        <v>100</v>
      </c>
      <c r="BB2" s="53"/>
      <c r="BC2" s="53"/>
      <c r="BD2" s="53" t="s">
        <v>101</v>
      </c>
      <c r="BE2" s="53"/>
      <c r="BF2" s="53"/>
      <c r="BG2" s="53"/>
      <c r="BH2" s="54"/>
    </row>
    <row r="3" spans="3:62" ht="15.75" thickTop="1" x14ac:dyDescent="0.25">
      <c r="C3" s="10"/>
      <c r="D3" s="5"/>
      <c r="E3" s="5"/>
      <c r="F3" s="5"/>
      <c r="G3" s="80" t="s">
        <v>118</v>
      </c>
      <c r="H3" s="144">
        <v>8</v>
      </c>
      <c r="I3" s="144"/>
      <c r="J3" s="144"/>
      <c r="K3" s="16" t="s">
        <v>118</v>
      </c>
      <c r="L3" s="16"/>
      <c r="M3" s="187" t="str">
        <f>M6 &amp; "-" &amp;M5 &amp;"-" &amp;1</f>
        <v>2015-1-1</v>
      </c>
      <c r="N3" s="188"/>
      <c r="O3" s="188"/>
      <c r="P3" s="189"/>
      <c r="Q3" s="11"/>
      <c r="R3" s="134" t="s">
        <v>12</v>
      </c>
      <c r="S3" s="134"/>
      <c r="T3" s="134"/>
      <c r="U3" s="135"/>
      <c r="V3" s="178" t="s">
        <v>9</v>
      </c>
      <c r="W3" s="179"/>
      <c r="X3" s="179"/>
      <c r="Y3" s="179"/>
      <c r="Z3" s="11"/>
      <c r="AA3" s="134" t="s">
        <v>92</v>
      </c>
      <c r="AB3" s="134"/>
      <c r="AC3" s="134"/>
      <c r="AD3" s="135"/>
      <c r="AE3" s="141">
        <v>300</v>
      </c>
      <c r="AF3" s="142"/>
      <c r="AG3" s="142"/>
      <c r="AH3" s="142"/>
      <c r="AI3" s="11"/>
      <c r="AJ3" s="134" t="s">
        <v>56</v>
      </c>
      <c r="AK3" s="134"/>
      <c r="AL3" s="134"/>
      <c r="AM3" s="135"/>
      <c r="AN3" s="164" t="s">
        <v>59</v>
      </c>
      <c r="AO3" s="165"/>
      <c r="AP3" s="165"/>
      <c r="AQ3" s="165"/>
      <c r="AR3" s="165"/>
      <c r="AS3" s="165"/>
      <c r="AT3" s="166"/>
      <c r="AU3" s="11"/>
      <c r="AV3" s="134" t="s">
        <v>85</v>
      </c>
      <c r="AW3" s="134"/>
      <c r="AX3" s="134"/>
      <c r="AY3" s="135"/>
      <c r="AZ3" s="160"/>
      <c r="BA3" s="161"/>
      <c r="BB3" s="161"/>
      <c r="BC3" s="161"/>
      <c r="BD3" s="158"/>
      <c r="BE3" s="158"/>
      <c r="BF3" s="158"/>
      <c r="BG3" s="158"/>
      <c r="BH3" s="18"/>
    </row>
    <row r="4" spans="3:62" ht="17.25" customHeight="1" x14ac:dyDescent="0.25">
      <c r="C4" s="10"/>
      <c r="D4" s="5"/>
      <c r="E4" s="5"/>
      <c r="F4" s="5"/>
      <c r="G4" s="5"/>
      <c r="H4" s="17" t="s">
        <v>111</v>
      </c>
      <c r="I4" s="16"/>
      <c r="J4" s="16"/>
      <c r="K4" s="16"/>
      <c r="L4" s="16"/>
      <c r="M4" s="175" t="s">
        <v>14</v>
      </c>
      <c r="N4" s="176"/>
      <c r="O4" s="176"/>
      <c r="P4" s="177"/>
      <c r="Q4" s="11"/>
      <c r="R4" s="134" t="s">
        <v>55</v>
      </c>
      <c r="S4" s="134"/>
      <c r="T4" s="134"/>
      <c r="U4" s="135"/>
      <c r="V4" s="136">
        <v>42007</v>
      </c>
      <c r="W4" s="137"/>
      <c r="X4" s="137"/>
      <c r="Y4" s="138"/>
      <c r="Z4" s="11"/>
      <c r="AA4" s="134" t="s">
        <v>122</v>
      </c>
      <c r="AB4" s="134"/>
      <c r="AC4" s="134"/>
      <c r="AD4" s="135"/>
      <c r="AE4" s="145"/>
      <c r="AF4" s="146"/>
      <c r="AG4" s="146"/>
      <c r="AH4" s="146"/>
      <c r="AI4" s="11"/>
      <c r="AJ4" s="134" t="s">
        <v>60</v>
      </c>
      <c r="AK4" s="134"/>
      <c r="AL4" s="134"/>
      <c r="AM4" s="135"/>
      <c r="AN4" s="149" t="s">
        <v>67</v>
      </c>
      <c r="AO4" s="150"/>
      <c r="AP4" s="150"/>
      <c r="AQ4" s="150"/>
      <c r="AR4" s="150"/>
      <c r="AS4" s="150"/>
      <c r="AT4" s="151"/>
      <c r="AU4" s="11"/>
      <c r="AV4" s="134" t="s">
        <v>86</v>
      </c>
      <c r="AW4" s="134"/>
      <c r="AX4" s="134"/>
      <c r="AY4" s="135"/>
      <c r="AZ4" s="162"/>
      <c r="BA4" s="163"/>
      <c r="BB4" s="163"/>
      <c r="BC4" s="163"/>
      <c r="BD4" s="159"/>
      <c r="BE4" s="159"/>
      <c r="BF4" s="159"/>
      <c r="BG4" s="159"/>
      <c r="BH4" s="18"/>
    </row>
    <row r="5" spans="3:62" x14ac:dyDescent="0.25">
      <c r="C5" s="10" t="b">
        <f>WEEKDAY(E10,2)&gt;5</f>
        <v>0</v>
      </c>
      <c r="D5" s="5"/>
      <c r="E5" s="5"/>
      <c r="F5" s="5"/>
      <c r="G5" s="5"/>
      <c r="H5" s="143">
        <f>E12</f>
        <v>42002</v>
      </c>
      <c r="I5" s="143"/>
      <c r="J5" s="143"/>
      <c r="K5" s="16"/>
      <c r="L5" s="16"/>
      <c r="M5" s="184">
        <f>VLOOKUP(M4,Lists!H1:I18,2,0)</f>
        <v>1</v>
      </c>
      <c r="N5" s="185"/>
      <c r="O5" s="185"/>
      <c r="P5" s="186"/>
      <c r="Q5" s="11" t="s">
        <v>99</v>
      </c>
      <c r="R5" s="134" t="s">
        <v>13</v>
      </c>
      <c r="S5" s="134"/>
      <c r="T5" s="134"/>
      <c r="U5" s="135"/>
      <c r="V5" s="139">
        <v>4</v>
      </c>
      <c r="W5" s="140"/>
      <c r="X5" s="140"/>
      <c r="Y5" s="140"/>
      <c r="Z5" s="11"/>
      <c r="AA5" s="134" t="s">
        <v>93</v>
      </c>
      <c r="AB5" s="134"/>
      <c r="AC5" s="134"/>
      <c r="AD5" s="135"/>
      <c r="AE5" s="145">
        <v>0</v>
      </c>
      <c r="AF5" s="146"/>
      <c r="AG5" s="146"/>
      <c r="AH5" s="146"/>
      <c r="AI5" s="11"/>
      <c r="AJ5" s="134" t="s">
        <v>62</v>
      </c>
      <c r="AK5" s="134"/>
      <c r="AL5" s="134"/>
      <c r="AM5" s="135"/>
      <c r="AN5" s="152" t="s">
        <v>68</v>
      </c>
      <c r="AO5" s="150"/>
      <c r="AP5" s="150"/>
      <c r="AQ5" s="150"/>
      <c r="AR5" s="150"/>
      <c r="AS5" s="150"/>
      <c r="AT5" s="151"/>
      <c r="AU5" s="11"/>
      <c r="AV5" s="134" t="s">
        <v>87</v>
      </c>
      <c r="AW5" s="134"/>
      <c r="AX5" s="134"/>
      <c r="AY5" s="135"/>
      <c r="AZ5" s="162"/>
      <c r="BA5" s="163"/>
      <c r="BB5" s="163"/>
      <c r="BC5" s="163"/>
      <c r="BD5" s="159"/>
      <c r="BE5" s="159"/>
      <c r="BF5" s="159"/>
      <c r="BG5" s="159"/>
      <c r="BH5" s="18"/>
      <c r="BJ5" s="86"/>
    </row>
    <row r="6" spans="3:62" x14ac:dyDescent="0.25">
      <c r="C6" s="10"/>
      <c r="D6" s="5"/>
      <c r="E6" s="5"/>
      <c r="F6" s="5"/>
      <c r="G6" s="5"/>
      <c r="H6" s="17" t="s">
        <v>110</v>
      </c>
      <c r="I6" s="17"/>
      <c r="J6" s="17"/>
      <c r="K6" s="17"/>
      <c r="L6" s="17"/>
      <c r="M6" s="175">
        <v>2015</v>
      </c>
      <c r="N6" s="176"/>
      <c r="O6" s="176"/>
      <c r="P6" s="177"/>
      <c r="Q6" s="11"/>
      <c r="R6" s="134" t="s">
        <v>1</v>
      </c>
      <c r="S6" s="134"/>
      <c r="T6" s="134"/>
      <c r="U6" s="135"/>
      <c r="V6" s="170">
        <f>IF(V4="","",(V4+V5)-1)</f>
        <v>42010</v>
      </c>
      <c r="W6" s="171"/>
      <c r="X6" s="171"/>
      <c r="Y6" s="172"/>
      <c r="Z6" s="11" t="s">
        <v>99</v>
      </c>
      <c r="AA6" s="134" t="s">
        <v>79</v>
      </c>
      <c r="AB6" s="134"/>
      <c r="AC6" s="134"/>
      <c r="AD6" s="135"/>
      <c r="AE6" s="147">
        <f>SUM(AZ3:BC7)</f>
        <v>0</v>
      </c>
      <c r="AF6" s="148"/>
      <c r="AG6" s="148"/>
      <c r="AH6" s="148"/>
      <c r="AI6" s="11" t="s">
        <v>99</v>
      </c>
      <c r="AJ6" s="134" t="s">
        <v>90</v>
      </c>
      <c r="AK6" s="134"/>
      <c r="AL6" s="134"/>
      <c r="AM6" s="135"/>
      <c r="AN6" s="153" t="s">
        <v>73</v>
      </c>
      <c r="AO6" s="154"/>
      <c r="AP6" s="154"/>
      <c r="AQ6" s="154"/>
      <c r="AR6" s="154"/>
      <c r="AS6" s="154"/>
      <c r="AT6" s="155"/>
      <c r="AU6" s="11"/>
      <c r="AV6" s="134" t="s">
        <v>88</v>
      </c>
      <c r="AW6" s="134"/>
      <c r="AX6" s="134"/>
      <c r="AY6" s="135"/>
      <c r="AZ6" s="162"/>
      <c r="BA6" s="163"/>
      <c r="BB6" s="163"/>
      <c r="BC6" s="163"/>
      <c r="BD6" s="159"/>
      <c r="BE6" s="159"/>
      <c r="BF6" s="159"/>
      <c r="BG6" s="159"/>
      <c r="BH6" s="18"/>
    </row>
    <row r="7" spans="3:62" x14ac:dyDescent="0.25">
      <c r="C7" s="10"/>
      <c r="D7" s="5"/>
      <c r="E7" s="5"/>
      <c r="F7" s="5"/>
      <c r="G7" s="5"/>
      <c r="H7" s="167">
        <f>StDate+K7</f>
        <v>42005</v>
      </c>
      <c r="I7" s="167"/>
      <c r="J7" s="167"/>
      <c r="K7" s="6">
        <v>0</v>
      </c>
      <c r="L7" s="6"/>
      <c r="M7" s="6"/>
      <c r="N7" s="6"/>
      <c r="O7" s="6"/>
      <c r="P7" s="6"/>
      <c r="Q7" s="6"/>
      <c r="R7" s="134" t="s">
        <v>26</v>
      </c>
      <c r="S7" s="134"/>
      <c r="T7" s="134"/>
      <c r="U7" s="135"/>
      <c r="V7" s="173" t="s">
        <v>28</v>
      </c>
      <c r="W7" s="174"/>
      <c r="X7" s="174"/>
      <c r="Y7" s="174"/>
      <c r="Z7" s="11"/>
      <c r="AA7" s="134" t="s">
        <v>50</v>
      </c>
      <c r="AB7" s="134"/>
      <c r="AC7" s="134"/>
      <c r="AD7" s="135"/>
      <c r="AE7" s="147">
        <f>(AE3*V5)+(AE5+AE6)-AE4</f>
        <v>1200</v>
      </c>
      <c r="AF7" s="148"/>
      <c r="AG7" s="148"/>
      <c r="AH7" s="148"/>
      <c r="AI7" s="11" t="s">
        <v>99</v>
      </c>
      <c r="AJ7" s="134" t="s">
        <v>91</v>
      </c>
      <c r="AK7" s="134"/>
      <c r="AL7" s="134"/>
      <c r="AM7" s="135"/>
      <c r="AN7" s="149" t="s">
        <v>77</v>
      </c>
      <c r="AO7" s="150"/>
      <c r="AP7" s="150"/>
      <c r="AQ7" s="150"/>
      <c r="AR7" s="150"/>
      <c r="AS7" s="150"/>
      <c r="AT7" s="151"/>
      <c r="AU7" s="11"/>
      <c r="AV7" s="134" t="s">
        <v>89</v>
      </c>
      <c r="AW7" s="134"/>
      <c r="AX7" s="134"/>
      <c r="AY7" s="135"/>
      <c r="AZ7" s="162"/>
      <c r="BA7" s="163"/>
      <c r="BB7" s="163"/>
      <c r="BC7" s="163"/>
      <c r="BD7" s="159"/>
      <c r="BE7" s="159"/>
      <c r="BF7" s="159"/>
      <c r="BG7" s="159"/>
      <c r="BH7" s="18"/>
      <c r="BJ7" s="86"/>
    </row>
    <row r="8" spans="3:62" ht="5.25" customHeight="1" thickBot="1" x14ac:dyDescent="0.3">
      <c r="C8" s="19"/>
      <c r="D8" s="20"/>
      <c r="E8" s="20"/>
      <c r="F8" s="20"/>
      <c r="G8" s="21"/>
      <c r="H8" s="21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2"/>
    </row>
    <row r="9" spans="3:62" ht="15.75" customHeight="1" thickTop="1" x14ac:dyDescent="0.25">
      <c r="C9" s="168" t="s">
        <v>27</v>
      </c>
      <c r="D9" s="169"/>
      <c r="E9" s="130">
        <f>E12</f>
        <v>42002</v>
      </c>
      <c r="F9" s="130"/>
      <c r="G9" s="130" t="str">
        <f>IF(MONTH(G12)=MONTH(E12),"",G12)</f>
        <v/>
      </c>
      <c r="H9" s="130"/>
      <c r="I9" s="130" t="str">
        <f t="shared" ref="I9" si="0">IF(MONTH(I12)=MONTH(G12),"",I12)</f>
        <v/>
      </c>
      <c r="J9" s="130"/>
      <c r="K9" s="130">
        <f t="shared" ref="K9" si="1">IF(MONTH(K12)=MONTH(I12),"",K12)</f>
        <v>42005</v>
      </c>
      <c r="L9" s="130"/>
      <c r="M9" s="130" t="str">
        <f t="shared" ref="M9" si="2">IF(MONTH(M12)=MONTH(K12),"",M12)</f>
        <v/>
      </c>
      <c r="N9" s="130"/>
      <c r="O9" s="130" t="str">
        <f t="shared" ref="O9" si="3">IF(MONTH(O12)=MONTH(M12),"",O12)</f>
        <v/>
      </c>
      <c r="P9" s="130"/>
      <c r="Q9" s="130" t="str">
        <f t="shared" ref="Q9" si="4">IF(MONTH(Q12)=MONTH(O12),"",Q12)</f>
        <v/>
      </c>
      <c r="R9" s="130"/>
      <c r="S9" s="130" t="str">
        <f t="shared" ref="S9" si="5">IF(MONTH(S12)=MONTH(Q12),"",S12)</f>
        <v/>
      </c>
      <c r="T9" s="130"/>
      <c r="U9" s="130" t="str">
        <f t="shared" ref="U9" si="6">IF(MONTH(U12)=MONTH(S12),"",U12)</f>
        <v/>
      </c>
      <c r="V9" s="130"/>
      <c r="W9" s="130" t="str">
        <f t="shared" ref="W9" si="7">IF(MONTH(W12)=MONTH(U12),"",W12)</f>
        <v/>
      </c>
      <c r="X9" s="130"/>
      <c r="Y9" s="130" t="str">
        <f t="shared" ref="Y9" si="8">IF(MONTH(Y12)=MONTH(W12),"",Y12)</f>
        <v/>
      </c>
      <c r="Z9" s="130"/>
      <c r="AA9" s="130" t="str">
        <f t="shared" ref="AA9" si="9">IF(MONTH(AA12)=MONTH(Y12),"",AA12)</f>
        <v/>
      </c>
      <c r="AB9" s="130"/>
      <c r="AC9" s="130" t="str">
        <f t="shared" ref="AC9" si="10">IF(MONTH(AC12)=MONTH(AA12),"",AC12)</f>
        <v/>
      </c>
      <c r="AD9" s="130"/>
      <c r="AE9" s="130" t="str">
        <f t="shared" ref="AE9" si="11">IF(MONTH(AE12)=MONTH(AC12),"",AE12)</f>
        <v/>
      </c>
      <c r="AF9" s="130"/>
      <c r="AG9" s="130" t="str">
        <f t="shared" ref="AG9" si="12">IF(MONTH(AG12)=MONTH(AE12),"",AG12)</f>
        <v/>
      </c>
      <c r="AH9" s="130"/>
      <c r="AI9" s="130" t="str">
        <f t="shared" ref="AI9" si="13">IF(MONTH(AI12)=MONTH(AG12),"",AI12)</f>
        <v/>
      </c>
      <c r="AJ9" s="130"/>
      <c r="AK9" s="130" t="str">
        <f t="shared" ref="AK9" si="14">IF(MONTH(AK12)=MONTH(AI12),"",AK12)</f>
        <v/>
      </c>
      <c r="AL9" s="130"/>
      <c r="AM9" s="130" t="str">
        <f t="shared" ref="AM9" si="15">IF(MONTH(AM12)=MONTH(AK12),"",AM12)</f>
        <v/>
      </c>
      <c r="AN9" s="130"/>
      <c r="AO9" s="130" t="str">
        <f t="shared" ref="AO9" si="16">IF(MONTH(AO12)=MONTH(AM12),"",AO12)</f>
        <v/>
      </c>
      <c r="AP9" s="130"/>
      <c r="AQ9" s="130" t="str">
        <f t="shared" ref="AQ9" si="17">IF(MONTH(AQ12)=MONTH(AO12),"",AQ12)</f>
        <v/>
      </c>
      <c r="AR9" s="130"/>
      <c r="AS9" s="130" t="str">
        <f t="shared" ref="AS9" si="18">IF(MONTH(AS12)=MONTH(AQ12),"",AS12)</f>
        <v/>
      </c>
      <c r="AT9" s="130"/>
      <c r="AU9" s="130" t="str">
        <f t="shared" ref="AU9" si="19">IF(MONTH(AU12)=MONTH(AS12),"",AU12)</f>
        <v/>
      </c>
      <c r="AV9" s="130"/>
      <c r="AW9" s="130" t="str">
        <f t="shared" ref="AW9" si="20">IF(MONTH(AW12)=MONTH(AU12),"",AW12)</f>
        <v/>
      </c>
      <c r="AX9" s="130"/>
      <c r="AY9" s="130" t="str">
        <f t="shared" ref="AY9" si="21">IF(MONTH(AY12)=MONTH(AW12),"",AY12)</f>
        <v/>
      </c>
      <c r="AZ9" s="130"/>
      <c r="BA9" s="130" t="str">
        <f t="shared" ref="BA9" si="22">IF(MONTH(BA12)=MONTH(AY12),"",BA12)</f>
        <v/>
      </c>
      <c r="BB9" s="130"/>
      <c r="BC9" s="130" t="str">
        <f t="shared" ref="BC9" si="23">IF(MONTH(BC12)=MONTH(BA12),"",BC12)</f>
        <v/>
      </c>
      <c r="BD9" s="130"/>
      <c r="BE9" s="130" t="str">
        <f t="shared" ref="BE9" si="24">IF(MONTH(BE12)=MONTH(BC12),"",BE12)</f>
        <v/>
      </c>
      <c r="BF9" s="130"/>
      <c r="BG9" s="130" t="str">
        <f t="shared" ref="BG9" si="25">IF(MONTH(BG12)=MONTH(BE12),"",BG12)</f>
        <v/>
      </c>
      <c r="BH9" s="130"/>
    </row>
    <row r="10" spans="3:62" ht="15.75" x14ac:dyDescent="0.25">
      <c r="C10" s="180" t="s">
        <v>29</v>
      </c>
      <c r="D10" s="181"/>
      <c r="E10" s="131">
        <f>E12</f>
        <v>42002</v>
      </c>
      <c r="F10" s="131"/>
      <c r="G10" s="131">
        <f t="shared" ref="G10" si="26">G12</f>
        <v>42003</v>
      </c>
      <c r="H10" s="131"/>
      <c r="I10" s="131">
        <f t="shared" ref="I10" si="27">I12</f>
        <v>42004</v>
      </c>
      <c r="J10" s="131"/>
      <c r="K10" s="131">
        <f t="shared" ref="K10" si="28">K12</f>
        <v>42005</v>
      </c>
      <c r="L10" s="131"/>
      <c r="M10" s="131">
        <f t="shared" ref="M10" si="29">M12</f>
        <v>42006</v>
      </c>
      <c r="N10" s="131"/>
      <c r="O10" s="131">
        <f t="shared" ref="O10" si="30">O12</f>
        <v>42007</v>
      </c>
      <c r="P10" s="131"/>
      <c r="Q10" s="131">
        <f t="shared" ref="Q10" si="31">Q12</f>
        <v>42008</v>
      </c>
      <c r="R10" s="131"/>
      <c r="S10" s="131">
        <f t="shared" ref="S10" si="32">S12</f>
        <v>42009</v>
      </c>
      <c r="T10" s="131"/>
      <c r="U10" s="131">
        <f t="shared" ref="U10" si="33">U12</f>
        <v>42010</v>
      </c>
      <c r="V10" s="131"/>
      <c r="W10" s="131">
        <f t="shared" ref="W10" si="34">W12</f>
        <v>42011</v>
      </c>
      <c r="X10" s="131"/>
      <c r="Y10" s="131">
        <f t="shared" ref="Y10" si="35">Y12</f>
        <v>42012</v>
      </c>
      <c r="Z10" s="131"/>
      <c r="AA10" s="131">
        <f t="shared" ref="AA10" si="36">AA12</f>
        <v>42013</v>
      </c>
      <c r="AB10" s="131"/>
      <c r="AC10" s="131">
        <f t="shared" ref="AC10" si="37">AC12</f>
        <v>42014</v>
      </c>
      <c r="AD10" s="131"/>
      <c r="AE10" s="131">
        <f t="shared" ref="AE10" si="38">AE12</f>
        <v>42015</v>
      </c>
      <c r="AF10" s="131"/>
      <c r="AG10" s="131">
        <f t="shared" ref="AG10" si="39">AG12</f>
        <v>42016</v>
      </c>
      <c r="AH10" s="131"/>
      <c r="AI10" s="131">
        <f t="shared" ref="AI10" si="40">AI12</f>
        <v>42017</v>
      </c>
      <c r="AJ10" s="131"/>
      <c r="AK10" s="131">
        <f t="shared" ref="AK10" si="41">AK12</f>
        <v>42018</v>
      </c>
      <c r="AL10" s="131"/>
      <c r="AM10" s="131">
        <f t="shared" ref="AM10" si="42">AM12</f>
        <v>42019</v>
      </c>
      <c r="AN10" s="131"/>
      <c r="AO10" s="131">
        <f t="shared" ref="AO10" si="43">AO12</f>
        <v>42020</v>
      </c>
      <c r="AP10" s="131"/>
      <c r="AQ10" s="131">
        <f t="shared" ref="AQ10" si="44">AQ12</f>
        <v>42021</v>
      </c>
      <c r="AR10" s="131"/>
      <c r="AS10" s="131">
        <f t="shared" ref="AS10" si="45">AS12</f>
        <v>42022</v>
      </c>
      <c r="AT10" s="131"/>
      <c r="AU10" s="131">
        <f t="shared" ref="AU10" si="46">AU12</f>
        <v>42023</v>
      </c>
      <c r="AV10" s="131"/>
      <c r="AW10" s="131">
        <f t="shared" ref="AW10" si="47">AW12</f>
        <v>42024</v>
      </c>
      <c r="AX10" s="131"/>
      <c r="AY10" s="131">
        <f t="shared" ref="AY10" si="48">AY12</f>
        <v>42025</v>
      </c>
      <c r="AZ10" s="131"/>
      <c r="BA10" s="131">
        <f t="shared" ref="BA10" si="49">BA12</f>
        <v>42026</v>
      </c>
      <c r="BB10" s="131"/>
      <c r="BC10" s="131">
        <f t="shared" ref="BC10" si="50">BC12</f>
        <v>42027</v>
      </c>
      <c r="BD10" s="131"/>
      <c r="BE10" s="131">
        <f t="shared" ref="BE10" si="51">BE12</f>
        <v>42028</v>
      </c>
      <c r="BF10" s="131"/>
      <c r="BG10" s="131">
        <f t="shared" ref="BG10" si="52">BG12</f>
        <v>42029</v>
      </c>
      <c r="BH10" s="131"/>
    </row>
    <row r="11" spans="3:62" x14ac:dyDescent="0.25">
      <c r="C11" s="182" t="s">
        <v>30</v>
      </c>
      <c r="D11" s="183"/>
      <c r="E11" s="12" t="s">
        <v>48</v>
      </c>
      <c r="F11" s="13" t="s">
        <v>47</v>
      </c>
      <c r="G11" s="12" t="s">
        <v>48</v>
      </c>
      <c r="H11" s="13" t="s">
        <v>47</v>
      </c>
      <c r="I11" s="12" t="s">
        <v>48</v>
      </c>
      <c r="J11" s="13" t="s">
        <v>47</v>
      </c>
      <c r="K11" s="12" t="s">
        <v>48</v>
      </c>
      <c r="L11" s="13" t="s">
        <v>47</v>
      </c>
      <c r="M11" s="12" t="s">
        <v>48</v>
      </c>
      <c r="N11" s="13" t="s">
        <v>47</v>
      </c>
      <c r="O11" s="12" t="s">
        <v>48</v>
      </c>
      <c r="P11" s="13" t="s">
        <v>47</v>
      </c>
      <c r="Q11" s="12" t="s">
        <v>48</v>
      </c>
      <c r="R11" s="13" t="s">
        <v>47</v>
      </c>
      <c r="S11" s="12" t="s">
        <v>48</v>
      </c>
      <c r="T11" s="13" t="s">
        <v>47</v>
      </c>
      <c r="U11" s="12" t="s">
        <v>48</v>
      </c>
      <c r="V11" s="13" t="s">
        <v>47</v>
      </c>
      <c r="W11" s="12" t="s">
        <v>48</v>
      </c>
      <c r="X11" s="13" t="s">
        <v>47</v>
      </c>
      <c r="Y11" s="12" t="s">
        <v>48</v>
      </c>
      <c r="Z11" s="13" t="s">
        <v>47</v>
      </c>
      <c r="AA11" s="12" t="s">
        <v>48</v>
      </c>
      <c r="AB11" s="13" t="s">
        <v>47</v>
      </c>
      <c r="AC11" s="12" t="s">
        <v>48</v>
      </c>
      <c r="AD11" s="13" t="s">
        <v>47</v>
      </c>
      <c r="AE11" s="12" t="s">
        <v>48</v>
      </c>
      <c r="AF11" s="13" t="s">
        <v>47</v>
      </c>
      <c r="AG11" s="12" t="s">
        <v>48</v>
      </c>
      <c r="AH11" s="13" t="s">
        <v>47</v>
      </c>
      <c r="AI11" s="12" t="s">
        <v>48</v>
      </c>
      <c r="AJ11" s="13" t="s">
        <v>47</v>
      </c>
      <c r="AK11" s="12" t="s">
        <v>48</v>
      </c>
      <c r="AL11" s="13" t="s">
        <v>47</v>
      </c>
      <c r="AM11" s="12" t="s">
        <v>48</v>
      </c>
      <c r="AN11" s="13" t="s">
        <v>47</v>
      </c>
      <c r="AO11" s="12" t="s">
        <v>48</v>
      </c>
      <c r="AP11" s="13" t="s">
        <v>47</v>
      </c>
      <c r="AQ11" s="12" t="s">
        <v>48</v>
      </c>
      <c r="AR11" s="13" t="s">
        <v>47</v>
      </c>
      <c r="AS11" s="12" t="s">
        <v>48</v>
      </c>
      <c r="AT11" s="13" t="s">
        <v>47</v>
      </c>
      <c r="AU11" s="12" t="s">
        <v>48</v>
      </c>
      <c r="AV11" s="13" t="s">
        <v>47</v>
      </c>
      <c r="AW11" s="12" t="s">
        <v>48</v>
      </c>
      <c r="AX11" s="13" t="s">
        <v>47</v>
      </c>
      <c r="AY11" s="12" t="s">
        <v>48</v>
      </c>
      <c r="AZ11" s="13" t="s">
        <v>47</v>
      </c>
      <c r="BA11" s="12" t="s">
        <v>48</v>
      </c>
      <c r="BB11" s="13" t="s">
        <v>47</v>
      </c>
      <c r="BC11" s="12" t="s">
        <v>48</v>
      </c>
      <c r="BD11" s="13" t="s">
        <v>47</v>
      </c>
      <c r="BE11" s="12" t="s">
        <v>48</v>
      </c>
      <c r="BF11" s="13" t="s">
        <v>47</v>
      </c>
      <c r="BG11" s="12" t="s">
        <v>48</v>
      </c>
      <c r="BH11" s="14" t="s">
        <v>47</v>
      </c>
    </row>
    <row r="12" spans="3:62" ht="15.75" thickBot="1" x14ac:dyDescent="0.3">
      <c r="C12" s="156" t="s">
        <v>28</v>
      </c>
      <c r="D12" s="157"/>
      <c r="E12" s="33">
        <f>H7-(IF(WEEKDAY(H7)=1,6,WEEKDAY(H7)-2))</f>
        <v>42002</v>
      </c>
      <c r="F12" s="34">
        <f>E12</f>
        <v>42002</v>
      </c>
      <c r="G12" s="33">
        <f>F12+1</f>
        <v>42003</v>
      </c>
      <c r="H12" s="33">
        <f>F12+1</f>
        <v>42003</v>
      </c>
      <c r="I12" s="33">
        <f t="shared" ref="I12" si="53">H12+1</f>
        <v>42004</v>
      </c>
      <c r="J12" s="33">
        <f t="shared" ref="J12" si="54">H12+1</f>
        <v>42004</v>
      </c>
      <c r="K12" s="33">
        <f t="shared" ref="K12" si="55">J12+1</f>
        <v>42005</v>
      </c>
      <c r="L12" s="33">
        <f t="shared" ref="L12" si="56">J12+1</f>
        <v>42005</v>
      </c>
      <c r="M12" s="33">
        <f t="shared" ref="M12" si="57">L12+1</f>
        <v>42006</v>
      </c>
      <c r="N12" s="33">
        <f t="shared" ref="N12" si="58">L12+1</f>
        <v>42006</v>
      </c>
      <c r="O12" s="33">
        <f t="shared" ref="O12" si="59">N12+1</f>
        <v>42007</v>
      </c>
      <c r="P12" s="33">
        <f t="shared" ref="P12" si="60">N12+1</f>
        <v>42007</v>
      </c>
      <c r="Q12" s="33">
        <f t="shared" ref="Q12" si="61">P12+1</f>
        <v>42008</v>
      </c>
      <c r="R12" s="33">
        <f t="shared" ref="R12" si="62">P12+1</f>
        <v>42008</v>
      </c>
      <c r="S12" s="33">
        <f t="shared" ref="S12" si="63">R12+1</f>
        <v>42009</v>
      </c>
      <c r="T12" s="33">
        <f t="shared" ref="T12" si="64">R12+1</f>
        <v>42009</v>
      </c>
      <c r="U12" s="33">
        <f t="shared" ref="U12" si="65">T12+1</f>
        <v>42010</v>
      </c>
      <c r="V12" s="33">
        <f t="shared" ref="V12" si="66">T12+1</f>
        <v>42010</v>
      </c>
      <c r="W12" s="33">
        <f t="shared" ref="W12" si="67">V12+1</f>
        <v>42011</v>
      </c>
      <c r="X12" s="33">
        <f t="shared" ref="X12" si="68">V12+1</f>
        <v>42011</v>
      </c>
      <c r="Y12" s="33">
        <f t="shared" ref="Y12" si="69">X12+1</f>
        <v>42012</v>
      </c>
      <c r="Z12" s="33">
        <f t="shared" ref="Z12" si="70">X12+1</f>
        <v>42012</v>
      </c>
      <c r="AA12" s="33">
        <f t="shared" ref="AA12" si="71">Z12+1</f>
        <v>42013</v>
      </c>
      <c r="AB12" s="33">
        <f t="shared" ref="AB12" si="72">Z12+1</f>
        <v>42013</v>
      </c>
      <c r="AC12" s="33">
        <f t="shared" ref="AC12" si="73">AB12+1</f>
        <v>42014</v>
      </c>
      <c r="AD12" s="33">
        <f t="shared" ref="AD12" si="74">AB12+1</f>
        <v>42014</v>
      </c>
      <c r="AE12" s="33">
        <f t="shared" ref="AE12" si="75">AD12+1</f>
        <v>42015</v>
      </c>
      <c r="AF12" s="33">
        <f t="shared" ref="AF12" si="76">AD12+1</f>
        <v>42015</v>
      </c>
      <c r="AG12" s="33">
        <f t="shared" ref="AG12" si="77">AF12+1</f>
        <v>42016</v>
      </c>
      <c r="AH12" s="33">
        <f t="shared" ref="AH12" si="78">AF12+1</f>
        <v>42016</v>
      </c>
      <c r="AI12" s="33">
        <f t="shared" ref="AI12" si="79">AH12+1</f>
        <v>42017</v>
      </c>
      <c r="AJ12" s="33">
        <f t="shared" ref="AJ12" si="80">AH12+1</f>
        <v>42017</v>
      </c>
      <c r="AK12" s="33">
        <f t="shared" ref="AK12" si="81">AJ12+1</f>
        <v>42018</v>
      </c>
      <c r="AL12" s="33">
        <f t="shared" ref="AL12" si="82">AJ12+1</f>
        <v>42018</v>
      </c>
      <c r="AM12" s="33">
        <f t="shared" ref="AM12" si="83">AL12+1</f>
        <v>42019</v>
      </c>
      <c r="AN12" s="33">
        <f t="shared" ref="AN12" si="84">AL12+1</f>
        <v>42019</v>
      </c>
      <c r="AO12" s="33">
        <f t="shared" ref="AO12" si="85">AN12+1</f>
        <v>42020</v>
      </c>
      <c r="AP12" s="33">
        <f t="shared" ref="AP12" si="86">AN12+1</f>
        <v>42020</v>
      </c>
      <c r="AQ12" s="33">
        <f t="shared" ref="AQ12" si="87">AP12+1</f>
        <v>42021</v>
      </c>
      <c r="AR12" s="33">
        <f t="shared" ref="AR12" si="88">AP12+1</f>
        <v>42021</v>
      </c>
      <c r="AS12" s="33">
        <f t="shared" ref="AS12" si="89">AR12+1</f>
        <v>42022</v>
      </c>
      <c r="AT12" s="33">
        <f t="shared" ref="AT12" si="90">AR12+1</f>
        <v>42022</v>
      </c>
      <c r="AU12" s="33">
        <f t="shared" ref="AU12" si="91">AT12+1</f>
        <v>42023</v>
      </c>
      <c r="AV12" s="33">
        <f t="shared" ref="AV12" si="92">AT12+1</f>
        <v>42023</v>
      </c>
      <c r="AW12" s="33">
        <f t="shared" ref="AW12" si="93">AV12+1</f>
        <v>42024</v>
      </c>
      <c r="AX12" s="33">
        <f t="shared" ref="AX12" si="94">AV12+1</f>
        <v>42024</v>
      </c>
      <c r="AY12" s="33">
        <f t="shared" ref="AY12" si="95">AX12+1</f>
        <v>42025</v>
      </c>
      <c r="AZ12" s="33">
        <f t="shared" ref="AZ12" si="96">AX12+1</f>
        <v>42025</v>
      </c>
      <c r="BA12" s="33">
        <f t="shared" ref="BA12" si="97">AZ12+1</f>
        <v>42026</v>
      </c>
      <c r="BB12" s="33">
        <f t="shared" ref="BB12" si="98">AZ12+1</f>
        <v>42026</v>
      </c>
      <c r="BC12" s="33">
        <f t="shared" ref="BC12" si="99">BB12+1</f>
        <v>42027</v>
      </c>
      <c r="BD12" s="33">
        <f t="shared" ref="BD12" si="100">BB12+1</f>
        <v>42027</v>
      </c>
      <c r="BE12" s="33">
        <f t="shared" ref="BE12" si="101">BD12+1</f>
        <v>42028</v>
      </c>
      <c r="BF12" s="33">
        <f t="shared" ref="BF12" si="102">BD12+1</f>
        <v>42028</v>
      </c>
      <c r="BG12" s="33">
        <f t="shared" ref="BG12" si="103">BF12+1</f>
        <v>42029</v>
      </c>
      <c r="BH12" s="33">
        <f t="shared" ref="BH12" si="104">BF12+1</f>
        <v>42029</v>
      </c>
    </row>
    <row r="13" spans="3:62" ht="16.5" thickTop="1" thickBot="1" x14ac:dyDescent="0.3">
      <c r="C13" s="30" t="str">
        <f>IF(Lists!K7="","",Lists!K7)</f>
        <v>Room 1</v>
      </c>
      <c r="D13" s="31" t="s">
        <v>106</v>
      </c>
      <c r="E13" s="23"/>
      <c r="F13" s="24"/>
      <c r="G13" s="23"/>
      <c r="H13" s="24"/>
      <c r="I13" s="23"/>
      <c r="J13" s="24"/>
      <c r="K13" s="23"/>
      <c r="L13" s="24"/>
      <c r="M13" s="121" t="s">
        <v>57</v>
      </c>
      <c r="N13" s="122"/>
      <c r="O13" s="121"/>
      <c r="P13" s="122"/>
      <c r="Q13" s="121"/>
      <c r="R13" s="122"/>
      <c r="S13" s="121"/>
      <c r="T13" s="122"/>
      <c r="U13" s="121"/>
      <c r="V13" s="122"/>
      <c r="W13" s="121"/>
      <c r="X13" s="122"/>
      <c r="Y13" s="23"/>
      <c r="Z13" s="24"/>
      <c r="AA13" s="23"/>
      <c r="AB13" s="24"/>
      <c r="AC13" s="23"/>
      <c r="AD13" s="24"/>
      <c r="AE13" s="23"/>
      <c r="AF13" s="24"/>
      <c r="AG13" s="23"/>
      <c r="AH13" s="24"/>
      <c r="AI13" s="23"/>
      <c r="AJ13" s="24"/>
      <c r="AK13" s="23"/>
      <c r="AL13" s="24"/>
      <c r="AM13" s="23"/>
      <c r="AN13" s="24"/>
      <c r="AO13" s="23"/>
      <c r="AP13" s="24"/>
      <c r="AQ13" s="23"/>
      <c r="AR13" s="24"/>
      <c r="AS13" s="23"/>
      <c r="AT13" s="24"/>
      <c r="AU13" s="23"/>
      <c r="AV13" s="24"/>
      <c r="AW13" s="23"/>
      <c r="AX13" s="24"/>
      <c r="AY13" s="23"/>
      <c r="AZ13" s="24"/>
      <c r="BA13" s="23"/>
      <c r="BB13" s="24"/>
      <c r="BC13" s="23"/>
      <c r="BD13" s="24"/>
      <c r="BE13" s="23"/>
      <c r="BF13" s="24"/>
      <c r="BG13" s="23"/>
      <c r="BH13" s="25"/>
    </row>
    <row r="14" spans="3:62" ht="16.5" thickTop="1" thickBot="1" x14ac:dyDescent="0.3">
      <c r="C14" s="30" t="str">
        <f>IF(Lists!K8="","",Lists!K8)</f>
        <v>Room 2</v>
      </c>
      <c r="D14" s="32" t="s">
        <v>107</v>
      </c>
      <c r="E14" s="23"/>
      <c r="F14" s="24"/>
      <c r="G14" s="23"/>
      <c r="H14" s="24"/>
      <c r="I14" s="23"/>
      <c r="J14" s="24"/>
      <c r="K14" s="23"/>
      <c r="L14" s="24"/>
      <c r="M14" s="23"/>
      <c r="N14" s="24"/>
      <c r="O14" s="23"/>
      <c r="P14" s="24"/>
      <c r="Q14" s="23"/>
      <c r="R14" s="24"/>
      <c r="S14" s="23"/>
      <c r="T14" s="24"/>
      <c r="U14" s="23"/>
      <c r="V14" s="24"/>
      <c r="W14" s="23"/>
      <c r="X14" s="24"/>
      <c r="Y14" s="23"/>
      <c r="Z14" s="24"/>
      <c r="AA14" s="23"/>
      <c r="AB14" s="24"/>
      <c r="AC14" s="23"/>
      <c r="AD14" s="24"/>
      <c r="AE14" s="23"/>
      <c r="AF14" s="24"/>
      <c r="AG14" s="23"/>
      <c r="AH14" s="24"/>
      <c r="AI14" s="23"/>
      <c r="AJ14" s="24"/>
      <c r="AK14" s="23"/>
      <c r="AL14" s="24"/>
      <c r="AM14" s="23"/>
      <c r="AN14" s="24"/>
      <c r="AO14" s="23"/>
      <c r="AP14" s="24"/>
      <c r="AQ14" s="23"/>
      <c r="AR14" s="24"/>
      <c r="AS14" s="23"/>
      <c r="AT14" s="24"/>
      <c r="AU14" s="23"/>
      <c r="AV14" s="24"/>
      <c r="AW14" s="23"/>
      <c r="AX14" s="24"/>
      <c r="AY14" s="23"/>
      <c r="AZ14" s="24"/>
      <c r="BA14" s="23"/>
      <c r="BB14" s="24"/>
      <c r="BC14" s="23"/>
      <c r="BD14" s="24"/>
      <c r="BE14" s="23"/>
      <c r="BF14" s="24"/>
      <c r="BG14" s="23"/>
      <c r="BH14" s="26"/>
    </row>
    <row r="15" spans="3:62" ht="16.5" thickTop="1" thickBot="1" x14ac:dyDescent="0.3">
      <c r="C15" s="30" t="str">
        <f>IF(Lists!K9="","",Lists!K9)</f>
        <v>Room 3</v>
      </c>
      <c r="D15" s="32" t="s">
        <v>106</v>
      </c>
      <c r="E15" s="23"/>
      <c r="F15" s="24"/>
      <c r="G15" s="23"/>
      <c r="H15" s="24"/>
      <c r="I15" s="23"/>
      <c r="J15" s="24"/>
      <c r="K15" s="23"/>
      <c r="L15" s="24"/>
      <c r="M15" s="23"/>
      <c r="N15" s="24"/>
      <c r="O15" s="123" t="s">
        <v>139</v>
      </c>
      <c r="P15" s="124"/>
      <c r="Q15" s="123"/>
      <c r="R15" s="124"/>
      <c r="S15" s="123"/>
      <c r="T15" s="124"/>
      <c r="U15" s="123"/>
      <c r="V15" s="124"/>
      <c r="W15" s="123"/>
      <c r="X15" s="124"/>
      <c r="Y15" s="23"/>
      <c r="Z15" s="24"/>
      <c r="AA15" s="23"/>
      <c r="AB15" s="24"/>
      <c r="AC15" s="23"/>
      <c r="AD15" s="24"/>
      <c r="AE15" s="23"/>
      <c r="AF15" s="24"/>
      <c r="AG15" s="23"/>
      <c r="AH15" s="24"/>
      <c r="AI15" s="23"/>
      <c r="AJ15" s="24"/>
      <c r="AK15" s="23"/>
      <c r="AL15" s="24"/>
      <c r="AM15" s="23"/>
      <c r="AN15" s="24"/>
      <c r="AO15" s="23"/>
      <c r="AP15" s="24"/>
      <c r="AQ15" s="23"/>
      <c r="AR15" s="24"/>
      <c r="AS15" s="23"/>
      <c r="AT15" s="24"/>
      <c r="AU15" s="23"/>
      <c r="AV15" s="24"/>
      <c r="AW15" s="23"/>
      <c r="AX15" s="24"/>
      <c r="AY15" s="23"/>
      <c r="AZ15" s="24"/>
      <c r="BA15" s="23"/>
      <c r="BB15" s="24"/>
      <c r="BC15" s="23"/>
      <c r="BD15" s="24"/>
      <c r="BE15" s="23"/>
      <c r="BF15" s="24"/>
      <c r="BG15" s="23"/>
      <c r="BH15" s="26"/>
    </row>
    <row r="16" spans="3:62" ht="16.5" thickTop="1" thickBot="1" x14ac:dyDescent="0.3">
      <c r="C16" s="30" t="str">
        <f>IF(Lists!K10="","",Lists!K10)</f>
        <v>Room 4</v>
      </c>
      <c r="D16" s="32" t="s">
        <v>108</v>
      </c>
      <c r="E16" s="23"/>
      <c r="F16" s="24"/>
      <c r="G16" s="23"/>
      <c r="H16" s="24"/>
      <c r="I16" s="23"/>
      <c r="J16" s="24"/>
      <c r="K16" s="23"/>
      <c r="L16" s="24"/>
      <c r="M16" s="23"/>
      <c r="N16" s="24"/>
      <c r="O16" s="23"/>
      <c r="P16" s="24"/>
      <c r="Q16" s="23"/>
      <c r="R16" s="24"/>
      <c r="S16" s="23"/>
      <c r="T16" s="24"/>
      <c r="U16" s="23"/>
      <c r="V16" s="24"/>
      <c r="W16" s="23"/>
      <c r="X16" s="24"/>
      <c r="Y16" s="23"/>
      <c r="Z16" s="24"/>
      <c r="AA16" s="23"/>
      <c r="AB16" s="24"/>
      <c r="AC16" s="23"/>
      <c r="AD16" s="24"/>
      <c r="AE16" s="23"/>
      <c r="AF16" s="24"/>
      <c r="AG16" s="23"/>
      <c r="AH16" s="24"/>
      <c r="AI16" s="23"/>
      <c r="AJ16" s="24"/>
      <c r="AK16" s="23"/>
      <c r="AL16" s="24"/>
      <c r="AM16" s="23"/>
      <c r="AN16" s="24"/>
      <c r="AO16" s="23"/>
      <c r="AP16" s="24"/>
      <c r="AQ16" s="23"/>
      <c r="AR16" s="24"/>
      <c r="AS16" s="23"/>
      <c r="AT16" s="24"/>
      <c r="AU16" s="23"/>
      <c r="AV16" s="24"/>
      <c r="AW16" s="23"/>
      <c r="AX16" s="24"/>
      <c r="AY16" s="23"/>
      <c r="AZ16" s="24"/>
      <c r="BA16" s="23"/>
      <c r="BB16" s="24"/>
      <c r="BC16" s="23"/>
      <c r="BD16" s="24"/>
      <c r="BE16" s="23"/>
      <c r="BF16" s="24"/>
      <c r="BG16" s="23"/>
      <c r="BH16" s="26"/>
    </row>
    <row r="17" spans="3:60" ht="16.5" thickTop="1" thickBot="1" x14ac:dyDescent="0.3">
      <c r="C17" s="30" t="str">
        <f>IF(Lists!K11="","",Lists!K11)</f>
        <v>Room 5</v>
      </c>
      <c r="D17" s="32" t="s">
        <v>107</v>
      </c>
      <c r="E17" s="23"/>
      <c r="F17" s="24"/>
      <c r="G17" s="23"/>
      <c r="H17" s="24"/>
      <c r="I17" s="23"/>
      <c r="J17" s="24"/>
      <c r="K17" s="23"/>
      <c r="L17" s="24"/>
      <c r="M17" s="123" t="s">
        <v>112</v>
      </c>
      <c r="N17" s="124"/>
      <c r="O17" s="123"/>
      <c r="P17" s="124"/>
      <c r="Q17" s="123"/>
      <c r="R17" s="124"/>
      <c r="S17" s="123"/>
      <c r="T17" s="124"/>
      <c r="U17" s="123"/>
      <c r="V17" s="124"/>
      <c r="W17" s="123"/>
      <c r="X17" s="124"/>
      <c r="Y17" s="123"/>
      <c r="Z17" s="124"/>
      <c r="AA17" s="123"/>
      <c r="AB17" s="124"/>
      <c r="AC17" s="123"/>
      <c r="AD17" s="124"/>
      <c r="AE17" s="123"/>
      <c r="AF17" s="124"/>
      <c r="AG17" s="23"/>
      <c r="AH17" s="24"/>
      <c r="AI17" s="23"/>
      <c r="AJ17" s="24"/>
      <c r="AK17" s="23"/>
      <c r="AL17" s="24"/>
      <c r="AM17" s="23"/>
      <c r="AN17" s="24"/>
      <c r="AO17" s="23"/>
      <c r="AP17" s="24"/>
      <c r="AQ17" s="23"/>
      <c r="AR17" s="24"/>
      <c r="AS17" s="23"/>
      <c r="AT17" s="24"/>
      <c r="AU17" s="23"/>
      <c r="AV17" s="24"/>
      <c r="AW17" s="23"/>
      <c r="AX17" s="24"/>
      <c r="AY17" s="23"/>
      <c r="AZ17" s="24"/>
      <c r="BA17" s="23"/>
      <c r="BB17" s="24"/>
      <c r="BC17" s="23"/>
      <c r="BD17" s="24"/>
      <c r="BE17" s="23"/>
      <c r="BF17" s="24"/>
      <c r="BG17" s="23"/>
      <c r="BH17" s="26"/>
    </row>
    <row r="18" spans="3:60" ht="16.5" thickTop="1" thickBot="1" x14ac:dyDescent="0.3">
      <c r="C18" s="30" t="str">
        <f>IF(Lists!K12="","",Lists!K12)</f>
        <v>Room 6</v>
      </c>
      <c r="D18" s="32" t="s">
        <v>106</v>
      </c>
      <c r="E18" s="23"/>
      <c r="F18" s="24"/>
      <c r="G18" s="23"/>
      <c r="H18" s="24"/>
      <c r="I18" s="23"/>
      <c r="J18" s="24"/>
      <c r="K18" s="23"/>
      <c r="L18" s="24"/>
      <c r="M18" s="23"/>
      <c r="N18" s="24"/>
      <c r="O18" s="23"/>
      <c r="P18" s="24"/>
      <c r="Q18" s="23"/>
      <c r="R18" s="24"/>
      <c r="S18" s="23"/>
      <c r="T18" s="24"/>
      <c r="U18" s="23"/>
      <c r="V18" s="24"/>
      <c r="W18" s="23"/>
      <c r="X18" s="24"/>
      <c r="Y18" s="23"/>
      <c r="Z18" s="24"/>
      <c r="AA18" s="23"/>
      <c r="AB18" s="24"/>
      <c r="AC18" s="23"/>
      <c r="AD18" s="24"/>
      <c r="AE18" s="23"/>
      <c r="AF18" s="24"/>
      <c r="AG18" s="23"/>
      <c r="AH18" s="24"/>
      <c r="AI18" s="23"/>
      <c r="AJ18" s="24"/>
      <c r="AK18" s="23"/>
      <c r="AL18" s="24"/>
      <c r="AM18" s="23"/>
      <c r="AN18" s="24"/>
      <c r="AO18" s="23"/>
      <c r="AP18" s="24"/>
      <c r="AQ18" s="23"/>
      <c r="AR18" s="24"/>
      <c r="AS18" s="23"/>
      <c r="AT18" s="24"/>
      <c r="AU18" s="23"/>
      <c r="AV18" s="24"/>
      <c r="AW18" s="23"/>
      <c r="AX18" s="24"/>
      <c r="AY18" s="23"/>
      <c r="AZ18" s="24"/>
      <c r="BA18" s="23"/>
      <c r="BB18" s="24"/>
      <c r="BC18" s="23"/>
      <c r="BD18" s="24"/>
      <c r="BE18" s="23"/>
      <c r="BF18" s="24"/>
      <c r="BG18" s="23"/>
      <c r="BH18" s="26"/>
    </row>
    <row r="19" spans="3:60" ht="16.5" thickTop="1" thickBot="1" x14ac:dyDescent="0.3">
      <c r="C19" s="30" t="str">
        <f>IF(Lists!K13="","",Lists!K13)</f>
        <v>Room 7</v>
      </c>
      <c r="D19" s="32" t="s">
        <v>106</v>
      </c>
      <c r="E19" s="23"/>
      <c r="F19" s="24"/>
      <c r="G19" s="23"/>
      <c r="H19" s="24"/>
      <c r="I19" s="23"/>
      <c r="J19" s="24"/>
      <c r="K19" s="23"/>
      <c r="L19" s="24"/>
      <c r="M19" s="23"/>
      <c r="N19" s="24"/>
      <c r="O19" s="23"/>
      <c r="P19" s="24"/>
      <c r="Q19" s="23"/>
      <c r="R19" s="24"/>
      <c r="S19" s="23"/>
      <c r="T19" s="24"/>
      <c r="U19" s="23"/>
      <c r="V19" s="24"/>
      <c r="W19" s="23"/>
      <c r="X19" s="24"/>
      <c r="Y19" s="23"/>
      <c r="Z19" s="24"/>
      <c r="AA19" s="23"/>
      <c r="AB19" s="24"/>
      <c r="AC19" s="23"/>
      <c r="AD19" s="24"/>
      <c r="AE19" s="23"/>
      <c r="AF19" s="24"/>
      <c r="AG19" s="23"/>
      <c r="AH19" s="24"/>
      <c r="AI19" s="23"/>
      <c r="AJ19" s="24"/>
      <c r="AK19" s="23"/>
      <c r="AL19" s="24"/>
      <c r="AM19" s="23"/>
      <c r="AN19" s="24"/>
      <c r="AO19" s="23"/>
      <c r="AP19" s="24"/>
      <c r="AQ19" s="23"/>
      <c r="AR19" s="24"/>
      <c r="AS19" s="23"/>
      <c r="AT19" s="24"/>
      <c r="AU19" s="23"/>
      <c r="AV19" s="24"/>
      <c r="AW19" s="23"/>
      <c r="AX19" s="24"/>
      <c r="AY19" s="23"/>
      <c r="AZ19" s="24"/>
      <c r="BA19" s="23"/>
      <c r="BB19" s="24"/>
      <c r="BC19" s="23"/>
      <c r="BD19" s="24"/>
      <c r="BE19" s="23"/>
      <c r="BF19" s="24"/>
      <c r="BG19" s="23"/>
      <c r="BH19" s="26"/>
    </row>
    <row r="20" spans="3:60" ht="16.5" thickTop="1" thickBot="1" x14ac:dyDescent="0.3">
      <c r="C20" s="30" t="str">
        <f>IF(Lists!K14="","",Lists!K14)</f>
        <v>Room 8</v>
      </c>
      <c r="D20" s="32" t="s">
        <v>106</v>
      </c>
      <c r="E20" s="23"/>
      <c r="F20" s="24"/>
      <c r="G20" s="23"/>
      <c r="H20" s="24"/>
      <c r="I20" s="23"/>
      <c r="J20" s="24"/>
      <c r="K20" s="23"/>
      <c r="L20" s="24"/>
      <c r="M20" s="23"/>
      <c r="N20" s="24"/>
      <c r="O20" s="121" t="s">
        <v>59</v>
      </c>
      <c r="P20" s="122"/>
      <c r="Q20" s="121"/>
      <c r="R20" s="122"/>
      <c r="S20" s="121"/>
      <c r="T20" s="122"/>
      <c r="U20" s="121"/>
      <c r="V20" s="122"/>
      <c r="W20" s="23"/>
      <c r="X20" s="24"/>
      <c r="Y20" s="23"/>
      <c r="Z20" s="24"/>
      <c r="AA20" s="23"/>
      <c r="AB20" s="24"/>
      <c r="AC20" s="23"/>
      <c r="AD20" s="24"/>
      <c r="AE20" s="23"/>
      <c r="AF20" s="24"/>
      <c r="AG20" s="23"/>
      <c r="AH20" s="24"/>
      <c r="AI20" s="23"/>
      <c r="AJ20" s="24"/>
      <c r="AK20" s="23"/>
      <c r="AL20" s="24"/>
      <c r="AM20" s="23"/>
      <c r="AN20" s="24"/>
      <c r="AO20" s="23"/>
      <c r="AP20" s="24"/>
      <c r="AQ20" s="23"/>
      <c r="AR20" s="24"/>
      <c r="AS20" s="23"/>
      <c r="AT20" s="24"/>
      <c r="AU20" s="23"/>
      <c r="AV20" s="24"/>
      <c r="AW20" s="23"/>
      <c r="AX20" s="24"/>
      <c r="AY20" s="23"/>
      <c r="AZ20" s="24"/>
      <c r="BA20" s="23"/>
      <c r="BB20" s="24"/>
      <c r="BC20" s="23"/>
      <c r="BD20" s="24"/>
      <c r="BE20" s="23"/>
      <c r="BF20" s="24"/>
      <c r="BG20" s="23"/>
      <c r="BH20" s="26"/>
    </row>
    <row r="21" spans="3:60" ht="16.5" thickTop="1" thickBot="1" x14ac:dyDescent="0.3">
      <c r="C21" s="30" t="str">
        <f>IF(Lists!K15="","",Lists!K15)</f>
        <v>Room 9</v>
      </c>
      <c r="D21" s="32" t="s">
        <v>106</v>
      </c>
      <c r="E21" s="23"/>
      <c r="F21" s="24"/>
      <c r="G21" s="23"/>
      <c r="H21" s="24"/>
      <c r="I21" s="23"/>
      <c r="J21" s="24"/>
      <c r="K21" s="23"/>
      <c r="L21" s="24"/>
      <c r="M21" s="23"/>
      <c r="N21" s="24"/>
      <c r="O21" s="23"/>
      <c r="P21" s="24"/>
      <c r="Q21" s="23"/>
      <c r="R21" s="24"/>
      <c r="S21" s="23"/>
      <c r="T21" s="24"/>
      <c r="U21" s="23"/>
      <c r="V21" s="24"/>
      <c r="W21" s="23"/>
      <c r="X21" s="24"/>
      <c r="Y21" s="23"/>
      <c r="Z21" s="24"/>
      <c r="AA21" s="23"/>
      <c r="AB21" s="24"/>
      <c r="AC21" s="23"/>
      <c r="AD21" s="24"/>
      <c r="AE21" s="23"/>
      <c r="AF21" s="24"/>
      <c r="AG21" s="23"/>
      <c r="AH21" s="24"/>
      <c r="AI21" s="23"/>
      <c r="AJ21" s="24"/>
      <c r="AK21" s="23"/>
      <c r="AL21" s="24"/>
      <c r="AM21" s="23"/>
      <c r="AN21" s="24"/>
      <c r="AO21" s="23"/>
      <c r="AP21" s="24"/>
      <c r="AQ21" s="23"/>
      <c r="AR21" s="24"/>
      <c r="AS21" s="23"/>
      <c r="AT21" s="24"/>
      <c r="AU21" s="23"/>
      <c r="AV21" s="24"/>
      <c r="AW21" s="23"/>
      <c r="AX21" s="24"/>
      <c r="AY21" s="23"/>
      <c r="AZ21" s="24"/>
      <c r="BA21" s="23"/>
      <c r="BB21" s="24"/>
      <c r="BC21" s="23"/>
      <c r="BD21" s="24"/>
      <c r="BE21" s="23"/>
      <c r="BF21" s="24"/>
      <c r="BG21" s="23"/>
      <c r="BH21" s="26"/>
    </row>
    <row r="22" spans="3:60" ht="16.5" thickTop="1" thickBot="1" x14ac:dyDescent="0.3">
      <c r="C22" s="30" t="str">
        <f>IF(Lists!K16="","",Lists!K16)</f>
        <v>Room 10</v>
      </c>
      <c r="D22" s="32" t="s">
        <v>106</v>
      </c>
      <c r="E22" s="23"/>
      <c r="F22" s="24"/>
      <c r="G22" s="23"/>
      <c r="H22" s="24"/>
      <c r="I22" s="23"/>
      <c r="J22" s="24"/>
      <c r="K22" s="23"/>
      <c r="L22" s="24"/>
      <c r="M22" s="23"/>
      <c r="N22" s="24"/>
      <c r="O22" s="23"/>
      <c r="P22" s="24"/>
      <c r="Q22" s="23"/>
      <c r="R22" s="24"/>
      <c r="S22" s="23"/>
      <c r="T22" s="24"/>
      <c r="U22" s="23"/>
      <c r="V22" s="24"/>
      <c r="W22" s="23"/>
      <c r="X22" s="24"/>
      <c r="Y22" s="23"/>
      <c r="Z22" s="24"/>
      <c r="AA22" s="23"/>
      <c r="AB22" s="24"/>
      <c r="AC22" s="23"/>
      <c r="AD22" s="24"/>
      <c r="AE22" s="23"/>
      <c r="AF22" s="24"/>
      <c r="AG22" s="23"/>
      <c r="AH22" s="24"/>
      <c r="AI22" s="23"/>
      <c r="AJ22" s="24"/>
      <c r="AK22" s="23"/>
      <c r="AL22" s="24"/>
      <c r="AM22" s="23"/>
      <c r="AN22" s="24"/>
      <c r="AO22" s="23"/>
      <c r="AP22" s="24"/>
      <c r="AQ22" s="23"/>
      <c r="AR22" s="24"/>
      <c r="AS22" s="23"/>
      <c r="AT22" s="24"/>
      <c r="AU22" s="23"/>
      <c r="AV22" s="24"/>
      <c r="AW22" s="23"/>
      <c r="AX22" s="24"/>
      <c r="AY22" s="23"/>
      <c r="AZ22" s="24"/>
      <c r="BA22" s="23"/>
      <c r="BB22" s="24"/>
      <c r="BC22" s="23"/>
      <c r="BD22" s="24"/>
      <c r="BE22" s="23"/>
      <c r="BF22" s="24"/>
      <c r="BG22" s="23"/>
      <c r="BH22" s="26"/>
    </row>
    <row r="23" spans="3:60" ht="16.5" thickTop="1" thickBot="1" x14ac:dyDescent="0.3">
      <c r="C23" s="30" t="str">
        <f>IF(Lists!K17="","",Lists!K17)</f>
        <v>Room 11</v>
      </c>
      <c r="D23" s="32" t="s">
        <v>106</v>
      </c>
      <c r="E23" s="23"/>
      <c r="F23" s="24"/>
      <c r="G23" s="23"/>
      <c r="H23" s="24"/>
      <c r="I23" s="23"/>
      <c r="J23" s="24"/>
      <c r="K23" s="23"/>
      <c r="L23" s="24"/>
      <c r="M23" s="23"/>
      <c r="N23" s="24"/>
      <c r="O23" s="23"/>
      <c r="P23" s="24"/>
      <c r="Q23" s="23"/>
      <c r="R23" s="24"/>
      <c r="S23" s="23"/>
      <c r="T23" s="24"/>
      <c r="U23" s="23"/>
      <c r="V23" s="24"/>
      <c r="W23" s="23"/>
      <c r="X23" s="24"/>
      <c r="Y23" s="23"/>
      <c r="Z23" s="24"/>
      <c r="AA23" s="23"/>
      <c r="AB23" s="24"/>
      <c r="AC23" s="23"/>
      <c r="AD23" s="24"/>
      <c r="AE23" s="23"/>
      <c r="AF23" s="24"/>
      <c r="AG23" s="23"/>
      <c r="AH23" s="24"/>
      <c r="AI23" s="23"/>
      <c r="AJ23" s="24"/>
      <c r="AK23" s="23"/>
      <c r="AL23" s="24"/>
      <c r="AM23" s="23"/>
      <c r="AN23" s="24"/>
      <c r="AO23" s="23"/>
      <c r="AP23" s="24"/>
      <c r="AQ23" s="23"/>
      <c r="AR23" s="24"/>
      <c r="AS23" s="23"/>
      <c r="AT23" s="24"/>
      <c r="AU23" s="23"/>
      <c r="AV23" s="24"/>
      <c r="AW23" s="23"/>
      <c r="AX23" s="24"/>
      <c r="AY23" s="23"/>
      <c r="AZ23" s="24"/>
      <c r="BA23" s="23"/>
      <c r="BB23" s="24"/>
      <c r="BC23" s="23"/>
      <c r="BD23" s="24"/>
      <c r="BE23" s="23"/>
      <c r="BF23" s="24"/>
      <c r="BG23" s="23"/>
      <c r="BH23" s="26"/>
    </row>
    <row r="24" spans="3:60" ht="16.5" thickTop="1" thickBot="1" x14ac:dyDescent="0.3">
      <c r="C24" s="30" t="str">
        <f>IF(Lists!K18="","",Lists!K18)</f>
        <v>Room 12</v>
      </c>
      <c r="D24" s="32" t="s">
        <v>106</v>
      </c>
      <c r="E24" s="23"/>
      <c r="F24" s="24"/>
      <c r="G24" s="23"/>
      <c r="H24" s="24"/>
      <c r="I24" s="23"/>
      <c r="J24" s="24"/>
      <c r="K24" s="23"/>
      <c r="L24" s="24"/>
      <c r="M24" s="23"/>
      <c r="N24" s="24"/>
      <c r="O24" s="23"/>
      <c r="P24" s="24"/>
      <c r="Q24" s="23"/>
      <c r="R24" s="24"/>
      <c r="S24" s="23"/>
      <c r="T24" s="24"/>
      <c r="U24" s="23"/>
      <c r="V24" s="24"/>
      <c r="W24" s="23"/>
      <c r="X24" s="24"/>
      <c r="Y24" s="23"/>
      <c r="Z24" s="24"/>
      <c r="AA24" s="23"/>
      <c r="AB24" s="24"/>
      <c r="AC24" s="23"/>
      <c r="AD24" s="24"/>
      <c r="AE24" s="23"/>
      <c r="AF24" s="24"/>
      <c r="AG24" s="23"/>
      <c r="AH24" s="24"/>
      <c r="AI24" s="23"/>
      <c r="AJ24" s="24"/>
      <c r="AK24" s="23"/>
      <c r="AL24" s="24"/>
      <c r="AM24" s="23"/>
      <c r="AN24" s="24"/>
      <c r="AO24" s="23"/>
      <c r="AP24" s="24"/>
      <c r="AQ24" s="23"/>
      <c r="AR24" s="24"/>
      <c r="AS24" s="23"/>
      <c r="AT24" s="24"/>
      <c r="AU24" s="23"/>
      <c r="AV24" s="24"/>
      <c r="AW24" s="23"/>
      <c r="AX24" s="24"/>
      <c r="AY24" s="23"/>
      <c r="AZ24" s="24"/>
      <c r="BA24" s="23"/>
      <c r="BB24" s="24"/>
      <c r="BC24" s="23"/>
      <c r="BD24" s="24"/>
      <c r="BE24" s="23"/>
      <c r="BF24" s="24"/>
      <c r="BG24" s="23"/>
      <c r="BH24" s="26"/>
    </row>
    <row r="25" spans="3:60" ht="16.5" thickTop="1" thickBot="1" x14ac:dyDescent="0.3">
      <c r="C25" s="30" t="str">
        <f>IF(Lists!K19="","",Lists!K19)</f>
        <v>Room 13</v>
      </c>
      <c r="D25" s="32" t="s">
        <v>106</v>
      </c>
      <c r="E25" s="23"/>
      <c r="F25" s="24"/>
      <c r="G25" s="23"/>
      <c r="H25" s="24"/>
      <c r="I25" s="23"/>
      <c r="J25" s="24"/>
      <c r="K25" s="23"/>
      <c r="L25" s="24"/>
      <c r="M25" s="23"/>
      <c r="N25" s="24"/>
      <c r="O25" s="23"/>
      <c r="P25" s="24"/>
      <c r="Q25" s="23"/>
      <c r="R25" s="24"/>
      <c r="S25" s="23"/>
      <c r="T25" s="24"/>
      <c r="U25" s="23"/>
      <c r="V25" s="24"/>
      <c r="W25" s="23"/>
      <c r="X25" s="24"/>
      <c r="Y25" s="23"/>
      <c r="Z25" s="24"/>
      <c r="AA25" s="23"/>
      <c r="AB25" s="24"/>
      <c r="AC25" s="23"/>
      <c r="AD25" s="24"/>
      <c r="AE25" s="23"/>
      <c r="AF25" s="24"/>
      <c r="AG25" s="23"/>
      <c r="AH25" s="24"/>
      <c r="AI25" s="23"/>
      <c r="AJ25" s="24"/>
      <c r="AK25" s="23"/>
      <c r="AL25" s="24"/>
      <c r="AM25" s="23"/>
      <c r="AN25" s="24"/>
      <c r="AO25" s="23"/>
      <c r="AP25" s="24"/>
      <c r="AQ25" s="23"/>
      <c r="AR25" s="24"/>
      <c r="AS25" s="23"/>
      <c r="AT25" s="24"/>
      <c r="AU25" s="23"/>
      <c r="AV25" s="24"/>
      <c r="AW25" s="23"/>
      <c r="AX25" s="24"/>
      <c r="AY25" s="23"/>
      <c r="AZ25" s="24"/>
      <c r="BA25" s="23"/>
      <c r="BB25" s="24"/>
      <c r="BC25" s="23"/>
      <c r="BD25" s="24"/>
      <c r="BE25" s="23"/>
      <c r="BF25" s="24"/>
      <c r="BG25" s="23"/>
      <c r="BH25" s="26"/>
    </row>
    <row r="26" spans="3:60" ht="16.5" thickTop="1" thickBot="1" x14ac:dyDescent="0.3">
      <c r="C26" s="30" t="str">
        <f>IF(Lists!K20="","",Lists!K20)</f>
        <v>Room 14</v>
      </c>
      <c r="D26" s="32" t="s">
        <v>106</v>
      </c>
      <c r="E26" s="23"/>
      <c r="F26" s="24"/>
      <c r="G26" s="23"/>
      <c r="H26" s="24"/>
      <c r="I26" s="23"/>
      <c r="J26" s="24"/>
      <c r="K26" s="23"/>
      <c r="L26" s="24"/>
      <c r="M26" s="23"/>
      <c r="N26" s="24"/>
      <c r="O26" s="23"/>
      <c r="P26" s="24"/>
      <c r="Q26" s="23"/>
      <c r="R26" s="24"/>
      <c r="S26" s="23"/>
      <c r="T26" s="24"/>
      <c r="U26" s="23"/>
      <c r="V26" s="24"/>
      <c r="W26" s="23"/>
      <c r="X26" s="24"/>
      <c r="Y26" s="23"/>
      <c r="Z26" s="24"/>
      <c r="AA26" s="23"/>
      <c r="AB26" s="24"/>
      <c r="AC26" s="23"/>
      <c r="AD26" s="24"/>
      <c r="AE26" s="23"/>
      <c r="AF26" s="24"/>
      <c r="AG26" s="23"/>
      <c r="AH26" s="24"/>
      <c r="AI26" s="23"/>
      <c r="AJ26" s="24"/>
      <c r="AK26" s="23"/>
      <c r="AL26" s="24"/>
      <c r="AM26" s="23"/>
      <c r="AN26" s="24"/>
      <c r="AO26" s="23"/>
      <c r="AP26" s="24"/>
      <c r="AQ26" s="23"/>
      <c r="AR26" s="24"/>
      <c r="AS26" s="23"/>
      <c r="AT26" s="24"/>
      <c r="AU26" s="23"/>
      <c r="AV26" s="24"/>
      <c r="AW26" s="23"/>
      <c r="AX26" s="24"/>
      <c r="AY26" s="23"/>
      <c r="AZ26" s="24"/>
      <c r="BA26" s="23"/>
      <c r="BB26" s="24"/>
      <c r="BC26" s="23"/>
      <c r="BD26" s="24"/>
      <c r="BE26" s="23"/>
      <c r="BF26" s="24"/>
      <c r="BG26" s="23"/>
      <c r="BH26" s="26"/>
    </row>
    <row r="27" spans="3:60" ht="16.5" thickTop="1" thickBot="1" x14ac:dyDescent="0.3">
      <c r="C27" s="30" t="str">
        <f>IF(Lists!K21="","",Lists!K21)</f>
        <v>Room 15</v>
      </c>
      <c r="D27" s="32" t="s">
        <v>106</v>
      </c>
      <c r="E27" s="23"/>
      <c r="F27" s="24"/>
      <c r="G27" s="121" t="s">
        <v>123</v>
      </c>
      <c r="H27" s="122"/>
      <c r="I27" s="121"/>
      <c r="J27" s="122"/>
      <c r="K27" s="23"/>
      <c r="L27" s="24"/>
      <c r="M27" s="125" t="s">
        <v>58</v>
      </c>
      <c r="N27" s="126"/>
      <c r="O27" s="125"/>
      <c r="P27" s="126"/>
      <c r="Q27" s="125"/>
      <c r="R27" s="126"/>
      <c r="S27" s="125"/>
      <c r="T27" s="126"/>
      <c r="U27" s="125"/>
      <c r="V27" s="126"/>
      <c r="W27" s="125"/>
      <c r="X27" s="126"/>
      <c r="Y27" s="125"/>
      <c r="Z27" s="126"/>
      <c r="AA27" s="125"/>
      <c r="AB27" s="126"/>
      <c r="AC27" s="125"/>
      <c r="AD27" s="126"/>
      <c r="AE27" s="125"/>
      <c r="AF27" s="126"/>
      <c r="AG27" s="125"/>
      <c r="AH27" s="126"/>
      <c r="AI27" s="23"/>
      <c r="AJ27" s="24"/>
      <c r="AK27" s="23"/>
      <c r="AL27" s="24"/>
      <c r="AM27" s="23"/>
      <c r="AN27" s="24"/>
      <c r="AO27" s="23"/>
      <c r="AP27" s="24"/>
      <c r="AQ27" s="23"/>
      <c r="AR27" s="24"/>
      <c r="AS27" s="23"/>
      <c r="AT27" s="24"/>
      <c r="AU27" s="23"/>
      <c r="AV27" s="24"/>
      <c r="AW27" s="23"/>
      <c r="AX27" s="24"/>
      <c r="AY27" s="23"/>
      <c r="AZ27" s="24"/>
      <c r="BA27" s="23"/>
      <c r="BB27" s="24"/>
      <c r="BC27" s="23"/>
      <c r="BD27" s="24"/>
      <c r="BE27" s="23"/>
      <c r="BF27" s="24"/>
      <c r="BG27" s="23"/>
      <c r="BH27" s="26"/>
    </row>
    <row r="28" spans="3:60" ht="16.5" thickTop="1" thickBot="1" x14ac:dyDescent="0.3">
      <c r="C28" s="30" t="str">
        <f>IF(Lists!K22="","",Lists!K22)</f>
        <v>Room 16</v>
      </c>
      <c r="D28" s="32" t="s">
        <v>106</v>
      </c>
      <c r="E28" s="23"/>
      <c r="F28" s="24"/>
      <c r="G28" s="23"/>
      <c r="H28" s="24"/>
      <c r="I28" s="23"/>
      <c r="J28" s="24"/>
      <c r="K28" s="23"/>
      <c r="L28" s="24"/>
      <c r="M28" s="23"/>
      <c r="N28" s="24"/>
      <c r="O28" s="23"/>
      <c r="P28" s="24"/>
      <c r="Q28" s="23"/>
      <c r="R28" s="24"/>
      <c r="S28" s="23"/>
      <c r="T28" s="24"/>
      <c r="U28" s="23"/>
      <c r="V28" s="24"/>
      <c r="W28" s="23"/>
      <c r="X28" s="24"/>
      <c r="Y28" s="23"/>
      <c r="Z28" s="24"/>
      <c r="AA28" s="23"/>
      <c r="AB28" s="24"/>
      <c r="AC28" s="23"/>
      <c r="AD28" s="24"/>
      <c r="AE28" s="23"/>
      <c r="AF28" s="24"/>
      <c r="AG28" s="23"/>
      <c r="AH28" s="24"/>
      <c r="AI28" s="23"/>
      <c r="AJ28" s="24"/>
      <c r="AK28" s="23"/>
      <c r="AL28" s="24"/>
      <c r="AM28" s="23"/>
      <c r="AN28" s="24"/>
      <c r="AO28" s="23"/>
      <c r="AP28" s="24"/>
      <c r="AQ28" s="23"/>
      <c r="AR28" s="24"/>
      <c r="AS28" s="23"/>
      <c r="AT28" s="24"/>
      <c r="AU28" s="23"/>
      <c r="AV28" s="24"/>
      <c r="AW28" s="23"/>
      <c r="AX28" s="24"/>
      <c r="AY28" s="23"/>
      <c r="AZ28" s="24"/>
      <c r="BA28" s="23"/>
      <c r="BB28" s="24"/>
      <c r="BC28" s="23"/>
      <c r="BD28" s="24"/>
      <c r="BE28" s="23"/>
      <c r="BF28" s="24"/>
      <c r="BG28" s="23"/>
      <c r="BH28" s="26"/>
    </row>
    <row r="29" spans="3:60" ht="16.5" thickTop="1" thickBot="1" x14ac:dyDescent="0.3">
      <c r="C29" s="30" t="str">
        <f>IF(Lists!K23="","",Lists!K23)</f>
        <v>Room 17</v>
      </c>
      <c r="D29" s="32" t="s">
        <v>106</v>
      </c>
      <c r="E29" s="23"/>
      <c r="F29" s="24"/>
      <c r="G29" s="23"/>
      <c r="H29" s="24"/>
      <c r="I29" s="23"/>
      <c r="J29" s="24"/>
      <c r="K29" s="23"/>
      <c r="L29" s="24"/>
      <c r="M29" s="23"/>
      <c r="N29" s="24"/>
      <c r="O29" s="23"/>
      <c r="P29" s="24"/>
      <c r="Q29" s="23"/>
      <c r="R29" s="24"/>
      <c r="S29" s="23"/>
      <c r="T29" s="24"/>
      <c r="U29" s="23"/>
      <c r="V29" s="24"/>
      <c r="W29" s="23"/>
      <c r="X29" s="24"/>
      <c r="Y29" s="23"/>
      <c r="Z29" s="24"/>
      <c r="AA29" s="23"/>
      <c r="AB29" s="24"/>
      <c r="AC29" s="23"/>
      <c r="AD29" s="24"/>
      <c r="AE29" s="23"/>
      <c r="AF29" s="24"/>
      <c r="AG29" s="23"/>
      <c r="AH29" s="24"/>
      <c r="AI29" s="23"/>
      <c r="AJ29" s="24"/>
      <c r="AK29" s="23"/>
      <c r="AL29" s="24"/>
      <c r="AM29" s="23"/>
      <c r="AN29" s="24"/>
      <c r="AO29" s="23"/>
      <c r="AP29" s="24"/>
      <c r="AQ29" s="23"/>
      <c r="AR29" s="24"/>
      <c r="AS29" s="23"/>
      <c r="AT29" s="24"/>
      <c r="AU29" s="23"/>
      <c r="AV29" s="24"/>
      <c r="AW29" s="23"/>
      <c r="AX29" s="24"/>
      <c r="AY29" s="23"/>
      <c r="AZ29" s="24"/>
      <c r="BA29" s="23"/>
      <c r="BB29" s="24"/>
      <c r="BC29" s="23"/>
      <c r="BD29" s="24"/>
      <c r="BE29" s="23"/>
      <c r="BF29" s="24"/>
      <c r="BG29" s="23"/>
      <c r="BH29" s="26"/>
    </row>
    <row r="30" spans="3:60" ht="16.5" thickTop="1" thickBot="1" x14ac:dyDescent="0.3">
      <c r="C30" s="30" t="str">
        <f>IF(Lists!K24="","",Lists!K24)</f>
        <v>Room 18</v>
      </c>
      <c r="D30" s="32" t="s">
        <v>106</v>
      </c>
      <c r="E30" s="23"/>
      <c r="F30" s="24"/>
      <c r="G30" s="23"/>
      <c r="H30" s="24"/>
      <c r="I30" s="23"/>
      <c r="J30" s="24"/>
      <c r="K30" s="23"/>
      <c r="L30" s="24"/>
      <c r="M30" s="23"/>
      <c r="N30" s="24"/>
      <c r="O30" s="23"/>
      <c r="P30" s="24"/>
      <c r="Q30" s="23"/>
      <c r="R30" s="24"/>
      <c r="S30" s="23"/>
      <c r="T30" s="24"/>
      <c r="U30" s="23"/>
      <c r="V30" s="24"/>
      <c r="W30" s="23"/>
      <c r="X30" s="24"/>
      <c r="Y30" s="23"/>
      <c r="Z30" s="24"/>
      <c r="AA30" s="23"/>
      <c r="AB30" s="24"/>
      <c r="AC30" s="23"/>
      <c r="AD30" s="24"/>
      <c r="AE30" s="23"/>
      <c r="AF30" s="24"/>
      <c r="AG30" s="23"/>
      <c r="AH30" s="24"/>
      <c r="AI30" s="23"/>
      <c r="AJ30" s="24"/>
      <c r="AK30" s="23"/>
      <c r="AL30" s="24"/>
      <c r="AM30" s="23"/>
      <c r="AN30" s="24"/>
      <c r="AO30" s="23"/>
      <c r="AP30" s="24"/>
      <c r="AQ30" s="23"/>
      <c r="AR30" s="24"/>
      <c r="AS30" s="23"/>
      <c r="AT30" s="24"/>
      <c r="AU30" s="23"/>
      <c r="AV30" s="24"/>
      <c r="AW30" s="23"/>
      <c r="AX30" s="24"/>
      <c r="AY30" s="23"/>
      <c r="AZ30" s="24"/>
      <c r="BA30" s="23"/>
      <c r="BB30" s="24"/>
      <c r="BC30" s="23"/>
      <c r="BD30" s="24"/>
      <c r="BE30" s="23"/>
      <c r="BF30" s="24"/>
      <c r="BG30" s="23"/>
      <c r="BH30" s="26"/>
    </row>
    <row r="31" spans="3:60" ht="16.5" thickTop="1" thickBot="1" x14ac:dyDescent="0.3">
      <c r="C31" s="30" t="str">
        <f>IF(Lists!K25="","",Lists!K25)</f>
        <v>Room 19</v>
      </c>
      <c r="D31" s="32" t="s">
        <v>106</v>
      </c>
      <c r="E31" s="23"/>
      <c r="F31" s="24"/>
      <c r="G31" s="23"/>
      <c r="H31" s="24"/>
      <c r="I31" s="23"/>
      <c r="J31" s="24"/>
      <c r="K31" s="23"/>
      <c r="L31" s="24"/>
      <c r="M31" s="23"/>
      <c r="N31" s="24"/>
      <c r="O31" s="23"/>
      <c r="P31" s="24"/>
      <c r="Q31" s="23"/>
      <c r="R31" s="24"/>
      <c r="S31" s="23"/>
      <c r="T31" s="24"/>
      <c r="U31" s="23"/>
      <c r="V31" s="24"/>
      <c r="W31" s="23"/>
      <c r="X31" s="24"/>
      <c r="Y31" s="23"/>
      <c r="Z31" s="24"/>
      <c r="AA31" s="23"/>
      <c r="AB31" s="24"/>
      <c r="AC31" s="23"/>
      <c r="AD31" s="24"/>
      <c r="AE31" s="23"/>
      <c r="AF31" s="24"/>
      <c r="AG31" s="23"/>
      <c r="AH31" s="24"/>
      <c r="AI31" s="23"/>
      <c r="AJ31" s="24"/>
      <c r="AK31" s="23"/>
      <c r="AL31" s="24"/>
      <c r="AM31" s="23"/>
      <c r="AN31" s="24"/>
      <c r="AO31" s="23"/>
      <c r="AP31" s="24"/>
      <c r="AQ31" s="23"/>
      <c r="AR31" s="24"/>
      <c r="AS31" s="23"/>
      <c r="AT31" s="24"/>
      <c r="AU31" s="23"/>
      <c r="AV31" s="24"/>
      <c r="AW31" s="23"/>
      <c r="AX31" s="24"/>
      <c r="AY31" s="23"/>
      <c r="AZ31" s="24"/>
      <c r="BA31" s="23"/>
      <c r="BB31" s="24"/>
      <c r="BC31" s="23"/>
      <c r="BD31" s="24"/>
      <c r="BE31" s="23"/>
      <c r="BF31" s="24"/>
      <c r="BG31" s="23"/>
      <c r="BH31" s="26"/>
    </row>
    <row r="32" spans="3:60" ht="16.5" thickTop="1" thickBot="1" x14ac:dyDescent="0.3">
      <c r="C32" s="30" t="str">
        <f>IF(Lists!K26="","",Lists!K26)</f>
        <v>Room 20</v>
      </c>
      <c r="D32" s="32" t="s">
        <v>106</v>
      </c>
      <c r="E32" s="23"/>
      <c r="F32" s="24"/>
      <c r="G32" s="23"/>
      <c r="H32" s="24"/>
      <c r="I32" s="23"/>
      <c r="J32" s="24"/>
      <c r="K32" s="23"/>
      <c r="L32" s="24"/>
      <c r="M32" s="23"/>
      <c r="N32" s="24"/>
      <c r="O32" s="23"/>
      <c r="P32" s="24"/>
      <c r="Q32" s="23"/>
      <c r="R32" s="24"/>
      <c r="S32" s="23"/>
      <c r="T32" s="24"/>
      <c r="U32" s="23"/>
      <c r="V32" s="24"/>
      <c r="W32" s="23"/>
      <c r="X32" s="24"/>
      <c r="Y32" s="23"/>
      <c r="Z32" s="24"/>
      <c r="AA32" s="23"/>
      <c r="AB32" s="24"/>
      <c r="AC32" s="23"/>
      <c r="AD32" s="24"/>
      <c r="AE32" s="23"/>
      <c r="AF32" s="24"/>
      <c r="AG32" s="23"/>
      <c r="AH32" s="24"/>
      <c r="AI32" s="23"/>
      <c r="AJ32" s="24"/>
      <c r="AK32" s="23"/>
      <c r="AL32" s="24"/>
      <c r="AM32" s="23"/>
      <c r="AN32" s="24"/>
      <c r="AO32" s="23"/>
      <c r="AP32" s="24"/>
      <c r="AQ32" s="23"/>
      <c r="AR32" s="24"/>
      <c r="AS32" s="23"/>
      <c r="AT32" s="24"/>
      <c r="AU32" s="23"/>
      <c r="AV32" s="24"/>
      <c r="AW32" s="23"/>
      <c r="AX32" s="24"/>
      <c r="AY32" s="23"/>
      <c r="AZ32" s="24"/>
      <c r="BA32" s="23"/>
      <c r="BB32" s="24"/>
      <c r="BC32" s="23"/>
      <c r="BD32" s="24"/>
      <c r="BE32" s="23"/>
      <c r="BF32" s="24"/>
      <c r="BG32" s="23"/>
      <c r="BH32" s="26"/>
    </row>
    <row r="33" spans="3:60" ht="16.5" thickTop="1" thickBot="1" x14ac:dyDescent="0.3">
      <c r="C33" s="30" t="str">
        <f>IF(Lists!K27="","",Lists!K27)</f>
        <v>Room 21</v>
      </c>
      <c r="D33" s="32" t="s">
        <v>106</v>
      </c>
      <c r="E33" s="23"/>
      <c r="F33" s="24"/>
      <c r="G33" s="23"/>
      <c r="H33" s="24"/>
      <c r="I33" s="23"/>
      <c r="J33" s="24"/>
      <c r="K33" s="23"/>
      <c r="L33" s="24"/>
      <c r="M33" s="121" t="s">
        <v>114</v>
      </c>
      <c r="N33" s="122"/>
      <c r="O33" s="121"/>
      <c r="P33" s="122"/>
      <c r="Q33" s="121"/>
      <c r="R33" s="122"/>
      <c r="S33" s="121"/>
      <c r="T33" s="122"/>
      <c r="U33" s="121"/>
      <c r="V33" s="122"/>
      <c r="W33" s="121"/>
      <c r="X33" s="122"/>
      <c r="Y33" s="23"/>
      <c r="Z33" s="24"/>
      <c r="AA33" s="23"/>
      <c r="AB33" s="24"/>
      <c r="AC33" s="23"/>
      <c r="AD33" s="24"/>
      <c r="AE33" s="23"/>
      <c r="AF33" s="24"/>
      <c r="AG33" s="23"/>
      <c r="AH33" s="24"/>
      <c r="AI33" s="23"/>
      <c r="AJ33" s="24"/>
      <c r="AK33" s="23"/>
      <c r="AL33" s="24"/>
      <c r="AM33" s="23"/>
      <c r="AN33" s="24"/>
      <c r="AO33" s="23"/>
      <c r="AP33" s="24"/>
      <c r="AQ33" s="23"/>
      <c r="AR33" s="24"/>
      <c r="AS33" s="23"/>
      <c r="AT33" s="24"/>
      <c r="AU33" s="23"/>
      <c r="AV33" s="24"/>
      <c r="AW33" s="23"/>
      <c r="AX33" s="24"/>
      <c r="AY33" s="23"/>
      <c r="AZ33" s="24"/>
      <c r="BA33" s="23"/>
      <c r="BB33" s="24"/>
      <c r="BC33" s="23"/>
      <c r="BD33" s="24"/>
      <c r="BE33" s="23"/>
      <c r="BF33" s="24"/>
      <c r="BG33" s="23"/>
      <c r="BH33" s="26"/>
    </row>
    <row r="34" spans="3:60" ht="16.5" thickTop="1" thickBot="1" x14ac:dyDescent="0.3">
      <c r="C34" s="30" t="str">
        <f>IF(Lists!K28="","",Lists!K28)</f>
        <v>Room 22</v>
      </c>
      <c r="D34" s="32" t="s">
        <v>108</v>
      </c>
      <c r="E34" s="23"/>
      <c r="F34" s="24"/>
      <c r="G34" s="23"/>
      <c r="H34" s="24"/>
      <c r="I34" s="23"/>
      <c r="J34" s="24"/>
      <c r="K34" s="23"/>
      <c r="L34" s="24"/>
      <c r="M34" s="23"/>
      <c r="N34" s="24"/>
      <c r="O34" s="23"/>
      <c r="P34" s="24"/>
      <c r="Q34" s="23"/>
      <c r="R34" s="24"/>
      <c r="S34" s="23"/>
      <c r="T34" s="24"/>
      <c r="U34" s="23"/>
      <c r="V34" s="24"/>
      <c r="W34" s="23"/>
      <c r="X34" s="24"/>
      <c r="Y34" s="23"/>
      <c r="Z34" s="24"/>
      <c r="AA34" s="23"/>
      <c r="AB34" s="24"/>
      <c r="AC34" s="23"/>
      <c r="AD34" s="24"/>
      <c r="AE34" s="23"/>
      <c r="AF34" s="24"/>
      <c r="AG34" s="23"/>
      <c r="AH34" s="24"/>
      <c r="AI34" s="23"/>
      <c r="AJ34" s="24"/>
      <c r="AK34" s="23"/>
      <c r="AL34" s="24"/>
      <c r="AM34" s="23"/>
      <c r="AN34" s="24"/>
      <c r="AO34" s="23"/>
      <c r="AP34" s="24"/>
      <c r="AQ34" s="23"/>
      <c r="AR34" s="24"/>
      <c r="AS34" s="23"/>
      <c r="AT34" s="24"/>
      <c r="AU34" s="23"/>
      <c r="AV34" s="24"/>
      <c r="AW34" s="23"/>
      <c r="AX34" s="24"/>
      <c r="AY34" s="23"/>
      <c r="AZ34" s="24"/>
      <c r="BA34" s="23"/>
      <c r="BB34" s="24"/>
      <c r="BC34" s="23"/>
      <c r="BD34" s="24"/>
      <c r="BE34" s="23"/>
      <c r="BF34" s="24"/>
      <c r="BG34" s="23"/>
      <c r="BH34" s="26"/>
    </row>
    <row r="35" spans="3:60" ht="16.5" thickTop="1" thickBot="1" x14ac:dyDescent="0.3">
      <c r="C35" s="30" t="str">
        <f>IF(Lists!K29="","",Lists!K29)</f>
        <v>Room 23</v>
      </c>
      <c r="D35" s="32" t="s">
        <v>107</v>
      </c>
      <c r="E35" s="23"/>
      <c r="F35" s="24"/>
      <c r="G35" s="23"/>
      <c r="H35" s="24"/>
      <c r="I35" s="23"/>
      <c r="J35" s="24"/>
      <c r="K35" s="23"/>
      <c r="L35" s="24"/>
      <c r="M35" s="23"/>
      <c r="N35" s="24"/>
      <c r="O35" s="23"/>
      <c r="P35" s="24"/>
      <c r="Q35" s="23"/>
      <c r="R35" s="24"/>
      <c r="S35" s="23"/>
      <c r="T35" s="24"/>
      <c r="U35" s="23"/>
      <c r="V35" s="24"/>
      <c r="W35" s="23"/>
      <c r="X35" s="24"/>
      <c r="Y35" s="23"/>
      <c r="Z35" s="24"/>
      <c r="AA35" s="23"/>
      <c r="AB35" s="24"/>
      <c r="AC35" s="23"/>
      <c r="AD35" s="24"/>
      <c r="AE35" s="23"/>
      <c r="AF35" s="24"/>
      <c r="AG35" s="23"/>
      <c r="AH35" s="24"/>
      <c r="AI35" s="23"/>
      <c r="AJ35" s="24"/>
      <c r="AK35" s="23"/>
      <c r="AL35" s="24"/>
      <c r="AM35" s="23"/>
      <c r="AN35" s="24"/>
      <c r="AO35" s="23"/>
      <c r="AP35" s="24"/>
      <c r="AQ35" s="23"/>
      <c r="AR35" s="24"/>
      <c r="AS35" s="23"/>
      <c r="AT35" s="24"/>
      <c r="AU35" s="23"/>
      <c r="AV35" s="24"/>
      <c r="AW35" s="23"/>
      <c r="AX35" s="24"/>
      <c r="AY35" s="23"/>
      <c r="AZ35" s="24"/>
      <c r="BA35" s="23"/>
      <c r="BB35" s="24"/>
      <c r="BC35" s="23"/>
      <c r="BD35" s="24"/>
      <c r="BE35" s="23"/>
      <c r="BF35" s="24"/>
      <c r="BG35" s="23"/>
      <c r="BH35" s="26"/>
    </row>
    <row r="36" spans="3:60" ht="16.5" thickTop="1" thickBot="1" x14ac:dyDescent="0.3">
      <c r="C36" s="30" t="str">
        <f>IF(Lists!K30="","",Lists!K30)</f>
        <v>Room 24</v>
      </c>
      <c r="D36" s="32" t="s">
        <v>109</v>
      </c>
      <c r="E36" s="23"/>
      <c r="F36" s="24"/>
      <c r="G36" s="23"/>
      <c r="H36" s="24"/>
      <c r="I36" s="23"/>
      <c r="J36" s="24"/>
      <c r="K36" s="23"/>
      <c r="L36" s="24"/>
      <c r="M36" s="23"/>
      <c r="N36" s="24"/>
      <c r="O36" s="23"/>
      <c r="P36" s="24"/>
      <c r="Q36" s="23"/>
      <c r="R36" s="24"/>
      <c r="S36" s="23"/>
      <c r="T36" s="24"/>
      <c r="U36" s="23"/>
      <c r="V36" s="24"/>
      <c r="W36" s="23"/>
      <c r="X36" s="24"/>
      <c r="Y36" s="23"/>
      <c r="Z36" s="24"/>
      <c r="AA36" s="23"/>
      <c r="AB36" s="24"/>
      <c r="AC36" s="23"/>
      <c r="AD36" s="24"/>
      <c r="AE36" s="23"/>
      <c r="AF36" s="24"/>
      <c r="AG36" s="23"/>
      <c r="AH36" s="24"/>
      <c r="AI36" s="23"/>
      <c r="AJ36" s="24"/>
      <c r="AK36" s="23"/>
      <c r="AL36" s="24"/>
      <c r="AM36" s="23"/>
      <c r="AN36" s="24"/>
      <c r="AO36" s="23"/>
      <c r="AP36" s="24"/>
      <c r="AQ36" s="23"/>
      <c r="AR36" s="24"/>
      <c r="AS36" s="23"/>
      <c r="AT36" s="24"/>
      <c r="AU36" s="23"/>
      <c r="AV36" s="24"/>
      <c r="AW36" s="23"/>
      <c r="AX36" s="24"/>
      <c r="AY36" s="23"/>
      <c r="AZ36" s="24"/>
      <c r="BA36" s="23"/>
      <c r="BB36" s="24"/>
      <c r="BC36" s="23"/>
      <c r="BD36" s="24"/>
      <c r="BE36" s="23"/>
      <c r="BF36" s="24"/>
      <c r="BG36" s="23"/>
      <c r="BH36" s="26"/>
    </row>
    <row r="37" spans="3:60" ht="16.5" thickTop="1" thickBot="1" x14ac:dyDescent="0.3">
      <c r="C37" s="30" t="str">
        <f>IF(Lists!K31="","",Lists!K31)</f>
        <v>Room 25</v>
      </c>
      <c r="D37" s="32" t="s">
        <v>106</v>
      </c>
      <c r="E37" s="23"/>
      <c r="F37" s="24"/>
      <c r="G37" s="23"/>
      <c r="H37" s="24"/>
      <c r="I37" s="125" t="s">
        <v>113</v>
      </c>
      <c r="J37" s="126"/>
      <c r="K37" s="125"/>
      <c r="L37" s="126"/>
      <c r="M37" s="125"/>
      <c r="N37" s="126"/>
      <c r="O37" s="125"/>
      <c r="P37" s="126"/>
      <c r="Q37" s="23"/>
      <c r="R37" s="24"/>
      <c r="S37" s="23"/>
      <c r="T37" s="24"/>
      <c r="U37" s="23"/>
      <c r="V37" s="24"/>
      <c r="W37" s="23"/>
      <c r="X37" s="24"/>
      <c r="Y37" s="23"/>
      <c r="Z37" s="24"/>
      <c r="AA37" s="23"/>
      <c r="AB37" s="24"/>
      <c r="AC37" s="23"/>
      <c r="AD37" s="24"/>
      <c r="AE37" s="23"/>
      <c r="AF37" s="24"/>
      <c r="AG37" s="23"/>
      <c r="AH37" s="24"/>
      <c r="AI37" s="23"/>
      <c r="AJ37" s="24"/>
      <c r="AK37" s="23"/>
      <c r="AL37" s="24"/>
      <c r="AM37" s="23"/>
      <c r="AN37" s="24"/>
      <c r="AO37" s="23"/>
      <c r="AP37" s="24"/>
      <c r="AQ37" s="23"/>
      <c r="AR37" s="24"/>
      <c r="AS37" s="23"/>
      <c r="AT37" s="24"/>
      <c r="AU37" s="23"/>
      <c r="AV37" s="24"/>
      <c r="AW37" s="23"/>
      <c r="AX37" s="24"/>
      <c r="AY37" s="23"/>
      <c r="AZ37" s="24"/>
      <c r="BA37" s="23"/>
      <c r="BB37" s="24"/>
      <c r="BC37" s="23"/>
      <c r="BD37" s="24"/>
      <c r="BE37" s="23"/>
      <c r="BF37" s="24"/>
      <c r="BG37" s="23"/>
      <c r="BH37" s="26"/>
    </row>
    <row r="38" spans="3:60" ht="16.5" thickTop="1" thickBot="1" x14ac:dyDescent="0.3">
      <c r="C38" s="30" t="str">
        <f>IF(Lists!K32="","",Lists!K32)</f>
        <v>Room 26</v>
      </c>
      <c r="D38" s="32" t="s">
        <v>108</v>
      </c>
      <c r="E38" s="23"/>
      <c r="F38" s="24"/>
      <c r="G38" s="23"/>
      <c r="H38" s="24"/>
      <c r="I38" s="23"/>
      <c r="J38" s="24"/>
      <c r="K38" s="23"/>
      <c r="L38" s="24"/>
      <c r="M38" s="23"/>
      <c r="N38" s="24"/>
      <c r="O38" s="23"/>
      <c r="P38" s="24"/>
      <c r="Q38" s="23"/>
      <c r="R38" s="24"/>
      <c r="S38" s="23"/>
      <c r="T38" s="24"/>
      <c r="U38" s="23"/>
      <c r="V38" s="24"/>
      <c r="W38" s="23"/>
      <c r="X38" s="24"/>
      <c r="Y38" s="23"/>
      <c r="Z38" s="24"/>
      <c r="AA38" s="23"/>
      <c r="AB38" s="24"/>
      <c r="AC38" s="23"/>
      <c r="AD38" s="24"/>
      <c r="AE38" s="23"/>
      <c r="AF38" s="24"/>
      <c r="AG38" s="23"/>
      <c r="AH38" s="24"/>
      <c r="AI38" s="23"/>
      <c r="AJ38" s="24"/>
      <c r="AK38" s="23"/>
      <c r="AL38" s="24"/>
      <c r="AM38" s="23"/>
      <c r="AN38" s="24"/>
      <c r="AO38" s="23"/>
      <c r="AP38" s="24"/>
      <c r="AQ38" s="23"/>
      <c r="AR38" s="24"/>
      <c r="AS38" s="23"/>
      <c r="AT38" s="24"/>
      <c r="AU38" s="23"/>
      <c r="AV38" s="24"/>
      <c r="AW38" s="23"/>
      <c r="AX38" s="24"/>
      <c r="AY38" s="23"/>
      <c r="AZ38" s="24"/>
      <c r="BA38" s="23"/>
      <c r="BB38" s="24"/>
      <c r="BC38" s="23"/>
      <c r="BD38" s="24"/>
      <c r="BE38" s="23"/>
      <c r="BF38" s="24"/>
      <c r="BG38" s="23"/>
      <c r="BH38" s="26"/>
    </row>
    <row r="39" spans="3:60" ht="16.5" thickTop="1" thickBot="1" x14ac:dyDescent="0.3">
      <c r="C39" s="30" t="str">
        <f>IF(Lists!K33="","",Lists!K33)</f>
        <v>Room 27</v>
      </c>
      <c r="D39" s="32" t="s">
        <v>107</v>
      </c>
      <c r="E39" s="23"/>
      <c r="F39" s="24"/>
      <c r="G39" s="23"/>
      <c r="H39" s="24"/>
      <c r="I39" s="23"/>
      <c r="J39" s="24"/>
      <c r="K39" s="23"/>
      <c r="L39" s="24"/>
      <c r="M39" s="23"/>
      <c r="N39" s="24"/>
      <c r="O39" s="23"/>
      <c r="P39" s="24"/>
      <c r="Q39" s="23"/>
      <c r="R39" s="24"/>
      <c r="S39" s="23"/>
      <c r="T39" s="24"/>
      <c r="U39" s="23"/>
      <c r="V39" s="24"/>
      <c r="W39" s="23"/>
      <c r="X39" s="24"/>
      <c r="Y39" s="23"/>
      <c r="Z39" s="24"/>
      <c r="AA39" s="23"/>
      <c r="AB39" s="24"/>
      <c r="AC39" s="23"/>
      <c r="AD39" s="24"/>
      <c r="AE39" s="23"/>
      <c r="AF39" s="24"/>
      <c r="AG39" s="23"/>
      <c r="AH39" s="24"/>
      <c r="AI39" s="23"/>
      <c r="AJ39" s="24"/>
      <c r="AK39" s="23"/>
      <c r="AL39" s="24"/>
      <c r="AM39" s="23"/>
      <c r="AN39" s="24"/>
      <c r="AO39" s="23"/>
      <c r="AP39" s="24"/>
      <c r="AQ39" s="23"/>
      <c r="AR39" s="24"/>
      <c r="AS39" s="23"/>
      <c r="AT39" s="24"/>
      <c r="AU39" s="23"/>
      <c r="AV39" s="24"/>
      <c r="AW39" s="23"/>
      <c r="AX39" s="24"/>
      <c r="AY39" s="23"/>
      <c r="AZ39" s="24"/>
      <c r="BA39" s="23"/>
      <c r="BB39" s="24"/>
      <c r="BC39" s="23"/>
      <c r="BD39" s="24"/>
      <c r="BE39" s="23"/>
      <c r="BF39" s="24"/>
      <c r="BG39" s="23"/>
      <c r="BH39" s="26"/>
    </row>
    <row r="40" spans="3:60" ht="16.5" thickTop="1" thickBot="1" x14ac:dyDescent="0.3">
      <c r="C40" s="30" t="str">
        <f>IF(Lists!K34="","",Lists!K34)</f>
        <v>Room 28</v>
      </c>
      <c r="D40" s="32" t="s">
        <v>106</v>
      </c>
      <c r="E40" s="27"/>
      <c r="F40" s="28"/>
      <c r="G40" s="27"/>
      <c r="H40" s="28"/>
      <c r="I40" s="27"/>
      <c r="J40" s="28"/>
      <c r="K40" s="27"/>
      <c r="L40" s="28"/>
      <c r="M40" s="27"/>
      <c r="N40" s="28"/>
      <c r="O40" s="27"/>
      <c r="P40" s="28"/>
      <c r="Q40" s="27"/>
      <c r="R40" s="28"/>
      <c r="S40" s="27"/>
      <c r="T40" s="28"/>
      <c r="U40" s="27"/>
      <c r="V40" s="28"/>
      <c r="W40" s="27"/>
      <c r="X40" s="28"/>
      <c r="Y40" s="27"/>
      <c r="Z40" s="28"/>
      <c r="AA40" s="27"/>
      <c r="AB40" s="28"/>
      <c r="AC40" s="27"/>
      <c r="AD40" s="28"/>
      <c r="AE40" s="27"/>
      <c r="AF40" s="28"/>
      <c r="AG40" s="27"/>
      <c r="AH40" s="28"/>
      <c r="AI40" s="27"/>
      <c r="AJ40" s="28"/>
      <c r="AK40" s="27"/>
      <c r="AL40" s="28"/>
      <c r="AM40" s="27"/>
      <c r="AN40" s="28"/>
      <c r="AO40" s="27"/>
      <c r="AP40" s="28"/>
      <c r="AQ40" s="27"/>
      <c r="AR40" s="28"/>
      <c r="AS40" s="27"/>
      <c r="AT40" s="28"/>
      <c r="AU40" s="27"/>
      <c r="AV40" s="28"/>
      <c r="AW40" s="27"/>
      <c r="AX40" s="28"/>
      <c r="AY40" s="27"/>
      <c r="AZ40" s="28"/>
      <c r="BA40" s="27"/>
      <c r="BB40" s="28"/>
      <c r="BC40" s="27"/>
      <c r="BD40" s="28"/>
      <c r="BE40" s="27"/>
      <c r="BF40" s="28"/>
      <c r="BG40" s="27"/>
      <c r="BH40" s="29"/>
    </row>
    <row r="41" spans="3:60" ht="15.75" thickTop="1" x14ac:dyDescent="0.25"/>
    <row r="43" spans="3:60" x14ac:dyDescent="0.25">
      <c r="V43" s="15"/>
    </row>
  </sheetData>
  <sheetProtection sort="0"/>
  <mergeCells count="118">
    <mergeCell ref="V6:Y6"/>
    <mergeCell ref="R7:U7"/>
    <mergeCell ref="V7:Y7"/>
    <mergeCell ref="M6:P6"/>
    <mergeCell ref="R3:U3"/>
    <mergeCell ref="V3:Y3"/>
    <mergeCell ref="M4:P4"/>
    <mergeCell ref="C10:D10"/>
    <mergeCell ref="C11:D11"/>
    <mergeCell ref="M5:P5"/>
    <mergeCell ref="M3:P3"/>
    <mergeCell ref="O10:P10"/>
    <mergeCell ref="Q10:R10"/>
    <mergeCell ref="S10:T10"/>
    <mergeCell ref="U10:V10"/>
    <mergeCell ref="W10:X10"/>
    <mergeCell ref="E10:F10"/>
    <mergeCell ref="G10:H10"/>
    <mergeCell ref="I10:J10"/>
    <mergeCell ref="K10:L10"/>
    <mergeCell ref="M10:N10"/>
    <mergeCell ref="E9:F9"/>
    <mergeCell ref="G9:H9"/>
    <mergeCell ref="I9:J9"/>
    <mergeCell ref="C12:D12"/>
    <mergeCell ref="BD3:BG3"/>
    <mergeCell ref="BD4:BG4"/>
    <mergeCell ref="BD5:BG5"/>
    <mergeCell ref="BD6:BG6"/>
    <mergeCell ref="BD7:BG7"/>
    <mergeCell ref="AZ3:BC3"/>
    <mergeCell ref="AV3:AY3"/>
    <mergeCell ref="AZ4:BC4"/>
    <mergeCell ref="AZ5:BC5"/>
    <mergeCell ref="AZ6:BC6"/>
    <mergeCell ref="AZ7:BC7"/>
    <mergeCell ref="AV4:AY4"/>
    <mergeCell ref="AN3:AT3"/>
    <mergeCell ref="R6:U6"/>
    <mergeCell ref="H7:J7"/>
    <mergeCell ref="C9:D9"/>
    <mergeCell ref="AA3:AD3"/>
    <mergeCell ref="AA4:AD4"/>
    <mergeCell ref="AA5:AD5"/>
    <mergeCell ref="AA6:AD6"/>
    <mergeCell ref="AA7:AD7"/>
    <mergeCell ref="AV6:AY6"/>
    <mergeCell ref="AV7:AY7"/>
    <mergeCell ref="AV5:AY5"/>
    <mergeCell ref="AE4:AH4"/>
    <mergeCell ref="AE5:AH5"/>
    <mergeCell ref="AE6:AH6"/>
    <mergeCell ref="AE7:AH7"/>
    <mergeCell ref="AN4:AT4"/>
    <mergeCell ref="AN5:AT5"/>
    <mergeCell ref="AN6:AT6"/>
    <mergeCell ref="AN7:AT7"/>
    <mergeCell ref="AJ4:AM4"/>
    <mergeCell ref="AJ5:AM5"/>
    <mergeCell ref="AJ6:AM6"/>
    <mergeCell ref="AJ7:AM7"/>
    <mergeCell ref="AJ2:AT2"/>
    <mergeCell ref="AA2:AH2"/>
    <mergeCell ref="R2:Y2"/>
    <mergeCell ref="I2:P2"/>
    <mergeCell ref="R4:U4"/>
    <mergeCell ref="V4:Y4"/>
    <mergeCell ref="R5:U5"/>
    <mergeCell ref="V5:Y5"/>
    <mergeCell ref="AJ3:AM3"/>
    <mergeCell ref="AE3:AH3"/>
    <mergeCell ref="H5:J5"/>
    <mergeCell ref="H3:J3"/>
    <mergeCell ref="AY10:AZ10"/>
    <mergeCell ref="BA10:BB10"/>
    <mergeCell ref="AI10:AJ10"/>
    <mergeCell ref="AK10:AL10"/>
    <mergeCell ref="AM10:AN10"/>
    <mergeCell ref="AO10:AP10"/>
    <mergeCell ref="AQ10:AR10"/>
    <mergeCell ref="Y10:Z10"/>
    <mergeCell ref="AA10:AB10"/>
    <mergeCell ref="AC10:AD10"/>
    <mergeCell ref="AE10:AF10"/>
    <mergeCell ref="AG10:AH10"/>
    <mergeCell ref="K9:L9"/>
    <mergeCell ref="M9:N9"/>
    <mergeCell ref="BC10:BD10"/>
    <mergeCell ref="BE10:BF10"/>
    <mergeCell ref="BG10:BH10"/>
    <mergeCell ref="V1:AJ1"/>
    <mergeCell ref="AO1:BC1"/>
    <mergeCell ref="Y9:Z9"/>
    <mergeCell ref="AA9:AB9"/>
    <mergeCell ref="AC9:AD9"/>
    <mergeCell ref="AE9:AF9"/>
    <mergeCell ref="AG9:AH9"/>
    <mergeCell ref="AI9:AJ9"/>
    <mergeCell ref="AK9:AL9"/>
    <mergeCell ref="AM9:AN9"/>
    <mergeCell ref="AO9:AP9"/>
    <mergeCell ref="AQ9:AR9"/>
    <mergeCell ref="AS9:AT9"/>
    <mergeCell ref="AS10:AT10"/>
    <mergeCell ref="AU10:AV10"/>
    <mergeCell ref="AW10:AX10"/>
    <mergeCell ref="BE9:BF9"/>
    <mergeCell ref="BG9:BH9"/>
    <mergeCell ref="AU9:AV9"/>
    <mergeCell ref="AW9:AX9"/>
    <mergeCell ref="AY9:AZ9"/>
    <mergeCell ref="BA9:BB9"/>
    <mergeCell ref="BC9:BD9"/>
    <mergeCell ref="O9:P9"/>
    <mergeCell ref="Q9:R9"/>
    <mergeCell ref="S9:T9"/>
    <mergeCell ref="U9:V9"/>
    <mergeCell ref="W9:X9"/>
  </mergeCells>
  <conditionalFormatting sqref="E10:BH10">
    <cfRule type="expression" dxfId="0" priority="1">
      <formula>WEEKDAY(E12,2)&gt;5</formula>
    </cfRule>
  </conditionalFormatting>
  <dataValidations count="2">
    <dataValidation type="list" allowBlank="1" showInputMessage="1" showErrorMessage="1" sqref="V3:Y3">
      <formula1>Rooms</formula1>
    </dataValidation>
    <dataValidation type="list" allowBlank="1" showInputMessage="1" showErrorMessage="1" sqref="BD3:BG7">
      <formula1>Description</formula1>
    </dataValidation>
  </dataValidation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>
          <x14:formula1>
            <xm:f>Lists!$I$7:$I$28</xm:f>
          </x14:formula1>
          <xm:sqref>V5:Y5</xm:sqref>
        </x14:dataValidation>
        <x14:dataValidation type="list" allowBlank="1" showInputMessage="1" showErrorMessage="1">
          <x14:formula1>
            <xm:f>Lists!$H$7:$H$18</xm:f>
          </x14:formula1>
          <xm:sqref>M4:P4</xm:sqref>
        </x14:dataValidation>
        <x14:dataValidation type="list" allowBlank="1" showInputMessage="1" showErrorMessage="1">
          <x14:formula1>
            <xm:f>OFFSET(Lists!$F$6,1,,COUNTA(Lists!$F$6:$F$50))</xm:f>
          </x14:formula1>
          <xm:sqref>M6:P6</xm:sqref>
        </x14:dataValidation>
        <x14:dataValidation type="list" allowBlank="1" showInputMessage="1" showErrorMessage="1">
          <x14:formula1>
            <xm:f>Lists!$D$7:$D$10</xm:f>
          </x14:formula1>
          <xm:sqref>V7:Y7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BX31"/>
  <sheetViews>
    <sheetView zoomScaleNormal="100" workbookViewId="0">
      <selection activeCell="G19" sqref="G19"/>
    </sheetView>
  </sheetViews>
  <sheetFormatPr defaultColWidth="9.140625" defaultRowHeight="15" x14ac:dyDescent="0.25"/>
  <cols>
    <col min="2" max="2" width="9.140625" style="81"/>
    <col min="3" max="3" width="19.140625" style="61" customWidth="1"/>
    <col min="4" max="4" width="13.85546875" style="82" customWidth="1"/>
    <col min="5" max="5" width="6.85546875" style="61" customWidth="1"/>
    <col min="6" max="6" width="15.28515625" style="85" customWidth="1"/>
    <col min="7" max="7" width="17" style="61" customWidth="1"/>
    <col min="8" max="8" width="12.28515625" style="61" customWidth="1"/>
    <col min="9" max="9" width="11" style="84" customWidth="1"/>
    <col min="10" max="10" width="12.28515625" style="61" customWidth="1"/>
    <col min="11" max="11" width="15.7109375" style="61" customWidth="1"/>
    <col min="12" max="12" width="21.85546875" style="61" customWidth="1"/>
    <col min="13" max="13" width="35.28515625" style="61" customWidth="1"/>
    <col min="14" max="14" width="35" style="61" customWidth="1"/>
    <col min="15" max="15" width="16.85546875" style="61" customWidth="1"/>
    <col min="16" max="16" width="26.85546875" style="61" customWidth="1"/>
    <col min="17" max="25" width="10.7109375" style="61" customWidth="1"/>
    <col min="26" max="26" width="13" style="61" customWidth="1"/>
    <col min="27" max="27" width="15.28515625" customWidth="1"/>
    <col min="30" max="30" width="9" customWidth="1"/>
    <col min="35" max="35" width="5.140625" customWidth="1"/>
    <col min="37" max="37" width="12.42578125" customWidth="1"/>
    <col min="38" max="38" width="7.28515625" customWidth="1"/>
    <col min="39" max="39" width="11.42578125" customWidth="1"/>
    <col min="40" max="40" width="15" customWidth="1"/>
    <col min="42" max="42" width="10.42578125" customWidth="1"/>
    <col min="44" max="44" width="14.7109375" customWidth="1"/>
    <col min="45" max="45" width="20.7109375" customWidth="1"/>
    <col min="46" max="46" width="17.5703125" customWidth="1"/>
    <col min="47" max="47" width="26.5703125" customWidth="1"/>
    <col min="48" max="48" width="13.7109375" customWidth="1"/>
    <col min="61" max="61" width="12.85546875" customWidth="1"/>
    <col min="65" max="65" width="10.7109375" customWidth="1"/>
    <col min="66" max="66" width="14.140625" customWidth="1"/>
    <col min="67" max="67" width="13.28515625" customWidth="1"/>
    <col min="68" max="68" width="21.28515625" customWidth="1"/>
    <col min="69" max="69" width="11.42578125" customWidth="1"/>
  </cols>
  <sheetData>
    <row r="1" spans="2:76" x14ac:dyDescent="0.25">
      <c r="B1" s="46"/>
      <c r="C1"/>
      <c r="D1" s="45"/>
      <c r="E1"/>
      <c r="F1" s="47"/>
      <c r="G1"/>
      <c r="H1" s="2"/>
      <c r="I1" s="4"/>
      <c r="J1" s="2"/>
      <c r="K1" s="2"/>
      <c r="L1"/>
      <c r="M1"/>
      <c r="N1"/>
      <c r="O1"/>
      <c r="P1" s="3"/>
      <c r="Q1"/>
      <c r="R1"/>
      <c r="S1"/>
      <c r="T1"/>
      <c r="U1"/>
      <c r="V1"/>
      <c r="W1"/>
      <c r="X1"/>
      <c r="Y1"/>
      <c r="Z1"/>
    </row>
    <row r="2" spans="2:76" x14ac:dyDescent="0.25">
      <c r="B2" s="46"/>
      <c r="C2"/>
      <c r="D2" s="45"/>
      <c r="E2"/>
      <c r="F2" s="47"/>
      <c r="G2"/>
      <c r="H2" s="2"/>
      <c r="I2" s="4"/>
      <c r="J2" s="2"/>
      <c r="K2" s="2"/>
      <c r="L2"/>
      <c r="M2"/>
      <c r="N2"/>
      <c r="O2"/>
      <c r="P2" s="3"/>
      <c r="Q2"/>
      <c r="R2"/>
      <c r="S2"/>
      <c r="T2"/>
      <c r="U2"/>
      <c r="V2"/>
      <c r="W2"/>
      <c r="X2"/>
      <c r="Y2"/>
      <c r="Z2"/>
    </row>
    <row r="3" spans="2:76" x14ac:dyDescent="0.25">
      <c r="B3" s="46"/>
      <c r="C3"/>
      <c r="D3" s="45"/>
      <c r="E3"/>
      <c r="F3" s="47"/>
      <c r="G3"/>
      <c r="H3" s="2"/>
      <c r="I3" s="4"/>
      <c r="J3" s="2"/>
      <c r="K3" s="2"/>
      <c r="L3"/>
      <c r="M3"/>
      <c r="N3"/>
      <c r="O3"/>
      <c r="P3" s="3"/>
      <c r="Q3"/>
      <c r="R3"/>
      <c r="S3"/>
      <c r="T3"/>
      <c r="U3"/>
      <c r="V3"/>
      <c r="W3"/>
      <c r="X3"/>
      <c r="Y3"/>
      <c r="Z3"/>
    </row>
    <row r="4" spans="2:76" x14ac:dyDescent="0.25">
      <c r="B4" s="62" t="s">
        <v>51</v>
      </c>
      <c r="C4"/>
      <c r="D4" s="15"/>
      <c r="E4"/>
      <c r="F4" s="47"/>
      <c r="G4"/>
      <c r="H4"/>
      <c r="I4" s="3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2:76" x14ac:dyDescent="0.25">
      <c r="B5" s="117">
        <f>MAX(B9:B999992)</f>
        <v>8</v>
      </c>
      <c r="C5"/>
      <c r="D5" s="15"/>
      <c r="E5"/>
      <c r="F5" s="47"/>
      <c r="G5"/>
      <c r="H5"/>
      <c r="I5" s="3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I5" s="69" t="s">
        <v>119</v>
      </c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I5" s="71" t="s">
        <v>120</v>
      </c>
      <c r="BJ5" s="72"/>
      <c r="BK5" s="73"/>
      <c r="BM5" s="71" t="s">
        <v>51</v>
      </c>
      <c r="BN5" s="72"/>
      <c r="BO5" s="72" t="s">
        <v>121</v>
      </c>
      <c r="BP5" s="73"/>
    </row>
    <row r="6" spans="2:76" x14ac:dyDescent="0.25">
      <c r="B6" s="46"/>
      <c r="C6"/>
      <c r="D6" s="15"/>
      <c r="E6"/>
      <c r="F6" s="47"/>
      <c r="G6"/>
      <c r="H6"/>
      <c r="I6" s="3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I6" s="56"/>
      <c r="AJ6" s="57"/>
      <c r="AK6" s="58"/>
      <c r="AL6" s="57"/>
      <c r="AM6" s="58"/>
      <c r="AN6" s="57"/>
      <c r="AO6" s="59"/>
      <c r="AP6" s="59"/>
      <c r="AQ6" s="59"/>
      <c r="AR6" s="59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60"/>
      <c r="BI6" s="71" t="s">
        <v>12</v>
      </c>
      <c r="BJ6" s="74" t="s">
        <v>0</v>
      </c>
      <c r="BK6" s="75" t="s">
        <v>1</v>
      </c>
      <c r="BM6" s="113">
        <f>COUNTA(BM9:BM27)</f>
        <v>1</v>
      </c>
      <c r="BN6" s="114"/>
      <c r="BO6" s="113">
        <f>IF(BN10&gt;BN9,BN10-BN9,BO10-BN9+1)</f>
        <v>-42006</v>
      </c>
      <c r="BP6" s="128"/>
    </row>
    <row r="7" spans="2:76" x14ac:dyDescent="0.25">
      <c r="B7" s="46"/>
      <c r="C7"/>
      <c r="D7" s="15"/>
      <c r="E7"/>
      <c r="F7" s="47"/>
      <c r="G7"/>
      <c r="H7"/>
      <c r="I7" s="3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G7" t="s">
        <v>134</v>
      </c>
      <c r="BI7" s="113" t="str">
        <f>"=" &amp; Bookings!V3</f>
        <v>=Room 8</v>
      </c>
      <c r="BJ7" s="113" t="str">
        <f>"&gt;=" &amp;Bookings!V4</f>
        <v>&gt;=42007</v>
      </c>
      <c r="BK7" s="113" t="str">
        <f>"&lt;=" &amp;Bookings!V6</f>
        <v>&lt;=42010</v>
      </c>
      <c r="BM7" s="48"/>
      <c r="BN7" s="49"/>
      <c r="BO7" s="49"/>
      <c r="BP7" s="50"/>
    </row>
    <row r="8" spans="2:76" x14ac:dyDescent="0.25">
      <c r="B8" s="63" t="s">
        <v>118</v>
      </c>
      <c r="C8" s="62" t="s">
        <v>12</v>
      </c>
      <c r="D8" s="64" t="s">
        <v>0</v>
      </c>
      <c r="E8" s="62" t="s">
        <v>13</v>
      </c>
      <c r="F8" s="65" t="s">
        <v>1</v>
      </c>
      <c r="G8" s="62" t="s">
        <v>26</v>
      </c>
      <c r="H8" s="66" t="s">
        <v>61</v>
      </c>
      <c r="I8" s="67" t="s">
        <v>122</v>
      </c>
      <c r="J8" s="66" t="s">
        <v>78</v>
      </c>
      <c r="K8" s="66" t="s">
        <v>49</v>
      </c>
      <c r="L8" s="62" t="s">
        <v>56</v>
      </c>
      <c r="M8" s="62" t="s">
        <v>60</v>
      </c>
      <c r="N8" s="62" t="s">
        <v>62</v>
      </c>
      <c r="O8" s="62" t="s">
        <v>63</v>
      </c>
      <c r="P8" s="68" t="s">
        <v>133</v>
      </c>
      <c r="Q8" s="68" t="s">
        <v>80</v>
      </c>
      <c r="R8" s="68" t="s">
        <v>128</v>
      </c>
      <c r="S8" s="68" t="s">
        <v>81</v>
      </c>
      <c r="T8" s="68" t="s">
        <v>129</v>
      </c>
      <c r="U8" s="68" t="s">
        <v>82</v>
      </c>
      <c r="V8" s="68" t="s">
        <v>130</v>
      </c>
      <c r="W8" s="68" t="s">
        <v>83</v>
      </c>
      <c r="X8" s="68" t="s">
        <v>131</v>
      </c>
      <c r="Y8" s="68" t="s">
        <v>84</v>
      </c>
      <c r="Z8" s="68" t="s">
        <v>132</v>
      </c>
      <c r="AG8" s="88" t="s">
        <v>0</v>
      </c>
      <c r="AH8" s="88" t="s">
        <v>1</v>
      </c>
      <c r="AI8" s="62" t="s">
        <v>118</v>
      </c>
      <c r="AJ8" s="62" t="s">
        <v>12</v>
      </c>
      <c r="AK8" s="70" t="s">
        <v>0</v>
      </c>
      <c r="AL8" s="62" t="s">
        <v>13</v>
      </c>
      <c r="AM8" s="70" t="s">
        <v>1</v>
      </c>
      <c r="AN8" s="62" t="s">
        <v>26</v>
      </c>
      <c r="AO8" s="66" t="s">
        <v>61</v>
      </c>
      <c r="AP8" s="67" t="s">
        <v>122</v>
      </c>
      <c r="AQ8" s="66" t="s">
        <v>78</v>
      </c>
      <c r="AR8" s="66" t="s">
        <v>49</v>
      </c>
      <c r="AS8" s="62" t="s">
        <v>56</v>
      </c>
      <c r="AT8" s="62" t="s">
        <v>60</v>
      </c>
      <c r="AU8" s="62" t="s">
        <v>62</v>
      </c>
      <c r="AV8" s="62" t="s">
        <v>63</v>
      </c>
      <c r="AW8" s="68" t="s">
        <v>133</v>
      </c>
      <c r="AX8" s="68" t="s">
        <v>80</v>
      </c>
      <c r="AY8" s="68" t="s">
        <v>128</v>
      </c>
      <c r="AZ8" s="68" t="s">
        <v>81</v>
      </c>
      <c r="BA8" s="68" t="s">
        <v>129</v>
      </c>
      <c r="BB8" s="68" t="s">
        <v>82</v>
      </c>
      <c r="BC8" s="68" t="s">
        <v>130</v>
      </c>
      <c r="BD8" s="68" t="s">
        <v>83</v>
      </c>
      <c r="BE8" s="68" t="s">
        <v>131</v>
      </c>
      <c r="BF8" s="68" t="s">
        <v>84</v>
      </c>
      <c r="BG8" s="68" t="s">
        <v>132</v>
      </c>
      <c r="BI8" s="113" t="str">
        <f>"=" &amp; Bookings!V3</f>
        <v>=Room 8</v>
      </c>
      <c r="BJ8" s="113" t="str">
        <f>"&lt;=" &amp;Bookings!V6</f>
        <v>&lt;=42010</v>
      </c>
      <c r="BK8" s="113" t="str">
        <f>"&gt;=" &amp;Bookings!V4</f>
        <v>&gt;=42007</v>
      </c>
      <c r="BM8" s="89" t="s">
        <v>12</v>
      </c>
      <c r="BN8" s="90" t="s">
        <v>0</v>
      </c>
      <c r="BO8" s="91" t="s">
        <v>1</v>
      </c>
      <c r="BP8" s="92" t="s">
        <v>56</v>
      </c>
      <c r="BQ8" s="129"/>
      <c r="BT8" s="1"/>
      <c r="BU8" s="1"/>
      <c r="BV8" s="1"/>
      <c r="BW8" s="1"/>
      <c r="BX8" s="1"/>
    </row>
    <row r="9" spans="2:76" x14ac:dyDescent="0.25">
      <c r="B9" s="97">
        <v>1</v>
      </c>
      <c r="C9" s="96" t="s">
        <v>35</v>
      </c>
      <c r="D9" s="98">
        <v>42003</v>
      </c>
      <c r="E9" s="99">
        <v>2</v>
      </c>
      <c r="F9" s="98">
        <v>42004</v>
      </c>
      <c r="G9" s="100" t="s">
        <v>27</v>
      </c>
      <c r="H9" s="36">
        <v>200</v>
      </c>
      <c r="I9" s="76">
        <v>50</v>
      </c>
      <c r="J9" s="36"/>
      <c r="K9" s="36">
        <v>400</v>
      </c>
      <c r="L9" s="35" t="s">
        <v>123</v>
      </c>
      <c r="M9" s="35" t="s">
        <v>124</v>
      </c>
      <c r="N9" s="35" t="s">
        <v>125</v>
      </c>
      <c r="O9" s="35" t="s">
        <v>126</v>
      </c>
      <c r="P9" s="35" t="s">
        <v>127</v>
      </c>
      <c r="Q9" s="78"/>
      <c r="R9" s="35"/>
      <c r="S9" s="35"/>
      <c r="T9" s="35"/>
      <c r="U9" s="35"/>
      <c r="V9" s="35"/>
      <c r="W9" s="35"/>
      <c r="X9" s="35"/>
      <c r="Y9" s="35"/>
      <c r="AG9" s="115" t="str">
        <f>"&gt;=" &amp;Bookings!$E$12-14</f>
        <v>&gt;=41988</v>
      </c>
      <c r="AH9" s="116" t="str">
        <f>"&lt;=" &amp;Bookings!$BH$12+14</f>
        <v>&lt;=42043</v>
      </c>
      <c r="AI9" s="105">
        <v>1</v>
      </c>
      <c r="AJ9" s="106" t="s">
        <v>35</v>
      </c>
      <c r="AK9" s="107">
        <v>42003</v>
      </c>
      <c r="AL9" s="108">
        <v>2</v>
      </c>
      <c r="AM9" s="107">
        <v>42004</v>
      </c>
      <c r="AN9" s="109" t="s">
        <v>27</v>
      </c>
      <c r="AO9" s="40">
        <v>200</v>
      </c>
      <c r="AP9" s="77">
        <v>50</v>
      </c>
      <c r="AQ9" s="40"/>
      <c r="AR9" s="40">
        <v>400</v>
      </c>
      <c r="AS9" s="87" t="s">
        <v>123</v>
      </c>
      <c r="AT9" s="87" t="s">
        <v>124</v>
      </c>
      <c r="AU9" s="87" t="s">
        <v>125</v>
      </c>
      <c r="AV9" s="87" t="s">
        <v>126</v>
      </c>
      <c r="AW9" s="87" t="s">
        <v>127</v>
      </c>
      <c r="AX9" s="79"/>
      <c r="AY9" s="87"/>
      <c r="AZ9" s="87"/>
      <c r="BA9" s="87"/>
      <c r="BB9" s="87"/>
      <c r="BC9" s="87"/>
      <c r="BD9" s="87"/>
      <c r="BE9" s="87"/>
      <c r="BF9" s="87"/>
      <c r="BM9" s="106" t="s">
        <v>9</v>
      </c>
      <c r="BN9" s="107">
        <v>42007</v>
      </c>
      <c r="BO9" s="107">
        <v>42010</v>
      </c>
      <c r="BP9" s="87" t="s">
        <v>59</v>
      </c>
      <c r="BQ9" s="105"/>
      <c r="BT9" s="1"/>
      <c r="BU9" s="1"/>
      <c r="BV9" s="1"/>
      <c r="BW9" s="1"/>
      <c r="BX9" s="1"/>
    </row>
    <row r="10" spans="2:76" x14ac:dyDescent="0.25">
      <c r="B10" s="97">
        <v>2</v>
      </c>
      <c r="C10" s="101" t="s">
        <v>53</v>
      </c>
      <c r="D10" s="102">
        <v>42004</v>
      </c>
      <c r="E10" s="103">
        <v>4</v>
      </c>
      <c r="F10" s="102">
        <v>42007</v>
      </c>
      <c r="G10" s="101" t="s">
        <v>28</v>
      </c>
      <c r="H10" s="83">
        <v>80</v>
      </c>
      <c r="J10" s="83">
        <v>0</v>
      </c>
      <c r="K10" s="83">
        <v>320</v>
      </c>
      <c r="L10" s="61" t="s">
        <v>113</v>
      </c>
      <c r="M10" s="61" t="s">
        <v>66</v>
      </c>
      <c r="N10" s="61" t="s">
        <v>69</v>
      </c>
      <c r="O10" s="61" t="s">
        <v>72</v>
      </c>
      <c r="P10" s="61" t="s">
        <v>76</v>
      </c>
      <c r="AI10" s="105">
        <v>2</v>
      </c>
      <c r="AJ10" s="1" t="s">
        <v>53</v>
      </c>
      <c r="AK10" s="110">
        <v>42004</v>
      </c>
      <c r="AL10" s="111">
        <v>4</v>
      </c>
      <c r="AM10" s="110">
        <v>42007</v>
      </c>
      <c r="AN10" s="1" t="s">
        <v>28</v>
      </c>
      <c r="AO10" s="44">
        <v>80</v>
      </c>
      <c r="AP10" s="3"/>
      <c r="AQ10" s="44">
        <v>0</v>
      </c>
      <c r="AR10" s="44">
        <v>320</v>
      </c>
      <c r="AS10" t="s">
        <v>113</v>
      </c>
      <c r="AT10" t="s">
        <v>66</v>
      </c>
      <c r="AU10" t="s">
        <v>69</v>
      </c>
      <c r="AV10" t="s">
        <v>72</v>
      </c>
      <c r="AW10" t="s">
        <v>76</v>
      </c>
      <c r="BM10" s="1"/>
      <c r="BN10" s="112"/>
      <c r="BO10" s="110"/>
      <c r="BQ10" s="105"/>
      <c r="BT10" s="1"/>
      <c r="BU10" s="106"/>
      <c r="BV10" s="119"/>
      <c r="BW10" s="119"/>
      <c r="BX10" s="1"/>
    </row>
    <row r="11" spans="2:76" x14ac:dyDescent="0.25">
      <c r="B11" s="97">
        <v>3</v>
      </c>
      <c r="C11" s="96" t="s">
        <v>2</v>
      </c>
      <c r="D11" s="98">
        <v>42006</v>
      </c>
      <c r="E11" s="99">
        <v>6</v>
      </c>
      <c r="F11" s="98">
        <v>42011</v>
      </c>
      <c r="G11" s="100" t="s">
        <v>27</v>
      </c>
      <c r="H11" s="36">
        <v>80</v>
      </c>
      <c r="I11" s="37"/>
      <c r="J11" s="36">
        <v>0</v>
      </c>
      <c r="K11" s="36">
        <v>548</v>
      </c>
      <c r="L11" s="35" t="s">
        <v>57</v>
      </c>
      <c r="M11" s="35" t="s">
        <v>64</v>
      </c>
      <c r="N11" s="35" t="s">
        <v>68</v>
      </c>
      <c r="O11" s="35" t="s">
        <v>70</v>
      </c>
      <c r="P11" s="35" t="s">
        <v>74</v>
      </c>
      <c r="Q11" s="39">
        <v>23</v>
      </c>
      <c r="R11" s="35" t="s">
        <v>104</v>
      </c>
      <c r="S11" s="35"/>
      <c r="T11" s="35"/>
      <c r="U11" s="35"/>
      <c r="V11" s="35"/>
      <c r="W11" s="35"/>
      <c r="X11" s="35"/>
      <c r="Y11" s="39">
        <v>45</v>
      </c>
      <c r="Z11" s="61" t="s">
        <v>102</v>
      </c>
      <c r="AI11" s="105">
        <v>3</v>
      </c>
      <c r="AJ11" s="106" t="s">
        <v>2</v>
      </c>
      <c r="AK11" s="107">
        <v>42006</v>
      </c>
      <c r="AL11" s="108">
        <v>6</v>
      </c>
      <c r="AM11" s="107">
        <v>42011</v>
      </c>
      <c r="AN11" s="109" t="s">
        <v>27</v>
      </c>
      <c r="AO11" s="40">
        <v>80</v>
      </c>
      <c r="AP11" s="41"/>
      <c r="AQ11" s="40">
        <v>0</v>
      </c>
      <c r="AR11" s="40">
        <v>548</v>
      </c>
      <c r="AS11" s="87" t="s">
        <v>57</v>
      </c>
      <c r="AT11" s="87" t="s">
        <v>64</v>
      </c>
      <c r="AU11" s="87" t="s">
        <v>68</v>
      </c>
      <c r="AV11" s="87" t="s">
        <v>70</v>
      </c>
      <c r="AW11" s="87" t="s">
        <v>74</v>
      </c>
      <c r="AX11" s="43">
        <v>23</v>
      </c>
      <c r="AY11" s="87" t="s">
        <v>104</v>
      </c>
      <c r="AZ11" s="87"/>
      <c r="BA11" s="87"/>
      <c r="BB11" s="87"/>
      <c r="BC11" s="87"/>
      <c r="BD11" s="87"/>
      <c r="BE11" s="87"/>
      <c r="BF11" s="43">
        <v>45</v>
      </c>
      <c r="BG11" t="s">
        <v>102</v>
      </c>
      <c r="BL11" s="1"/>
      <c r="BM11" s="106"/>
      <c r="BN11" s="112"/>
      <c r="BO11" s="110"/>
      <c r="BP11" s="1"/>
      <c r="BT11" s="1"/>
      <c r="BU11" s="106"/>
      <c r="BV11" s="119"/>
      <c r="BW11" s="119"/>
      <c r="BX11" s="1"/>
    </row>
    <row r="12" spans="2:76" x14ac:dyDescent="0.25">
      <c r="B12" s="97">
        <v>4</v>
      </c>
      <c r="C12" s="96" t="s">
        <v>35</v>
      </c>
      <c r="D12" s="98">
        <v>42006</v>
      </c>
      <c r="E12" s="99">
        <v>11</v>
      </c>
      <c r="F12" s="98">
        <v>42016</v>
      </c>
      <c r="G12" s="100" t="s">
        <v>28</v>
      </c>
      <c r="H12" s="36">
        <v>150</v>
      </c>
      <c r="I12" s="37"/>
      <c r="J12" s="36">
        <v>0</v>
      </c>
      <c r="K12" s="36">
        <v>1650</v>
      </c>
      <c r="L12" s="35" t="s">
        <v>58</v>
      </c>
      <c r="M12" s="35" t="s">
        <v>66</v>
      </c>
      <c r="N12" s="35" t="s">
        <v>69</v>
      </c>
      <c r="O12" s="35" t="s">
        <v>72</v>
      </c>
      <c r="P12" s="35" t="s">
        <v>76</v>
      </c>
      <c r="Q12" s="35"/>
      <c r="R12" s="35"/>
      <c r="S12" s="35"/>
      <c r="T12" s="35"/>
      <c r="U12" s="35"/>
      <c r="V12" s="35"/>
      <c r="W12" s="35"/>
      <c r="X12" s="35"/>
      <c r="Y12" s="35"/>
      <c r="AI12" s="105">
        <v>4</v>
      </c>
      <c r="AJ12" s="106" t="s">
        <v>35</v>
      </c>
      <c r="AK12" s="107">
        <v>42006</v>
      </c>
      <c r="AL12" s="108">
        <v>11</v>
      </c>
      <c r="AM12" s="107">
        <v>42016</v>
      </c>
      <c r="AN12" s="109" t="s">
        <v>28</v>
      </c>
      <c r="AO12" s="40">
        <v>150</v>
      </c>
      <c r="AP12" s="41"/>
      <c r="AQ12" s="40">
        <v>0</v>
      </c>
      <c r="AR12" s="40">
        <v>1650</v>
      </c>
      <c r="AS12" s="87" t="s">
        <v>58</v>
      </c>
      <c r="AT12" s="87" t="s">
        <v>66</v>
      </c>
      <c r="AU12" s="87" t="s">
        <v>69</v>
      </c>
      <c r="AV12" s="87" t="s">
        <v>72</v>
      </c>
      <c r="AW12" s="87" t="s">
        <v>76</v>
      </c>
      <c r="AX12" s="87"/>
      <c r="AY12" s="87"/>
      <c r="AZ12" s="87"/>
      <c r="BA12" s="87"/>
      <c r="BB12" s="87"/>
      <c r="BC12" s="87"/>
      <c r="BD12" s="87"/>
      <c r="BE12" s="87"/>
      <c r="BF12" s="87"/>
      <c r="BL12" s="1"/>
      <c r="BM12" s="1"/>
      <c r="BN12" s="118"/>
      <c r="BO12" s="110"/>
      <c r="BP12" s="1"/>
      <c r="BT12" s="1"/>
      <c r="BU12" s="106"/>
      <c r="BV12" s="119"/>
      <c r="BW12" s="119"/>
      <c r="BX12" s="1"/>
    </row>
    <row r="13" spans="2:76" x14ac:dyDescent="0.25">
      <c r="B13" s="97">
        <v>5</v>
      </c>
      <c r="C13" s="96" t="s">
        <v>6</v>
      </c>
      <c r="D13" s="98">
        <v>42006</v>
      </c>
      <c r="E13" s="99">
        <v>10</v>
      </c>
      <c r="F13" s="98">
        <v>42015</v>
      </c>
      <c r="G13" s="100" t="s">
        <v>29</v>
      </c>
      <c r="H13" s="36">
        <v>150</v>
      </c>
      <c r="I13" s="76">
        <v>200</v>
      </c>
      <c r="J13" s="36">
        <v>0</v>
      </c>
      <c r="K13" s="36">
        <v>1300</v>
      </c>
      <c r="L13" s="35" t="s">
        <v>112</v>
      </c>
      <c r="M13" s="35" t="s">
        <v>66</v>
      </c>
      <c r="N13" s="35" t="s">
        <v>69</v>
      </c>
      <c r="O13" s="35" t="s">
        <v>72</v>
      </c>
      <c r="P13" s="35" t="s">
        <v>76</v>
      </c>
      <c r="Q13" s="35"/>
      <c r="R13" s="35"/>
      <c r="S13" s="35"/>
      <c r="T13" s="35"/>
      <c r="U13" s="35"/>
      <c r="V13" s="35"/>
      <c r="W13" s="35"/>
      <c r="X13" s="35"/>
      <c r="Y13" s="35"/>
      <c r="AI13" s="105">
        <v>5</v>
      </c>
      <c r="AJ13" s="106" t="s">
        <v>6</v>
      </c>
      <c r="AK13" s="107">
        <v>42006</v>
      </c>
      <c r="AL13" s="108">
        <v>10</v>
      </c>
      <c r="AM13" s="107">
        <v>42015</v>
      </c>
      <c r="AN13" s="109" t="s">
        <v>29</v>
      </c>
      <c r="AO13" s="40">
        <v>150</v>
      </c>
      <c r="AP13" s="77">
        <v>200</v>
      </c>
      <c r="AQ13" s="40">
        <v>0</v>
      </c>
      <c r="AR13" s="40">
        <v>1300</v>
      </c>
      <c r="AS13" s="87" t="s">
        <v>112</v>
      </c>
      <c r="AT13" s="87" t="s">
        <v>66</v>
      </c>
      <c r="AU13" s="87" t="s">
        <v>69</v>
      </c>
      <c r="AV13" s="87" t="s">
        <v>72</v>
      </c>
      <c r="AW13" s="87" t="s">
        <v>76</v>
      </c>
      <c r="AX13" s="87"/>
      <c r="AY13" s="87"/>
      <c r="AZ13" s="87"/>
      <c r="BA13" s="87"/>
      <c r="BB13" s="87"/>
      <c r="BC13" s="87"/>
      <c r="BD13" s="87"/>
      <c r="BE13" s="87"/>
      <c r="BF13" s="87"/>
      <c r="BL13" s="1"/>
      <c r="BM13" s="106"/>
      <c r="BN13" s="119"/>
      <c r="BO13" s="107"/>
      <c r="BP13" s="109"/>
      <c r="BT13" s="1"/>
      <c r="BU13" s="106"/>
      <c r="BV13" s="119"/>
      <c r="BW13" s="119"/>
      <c r="BX13" s="1"/>
    </row>
    <row r="14" spans="2:76" x14ac:dyDescent="0.25">
      <c r="B14" s="97">
        <v>6</v>
      </c>
      <c r="C14" s="101" t="s">
        <v>41</v>
      </c>
      <c r="D14" s="102">
        <v>42006</v>
      </c>
      <c r="E14" s="103">
        <v>6</v>
      </c>
      <c r="F14" s="102">
        <v>42011</v>
      </c>
      <c r="G14" s="101" t="s">
        <v>27</v>
      </c>
      <c r="H14" s="83">
        <v>80</v>
      </c>
      <c r="J14" s="83">
        <v>0</v>
      </c>
      <c r="K14" s="83">
        <v>480</v>
      </c>
      <c r="L14" s="61" t="s">
        <v>114</v>
      </c>
      <c r="M14" s="61" t="s">
        <v>64</v>
      </c>
      <c r="N14" s="61" t="s">
        <v>68</v>
      </c>
      <c r="O14" s="61" t="s">
        <v>70</v>
      </c>
      <c r="P14" s="61" t="s">
        <v>74</v>
      </c>
      <c r="AI14" s="105">
        <v>6</v>
      </c>
      <c r="AJ14" s="1" t="s">
        <v>41</v>
      </c>
      <c r="AK14" s="110">
        <v>42006</v>
      </c>
      <c r="AL14" s="111">
        <v>6</v>
      </c>
      <c r="AM14" s="110">
        <v>42011</v>
      </c>
      <c r="AN14" s="1" t="s">
        <v>27</v>
      </c>
      <c r="AO14" s="44">
        <v>80</v>
      </c>
      <c r="AP14" s="3"/>
      <c r="AQ14" s="44">
        <v>0</v>
      </c>
      <c r="AR14" s="44">
        <v>480</v>
      </c>
      <c r="AS14" t="s">
        <v>114</v>
      </c>
      <c r="AT14" t="s">
        <v>64</v>
      </c>
      <c r="AU14" t="s">
        <v>68</v>
      </c>
      <c r="AV14" t="s">
        <v>70</v>
      </c>
      <c r="AW14" t="s">
        <v>74</v>
      </c>
      <c r="BL14" s="1"/>
      <c r="BM14" s="106"/>
      <c r="BN14" s="119"/>
      <c r="BO14" s="107"/>
      <c r="BP14" s="109"/>
      <c r="BT14" s="1"/>
      <c r="BU14" s="1"/>
      <c r="BV14" s="1"/>
      <c r="BW14" s="1"/>
      <c r="BX14" s="1"/>
    </row>
    <row r="15" spans="2:76" x14ac:dyDescent="0.25">
      <c r="B15" s="81">
        <v>7</v>
      </c>
      <c r="C15" s="97" t="s">
        <v>4</v>
      </c>
      <c r="D15" s="98">
        <v>42007</v>
      </c>
      <c r="E15" s="103">
        <v>5</v>
      </c>
      <c r="F15" s="102">
        <v>42011</v>
      </c>
      <c r="G15" s="98" t="s">
        <v>29</v>
      </c>
      <c r="H15" s="83">
        <v>120</v>
      </c>
      <c r="I15" s="36"/>
      <c r="J15" s="37">
        <v>0</v>
      </c>
      <c r="K15" s="36">
        <v>600</v>
      </c>
      <c r="L15" s="36" t="s">
        <v>139</v>
      </c>
      <c r="M15" s="35" t="s">
        <v>65</v>
      </c>
      <c r="N15" s="35" t="s">
        <v>68</v>
      </c>
      <c r="O15" s="35" t="s">
        <v>71</v>
      </c>
      <c r="P15" s="35" t="s">
        <v>75</v>
      </c>
      <c r="Q15" s="35"/>
      <c r="R15" s="35"/>
      <c r="S15" s="35"/>
      <c r="T15" s="35"/>
      <c r="U15" s="35"/>
      <c r="V15" s="35"/>
      <c r="W15" s="35"/>
      <c r="X15" s="35"/>
      <c r="Y15" s="35"/>
      <c r="AI15" s="46">
        <v>7</v>
      </c>
      <c r="AJ15" s="105" t="s">
        <v>4</v>
      </c>
      <c r="AK15" s="107">
        <v>42007</v>
      </c>
      <c r="AL15" s="111">
        <v>5</v>
      </c>
      <c r="AM15" s="110">
        <v>42011</v>
      </c>
      <c r="AN15" s="107" t="s">
        <v>29</v>
      </c>
      <c r="AO15" s="44">
        <v>120</v>
      </c>
      <c r="AP15" s="40"/>
      <c r="AQ15" s="41">
        <v>0</v>
      </c>
      <c r="AR15" s="40">
        <v>600</v>
      </c>
      <c r="AS15" s="40" t="s">
        <v>139</v>
      </c>
      <c r="AT15" s="87" t="s">
        <v>65</v>
      </c>
      <c r="AU15" s="87" t="s">
        <v>68</v>
      </c>
      <c r="AV15" s="87" t="s">
        <v>71</v>
      </c>
      <c r="AW15" s="87" t="s">
        <v>75</v>
      </c>
      <c r="AX15" s="87"/>
      <c r="AY15" s="87"/>
      <c r="AZ15" s="87"/>
      <c r="BA15" s="87"/>
      <c r="BB15" s="87"/>
      <c r="BC15" s="87"/>
      <c r="BD15" s="87"/>
      <c r="BE15" s="87"/>
      <c r="BF15" s="87"/>
      <c r="BL15" s="1"/>
      <c r="BM15" s="106"/>
      <c r="BN15" s="119"/>
      <c r="BO15" s="107"/>
      <c r="BP15" s="109"/>
      <c r="BT15" s="1"/>
      <c r="BU15" s="1"/>
      <c r="BV15" s="1"/>
      <c r="BW15" s="1"/>
      <c r="BX15" s="1"/>
    </row>
    <row r="16" spans="2:76" x14ac:dyDescent="0.25">
      <c r="B16" s="97">
        <v>8</v>
      </c>
      <c r="C16" s="96" t="s">
        <v>9</v>
      </c>
      <c r="D16" s="98">
        <v>42007</v>
      </c>
      <c r="E16" s="99">
        <v>4</v>
      </c>
      <c r="F16" s="98">
        <v>42010</v>
      </c>
      <c r="G16" s="100" t="s">
        <v>27</v>
      </c>
      <c r="H16" s="36">
        <v>300</v>
      </c>
      <c r="I16" s="37"/>
      <c r="J16" s="36">
        <v>0</v>
      </c>
      <c r="K16" s="36">
        <v>1200</v>
      </c>
      <c r="L16" s="35" t="s">
        <v>59</v>
      </c>
      <c r="M16" s="35" t="s">
        <v>67</v>
      </c>
      <c r="N16" s="35" t="s">
        <v>68</v>
      </c>
      <c r="O16" s="35" t="s">
        <v>73</v>
      </c>
      <c r="P16" s="35" t="s">
        <v>77</v>
      </c>
      <c r="Q16" s="35"/>
      <c r="R16" s="35"/>
      <c r="S16" s="35"/>
      <c r="T16" s="35"/>
      <c r="U16" s="35"/>
      <c r="V16" s="35"/>
      <c r="W16" s="35"/>
      <c r="X16" s="35"/>
      <c r="Y16" s="35"/>
      <c r="AI16" s="105">
        <v>8</v>
      </c>
      <c r="AJ16" s="106" t="s">
        <v>9</v>
      </c>
      <c r="AK16" s="107">
        <v>42007</v>
      </c>
      <c r="AL16" s="108">
        <v>4</v>
      </c>
      <c r="AM16" s="107">
        <v>42010</v>
      </c>
      <c r="AN16" s="109" t="s">
        <v>27</v>
      </c>
      <c r="AO16" s="40">
        <v>300</v>
      </c>
      <c r="AP16" s="41"/>
      <c r="AQ16" s="40">
        <v>0</v>
      </c>
      <c r="AR16" s="40">
        <v>1200</v>
      </c>
      <c r="AS16" s="87" t="s">
        <v>59</v>
      </c>
      <c r="AT16" s="87" t="s">
        <v>67</v>
      </c>
      <c r="AU16" s="87" t="s">
        <v>68</v>
      </c>
      <c r="AV16" s="87" t="s">
        <v>73</v>
      </c>
      <c r="AW16" s="87" t="s">
        <v>77</v>
      </c>
      <c r="AX16" s="87"/>
      <c r="AY16" s="87"/>
      <c r="AZ16" s="87"/>
      <c r="BA16" s="87"/>
      <c r="BB16" s="87"/>
      <c r="BC16" s="87"/>
      <c r="BD16" s="87"/>
      <c r="BE16" s="87"/>
      <c r="BF16" s="87"/>
      <c r="BL16" s="1"/>
      <c r="BM16" s="106"/>
      <c r="BN16" s="119"/>
      <c r="BO16" s="107"/>
      <c r="BP16" s="120"/>
    </row>
    <row r="17" spans="2:68" x14ac:dyDescent="0.25">
      <c r="B17" s="97"/>
      <c r="C17" s="96"/>
      <c r="D17" s="98"/>
      <c r="E17" s="99"/>
      <c r="F17" s="98"/>
      <c r="G17" s="100"/>
      <c r="H17" s="36"/>
      <c r="I17" s="37"/>
      <c r="J17" s="36"/>
      <c r="K17" s="36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AI17" s="105"/>
      <c r="AJ17" s="106"/>
      <c r="AK17" s="107"/>
      <c r="AL17" s="108"/>
      <c r="AM17" s="107"/>
      <c r="AN17" s="109"/>
      <c r="AO17" s="40"/>
      <c r="AP17" s="41"/>
      <c r="AQ17" s="40"/>
      <c r="AR17" s="40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L17" s="1"/>
      <c r="BM17" s="106"/>
      <c r="BN17" s="119"/>
      <c r="BO17" s="107"/>
      <c r="BP17" s="109"/>
    </row>
    <row r="18" spans="2:68" x14ac:dyDescent="0.25">
      <c r="B18" s="97"/>
      <c r="C18" s="96"/>
      <c r="D18" s="98"/>
      <c r="E18" s="99"/>
      <c r="F18" s="98"/>
      <c r="G18" s="100"/>
      <c r="H18" s="36"/>
      <c r="I18" s="37"/>
      <c r="J18" s="36"/>
      <c r="K18" s="36"/>
      <c r="L18" s="39"/>
      <c r="M18" s="35"/>
      <c r="N18" s="35"/>
      <c r="O18" s="35"/>
      <c r="P18" s="35"/>
      <c r="Q18" s="39"/>
      <c r="R18" s="39"/>
      <c r="S18" s="39"/>
      <c r="T18" s="35"/>
      <c r="U18" s="35"/>
      <c r="V18" s="35"/>
      <c r="W18" s="35"/>
      <c r="X18" s="35"/>
      <c r="Y18" s="35"/>
      <c r="AI18" s="105"/>
      <c r="AJ18" s="106"/>
      <c r="AK18" s="107"/>
      <c r="AL18" s="108"/>
      <c r="AM18" s="107"/>
      <c r="AN18" s="109"/>
      <c r="AO18" s="40"/>
      <c r="AP18" s="41"/>
      <c r="AQ18" s="40"/>
      <c r="AR18" s="40"/>
      <c r="AS18" s="43"/>
      <c r="AT18" s="87"/>
      <c r="AU18" s="87"/>
      <c r="AV18" s="87"/>
      <c r="AW18" s="87"/>
      <c r="AX18" s="43"/>
      <c r="AY18" s="43"/>
      <c r="AZ18" s="43"/>
      <c r="BA18" s="87"/>
      <c r="BB18" s="87"/>
      <c r="BC18" s="87"/>
      <c r="BD18" s="87"/>
      <c r="BE18" s="87"/>
      <c r="BF18" s="87"/>
      <c r="BL18" s="1"/>
      <c r="BM18" s="106"/>
      <c r="BN18" s="119"/>
      <c r="BO18" s="107"/>
      <c r="BP18" s="109"/>
    </row>
    <row r="19" spans="2:68" x14ac:dyDescent="0.25">
      <c r="B19" s="97"/>
      <c r="C19" s="96"/>
      <c r="D19" s="98"/>
      <c r="E19" s="99"/>
      <c r="F19" s="98"/>
      <c r="G19" s="100"/>
      <c r="H19" s="36"/>
      <c r="I19" s="37"/>
      <c r="J19" s="36"/>
      <c r="K19" s="36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AI19" s="105"/>
      <c r="AJ19" s="106"/>
      <c r="AK19" s="107"/>
      <c r="AL19" s="108"/>
      <c r="AM19" s="107"/>
      <c r="AN19" s="109"/>
      <c r="AO19" s="40"/>
      <c r="AP19" s="41"/>
      <c r="AQ19" s="40"/>
      <c r="AR19" s="40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L19" s="1"/>
      <c r="BM19" s="106"/>
      <c r="BN19" s="119"/>
      <c r="BO19" s="107"/>
      <c r="BP19" s="120"/>
    </row>
    <row r="20" spans="2:68" x14ac:dyDescent="0.25">
      <c r="B20" s="97"/>
      <c r="C20" s="96"/>
      <c r="D20" s="98"/>
      <c r="E20" s="99"/>
      <c r="F20" s="98"/>
      <c r="G20" s="100"/>
      <c r="H20" s="36"/>
      <c r="I20" s="37"/>
      <c r="J20" s="36"/>
      <c r="K20" s="36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AI20" s="105"/>
      <c r="AJ20" s="106"/>
      <c r="AK20" s="107"/>
      <c r="AL20" s="108"/>
      <c r="AM20" s="107"/>
      <c r="AN20" s="109"/>
      <c r="AO20" s="40"/>
      <c r="AP20" s="41"/>
      <c r="AQ20" s="40"/>
      <c r="AR20" s="40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87"/>
      <c r="BE20" s="87"/>
      <c r="BF20" s="87"/>
      <c r="BL20" s="1"/>
      <c r="BM20" s="1"/>
      <c r="BN20" s="1"/>
      <c r="BO20" s="1"/>
      <c r="BP20" s="1"/>
    </row>
    <row r="21" spans="2:68" x14ac:dyDescent="0.25">
      <c r="B21" s="97"/>
      <c r="C21" s="96"/>
      <c r="D21" s="98"/>
      <c r="E21" s="99"/>
      <c r="F21" s="98"/>
      <c r="G21" s="100"/>
      <c r="H21" s="36"/>
      <c r="I21" s="37"/>
      <c r="J21" s="36"/>
      <c r="K21" s="36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AI21" s="105"/>
      <c r="AJ21" s="106"/>
      <c r="AK21" s="107"/>
      <c r="AL21" s="108"/>
      <c r="AM21" s="107"/>
      <c r="AN21" s="109"/>
      <c r="AO21" s="40"/>
      <c r="AP21" s="41"/>
      <c r="AQ21" s="40"/>
      <c r="AR21" s="40"/>
      <c r="AS21" s="87"/>
      <c r="AT21" s="87"/>
      <c r="AU21" s="87"/>
      <c r="AV21" s="87"/>
      <c r="AW21" s="87"/>
      <c r="AX21" s="87"/>
      <c r="AY21" s="87"/>
      <c r="AZ21" s="87"/>
      <c r="BA21" s="87"/>
      <c r="BB21" s="87"/>
      <c r="BC21" s="87"/>
      <c r="BD21" s="87"/>
      <c r="BE21" s="87"/>
      <c r="BF21" s="87"/>
      <c r="BL21" s="1"/>
      <c r="BM21" s="1"/>
      <c r="BN21" s="1"/>
      <c r="BO21" s="1"/>
      <c r="BP21" s="1"/>
    </row>
    <row r="22" spans="2:68" x14ac:dyDescent="0.25">
      <c r="B22" s="97"/>
      <c r="C22" s="96"/>
      <c r="D22" s="98"/>
      <c r="E22" s="99"/>
      <c r="F22" s="98"/>
      <c r="G22" s="100"/>
      <c r="H22" s="36"/>
      <c r="I22" s="37"/>
      <c r="J22" s="36"/>
      <c r="K22" s="36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AI22" s="105"/>
      <c r="AJ22" s="106"/>
      <c r="AK22" s="107"/>
      <c r="AL22" s="108"/>
      <c r="AM22" s="107"/>
      <c r="AN22" s="109"/>
      <c r="AO22" s="40"/>
      <c r="AP22" s="41"/>
      <c r="AQ22" s="40"/>
      <c r="AR22" s="40"/>
      <c r="AS22" s="87"/>
      <c r="AT22" s="87"/>
      <c r="AU22" s="87"/>
      <c r="AV22" s="87"/>
      <c r="AW22" s="87"/>
      <c r="AX22" s="87"/>
      <c r="AY22" s="87"/>
      <c r="AZ22" s="87"/>
      <c r="BA22" s="87"/>
      <c r="BB22" s="87"/>
      <c r="BC22" s="87"/>
      <c r="BD22" s="87"/>
      <c r="BE22" s="87"/>
      <c r="BF22" s="87"/>
      <c r="BL22" s="1"/>
      <c r="BM22" s="1"/>
      <c r="BN22" s="1"/>
      <c r="BO22" s="1"/>
      <c r="BP22" s="1"/>
    </row>
    <row r="23" spans="2:68" x14ac:dyDescent="0.25">
      <c r="B23" s="97"/>
      <c r="C23" s="101"/>
      <c r="D23" s="102"/>
      <c r="E23" s="103"/>
      <c r="F23" s="102"/>
      <c r="G23" s="101"/>
      <c r="H23" s="83"/>
      <c r="J23" s="83"/>
      <c r="K23" s="83"/>
      <c r="AI23" s="105"/>
      <c r="AJ23" s="1"/>
      <c r="AK23" s="110"/>
      <c r="AL23" s="111"/>
      <c r="AM23" s="110"/>
      <c r="AN23" s="1"/>
      <c r="AO23" s="44"/>
      <c r="AP23" s="3"/>
      <c r="AQ23" s="44"/>
      <c r="AR23" s="44"/>
      <c r="BL23" s="1"/>
      <c r="BM23" s="1"/>
      <c r="BN23" s="1"/>
      <c r="BO23" s="1"/>
      <c r="BP23" s="1"/>
    </row>
    <row r="24" spans="2:68" x14ac:dyDescent="0.25">
      <c r="B24" s="97"/>
      <c r="C24" s="96"/>
      <c r="D24" s="98"/>
      <c r="E24" s="99"/>
      <c r="F24" s="98"/>
      <c r="G24" s="100"/>
      <c r="H24" s="36"/>
      <c r="I24" s="37"/>
      <c r="J24" s="36"/>
      <c r="K24" s="36"/>
      <c r="L24" s="39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AI24" s="105"/>
      <c r="AJ24" s="106"/>
      <c r="AK24" s="107"/>
      <c r="AL24" s="108"/>
      <c r="AM24" s="107"/>
      <c r="AN24" s="109"/>
      <c r="AO24" s="40"/>
      <c r="AP24" s="41"/>
      <c r="AQ24" s="40"/>
      <c r="AR24" s="40"/>
      <c r="AS24" s="43"/>
      <c r="AT24" s="87"/>
      <c r="AU24" s="87"/>
      <c r="AV24" s="87"/>
      <c r="AW24" s="87"/>
      <c r="AX24" s="87"/>
      <c r="AY24" s="87"/>
      <c r="AZ24" s="87"/>
      <c r="BA24" s="87"/>
      <c r="BB24" s="87"/>
      <c r="BC24" s="87"/>
      <c r="BD24" s="87"/>
      <c r="BE24" s="87"/>
      <c r="BF24" s="87"/>
    </row>
    <row r="25" spans="2:68" x14ac:dyDescent="0.25">
      <c r="B25" s="97"/>
      <c r="C25" s="101"/>
      <c r="D25" s="104"/>
      <c r="E25" s="103"/>
      <c r="F25" s="102"/>
      <c r="G25" s="101"/>
      <c r="H25" s="83"/>
      <c r="J25" s="83"/>
      <c r="K25" s="83"/>
      <c r="Q25" s="83"/>
      <c r="S25" s="83"/>
      <c r="U25" s="83"/>
      <c r="W25" s="83"/>
      <c r="Y25" s="83"/>
      <c r="AI25" s="105"/>
      <c r="AJ25" s="1"/>
      <c r="AK25" s="112"/>
      <c r="AL25" s="111"/>
      <c r="AM25" s="110"/>
      <c r="AN25" s="1"/>
      <c r="AO25" s="44"/>
      <c r="AP25" s="3"/>
      <c r="AQ25" s="44"/>
      <c r="AR25" s="44"/>
      <c r="AX25" s="44"/>
      <c r="AZ25" s="44"/>
      <c r="BB25" s="44"/>
      <c r="BD25" s="44"/>
      <c r="BF25" s="44"/>
    </row>
    <row r="26" spans="2:68" x14ac:dyDescent="0.25">
      <c r="B26" s="97"/>
      <c r="C26" s="96"/>
      <c r="D26" s="98"/>
      <c r="E26" s="99"/>
      <c r="F26" s="98"/>
      <c r="G26" s="100"/>
      <c r="H26" s="36"/>
      <c r="I26" s="36"/>
      <c r="J26" s="36"/>
      <c r="K26" s="36"/>
      <c r="L26" s="35"/>
      <c r="M26" s="35"/>
      <c r="N26" s="35"/>
      <c r="O26" s="35"/>
      <c r="P26" s="35"/>
      <c r="Q26" s="39"/>
      <c r="R26" s="39"/>
      <c r="S26" s="35"/>
      <c r="T26" s="35"/>
      <c r="U26" s="35"/>
      <c r="V26" s="35"/>
      <c r="W26" s="35"/>
      <c r="X26" s="35"/>
      <c r="Y26" s="35"/>
      <c r="AI26" s="105"/>
      <c r="AJ26" s="106"/>
      <c r="AK26" s="107"/>
      <c r="AL26" s="108"/>
      <c r="AM26" s="107"/>
      <c r="AN26" s="109"/>
      <c r="AO26" s="40"/>
      <c r="AP26" s="40"/>
      <c r="AQ26" s="40"/>
      <c r="AR26" s="40"/>
      <c r="AS26" s="87"/>
      <c r="AT26" s="87"/>
      <c r="AU26" s="87"/>
      <c r="AV26" s="87"/>
      <c r="AW26" s="87"/>
      <c r="AX26" s="43"/>
      <c r="AY26" s="43"/>
      <c r="AZ26" s="87"/>
      <c r="BA26" s="87"/>
      <c r="BB26" s="87"/>
      <c r="BC26" s="87"/>
      <c r="BD26" s="87"/>
      <c r="BE26" s="87"/>
      <c r="BF26" s="87"/>
    </row>
    <row r="27" spans="2:68" x14ac:dyDescent="0.25">
      <c r="B27" s="97"/>
      <c r="C27" s="101"/>
      <c r="D27" s="102"/>
      <c r="E27" s="103"/>
      <c r="F27" s="102"/>
      <c r="G27" s="101"/>
      <c r="H27" s="83"/>
      <c r="J27" s="83"/>
      <c r="K27" s="83"/>
      <c r="AI27" s="105"/>
      <c r="AJ27" s="1"/>
      <c r="AK27" s="110"/>
      <c r="AL27" s="111"/>
      <c r="AM27" s="110"/>
      <c r="AN27" s="1"/>
      <c r="AO27" s="44"/>
      <c r="AP27" s="3"/>
      <c r="AQ27" s="44"/>
      <c r="AR27" s="44"/>
    </row>
    <row r="28" spans="2:68" x14ac:dyDescent="0.25">
      <c r="B28" s="97"/>
      <c r="C28" s="96"/>
      <c r="D28" s="98"/>
      <c r="E28" s="99"/>
      <c r="F28" s="98"/>
      <c r="G28" s="100"/>
      <c r="H28" s="38"/>
      <c r="I28" s="37"/>
      <c r="J28" s="38"/>
      <c r="K28" s="38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AI28" s="105"/>
      <c r="AJ28" s="106"/>
      <c r="AK28" s="107"/>
      <c r="AL28" s="108"/>
      <c r="AM28" s="107"/>
      <c r="AN28" s="109"/>
      <c r="AO28" s="42"/>
      <c r="AP28" s="41"/>
      <c r="AQ28" s="42"/>
      <c r="AR28" s="42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</row>
    <row r="29" spans="2:68" x14ac:dyDescent="0.25">
      <c r="B29" s="97"/>
      <c r="C29" s="98"/>
      <c r="D29" s="98"/>
      <c r="E29" s="99"/>
      <c r="F29" s="98"/>
      <c r="G29" s="100"/>
      <c r="H29" s="36"/>
      <c r="I29" s="37"/>
      <c r="J29" s="36"/>
      <c r="K29" s="36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AI29" s="105"/>
      <c r="AJ29" s="107"/>
      <c r="AK29" s="107"/>
      <c r="AL29" s="108"/>
      <c r="AM29" s="107"/>
      <c r="AN29" s="109"/>
      <c r="AO29" s="40"/>
      <c r="AP29" s="41"/>
      <c r="AQ29" s="40"/>
      <c r="AR29" s="40"/>
      <c r="AS29" s="87"/>
      <c r="AT29" s="87"/>
      <c r="AU29" s="87"/>
      <c r="AV29" s="87"/>
      <c r="AW29" s="87"/>
      <c r="AX29" s="87"/>
      <c r="AY29" s="87"/>
      <c r="AZ29" s="87"/>
      <c r="BA29" s="87"/>
      <c r="BB29" s="87"/>
      <c r="BC29" s="87"/>
      <c r="BD29" s="87"/>
      <c r="BE29" s="87"/>
      <c r="BF29" s="87"/>
    </row>
    <row r="30" spans="2:68" x14ac:dyDescent="0.25">
      <c r="F30" s="127"/>
      <c r="AI30" s="46"/>
      <c r="AK30" s="15"/>
      <c r="AM30" s="190"/>
      <c r="AP30" s="3"/>
    </row>
    <row r="31" spans="2:68" x14ac:dyDescent="0.25">
      <c r="AI31" s="1"/>
      <c r="AJ31" s="1"/>
      <c r="AK31" s="1"/>
      <c r="AL31" s="1"/>
      <c r="AM31" s="1"/>
      <c r="AN31" s="1"/>
    </row>
  </sheetData>
  <sheetProtection sort="0"/>
  <sortState ref="C9:Z36">
    <sortCondition ref="D9"/>
  </sortState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E1:AF37"/>
  <sheetViews>
    <sheetView showGridLines="0" workbookViewId="0">
      <selection activeCell="U2" sqref="U2"/>
    </sheetView>
  </sheetViews>
  <sheetFormatPr defaultColWidth="9.140625" defaultRowHeight="15" x14ac:dyDescent="0.25"/>
  <cols>
    <col min="1" max="1" width="2" customWidth="1"/>
    <col min="2" max="2" width="3.42578125" customWidth="1"/>
    <col min="3" max="3" width="12.85546875" customWidth="1"/>
    <col min="4" max="4" width="5.42578125" customWidth="1"/>
    <col min="5" max="32" width="7.7109375" customWidth="1"/>
    <col min="33" max="33" width="8.5703125" customWidth="1"/>
    <col min="34" max="34" width="5.5703125" customWidth="1"/>
  </cols>
  <sheetData>
    <row r="1" spans="5:32" ht="48" customHeight="1" x14ac:dyDescent="0.25"/>
    <row r="2" spans="5:32" ht="42.75" customHeight="1" x14ac:dyDescent="0.25"/>
    <row r="3" spans="5:32" ht="31.5" customHeight="1" x14ac:dyDescent="0.25"/>
    <row r="5" spans="5:32" ht="17.25" customHeight="1" x14ac:dyDescent="0.25"/>
    <row r="6" spans="5:32" ht="17.25" customHeight="1" x14ac:dyDescent="0.25"/>
    <row r="10" spans="5:32" x14ac:dyDescent="0.25"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5:32" x14ac:dyDescent="0.25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5:32" x14ac:dyDescent="0.25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5:32" x14ac:dyDescent="0.25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5:32" x14ac:dyDescent="0.25"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5:32" x14ac:dyDescent="0.25"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5:32" x14ac:dyDescent="0.2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5:32" x14ac:dyDescent="0.25"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5:32" x14ac:dyDescent="0.25"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5:32" x14ac:dyDescent="0.25"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5:32" x14ac:dyDescent="0.25"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5:32" x14ac:dyDescent="0.25"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5:32" x14ac:dyDescent="0.25"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5:32" x14ac:dyDescent="0.25"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5:32" x14ac:dyDescent="0.25"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5:32" x14ac:dyDescent="0.25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5:32" x14ac:dyDescent="0.25"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5:32" x14ac:dyDescent="0.25"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5:32" x14ac:dyDescent="0.25"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5:32" x14ac:dyDescent="0.25"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5:32" x14ac:dyDescent="0.25"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5:32" x14ac:dyDescent="0.25"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5:32" x14ac:dyDescent="0.25"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5:32" x14ac:dyDescent="0.25"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5:32" x14ac:dyDescent="0.25"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5:32" x14ac:dyDescent="0.25"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5:32" x14ac:dyDescent="0.25"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5:32" x14ac:dyDescent="0.25"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</sheetData>
  <sheetProtection sort="0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D4:M715"/>
  <sheetViews>
    <sheetView showGridLines="0" workbookViewId="0">
      <selection activeCell="M3" sqref="M3:M4"/>
    </sheetView>
  </sheetViews>
  <sheetFormatPr defaultColWidth="9.140625" defaultRowHeight="15" x14ac:dyDescent="0.25"/>
  <cols>
    <col min="4" max="4" width="13.5703125" customWidth="1"/>
    <col min="11" max="11" width="11.42578125" customWidth="1"/>
    <col min="13" max="13" width="22.28515625" customWidth="1"/>
  </cols>
  <sheetData>
    <row r="4" spans="4:13" x14ac:dyDescent="0.25">
      <c r="M4" s="93"/>
    </row>
    <row r="6" spans="4:13" x14ac:dyDescent="0.25">
      <c r="D6" s="62" t="s">
        <v>26</v>
      </c>
      <c r="E6" s="55"/>
      <c r="F6" s="62" t="s">
        <v>43</v>
      </c>
      <c r="G6" s="55"/>
      <c r="H6" s="62" t="s">
        <v>44</v>
      </c>
      <c r="I6" s="62" t="s">
        <v>45</v>
      </c>
      <c r="J6" s="55"/>
      <c r="K6" s="62" t="s">
        <v>46</v>
      </c>
      <c r="L6" s="55"/>
      <c r="M6" s="62" t="s">
        <v>101</v>
      </c>
    </row>
    <row r="7" spans="4:13" x14ac:dyDescent="0.25">
      <c r="D7" s="61" t="s">
        <v>27</v>
      </c>
      <c r="E7" s="61"/>
      <c r="F7" s="61">
        <v>2013</v>
      </c>
      <c r="G7" s="61"/>
      <c r="H7" s="61" t="s">
        <v>14</v>
      </c>
      <c r="I7" s="61">
        <v>1</v>
      </c>
      <c r="J7" s="61"/>
      <c r="K7" s="61" t="s">
        <v>2</v>
      </c>
      <c r="L7" s="61"/>
      <c r="M7" s="61" t="s">
        <v>102</v>
      </c>
    </row>
    <row r="8" spans="4:13" x14ac:dyDescent="0.25">
      <c r="D8" s="61" t="s">
        <v>29</v>
      </c>
      <c r="E8" s="61"/>
      <c r="F8" s="61">
        <v>2014</v>
      </c>
      <c r="G8" s="61"/>
      <c r="H8" s="61" t="s">
        <v>15</v>
      </c>
      <c r="I8" s="61">
        <v>2</v>
      </c>
      <c r="J8" s="61"/>
      <c r="K8" s="61" t="s">
        <v>3</v>
      </c>
      <c r="L8" s="61"/>
      <c r="M8" s="61" t="s">
        <v>103</v>
      </c>
    </row>
    <row r="9" spans="4:13" x14ac:dyDescent="0.25">
      <c r="D9" s="61" t="s">
        <v>28</v>
      </c>
      <c r="E9" s="61"/>
      <c r="F9" s="61">
        <v>2015</v>
      </c>
      <c r="G9" s="61"/>
      <c r="H9" s="61" t="s">
        <v>16</v>
      </c>
      <c r="I9" s="61">
        <v>3</v>
      </c>
      <c r="J9" s="61"/>
      <c r="K9" s="61" t="s">
        <v>4</v>
      </c>
      <c r="L9" s="61"/>
      <c r="M9" s="61" t="s">
        <v>104</v>
      </c>
    </row>
    <row r="10" spans="4:13" x14ac:dyDescent="0.25">
      <c r="D10" s="61" t="s">
        <v>30</v>
      </c>
      <c r="E10" s="61"/>
      <c r="F10" s="61">
        <v>2016</v>
      </c>
      <c r="G10" s="61"/>
      <c r="H10" s="61" t="s">
        <v>17</v>
      </c>
      <c r="I10" s="61">
        <v>4</v>
      </c>
      <c r="J10" s="61"/>
      <c r="K10" s="61" t="s">
        <v>5</v>
      </c>
      <c r="L10" s="61"/>
      <c r="M10" s="61" t="s">
        <v>105</v>
      </c>
    </row>
    <row r="11" spans="4:13" x14ac:dyDescent="0.25">
      <c r="D11" s="61"/>
      <c r="E11" s="61"/>
      <c r="F11" s="61">
        <v>2017</v>
      </c>
      <c r="G11" s="61"/>
      <c r="H11" s="61" t="s">
        <v>18</v>
      </c>
      <c r="I11" s="61">
        <v>5</v>
      </c>
      <c r="J11" s="61"/>
      <c r="K11" s="61" t="s">
        <v>6</v>
      </c>
      <c r="L11" s="61"/>
      <c r="M11" s="61"/>
    </row>
    <row r="12" spans="4:13" x14ac:dyDescent="0.25">
      <c r="D12" s="61"/>
      <c r="E12" s="61"/>
      <c r="F12" s="61">
        <v>2018</v>
      </c>
      <c r="G12" s="61"/>
      <c r="H12" s="61" t="s">
        <v>19</v>
      </c>
      <c r="I12" s="61">
        <v>6</v>
      </c>
      <c r="J12" s="61"/>
      <c r="K12" s="61" t="s">
        <v>7</v>
      </c>
      <c r="L12" s="61"/>
      <c r="M12" s="61"/>
    </row>
    <row r="13" spans="4:13" x14ac:dyDescent="0.25">
      <c r="D13" s="61"/>
      <c r="E13" s="61"/>
      <c r="F13" s="61">
        <v>2019</v>
      </c>
      <c r="G13" s="61"/>
      <c r="H13" s="61" t="s">
        <v>20</v>
      </c>
      <c r="I13" s="61">
        <v>7</v>
      </c>
      <c r="J13" s="61"/>
      <c r="K13" s="61" t="s">
        <v>8</v>
      </c>
      <c r="L13" s="61"/>
      <c r="M13" s="61"/>
    </row>
    <row r="14" spans="4:13" x14ac:dyDescent="0.25">
      <c r="D14" s="61"/>
      <c r="E14" s="61"/>
      <c r="F14" s="61">
        <v>2020</v>
      </c>
      <c r="G14" s="61"/>
      <c r="H14" s="61" t="s">
        <v>21</v>
      </c>
      <c r="I14" s="61">
        <v>8</v>
      </c>
      <c r="J14" s="61"/>
      <c r="K14" s="61" t="s">
        <v>9</v>
      </c>
      <c r="L14" s="61"/>
      <c r="M14" s="61"/>
    </row>
    <row r="15" spans="4:13" x14ac:dyDescent="0.25">
      <c r="D15" s="61"/>
      <c r="E15" s="61"/>
      <c r="F15" s="61">
        <v>2021</v>
      </c>
      <c r="G15" s="61"/>
      <c r="H15" s="61" t="s">
        <v>22</v>
      </c>
      <c r="I15" s="61">
        <v>9</v>
      </c>
      <c r="J15" s="61"/>
      <c r="K15" s="61" t="s">
        <v>10</v>
      </c>
      <c r="L15" s="61"/>
      <c r="M15" s="61"/>
    </row>
    <row r="16" spans="4:13" x14ac:dyDescent="0.25">
      <c r="D16" s="61"/>
      <c r="E16" s="61"/>
      <c r="F16" s="61"/>
      <c r="G16" s="61"/>
      <c r="H16" s="61" t="s">
        <v>23</v>
      </c>
      <c r="I16" s="61">
        <v>10</v>
      </c>
      <c r="J16" s="61"/>
      <c r="K16" s="61" t="s">
        <v>11</v>
      </c>
      <c r="L16" s="61"/>
      <c r="M16" s="61"/>
    </row>
    <row r="17" spans="4:13" x14ac:dyDescent="0.25">
      <c r="D17" s="61"/>
      <c r="E17" s="61"/>
      <c r="F17" s="61"/>
      <c r="G17" s="61"/>
      <c r="H17" s="61" t="s">
        <v>24</v>
      </c>
      <c r="I17" s="61">
        <v>11</v>
      </c>
      <c r="J17" s="61"/>
      <c r="K17" s="61" t="s">
        <v>31</v>
      </c>
      <c r="L17" s="61"/>
      <c r="M17" s="61"/>
    </row>
    <row r="18" spans="4:13" x14ac:dyDescent="0.25">
      <c r="D18" s="61"/>
      <c r="E18" s="61"/>
      <c r="F18" s="61"/>
      <c r="G18" s="61"/>
      <c r="H18" s="61" t="s">
        <v>25</v>
      </c>
      <c r="I18" s="61">
        <v>12</v>
      </c>
      <c r="J18" s="61"/>
      <c r="K18" s="61" t="s">
        <v>32</v>
      </c>
      <c r="L18" s="61"/>
      <c r="M18" s="61"/>
    </row>
    <row r="19" spans="4:13" x14ac:dyDescent="0.25">
      <c r="D19" s="61"/>
      <c r="E19" s="61"/>
      <c r="F19" s="61"/>
      <c r="G19" s="61"/>
      <c r="H19" s="61"/>
      <c r="I19" s="61">
        <v>13</v>
      </c>
      <c r="J19" s="61"/>
      <c r="K19" s="61" t="s">
        <v>33</v>
      </c>
      <c r="L19" s="61"/>
      <c r="M19" s="61"/>
    </row>
    <row r="20" spans="4:13" x14ac:dyDescent="0.25">
      <c r="D20" s="61"/>
      <c r="E20" s="61"/>
      <c r="F20" s="61"/>
      <c r="G20" s="61"/>
      <c r="H20" s="61"/>
      <c r="I20" s="61">
        <v>14</v>
      </c>
      <c r="J20" s="61"/>
      <c r="K20" s="61" t="s">
        <v>34</v>
      </c>
      <c r="L20" s="61"/>
      <c r="M20" s="61"/>
    </row>
    <row r="21" spans="4:13" x14ac:dyDescent="0.25">
      <c r="D21" s="61"/>
      <c r="E21" s="61"/>
      <c r="F21" s="61"/>
      <c r="G21" s="61"/>
      <c r="H21" s="61"/>
      <c r="I21" s="61">
        <v>15</v>
      </c>
      <c r="J21" s="61"/>
      <c r="K21" s="61" t="s">
        <v>35</v>
      </c>
      <c r="L21" s="61"/>
      <c r="M21" s="61"/>
    </row>
    <row r="22" spans="4:13" x14ac:dyDescent="0.25">
      <c r="D22" s="61"/>
      <c r="E22" s="61"/>
      <c r="F22" s="61"/>
      <c r="G22" s="61"/>
      <c r="H22" s="61"/>
      <c r="I22" s="61">
        <v>16</v>
      </c>
      <c r="J22" s="61"/>
      <c r="K22" s="61" t="s">
        <v>36</v>
      </c>
      <c r="L22" s="61"/>
      <c r="M22" s="61"/>
    </row>
    <row r="23" spans="4:13" x14ac:dyDescent="0.25">
      <c r="D23" s="61"/>
      <c r="E23" s="61"/>
      <c r="F23" s="61"/>
      <c r="G23" s="61"/>
      <c r="H23" s="61"/>
      <c r="I23" s="61">
        <v>17</v>
      </c>
      <c r="J23" s="61"/>
      <c r="K23" s="61" t="s">
        <v>37</v>
      </c>
      <c r="L23" s="61"/>
      <c r="M23" s="61"/>
    </row>
    <row r="24" spans="4:13" x14ac:dyDescent="0.25">
      <c r="D24" s="61"/>
      <c r="E24" s="61"/>
      <c r="F24" s="61"/>
      <c r="G24" s="61"/>
      <c r="H24" s="61"/>
      <c r="I24" s="61">
        <v>18</v>
      </c>
      <c r="J24" s="61"/>
      <c r="K24" s="61" t="s">
        <v>38</v>
      </c>
      <c r="L24" s="61"/>
      <c r="M24" s="61"/>
    </row>
    <row r="25" spans="4:13" x14ac:dyDescent="0.25">
      <c r="D25" s="61"/>
      <c r="E25" s="61"/>
      <c r="F25" s="61"/>
      <c r="G25" s="61"/>
      <c r="H25" s="61"/>
      <c r="I25" s="61">
        <v>19</v>
      </c>
      <c r="J25" s="61"/>
      <c r="K25" s="61" t="s">
        <v>39</v>
      </c>
      <c r="L25" s="61"/>
      <c r="M25" s="61"/>
    </row>
    <row r="26" spans="4:13" x14ac:dyDescent="0.25">
      <c r="D26" s="61"/>
      <c r="E26" s="61"/>
      <c r="F26" s="61"/>
      <c r="G26" s="61"/>
      <c r="H26" s="61"/>
      <c r="I26" s="61">
        <v>20</v>
      </c>
      <c r="J26" s="61"/>
      <c r="K26" s="61" t="s">
        <v>40</v>
      </c>
      <c r="L26" s="61"/>
      <c r="M26" s="61"/>
    </row>
    <row r="27" spans="4:13" x14ac:dyDescent="0.25">
      <c r="D27" s="61"/>
      <c r="E27" s="61"/>
      <c r="F27" s="61"/>
      <c r="G27" s="61"/>
      <c r="H27" s="61"/>
      <c r="I27" s="61">
        <v>21</v>
      </c>
      <c r="J27" s="61"/>
      <c r="K27" s="61" t="s">
        <v>41</v>
      </c>
      <c r="L27" s="61"/>
      <c r="M27" s="61"/>
    </row>
    <row r="28" spans="4:13" x14ac:dyDescent="0.25">
      <c r="D28" s="61"/>
      <c r="E28" s="61"/>
      <c r="F28" s="61"/>
      <c r="G28" s="61"/>
      <c r="H28" s="61"/>
      <c r="I28" s="61">
        <v>22</v>
      </c>
      <c r="J28" s="61"/>
      <c r="K28" s="61" t="s">
        <v>42</v>
      </c>
      <c r="L28" s="61"/>
      <c r="M28" s="61"/>
    </row>
    <row r="29" spans="4:13" x14ac:dyDescent="0.25">
      <c r="D29" s="61"/>
      <c r="E29" s="61"/>
      <c r="F29" s="61"/>
      <c r="G29" s="61"/>
      <c r="H29" s="61"/>
      <c r="I29" s="61"/>
      <c r="J29" s="61"/>
      <c r="K29" s="61" t="s">
        <v>52</v>
      </c>
      <c r="L29" s="61"/>
      <c r="M29" s="61"/>
    </row>
    <row r="30" spans="4:13" x14ac:dyDescent="0.25">
      <c r="D30" s="61"/>
      <c r="E30" s="61"/>
      <c r="F30" s="61"/>
      <c r="G30" s="61"/>
      <c r="H30" s="61"/>
      <c r="I30" s="61"/>
      <c r="J30" s="61"/>
      <c r="K30" s="61" t="s">
        <v>115</v>
      </c>
      <c r="L30" s="61"/>
      <c r="M30" s="61"/>
    </row>
    <row r="31" spans="4:13" x14ac:dyDescent="0.25">
      <c r="D31" s="61"/>
      <c r="E31" s="61"/>
      <c r="F31" s="61"/>
      <c r="G31" s="61"/>
      <c r="H31" s="61"/>
      <c r="I31" s="61"/>
      <c r="J31" s="61"/>
      <c r="K31" s="61" t="s">
        <v>53</v>
      </c>
      <c r="L31" s="61"/>
      <c r="M31" s="61"/>
    </row>
    <row r="32" spans="4:13" x14ac:dyDescent="0.25">
      <c r="D32" s="61"/>
      <c r="E32" s="61"/>
      <c r="F32" s="61"/>
      <c r="G32" s="61"/>
      <c r="H32" s="61"/>
      <c r="I32" s="61"/>
      <c r="J32" s="61"/>
      <c r="K32" s="61" t="s">
        <v>116</v>
      </c>
      <c r="L32" s="61"/>
      <c r="M32" s="61"/>
    </row>
    <row r="33" spans="4:13" x14ac:dyDescent="0.25">
      <c r="D33" s="61"/>
      <c r="E33" s="61"/>
      <c r="F33" s="61"/>
      <c r="G33" s="61"/>
      <c r="H33" s="61"/>
      <c r="I33" s="61"/>
      <c r="J33" s="61"/>
      <c r="K33" s="61" t="s">
        <v>54</v>
      </c>
      <c r="L33" s="61"/>
      <c r="M33" s="61"/>
    </row>
    <row r="34" spans="4:13" x14ac:dyDescent="0.25">
      <c r="D34" s="61"/>
      <c r="E34" s="61"/>
      <c r="F34" s="61"/>
      <c r="G34" s="61"/>
      <c r="H34" s="61"/>
      <c r="I34" s="61"/>
      <c r="J34" s="61"/>
      <c r="K34" s="61" t="s">
        <v>117</v>
      </c>
      <c r="L34" s="61"/>
      <c r="M34" s="61"/>
    </row>
    <row r="35" spans="4:13" x14ac:dyDescent="0.25">
      <c r="D35" s="61"/>
      <c r="E35" s="61"/>
      <c r="F35" s="61"/>
      <c r="G35" s="61"/>
      <c r="H35" s="61"/>
      <c r="I35" s="61"/>
      <c r="J35" s="61"/>
      <c r="K35" s="61"/>
      <c r="L35" s="61"/>
      <c r="M35" s="61"/>
    </row>
    <row r="36" spans="4:13" x14ac:dyDescent="0.25">
      <c r="D36" s="61"/>
      <c r="E36" s="61"/>
      <c r="F36" s="61"/>
      <c r="G36" s="61"/>
      <c r="H36" s="61"/>
      <c r="I36" s="61"/>
      <c r="J36" s="61"/>
      <c r="K36" s="61"/>
      <c r="L36" s="61"/>
      <c r="M36" s="61"/>
    </row>
    <row r="37" spans="4:13" x14ac:dyDescent="0.25">
      <c r="D37" s="61"/>
      <c r="E37" s="61"/>
      <c r="F37" s="61"/>
      <c r="G37" s="61"/>
      <c r="H37" s="61"/>
      <c r="I37" s="61"/>
      <c r="J37" s="61"/>
      <c r="K37" s="61"/>
      <c r="L37" s="61"/>
      <c r="M37" s="61"/>
    </row>
    <row r="38" spans="4:13" x14ac:dyDescent="0.25">
      <c r="D38" s="61"/>
      <c r="E38" s="61"/>
      <c r="F38" s="61"/>
      <c r="G38" s="61"/>
      <c r="H38" s="61"/>
      <c r="I38" s="61"/>
      <c r="J38" s="61"/>
      <c r="K38" s="61"/>
      <c r="L38" s="61"/>
      <c r="M38" s="61"/>
    </row>
    <row r="39" spans="4:13" x14ac:dyDescent="0.25">
      <c r="D39" s="61"/>
      <c r="E39" s="61"/>
      <c r="F39" s="61"/>
      <c r="G39" s="61"/>
      <c r="H39" s="61"/>
      <c r="I39" s="61"/>
      <c r="J39" s="61"/>
      <c r="K39" s="61"/>
      <c r="L39" s="61"/>
      <c r="M39" s="61"/>
    </row>
    <row r="40" spans="4:13" x14ac:dyDescent="0.25">
      <c r="D40" s="61"/>
      <c r="E40" s="61"/>
      <c r="F40" s="61"/>
      <c r="G40" s="61"/>
      <c r="H40" s="61"/>
      <c r="I40" s="61"/>
      <c r="J40" s="61"/>
      <c r="K40" s="61"/>
      <c r="L40" s="61"/>
      <c r="M40" s="61"/>
    </row>
    <row r="41" spans="4:13" x14ac:dyDescent="0.25">
      <c r="D41" s="61"/>
      <c r="E41" s="61"/>
      <c r="F41" s="61"/>
      <c r="G41" s="61"/>
      <c r="H41" s="61"/>
      <c r="I41" s="61"/>
      <c r="J41" s="61"/>
      <c r="K41" s="61"/>
      <c r="L41" s="61"/>
      <c r="M41" s="61"/>
    </row>
    <row r="42" spans="4:13" x14ac:dyDescent="0.25">
      <c r="D42" s="61"/>
      <c r="E42" s="61"/>
      <c r="F42" s="61"/>
      <c r="G42" s="61"/>
      <c r="H42" s="61"/>
      <c r="I42" s="61"/>
      <c r="J42" s="61"/>
      <c r="K42" s="61"/>
      <c r="L42" s="61"/>
      <c r="M42" s="61"/>
    </row>
    <row r="43" spans="4:13" x14ac:dyDescent="0.25">
      <c r="D43" s="61"/>
      <c r="E43" s="61"/>
      <c r="F43" s="61"/>
      <c r="G43" s="61"/>
      <c r="H43" s="61"/>
      <c r="I43" s="61"/>
      <c r="J43" s="61"/>
      <c r="K43" s="61"/>
      <c r="L43" s="61"/>
      <c r="M43" s="61"/>
    </row>
    <row r="44" spans="4:13" x14ac:dyDescent="0.25">
      <c r="D44" s="61"/>
      <c r="E44" s="61"/>
      <c r="F44" s="61"/>
      <c r="G44" s="61"/>
      <c r="H44" s="61"/>
      <c r="I44" s="61"/>
      <c r="J44" s="61"/>
      <c r="K44" s="61"/>
      <c r="L44" s="61"/>
      <c r="M44" s="61"/>
    </row>
    <row r="45" spans="4:13" x14ac:dyDescent="0.25">
      <c r="D45" s="61"/>
      <c r="E45" s="61"/>
      <c r="F45" s="61"/>
      <c r="G45" s="61"/>
      <c r="H45" s="61"/>
      <c r="I45" s="61"/>
      <c r="J45" s="61"/>
      <c r="K45" s="61"/>
      <c r="L45" s="61"/>
      <c r="M45" s="61"/>
    </row>
    <row r="46" spans="4:13" x14ac:dyDescent="0.25">
      <c r="D46" s="61"/>
      <c r="E46" s="61"/>
      <c r="F46" s="61"/>
      <c r="G46" s="61"/>
      <c r="H46" s="61"/>
      <c r="I46" s="61"/>
      <c r="J46" s="61"/>
      <c r="K46" s="61"/>
      <c r="L46" s="61"/>
      <c r="M46" s="61"/>
    </row>
    <row r="47" spans="4:13" x14ac:dyDescent="0.25">
      <c r="D47" s="61"/>
      <c r="E47" s="61"/>
      <c r="F47" s="61"/>
      <c r="G47" s="61"/>
      <c r="H47" s="61"/>
      <c r="I47" s="61"/>
      <c r="J47" s="61"/>
      <c r="K47" s="61"/>
      <c r="L47" s="61"/>
      <c r="M47" s="61"/>
    </row>
    <row r="48" spans="4:13" x14ac:dyDescent="0.25">
      <c r="D48" s="61"/>
      <c r="E48" s="61"/>
      <c r="F48" s="61"/>
      <c r="G48" s="61"/>
      <c r="H48" s="61"/>
      <c r="I48" s="61"/>
      <c r="J48" s="61"/>
      <c r="K48" s="61"/>
      <c r="L48" s="61"/>
      <c r="M48" s="61"/>
    </row>
    <row r="49" spans="4:13" x14ac:dyDescent="0.25">
      <c r="D49" s="61"/>
      <c r="E49" s="61"/>
      <c r="F49" s="61"/>
      <c r="G49" s="61"/>
      <c r="H49" s="61"/>
      <c r="I49" s="61"/>
      <c r="J49" s="61"/>
      <c r="K49" s="61"/>
      <c r="L49" s="61"/>
      <c r="M49" s="61"/>
    </row>
    <row r="50" spans="4:13" x14ac:dyDescent="0.25">
      <c r="D50" s="61"/>
      <c r="E50" s="61"/>
      <c r="F50" s="61"/>
      <c r="G50" s="61"/>
      <c r="H50" s="61"/>
      <c r="I50" s="61"/>
      <c r="J50" s="61"/>
      <c r="K50" s="61"/>
      <c r="L50" s="61"/>
      <c r="M50" s="61"/>
    </row>
    <row r="51" spans="4:13" x14ac:dyDescent="0.25">
      <c r="D51" s="61"/>
      <c r="E51" s="61"/>
      <c r="F51" s="61"/>
      <c r="G51" s="61"/>
      <c r="H51" s="61"/>
      <c r="I51" s="61"/>
      <c r="J51" s="61"/>
      <c r="K51" s="61"/>
      <c r="L51" s="61"/>
      <c r="M51" s="61"/>
    </row>
    <row r="52" spans="4:13" x14ac:dyDescent="0.25">
      <c r="D52" s="61"/>
      <c r="E52" s="61"/>
      <c r="F52" s="61"/>
      <c r="G52" s="61"/>
      <c r="H52" s="61"/>
      <c r="I52" s="61"/>
      <c r="J52" s="61"/>
      <c r="K52" s="61"/>
      <c r="L52" s="61"/>
      <c r="M52" s="61"/>
    </row>
    <row r="53" spans="4:13" x14ac:dyDescent="0.25">
      <c r="D53" s="61"/>
      <c r="E53" s="61"/>
      <c r="F53" s="61"/>
      <c r="G53" s="61"/>
      <c r="H53" s="61"/>
      <c r="I53" s="61"/>
      <c r="J53" s="61"/>
      <c r="K53" s="61"/>
      <c r="L53" s="61"/>
      <c r="M53" s="61"/>
    </row>
    <row r="54" spans="4:13" x14ac:dyDescent="0.25">
      <c r="D54" s="61"/>
      <c r="E54" s="61"/>
      <c r="F54" s="61"/>
      <c r="G54" s="61"/>
      <c r="H54" s="61"/>
      <c r="I54" s="61"/>
      <c r="J54" s="61"/>
      <c r="K54" s="61"/>
      <c r="L54" s="61"/>
      <c r="M54" s="61"/>
    </row>
    <row r="55" spans="4:13" x14ac:dyDescent="0.25">
      <c r="D55" s="61"/>
      <c r="E55" s="61"/>
      <c r="F55" s="61"/>
      <c r="G55" s="61"/>
      <c r="H55" s="61"/>
      <c r="I55" s="61"/>
      <c r="J55" s="61"/>
      <c r="K55" s="61"/>
      <c r="L55" s="61"/>
      <c r="M55" s="61"/>
    </row>
    <row r="56" spans="4:13" x14ac:dyDescent="0.25">
      <c r="D56" s="61"/>
      <c r="E56" s="61"/>
      <c r="F56" s="61"/>
      <c r="G56" s="61"/>
      <c r="H56" s="61"/>
      <c r="I56" s="61"/>
      <c r="J56" s="61"/>
      <c r="K56" s="61"/>
      <c r="L56" s="61"/>
      <c r="M56" s="61"/>
    </row>
    <row r="57" spans="4:13" x14ac:dyDescent="0.25">
      <c r="D57" s="61"/>
      <c r="E57" s="61"/>
      <c r="F57" s="61"/>
      <c r="G57" s="61"/>
      <c r="H57" s="61"/>
      <c r="I57" s="61"/>
      <c r="J57" s="61"/>
      <c r="K57" s="61"/>
      <c r="L57" s="61"/>
      <c r="M57" s="61"/>
    </row>
    <row r="58" spans="4:13" x14ac:dyDescent="0.25">
      <c r="D58" s="61"/>
      <c r="E58" s="61"/>
      <c r="F58" s="61"/>
      <c r="G58" s="61"/>
      <c r="H58" s="61"/>
      <c r="I58" s="61"/>
      <c r="J58" s="61"/>
      <c r="K58" s="61"/>
      <c r="L58" s="61"/>
      <c r="M58" s="61"/>
    </row>
    <row r="59" spans="4:13" x14ac:dyDescent="0.25">
      <c r="D59" s="61"/>
      <c r="E59" s="61"/>
      <c r="F59" s="61"/>
      <c r="G59" s="61"/>
      <c r="H59" s="61"/>
      <c r="I59" s="61"/>
      <c r="J59" s="61"/>
      <c r="K59" s="61"/>
      <c r="L59" s="61"/>
      <c r="M59" s="61"/>
    </row>
    <row r="60" spans="4:13" x14ac:dyDescent="0.25">
      <c r="D60" s="61"/>
      <c r="E60" s="61"/>
      <c r="F60" s="61"/>
      <c r="G60" s="61"/>
      <c r="H60" s="61"/>
      <c r="I60" s="61"/>
      <c r="J60" s="61"/>
      <c r="K60" s="61"/>
      <c r="L60" s="61"/>
      <c r="M60" s="61"/>
    </row>
    <row r="61" spans="4:13" x14ac:dyDescent="0.25">
      <c r="D61" s="61"/>
      <c r="E61" s="61"/>
      <c r="F61" s="61"/>
      <c r="G61" s="61"/>
      <c r="H61" s="61"/>
      <c r="I61" s="61"/>
      <c r="J61" s="61"/>
      <c r="K61" s="61"/>
      <c r="L61" s="61"/>
      <c r="M61" s="61"/>
    </row>
    <row r="62" spans="4:13" x14ac:dyDescent="0.25">
      <c r="D62" s="61"/>
      <c r="E62" s="61"/>
      <c r="F62" s="61"/>
      <c r="G62" s="61"/>
      <c r="H62" s="61"/>
      <c r="I62" s="61"/>
      <c r="J62" s="61"/>
      <c r="K62" s="61"/>
      <c r="L62" s="61"/>
      <c r="M62" s="61"/>
    </row>
    <row r="63" spans="4:13" x14ac:dyDescent="0.25">
      <c r="D63" s="61"/>
      <c r="E63" s="61"/>
      <c r="F63" s="61"/>
      <c r="G63" s="61"/>
      <c r="H63" s="61"/>
      <c r="I63" s="61"/>
      <c r="J63" s="61"/>
      <c r="K63" s="61"/>
      <c r="L63" s="61"/>
      <c r="M63" s="61"/>
    </row>
    <row r="64" spans="4:13" x14ac:dyDescent="0.25">
      <c r="D64" s="61"/>
      <c r="E64" s="61"/>
      <c r="F64" s="61"/>
      <c r="G64" s="61"/>
      <c r="H64" s="61"/>
      <c r="I64" s="61"/>
      <c r="J64" s="61"/>
      <c r="K64" s="61"/>
      <c r="L64" s="61"/>
      <c r="M64" s="61"/>
    </row>
    <row r="65" spans="4:13" x14ac:dyDescent="0.25">
      <c r="D65" s="61"/>
      <c r="E65" s="61"/>
      <c r="F65" s="61"/>
      <c r="G65" s="61"/>
      <c r="H65" s="61"/>
      <c r="I65" s="61"/>
      <c r="J65" s="61"/>
      <c r="K65" s="61"/>
      <c r="L65" s="61"/>
      <c r="M65" s="61"/>
    </row>
    <row r="66" spans="4:13" x14ac:dyDescent="0.25">
      <c r="D66" s="61"/>
      <c r="E66" s="61"/>
      <c r="F66" s="61"/>
      <c r="G66" s="61"/>
      <c r="H66" s="61"/>
      <c r="I66" s="61"/>
      <c r="J66" s="61"/>
      <c r="K66" s="61"/>
      <c r="L66" s="61"/>
      <c r="M66" s="61"/>
    </row>
    <row r="67" spans="4:13" x14ac:dyDescent="0.25">
      <c r="D67" s="61"/>
      <c r="E67" s="61"/>
      <c r="F67" s="61"/>
      <c r="G67" s="61"/>
      <c r="H67" s="61"/>
      <c r="I67" s="61"/>
      <c r="J67" s="61"/>
      <c r="K67" s="61"/>
      <c r="L67" s="61"/>
      <c r="M67" s="61"/>
    </row>
    <row r="68" spans="4:13" x14ac:dyDescent="0.25">
      <c r="D68" s="61"/>
      <c r="E68" s="61"/>
      <c r="F68" s="61"/>
      <c r="G68" s="61"/>
      <c r="H68" s="61"/>
      <c r="I68" s="61"/>
      <c r="J68" s="61"/>
      <c r="K68" s="61"/>
      <c r="L68" s="61"/>
      <c r="M68" s="61"/>
    </row>
    <row r="69" spans="4:13" x14ac:dyDescent="0.25">
      <c r="D69" s="61"/>
      <c r="E69" s="61"/>
      <c r="F69" s="61"/>
      <c r="G69" s="61"/>
      <c r="H69" s="61"/>
      <c r="I69" s="61"/>
      <c r="J69" s="61"/>
      <c r="K69" s="61"/>
      <c r="L69" s="61"/>
      <c r="M69" s="61"/>
    </row>
    <row r="70" spans="4:13" x14ac:dyDescent="0.25">
      <c r="D70" s="61"/>
      <c r="E70" s="61"/>
      <c r="F70" s="61"/>
      <c r="G70" s="61"/>
      <c r="H70" s="61"/>
      <c r="I70" s="61"/>
      <c r="J70" s="61"/>
      <c r="K70" s="61"/>
      <c r="L70" s="61"/>
      <c r="M70" s="61"/>
    </row>
    <row r="71" spans="4:13" x14ac:dyDescent="0.25">
      <c r="D71" s="61"/>
      <c r="E71" s="61"/>
      <c r="F71" s="61"/>
      <c r="G71" s="61"/>
      <c r="H71" s="61"/>
      <c r="I71" s="61"/>
      <c r="J71" s="61"/>
      <c r="K71" s="61"/>
      <c r="L71" s="61"/>
      <c r="M71" s="61"/>
    </row>
    <row r="72" spans="4:13" x14ac:dyDescent="0.25">
      <c r="D72" s="61"/>
      <c r="E72" s="61"/>
      <c r="F72" s="61"/>
      <c r="G72" s="61"/>
      <c r="H72" s="61"/>
      <c r="I72" s="61"/>
      <c r="J72" s="61"/>
      <c r="K72" s="61"/>
      <c r="L72" s="61"/>
      <c r="M72" s="61"/>
    </row>
    <row r="73" spans="4:13" x14ac:dyDescent="0.25">
      <c r="D73" s="61"/>
      <c r="E73" s="61"/>
      <c r="F73" s="61"/>
      <c r="G73" s="61"/>
      <c r="H73" s="61"/>
      <c r="I73" s="61"/>
      <c r="J73" s="61"/>
      <c r="K73" s="61"/>
      <c r="L73" s="61"/>
      <c r="M73" s="61"/>
    </row>
    <row r="74" spans="4:13" x14ac:dyDescent="0.25">
      <c r="D74" s="61"/>
      <c r="E74" s="61"/>
      <c r="F74" s="61"/>
      <c r="G74" s="61"/>
      <c r="H74" s="61"/>
      <c r="I74" s="61"/>
      <c r="J74" s="61"/>
      <c r="K74" s="61"/>
      <c r="L74" s="61"/>
      <c r="M74" s="61"/>
    </row>
    <row r="75" spans="4:13" x14ac:dyDescent="0.25">
      <c r="D75" s="61"/>
      <c r="E75" s="61"/>
      <c r="F75" s="61"/>
      <c r="G75" s="61"/>
      <c r="H75" s="61"/>
      <c r="I75" s="61"/>
      <c r="J75" s="61"/>
      <c r="K75" s="61"/>
      <c r="L75" s="61"/>
      <c r="M75" s="61"/>
    </row>
    <row r="76" spans="4:13" x14ac:dyDescent="0.25">
      <c r="D76" s="61"/>
      <c r="E76" s="61"/>
      <c r="F76" s="61"/>
      <c r="G76" s="61"/>
      <c r="H76" s="61"/>
      <c r="I76" s="61"/>
      <c r="J76" s="61"/>
      <c r="K76" s="61"/>
      <c r="L76" s="61"/>
      <c r="M76" s="61"/>
    </row>
    <row r="77" spans="4:13" x14ac:dyDescent="0.25">
      <c r="D77" s="61"/>
      <c r="E77" s="61"/>
      <c r="F77" s="61"/>
      <c r="G77" s="61"/>
      <c r="H77" s="61"/>
      <c r="I77" s="61"/>
      <c r="J77" s="61"/>
      <c r="K77" s="61"/>
      <c r="L77" s="61"/>
      <c r="M77" s="61"/>
    </row>
    <row r="78" spans="4:13" x14ac:dyDescent="0.25">
      <c r="D78" s="61"/>
      <c r="E78" s="61"/>
      <c r="F78" s="61"/>
      <c r="G78" s="61"/>
      <c r="H78" s="61"/>
      <c r="I78" s="61"/>
      <c r="J78" s="61"/>
      <c r="K78" s="61"/>
      <c r="L78" s="61"/>
      <c r="M78" s="61"/>
    </row>
    <row r="79" spans="4:13" x14ac:dyDescent="0.25">
      <c r="D79" s="61"/>
      <c r="E79" s="61"/>
      <c r="F79" s="61"/>
      <c r="G79" s="61"/>
      <c r="H79" s="61"/>
      <c r="I79" s="61"/>
      <c r="J79" s="61"/>
      <c r="K79" s="61"/>
      <c r="L79" s="61"/>
      <c r="M79" s="61"/>
    </row>
    <row r="80" spans="4:13" x14ac:dyDescent="0.25">
      <c r="D80" s="61"/>
      <c r="E80" s="61"/>
      <c r="F80" s="61"/>
      <c r="G80" s="61"/>
      <c r="H80" s="61"/>
      <c r="I80" s="61"/>
      <c r="J80" s="61"/>
      <c r="K80" s="61"/>
      <c r="L80" s="61"/>
      <c r="M80" s="61"/>
    </row>
    <row r="81" spans="4:13" x14ac:dyDescent="0.25">
      <c r="D81" s="61"/>
      <c r="E81" s="61"/>
      <c r="F81" s="61"/>
      <c r="G81" s="61"/>
      <c r="H81" s="61"/>
      <c r="I81" s="61"/>
      <c r="J81" s="61"/>
      <c r="K81" s="61"/>
      <c r="L81" s="61"/>
      <c r="M81" s="61"/>
    </row>
    <row r="82" spans="4:13" x14ac:dyDescent="0.25">
      <c r="D82" s="61"/>
      <c r="E82" s="61"/>
      <c r="F82" s="61"/>
      <c r="G82" s="61"/>
      <c r="H82" s="61"/>
      <c r="I82" s="61"/>
      <c r="J82" s="61"/>
      <c r="K82" s="61"/>
      <c r="L82" s="61"/>
      <c r="M82" s="61"/>
    </row>
    <row r="83" spans="4:13" x14ac:dyDescent="0.25">
      <c r="D83" s="61"/>
      <c r="E83" s="61"/>
      <c r="F83" s="61"/>
      <c r="G83" s="61"/>
      <c r="H83" s="61"/>
      <c r="I83" s="61"/>
      <c r="J83" s="61"/>
      <c r="K83" s="61"/>
      <c r="L83" s="61"/>
      <c r="M83" s="61"/>
    </row>
    <row r="84" spans="4:13" x14ac:dyDescent="0.25">
      <c r="D84" s="61"/>
      <c r="E84" s="61"/>
      <c r="F84" s="61"/>
      <c r="G84" s="61"/>
      <c r="H84" s="61"/>
      <c r="I84" s="61"/>
      <c r="J84" s="61"/>
      <c r="K84" s="61"/>
      <c r="L84" s="61"/>
      <c r="M84" s="61"/>
    </row>
    <row r="85" spans="4:13" x14ac:dyDescent="0.25">
      <c r="D85" s="61"/>
      <c r="E85" s="61"/>
      <c r="F85" s="61"/>
      <c r="G85" s="61"/>
      <c r="H85" s="61"/>
      <c r="I85" s="61"/>
      <c r="J85" s="61"/>
      <c r="K85" s="61"/>
      <c r="L85" s="61"/>
      <c r="M85" s="61"/>
    </row>
    <row r="86" spans="4:13" x14ac:dyDescent="0.25">
      <c r="D86" s="61"/>
      <c r="E86" s="61"/>
      <c r="F86" s="61"/>
      <c r="G86" s="61"/>
      <c r="H86" s="61"/>
      <c r="I86" s="61"/>
      <c r="J86" s="61"/>
      <c r="K86" s="61"/>
      <c r="L86" s="61"/>
      <c r="M86" s="61"/>
    </row>
    <row r="87" spans="4:13" x14ac:dyDescent="0.25">
      <c r="D87" s="61"/>
      <c r="E87" s="61"/>
      <c r="F87" s="61"/>
      <c r="G87" s="61"/>
      <c r="H87" s="61"/>
      <c r="I87" s="61"/>
      <c r="J87" s="61"/>
      <c r="K87" s="61"/>
      <c r="L87" s="61"/>
      <c r="M87" s="61"/>
    </row>
    <row r="88" spans="4:13" x14ac:dyDescent="0.25">
      <c r="D88" s="61"/>
      <c r="E88" s="61"/>
      <c r="F88" s="61"/>
      <c r="G88" s="61"/>
      <c r="H88" s="61"/>
      <c r="I88" s="61"/>
      <c r="J88" s="61"/>
      <c r="K88" s="61"/>
      <c r="L88" s="61"/>
      <c r="M88" s="61"/>
    </row>
    <row r="89" spans="4:13" x14ac:dyDescent="0.25">
      <c r="D89" s="61"/>
      <c r="E89" s="61"/>
      <c r="F89" s="61"/>
      <c r="G89" s="61"/>
      <c r="H89" s="61"/>
      <c r="I89" s="61"/>
      <c r="J89" s="61"/>
      <c r="K89" s="61"/>
      <c r="L89" s="61"/>
      <c r="M89" s="61"/>
    </row>
    <row r="90" spans="4:13" x14ac:dyDescent="0.25">
      <c r="D90" s="61"/>
      <c r="E90" s="61"/>
      <c r="F90" s="61"/>
      <c r="G90" s="61"/>
      <c r="H90" s="61"/>
      <c r="I90" s="61"/>
      <c r="J90" s="61"/>
      <c r="K90" s="61"/>
      <c r="L90" s="61"/>
      <c r="M90" s="61"/>
    </row>
    <row r="91" spans="4:13" x14ac:dyDescent="0.25">
      <c r="D91" s="61"/>
      <c r="E91" s="61"/>
      <c r="F91" s="61"/>
      <c r="G91" s="61"/>
      <c r="H91" s="61"/>
      <c r="I91" s="61"/>
      <c r="J91" s="61"/>
      <c r="K91" s="61"/>
      <c r="L91" s="61"/>
      <c r="M91" s="61"/>
    </row>
    <row r="92" spans="4:13" x14ac:dyDescent="0.25">
      <c r="D92" s="61"/>
      <c r="E92" s="61"/>
      <c r="F92" s="61"/>
      <c r="G92" s="61"/>
      <c r="H92" s="61"/>
      <c r="I92" s="61"/>
      <c r="J92" s="61"/>
      <c r="K92" s="61"/>
      <c r="L92" s="61"/>
      <c r="M92" s="61"/>
    </row>
    <row r="93" spans="4:13" x14ac:dyDescent="0.25">
      <c r="D93" s="61"/>
      <c r="E93" s="61"/>
      <c r="F93" s="61"/>
      <c r="G93" s="61"/>
      <c r="H93" s="61"/>
      <c r="I93" s="61"/>
      <c r="J93" s="61"/>
      <c r="K93" s="61"/>
      <c r="L93" s="61"/>
      <c r="M93" s="61"/>
    </row>
    <row r="94" spans="4:13" x14ac:dyDescent="0.25">
      <c r="D94" s="61"/>
      <c r="E94" s="61"/>
      <c r="F94" s="61"/>
      <c r="G94" s="61"/>
      <c r="H94" s="61"/>
      <c r="I94" s="61"/>
      <c r="J94" s="61"/>
      <c r="K94" s="61"/>
      <c r="L94" s="61"/>
      <c r="M94" s="61"/>
    </row>
    <row r="95" spans="4:13" x14ac:dyDescent="0.25">
      <c r="D95" s="61"/>
      <c r="E95" s="61"/>
      <c r="F95" s="61"/>
      <c r="G95" s="61"/>
      <c r="H95" s="61"/>
      <c r="I95" s="61"/>
      <c r="J95" s="61"/>
      <c r="K95" s="61"/>
      <c r="L95" s="61"/>
      <c r="M95" s="61"/>
    </row>
    <row r="96" spans="4:13" x14ac:dyDescent="0.25">
      <c r="D96" s="61"/>
      <c r="E96" s="61"/>
      <c r="F96" s="61"/>
      <c r="G96" s="61"/>
      <c r="H96" s="61"/>
      <c r="I96" s="61"/>
      <c r="J96" s="61"/>
      <c r="K96" s="61"/>
      <c r="L96" s="61"/>
      <c r="M96" s="61"/>
    </row>
    <row r="97" spans="4:13" x14ac:dyDescent="0.25">
      <c r="D97" s="61"/>
      <c r="E97" s="61"/>
      <c r="F97" s="61"/>
      <c r="G97" s="61"/>
      <c r="H97" s="61"/>
      <c r="I97" s="61"/>
      <c r="J97" s="61"/>
      <c r="K97" s="61"/>
      <c r="L97" s="61"/>
      <c r="M97" s="61"/>
    </row>
    <row r="98" spans="4:13" x14ac:dyDescent="0.25">
      <c r="D98" s="61"/>
      <c r="E98" s="61"/>
      <c r="F98" s="61"/>
      <c r="G98" s="61"/>
      <c r="H98" s="61"/>
      <c r="I98" s="61"/>
      <c r="J98" s="61"/>
      <c r="K98" s="61"/>
      <c r="L98" s="61"/>
      <c r="M98" s="61"/>
    </row>
    <row r="99" spans="4:13" x14ac:dyDescent="0.25">
      <c r="D99" s="61"/>
      <c r="E99" s="61"/>
      <c r="F99" s="61"/>
      <c r="G99" s="61"/>
      <c r="H99" s="61"/>
      <c r="I99" s="61"/>
      <c r="J99" s="61"/>
      <c r="K99" s="61"/>
      <c r="L99" s="61"/>
      <c r="M99" s="61"/>
    </row>
    <row r="100" spans="4:13" x14ac:dyDescent="0.25">
      <c r="D100" s="61"/>
      <c r="E100" s="61"/>
      <c r="F100" s="61"/>
      <c r="G100" s="61"/>
      <c r="H100" s="61"/>
      <c r="I100" s="61"/>
      <c r="J100" s="61"/>
      <c r="K100" s="61"/>
      <c r="L100" s="61"/>
      <c r="M100" s="61"/>
    </row>
    <row r="101" spans="4:13" x14ac:dyDescent="0.25">
      <c r="D101" s="61"/>
      <c r="E101" s="61"/>
      <c r="F101" s="61"/>
      <c r="G101" s="61"/>
      <c r="H101" s="61"/>
      <c r="I101" s="61"/>
      <c r="J101" s="61"/>
      <c r="K101" s="61"/>
      <c r="L101" s="61"/>
      <c r="M101" s="61"/>
    </row>
    <row r="102" spans="4:13" x14ac:dyDescent="0.25">
      <c r="D102" s="61"/>
      <c r="E102" s="61"/>
      <c r="F102" s="61"/>
      <c r="G102" s="61"/>
      <c r="H102" s="61"/>
      <c r="I102" s="61"/>
      <c r="J102" s="61"/>
      <c r="K102" s="61"/>
      <c r="L102" s="61"/>
      <c r="M102" s="61"/>
    </row>
    <row r="103" spans="4:13" x14ac:dyDescent="0.25">
      <c r="D103" s="61"/>
      <c r="E103" s="61"/>
      <c r="F103" s="61"/>
      <c r="G103" s="61"/>
      <c r="H103" s="61"/>
      <c r="I103" s="61"/>
      <c r="J103" s="61"/>
      <c r="K103" s="61"/>
      <c r="L103" s="61"/>
      <c r="M103" s="61"/>
    </row>
    <row r="104" spans="4:13" x14ac:dyDescent="0.25">
      <c r="D104" s="61"/>
      <c r="E104" s="61"/>
      <c r="F104" s="61"/>
      <c r="G104" s="61"/>
      <c r="H104" s="61"/>
      <c r="I104" s="61"/>
      <c r="J104" s="61"/>
      <c r="K104" s="61"/>
      <c r="L104" s="61"/>
      <c r="M104" s="61"/>
    </row>
    <row r="105" spans="4:13" x14ac:dyDescent="0.25">
      <c r="D105" s="61"/>
      <c r="E105" s="61"/>
      <c r="F105" s="61"/>
      <c r="G105" s="61"/>
      <c r="H105" s="61"/>
      <c r="I105" s="61"/>
      <c r="J105" s="61"/>
      <c r="K105" s="61"/>
      <c r="L105" s="61"/>
      <c r="M105" s="61"/>
    </row>
    <row r="106" spans="4:13" x14ac:dyDescent="0.25">
      <c r="D106" s="61"/>
      <c r="E106" s="61"/>
      <c r="F106" s="61"/>
      <c r="G106" s="61"/>
      <c r="H106" s="61"/>
      <c r="I106" s="61"/>
      <c r="J106" s="61"/>
      <c r="K106" s="61"/>
      <c r="L106" s="61"/>
      <c r="M106" s="61"/>
    </row>
    <row r="107" spans="4:13" x14ac:dyDescent="0.25">
      <c r="D107" s="61"/>
      <c r="E107" s="61"/>
      <c r="F107" s="61"/>
      <c r="G107" s="61"/>
      <c r="H107" s="61"/>
      <c r="I107" s="61"/>
      <c r="J107" s="61"/>
      <c r="K107" s="61"/>
      <c r="L107" s="61"/>
      <c r="M107" s="61"/>
    </row>
    <row r="108" spans="4:13" x14ac:dyDescent="0.25">
      <c r="D108" s="61"/>
      <c r="E108" s="61"/>
      <c r="F108" s="61"/>
      <c r="G108" s="61"/>
      <c r="H108" s="61"/>
      <c r="I108" s="61"/>
      <c r="J108" s="61"/>
      <c r="K108" s="61"/>
      <c r="L108" s="61"/>
      <c r="M108" s="61"/>
    </row>
    <row r="109" spans="4:13" x14ac:dyDescent="0.25">
      <c r="D109" s="61"/>
      <c r="E109" s="61"/>
      <c r="F109" s="61"/>
      <c r="G109" s="61"/>
      <c r="H109" s="61"/>
      <c r="I109" s="61"/>
      <c r="J109" s="61"/>
      <c r="K109" s="61"/>
      <c r="L109" s="61"/>
      <c r="M109" s="61"/>
    </row>
    <row r="110" spans="4:13" x14ac:dyDescent="0.25">
      <c r="D110" s="61"/>
      <c r="E110" s="61"/>
      <c r="F110" s="61"/>
      <c r="G110" s="61"/>
      <c r="H110" s="61"/>
      <c r="I110" s="61"/>
      <c r="J110" s="61"/>
      <c r="K110" s="61"/>
      <c r="L110" s="61"/>
      <c r="M110" s="61"/>
    </row>
    <row r="111" spans="4:13" x14ac:dyDescent="0.25">
      <c r="D111" s="61"/>
      <c r="E111" s="61"/>
      <c r="F111" s="61"/>
      <c r="G111" s="61"/>
      <c r="H111" s="61"/>
      <c r="I111" s="61"/>
      <c r="J111" s="61"/>
      <c r="K111" s="61"/>
      <c r="L111" s="61"/>
      <c r="M111" s="61"/>
    </row>
    <row r="112" spans="4:13" x14ac:dyDescent="0.25">
      <c r="D112" s="61"/>
      <c r="E112" s="61"/>
      <c r="F112" s="61"/>
      <c r="G112" s="61"/>
      <c r="H112" s="61"/>
      <c r="I112" s="61"/>
      <c r="J112" s="61"/>
      <c r="K112" s="61"/>
      <c r="L112" s="61"/>
      <c r="M112" s="61"/>
    </row>
    <row r="113" spans="4:13" x14ac:dyDescent="0.25">
      <c r="D113" s="61"/>
      <c r="E113" s="61"/>
      <c r="F113" s="61"/>
      <c r="G113" s="61"/>
      <c r="H113" s="61"/>
      <c r="I113" s="61"/>
      <c r="J113" s="61"/>
      <c r="K113" s="61"/>
      <c r="L113" s="61"/>
      <c r="M113" s="61"/>
    </row>
    <row r="114" spans="4:13" x14ac:dyDescent="0.25">
      <c r="D114" s="61"/>
      <c r="E114" s="61"/>
      <c r="F114" s="61"/>
      <c r="G114" s="61"/>
      <c r="H114" s="61"/>
      <c r="I114" s="61"/>
      <c r="J114" s="61"/>
      <c r="K114" s="61"/>
      <c r="L114" s="61"/>
      <c r="M114" s="61"/>
    </row>
    <row r="115" spans="4:13" x14ac:dyDescent="0.25">
      <c r="D115" s="61"/>
      <c r="E115" s="61"/>
      <c r="F115" s="61"/>
      <c r="G115" s="61"/>
      <c r="H115" s="61"/>
      <c r="I115" s="61"/>
      <c r="J115" s="61"/>
      <c r="K115" s="61"/>
      <c r="L115" s="61"/>
      <c r="M115" s="61"/>
    </row>
    <row r="116" spans="4:13" x14ac:dyDescent="0.25">
      <c r="D116" s="61"/>
      <c r="E116" s="61"/>
      <c r="F116" s="61"/>
      <c r="G116" s="61"/>
      <c r="H116" s="61"/>
      <c r="I116" s="61"/>
      <c r="J116" s="61"/>
      <c r="K116" s="61"/>
      <c r="L116" s="61"/>
      <c r="M116" s="61"/>
    </row>
    <row r="117" spans="4:13" x14ac:dyDescent="0.25">
      <c r="D117" s="61"/>
      <c r="E117" s="61"/>
      <c r="F117" s="61"/>
      <c r="G117" s="61"/>
      <c r="H117" s="61"/>
      <c r="I117" s="61"/>
      <c r="J117" s="61"/>
      <c r="K117" s="61"/>
      <c r="L117" s="61"/>
      <c r="M117" s="61"/>
    </row>
    <row r="118" spans="4:13" x14ac:dyDescent="0.25">
      <c r="D118" s="61"/>
      <c r="E118" s="61"/>
      <c r="F118" s="61"/>
      <c r="G118" s="61"/>
      <c r="H118" s="61"/>
      <c r="I118" s="61"/>
      <c r="J118" s="61"/>
      <c r="K118" s="61"/>
      <c r="L118" s="61"/>
      <c r="M118" s="61"/>
    </row>
    <row r="119" spans="4:13" x14ac:dyDescent="0.25">
      <c r="D119" s="61"/>
      <c r="E119" s="61"/>
      <c r="F119" s="61"/>
      <c r="G119" s="61"/>
      <c r="H119" s="61"/>
      <c r="I119" s="61"/>
      <c r="J119" s="61"/>
      <c r="K119" s="61"/>
      <c r="L119" s="61"/>
      <c r="M119" s="61"/>
    </row>
    <row r="120" spans="4:13" x14ac:dyDescent="0.25">
      <c r="D120" s="61"/>
      <c r="E120" s="61"/>
      <c r="F120" s="61"/>
      <c r="G120" s="61"/>
      <c r="H120" s="61"/>
      <c r="I120" s="61"/>
      <c r="J120" s="61"/>
      <c r="K120" s="61"/>
      <c r="L120" s="61"/>
      <c r="M120" s="61"/>
    </row>
    <row r="121" spans="4:13" x14ac:dyDescent="0.25">
      <c r="D121" s="61"/>
      <c r="E121" s="61"/>
      <c r="F121" s="61"/>
      <c r="G121" s="61"/>
      <c r="H121" s="61"/>
      <c r="I121" s="61"/>
      <c r="J121" s="61"/>
      <c r="K121" s="61"/>
      <c r="L121" s="61"/>
      <c r="M121" s="61"/>
    </row>
    <row r="122" spans="4:13" x14ac:dyDescent="0.25">
      <c r="D122" s="61"/>
      <c r="E122" s="61"/>
      <c r="F122" s="61"/>
      <c r="G122" s="61"/>
      <c r="H122" s="61"/>
      <c r="I122" s="61"/>
      <c r="J122" s="61"/>
      <c r="K122" s="61"/>
      <c r="L122" s="61"/>
      <c r="M122" s="61"/>
    </row>
    <row r="123" spans="4:13" x14ac:dyDescent="0.25">
      <c r="D123" s="61"/>
      <c r="E123" s="61"/>
      <c r="F123" s="61"/>
      <c r="G123" s="61"/>
      <c r="H123" s="61"/>
      <c r="I123" s="61"/>
      <c r="J123" s="61"/>
      <c r="K123" s="61"/>
      <c r="L123" s="61"/>
      <c r="M123" s="61"/>
    </row>
    <row r="124" spans="4:13" x14ac:dyDescent="0.25">
      <c r="D124" s="61"/>
      <c r="E124" s="61"/>
      <c r="F124" s="61"/>
      <c r="G124" s="61"/>
      <c r="H124" s="61"/>
      <c r="I124" s="61"/>
      <c r="J124" s="61"/>
      <c r="K124" s="61"/>
      <c r="L124" s="61"/>
      <c r="M124" s="61"/>
    </row>
    <row r="125" spans="4:13" x14ac:dyDescent="0.25">
      <c r="D125" s="61"/>
      <c r="E125" s="61"/>
      <c r="F125" s="61"/>
      <c r="G125" s="61"/>
      <c r="H125" s="61"/>
      <c r="I125" s="61"/>
      <c r="J125" s="61"/>
      <c r="K125" s="61"/>
      <c r="L125" s="61"/>
      <c r="M125" s="61"/>
    </row>
    <row r="126" spans="4:13" x14ac:dyDescent="0.25">
      <c r="D126" s="61"/>
      <c r="E126" s="61"/>
      <c r="F126" s="61"/>
      <c r="G126" s="61"/>
      <c r="H126" s="61"/>
      <c r="I126" s="61"/>
      <c r="J126" s="61"/>
      <c r="K126" s="61"/>
      <c r="L126" s="61"/>
      <c r="M126" s="61"/>
    </row>
    <row r="127" spans="4:13" x14ac:dyDescent="0.25">
      <c r="D127" s="61"/>
      <c r="E127" s="61"/>
      <c r="F127" s="61"/>
      <c r="G127" s="61"/>
      <c r="H127" s="61"/>
      <c r="I127" s="61"/>
      <c r="J127" s="61"/>
      <c r="K127" s="61"/>
      <c r="L127" s="61"/>
      <c r="M127" s="61"/>
    </row>
    <row r="128" spans="4:13" x14ac:dyDescent="0.25">
      <c r="D128" s="61"/>
      <c r="E128" s="61"/>
      <c r="F128" s="61"/>
      <c r="G128" s="61"/>
      <c r="H128" s="61"/>
      <c r="I128" s="61"/>
      <c r="J128" s="61"/>
      <c r="K128" s="61"/>
      <c r="L128" s="61"/>
      <c r="M128" s="61"/>
    </row>
    <row r="129" spans="4:13" x14ac:dyDescent="0.25">
      <c r="D129" s="61"/>
      <c r="E129" s="61"/>
      <c r="F129" s="61"/>
      <c r="G129" s="61"/>
      <c r="H129" s="61"/>
      <c r="I129" s="61"/>
      <c r="J129" s="61"/>
      <c r="K129" s="61"/>
      <c r="L129" s="61"/>
      <c r="M129" s="61"/>
    </row>
    <row r="130" spans="4:13" x14ac:dyDescent="0.25">
      <c r="D130" s="61"/>
      <c r="E130" s="61"/>
      <c r="F130" s="61"/>
      <c r="G130" s="61"/>
      <c r="H130" s="61"/>
      <c r="I130" s="61"/>
      <c r="J130" s="61"/>
      <c r="K130" s="61"/>
      <c r="L130" s="61"/>
      <c r="M130" s="61"/>
    </row>
    <row r="131" spans="4:13" x14ac:dyDescent="0.25">
      <c r="D131" s="61"/>
      <c r="E131" s="61"/>
      <c r="F131" s="61"/>
      <c r="G131" s="61"/>
      <c r="H131" s="61"/>
      <c r="I131" s="61"/>
      <c r="J131" s="61"/>
      <c r="K131" s="61"/>
      <c r="L131" s="61"/>
      <c r="M131" s="61"/>
    </row>
    <row r="132" spans="4:13" x14ac:dyDescent="0.25">
      <c r="D132" s="61"/>
      <c r="E132" s="61"/>
      <c r="F132" s="61"/>
      <c r="G132" s="61"/>
      <c r="H132" s="61"/>
      <c r="I132" s="61"/>
      <c r="J132" s="61"/>
      <c r="K132" s="61"/>
      <c r="L132" s="61"/>
      <c r="M132" s="61"/>
    </row>
    <row r="133" spans="4:13" x14ac:dyDescent="0.25">
      <c r="D133" s="61"/>
      <c r="E133" s="61"/>
      <c r="F133" s="61"/>
      <c r="G133" s="61"/>
      <c r="H133" s="61"/>
      <c r="I133" s="61"/>
      <c r="J133" s="61"/>
      <c r="K133" s="61"/>
      <c r="L133" s="61"/>
      <c r="M133" s="61"/>
    </row>
    <row r="134" spans="4:13" x14ac:dyDescent="0.25">
      <c r="D134" s="61"/>
      <c r="E134" s="61"/>
      <c r="F134" s="61"/>
      <c r="G134" s="61"/>
      <c r="H134" s="61"/>
      <c r="I134" s="61"/>
      <c r="J134" s="61"/>
      <c r="K134" s="61"/>
      <c r="L134" s="61"/>
      <c r="M134" s="61"/>
    </row>
    <row r="135" spans="4:13" x14ac:dyDescent="0.25">
      <c r="D135" s="61"/>
      <c r="E135" s="61"/>
      <c r="F135" s="61"/>
      <c r="G135" s="61"/>
      <c r="H135" s="61"/>
      <c r="I135" s="61"/>
      <c r="J135" s="61"/>
      <c r="K135" s="61"/>
      <c r="L135" s="61"/>
      <c r="M135" s="61"/>
    </row>
    <row r="136" spans="4:13" x14ac:dyDescent="0.25">
      <c r="D136" s="61"/>
      <c r="E136" s="61"/>
      <c r="F136" s="61"/>
      <c r="G136" s="61"/>
      <c r="H136" s="61"/>
      <c r="I136" s="61"/>
      <c r="J136" s="61"/>
      <c r="K136" s="61"/>
      <c r="L136" s="61"/>
      <c r="M136" s="61"/>
    </row>
    <row r="137" spans="4:13" x14ac:dyDescent="0.25">
      <c r="D137" s="61"/>
      <c r="E137" s="61"/>
      <c r="F137" s="61"/>
      <c r="G137" s="61"/>
      <c r="H137" s="61"/>
      <c r="I137" s="61"/>
      <c r="J137" s="61"/>
      <c r="K137" s="61"/>
      <c r="L137" s="61"/>
      <c r="M137" s="61"/>
    </row>
    <row r="138" spans="4:13" x14ac:dyDescent="0.25">
      <c r="D138" s="61"/>
      <c r="E138" s="61"/>
      <c r="F138" s="61"/>
      <c r="G138" s="61"/>
      <c r="H138" s="61"/>
      <c r="I138" s="61"/>
      <c r="J138" s="61"/>
      <c r="K138" s="61"/>
      <c r="L138" s="61"/>
      <c r="M138" s="61"/>
    </row>
    <row r="139" spans="4:13" x14ac:dyDescent="0.25">
      <c r="D139" s="61"/>
      <c r="E139" s="61"/>
      <c r="F139" s="61"/>
      <c r="G139" s="61"/>
      <c r="H139" s="61"/>
      <c r="I139" s="61"/>
      <c r="J139" s="61"/>
      <c r="K139" s="61"/>
      <c r="L139" s="61"/>
      <c r="M139" s="61"/>
    </row>
    <row r="140" spans="4:13" x14ac:dyDescent="0.25">
      <c r="D140" s="61"/>
      <c r="E140" s="61"/>
      <c r="F140" s="61"/>
      <c r="G140" s="61"/>
      <c r="H140" s="61"/>
      <c r="I140" s="61"/>
      <c r="J140" s="61"/>
      <c r="K140" s="61"/>
      <c r="L140" s="61"/>
      <c r="M140" s="61"/>
    </row>
    <row r="141" spans="4:13" x14ac:dyDescent="0.25">
      <c r="D141" s="61"/>
      <c r="E141" s="61"/>
      <c r="F141" s="61"/>
      <c r="G141" s="61"/>
      <c r="H141" s="61"/>
      <c r="I141" s="61"/>
      <c r="J141" s="61"/>
      <c r="K141" s="61"/>
      <c r="L141" s="61"/>
      <c r="M141" s="61"/>
    </row>
    <row r="142" spans="4:13" x14ac:dyDescent="0.25">
      <c r="D142" s="61"/>
      <c r="E142" s="61"/>
      <c r="F142" s="61"/>
      <c r="G142" s="61"/>
      <c r="H142" s="61"/>
      <c r="I142" s="61"/>
      <c r="J142" s="61"/>
      <c r="K142" s="61"/>
      <c r="L142" s="61"/>
      <c r="M142" s="61"/>
    </row>
    <row r="143" spans="4:13" x14ac:dyDescent="0.25">
      <c r="D143" s="61"/>
      <c r="E143" s="61"/>
      <c r="F143" s="61"/>
      <c r="G143" s="61"/>
      <c r="H143" s="61"/>
      <c r="I143" s="61"/>
      <c r="J143" s="61"/>
      <c r="K143" s="61"/>
      <c r="L143" s="61"/>
      <c r="M143" s="61"/>
    </row>
    <row r="144" spans="4:13" x14ac:dyDescent="0.25">
      <c r="D144" s="61"/>
      <c r="E144" s="61"/>
      <c r="F144" s="61"/>
      <c r="G144" s="61"/>
      <c r="H144" s="61"/>
      <c r="I144" s="61"/>
      <c r="J144" s="61"/>
      <c r="K144" s="61"/>
      <c r="L144" s="61"/>
      <c r="M144" s="61"/>
    </row>
    <row r="145" spans="4:13" x14ac:dyDescent="0.25">
      <c r="D145" s="61"/>
      <c r="E145" s="61"/>
      <c r="F145" s="61"/>
      <c r="G145" s="61"/>
      <c r="H145" s="61"/>
      <c r="I145" s="61"/>
      <c r="J145" s="61"/>
      <c r="K145" s="61"/>
      <c r="L145" s="61"/>
      <c r="M145" s="61"/>
    </row>
    <row r="146" spans="4:13" x14ac:dyDescent="0.25">
      <c r="D146" s="61"/>
      <c r="E146" s="61"/>
      <c r="F146" s="61"/>
      <c r="G146" s="61"/>
      <c r="H146" s="61"/>
      <c r="I146" s="61"/>
      <c r="J146" s="61"/>
      <c r="K146" s="61"/>
      <c r="L146" s="61"/>
      <c r="M146" s="61"/>
    </row>
    <row r="147" spans="4:13" x14ac:dyDescent="0.25">
      <c r="D147" s="61"/>
      <c r="E147" s="61"/>
      <c r="F147" s="61"/>
      <c r="G147" s="61"/>
      <c r="H147" s="61"/>
      <c r="I147" s="61"/>
      <c r="J147" s="61"/>
      <c r="K147" s="61"/>
      <c r="L147" s="61"/>
      <c r="M147" s="61"/>
    </row>
    <row r="148" spans="4:13" x14ac:dyDescent="0.25">
      <c r="D148" s="61"/>
      <c r="E148" s="61"/>
      <c r="F148" s="61"/>
      <c r="G148" s="61"/>
      <c r="H148" s="61"/>
      <c r="I148" s="61"/>
      <c r="J148" s="61"/>
      <c r="K148" s="61"/>
      <c r="L148" s="61"/>
      <c r="M148" s="61"/>
    </row>
    <row r="149" spans="4:13" x14ac:dyDescent="0.25">
      <c r="D149" s="61"/>
      <c r="E149" s="61"/>
      <c r="F149" s="61"/>
      <c r="G149" s="61"/>
      <c r="H149" s="61"/>
      <c r="I149" s="61"/>
      <c r="J149" s="61"/>
      <c r="K149" s="61"/>
      <c r="L149" s="61"/>
      <c r="M149" s="61"/>
    </row>
    <row r="150" spans="4:13" x14ac:dyDescent="0.25">
      <c r="D150" s="61"/>
      <c r="E150" s="61"/>
      <c r="F150" s="61"/>
      <c r="G150" s="61"/>
      <c r="H150" s="61"/>
      <c r="I150" s="61"/>
      <c r="J150" s="61"/>
      <c r="K150" s="61"/>
      <c r="L150" s="61"/>
      <c r="M150" s="61"/>
    </row>
    <row r="151" spans="4:13" x14ac:dyDescent="0.25">
      <c r="D151" s="61"/>
      <c r="E151" s="61"/>
      <c r="F151" s="61"/>
      <c r="G151" s="61"/>
      <c r="H151" s="61"/>
      <c r="I151" s="61"/>
      <c r="J151" s="61"/>
      <c r="K151" s="61"/>
      <c r="L151" s="61"/>
      <c r="M151" s="61"/>
    </row>
    <row r="152" spans="4:13" x14ac:dyDescent="0.25">
      <c r="D152" s="61"/>
      <c r="E152" s="61"/>
      <c r="F152" s="61"/>
      <c r="G152" s="61"/>
      <c r="H152" s="61"/>
      <c r="I152" s="61"/>
      <c r="J152" s="61"/>
      <c r="K152" s="61"/>
      <c r="L152" s="61"/>
      <c r="M152" s="61"/>
    </row>
    <row r="153" spans="4:13" x14ac:dyDescent="0.25">
      <c r="D153" s="61"/>
      <c r="E153" s="61"/>
      <c r="F153" s="61"/>
      <c r="G153" s="61"/>
      <c r="H153" s="61"/>
      <c r="I153" s="61"/>
      <c r="J153" s="61"/>
      <c r="K153" s="61"/>
      <c r="L153" s="61"/>
      <c r="M153" s="61"/>
    </row>
    <row r="154" spans="4:13" x14ac:dyDescent="0.25">
      <c r="D154" s="61"/>
      <c r="E154" s="61"/>
      <c r="F154" s="61"/>
      <c r="G154" s="61"/>
      <c r="H154" s="61"/>
      <c r="I154" s="61"/>
      <c r="J154" s="61"/>
      <c r="K154" s="61"/>
      <c r="L154" s="61"/>
      <c r="M154" s="61"/>
    </row>
    <row r="155" spans="4:13" x14ac:dyDescent="0.25">
      <c r="D155" s="61"/>
      <c r="E155" s="61"/>
      <c r="F155" s="61"/>
      <c r="G155" s="61"/>
      <c r="H155" s="61"/>
      <c r="I155" s="61"/>
      <c r="J155" s="61"/>
      <c r="K155" s="61"/>
      <c r="L155" s="61"/>
      <c r="M155" s="61"/>
    </row>
    <row r="156" spans="4:13" x14ac:dyDescent="0.25">
      <c r="D156" s="61"/>
      <c r="E156" s="61"/>
      <c r="F156" s="61"/>
      <c r="G156" s="61"/>
      <c r="H156" s="61"/>
      <c r="I156" s="61"/>
      <c r="J156" s="61"/>
      <c r="K156" s="61"/>
      <c r="L156" s="61"/>
      <c r="M156" s="61"/>
    </row>
    <row r="157" spans="4:13" x14ac:dyDescent="0.25">
      <c r="D157" s="61"/>
      <c r="E157" s="61"/>
      <c r="F157" s="61"/>
      <c r="G157" s="61"/>
      <c r="H157" s="61"/>
      <c r="I157" s="61"/>
      <c r="J157" s="61"/>
      <c r="K157" s="61"/>
      <c r="L157" s="61"/>
      <c r="M157" s="61"/>
    </row>
    <row r="158" spans="4:13" x14ac:dyDescent="0.25">
      <c r="D158" s="61"/>
      <c r="E158" s="61"/>
      <c r="F158" s="61"/>
      <c r="G158" s="61"/>
      <c r="H158" s="61"/>
      <c r="I158" s="61"/>
      <c r="J158" s="61"/>
      <c r="K158" s="61"/>
      <c r="L158" s="61"/>
      <c r="M158" s="61"/>
    </row>
    <row r="159" spans="4:13" x14ac:dyDescent="0.25">
      <c r="D159" s="61"/>
      <c r="E159" s="61"/>
      <c r="F159" s="61"/>
      <c r="G159" s="61"/>
      <c r="H159" s="61"/>
      <c r="I159" s="61"/>
      <c r="J159" s="61"/>
      <c r="K159" s="61"/>
      <c r="L159" s="61"/>
      <c r="M159" s="61"/>
    </row>
    <row r="160" spans="4:13" x14ac:dyDescent="0.25">
      <c r="D160" s="61"/>
      <c r="E160" s="61"/>
      <c r="F160" s="61"/>
      <c r="G160" s="61"/>
      <c r="H160" s="61"/>
      <c r="I160" s="61"/>
      <c r="J160" s="61"/>
      <c r="K160" s="61"/>
      <c r="L160" s="61"/>
      <c r="M160" s="61"/>
    </row>
    <row r="161" spans="4:13" x14ac:dyDescent="0.25">
      <c r="D161" s="61"/>
      <c r="E161" s="61"/>
      <c r="F161" s="61"/>
      <c r="G161" s="61"/>
      <c r="H161" s="61"/>
      <c r="I161" s="61"/>
      <c r="J161" s="61"/>
      <c r="K161" s="61"/>
      <c r="L161" s="61"/>
      <c r="M161" s="61"/>
    </row>
    <row r="162" spans="4:13" x14ac:dyDescent="0.25">
      <c r="D162" s="61"/>
      <c r="E162" s="61"/>
      <c r="F162" s="61"/>
      <c r="G162" s="61"/>
      <c r="H162" s="61"/>
      <c r="I162" s="61"/>
      <c r="J162" s="61"/>
      <c r="K162" s="61"/>
      <c r="L162" s="61"/>
      <c r="M162" s="61"/>
    </row>
    <row r="163" spans="4:13" x14ac:dyDescent="0.25">
      <c r="D163" s="61"/>
      <c r="E163" s="61"/>
      <c r="F163" s="61"/>
      <c r="G163" s="61"/>
      <c r="H163" s="61"/>
      <c r="I163" s="61"/>
      <c r="J163" s="61"/>
      <c r="K163" s="61"/>
      <c r="L163" s="61"/>
      <c r="M163" s="61"/>
    </row>
    <row r="164" spans="4:13" x14ac:dyDescent="0.25">
      <c r="D164" s="61"/>
      <c r="E164" s="61"/>
      <c r="F164" s="61"/>
      <c r="G164" s="61"/>
      <c r="H164" s="61"/>
      <c r="I164" s="61"/>
      <c r="J164" s="61"/>
      <c r="K164" s="61"/>
      <c r="L164" s="61"/>
      <c r="M164" s="61"/>
    </row>
    <row r="165" spans="4:13" x14ac:dyDescent="0.25">
      <c r="D165" s="61"/>
      <c r="E165" s="61"/>
      <c r="F165" s="61"/>
      <c r="G165" s="61"/>
      <c r="H165" s="61"/>
      <c r="I165" s="61"/>
      <c r="J165" s="61"/>
      <c r="K165" s="61"/>
      <c r="L165" s="61"/>
      <c r="M165" s="61"/>
    </row>
    <row r="166" spans="4:13" x14ac:dyDescent="0.25">
      <c r="D166" s="61"/>
      <c r="E166" s="61"/>
      <c r="F166" s="61"/>
      <c r="G166" s="61"/>
      <c r="H166" s="61"/>
      <c r="I166" s="61"/>
      <c r="J166" s="61"/>
      <c r="K166" s="61"/>
      <c r="L166" s="61"/>
      <c r="M166" s="61"/>
    </row>
    <row r="167" spans="4:13" x14ac:dyDescent="0.25">
      <c r="D167" s="61"/>
      <c r="E167" s="61"/>
      <c r="F167" s="61"/>
      <c r="G167" s="61"/>
      <c r="H167" s="61"/>
      <c r="I167" s="61"/>
      <c r="J167" s="61"/>
      <c r="K167" s="61"/>
      <c r="L167" s="61"/>
      <c r="M167" s="61"/>
    </row>
    <row r="168" spans="4:13" x14ac:dyDescent="0.25">
      <c r="D168" s="61"/>
      <c r="E168" s="61"/>
      <c r="F168" s="61"/>
      <c r="G168" s="61"/>
      <c r="H168" s="61"/>
      <c r="I168" s="61"/>
      <c r="J168" s="61"/>
      <c r="K168" s="61"/>
      <c r="L168" s="61"/>
      <c r="M168" s="61"/>
    </row>
    <row r="169" spans="4:13" x14ac:dyDescent="0.25">
      <c r="D169" s="61"/>
      <c r="E169" s="61"/>
      <c r="F169" s="61"/>
      <c r="G169" s="61"/>
      <c r="H169" s="61"/>
      <c r="I169" s="61"/>
      <c r="J169" s="61"/>
      <c r="K169" s="61"/>
      <c r="L169" s="61"/>
      <c r="M169" s="61"/>
    </row>
    <row r="170" spans="4:13" x14ac:dyDescent="0.25">
      <c r="D170" s="61"/>
      <c r="E170" s="61"/>
      <c r="F170" s="61"/>
      <c r="G170" s="61"/>
      <c r="H170" s="61"/>
      <c r="I170" s="61"/>
      <c r="J170" s="61"/>
      <c r="K170" s="61"/>
      <c r="L170" s="61"/>
      <c r="M170" s="61"/>
    </row>
    <row r="171" spans="4:13" x14ac:dyDescent="0.25">
      <c r="D171" s="61"/>
      <c r="E171" s="61"/>
      <c r="F171" s="61"/>
      <c r="G171" s="61"/>
      <c r="H171" s="61"/>
      <c r="I171" s="61"/>
      <c r="J171" s="61"/>
      <c r="K171" s="61"/>
      <c r="L171" s="61"/>
      <c r="M171" s="61"/>
    </row>
    <row r="172" spans="4:13" x14ac:dyDescent="0.25">
      <c r="D172" s="61"/>
      <c r="E172" s="61"/>
      <c r="F172" s="61"/>
      <c r="G172" s="61"/>
      <c r="H172" s="61"/>
      <c r="I172" s="61"/>
      <c r="J172" s="61"/>
      <c r="K172" s="61"/>
      <c r="L172" s="61"/>
      <c r="M172" s="61"/>
    </row>
    <row r="173" spans="4:13" x14ac:dyDescent="0.25">
      <c r="D173" s="61"/>
      <c r="E173" s="61"/>
      <c r="F173" s="61"/>
      <c r="G173" s="61"/>
      <c r="H173" s="61"/>
      <c r="I173" s="61"/>
      <c r="J173" s="61"/>
      <c r="K173" s="61"/>
      <c r="L173" s="61"/>
      <c r="M173" s="61"/>
    </row>
    <row r="174" spans="4:13" x14ac:dyDescent="0.25">
      <c r="D174" s="61"/>
      <c r="E174" s="61"/>
      <c r="F174" s="61"/>
      <c r="G174" s="61"/>
      <c r="H174" s="61"/>
      <c r="I174" s="61"/>
      <c r="J174" s="61"/>
      <c r="K174" s="61"/>
      <c r="L174" s="61"/>
      <c r="M174" s="61"/>
    </row>
    <row r="175" spans="4:13" x14ac:dyDescent="0.25">
      <c r="D175" s="61"/>
      <c r="E175" s="61"/>
      <c r="F175" s="61"/>
      <c r="G175" s="61"/>
      <c r="H175" s="61"/>
      <c r="I175" s="61"/>
      <c r="J175" s="61"/>
      <c r="K175" s="61"/>
      <c r="L175" s="61"/>
      <c r="M175" s="61"/>
    </row>
    <row r="176" spans="4:13" x14ac:dyDescent="0.25">
      <c r="D176" s="61"/>
      <c r="E176" s="61"/>
      <c r="F176" s="61"/>
      <c r="G176" s="61"/>
      <c r="H176" s="61"/>
      <c r="I176" s="61"/>
      <c r="J176" s="61"/>
      <c r="K176" s="61"/>
      <c r="L176" s="61"/>
      <c r="M176" s="61"/>
    </row>
    <row r="177" spans="4:13" x14ac:dyDescent="0.25">
      <c r="D177" s="61"/>
      <c r="E177" s="61"/>
      <c r="F177" s="61"/>
      <c r="G177" s="61"/>
      <c r="H177" s="61"/>
      <c r="I177" s="61"/>
      <c r="J177" s="61"/>
      <c r="K177" s="61"/>
      <c r="L177" s="61"/>
      <c r="M177" s="61"/>
    </row>
    <row r="178" spans="4:13" x14ac:dyDescent="0.25">
      <c r="D178" s="61"/>
      <c r="E178" s="61"/>
      <c r="F178" s="61"/>
      <c r="G178" s="61"/>
      <c r="H178" s="61"/>
      <c r="I178" s="61"/>
      <c r="J178" s="61"/>
      <c r="K178" s="61"/>
      <c r="L178" s="61"/>
      <c r="M178" s="61"/>
    </row>
    <row r="179" spans="4:13" x14ac:dyDescent="0.25">
      <c r="D179" s="61"/>
      <c r="E179" s="61"/>
      <c r="F179" s="61"/>
      <c r="G179" s="61"/>
      <c r="H179" s="61"/>
      <c r="I179" s="61"/>
      <c r="J179" s="61"/>
      <c r="K179" s="61"/>
      <c r="L179" s="61"/>
      <c r="M179" s="61"/>
    </row>
    <row r="180" spans="4:13" x14ac:dyDescent="0.25">
      <c r="D180" s="61"/>
      <c r="E180" s="61"/>
      <c r="F180" s="61"/>
      <c r="G180" s="61"/>
      <c r="H180" s="61"/>
      <c r="I180" s="61"/>
      <c r="J180" s="61"/>
      <c r="K180" s="61"/>
      <c r="L180" s="61"/>
      <c r="M180" s="61"/>
    </row>
    <row r="181" spans="4:13" x14ac:dyDescent="0.25">
      <c r="D181" s="61"/>
      <c r="E181" s="61"/>
      <c r="F181" s="61"/>
      <c r="G181" s="61"/>
      <c r="H181" s="61"/>
      <c r="I181" s="61"/>
      <c r="J181" s="61"/>
      <c r="K181" s="61"/>
      <c r="L181" s="61"/>
      <c r="M181" s="61"/>
    </row>
    <row r="182" spans="4:13" x14ac:dyDescent="0.25">
      <c r="D182" s="61"/>
      <c r="E182" s="61"/>
      <c r="F182" s="61"/>
      <c r="G182" s="61"/>
      <c r="H182" s="61"/>
      <c r="I182" s="61"/>
      <c r="J182" s="61"/>
      <c r="K182" s="61"/>
      <c r="L182" s="61"/>
      <c r="M182" s="61"/>
    </row>
    <row r="183" spans="4:13" x14ac:dyDescent="0.25">
      <c r="D183" s="61"/>
      <c r="E183" s="61"/>
      <c r="F183" s="61"/>
      <c r="G183" s="61"/>
      <c r="H183" s="61"/>
      <c r="I183" s="61"/>
      <c r="J183" s="61"/>
      <c r="K183" s="61"/>
      <c r="L183" s="61"/>
      <c r="M183" s="61"/>
    </row>
    <row r="184" spans="4:13" x14ac:dyDescent="0.25">
      <c r="D184" s="61"/>
      <c r="E184" s="61"/>
      <c r="F184" s="61"/>
      <c r="G184" s="61"/>
      <c r="H184" s="61"/>
      <c r="I184" s="61"/>
      <c r="J184" s="61"/>
      <c r="K184" s="61"/>
      <c r="L184" s="61"/>
      <c r="M184" s="61"/>
    </row>
    <row r="185" spans="4:13" x14ac:dyDescent="0.25">
      <c r="D185" s="61"/>
      <c r="E185" s="61"/>
      <c r="F185" s="61"/>
      <c r="G185" s="61"/>
      <c r="H185" s="61"/>
      <c r="I185" s="61"/>
      <c r="J185" s="61"/>
      <c r="K185" s="61"/>
      <c r="L185" s="61"/>
      <c r="M185" s="61"/>
    </row>
    <row r="186" spans="4:13" x14ac:dyDescent="0.25">
      <c r="D186" s="61"/>
      <c r="E186" s="61"/>
      <c r="F186" s="61"/>
      <c r="G186" s="61"/>
      <c r="H186" s="61"/>
      <c r="I186" s="61"/>
      <c r="J186" s="61"/>
      <c r="K186" s="61"/>
      <c r="L186" s="61"/>
      <c r="M186" s="61"/>
    </row>
    <row r="187" spans="4:13" x14ac:dyDescent="0.25">
      <c r="D187" s="61"/>
      <c r="E187" s="61"/>
      <c r="F187" s="61"/>
      <c r="G187" s="61"/>
      <c r="H187" s="61"/>
      <c r="I187" s="61"/>
      <c r="J187" s="61"/>
      <c r="K187" s="61"/>
      <c r="L187" s="61"/>
      <c r="M187" s="61"/>
    </row>
    <row r="188" spans="4:13" x14ac:dyDescent="0.25">
      <c r="D188" s="61"/>
      <c r="E188" s="61"/>
      <c r="F188" s="61"/>
      <c r="G188" s="61"/>
      <c r="H188" s="61"/>
      <c r="I188" s="61"/>
      <c r="J188" s="61"/>
      <c r="K188" s="61"/>
      <c r="L188" s="61"/>
      <c r="M188" s="61"/>
    </row>
    <row r="189" spans="4:13" x14ac:dyDescent="0.25">
      <c r="D189" s="61"/>
      <c r="E189" s="61"/>
      <c r="F189" s="61"/>
      <c r="G189" s="61"/>
      <c r="H189" s="61"/>
      <c r="I189" s="61"/>
      <c r="J189" s="61"/>
      <c r="K189" s="61"/>
      <c r="L189" s="61"/>
      <c r="M189" s="61"/>
    </row>
    <row r="190" spans="4:13" x14ac:dyDescent="0.25">
      <c r="D190" s="61"/>
      <c r="E190" s="61"/>
      <c r="F190" s="61"/>
      <c r="G190" s="61"/>
      <c r="H190" s="61"/>
      <c r="I190" s="61"/>
      <c r="J190" s="61"/>
      <c r="K190" s="61"/>
      <c r="L190" s="61"/>
      <c r="M190" s="61"/>
    </row>
    <row r="191" spans="4:13" x14ac:dyDescent="0.25">
      <c r="D191" s="61"/>
      <c r="E191" s="61"/>
      <c r="F191" s="61"/>
      <c r="G191" s="61"/>
      <c r="H191" s="61"/>
      <c r="I191" s="61"/>
      <c r="J191" s="61"/>
      <c r="K191" s="61"/>
      <c r="L191" s="61"/>
      <c r="M191" s="61"/>
    </row>
    <row r="192" spans="4:13" x14ac:dyDescent="0.25">
      <c r="D192" s="61"/>
      <c r="E192" s="61"/>
      <c r="F192" s="61"/>
      <c r="G192" s="61"/>
      <c r="H192" s="61"/>
      <c r="I192" s="61"/>
      <c r="J192" s="61"/>
      <c r="K192" s="61"/>
      <c r="L192" s="61"/>
      <c r="M192" s="61"/>
    </row>
    <row r="193" spans="4:13" x14ac:dyDescent="0.25">
      <c r="D193" s="61"/>
      <c r="E193" s="61"/>
      <c r="F193" s="61"/>
      <c r="G193" s="61"/>
      <c r="H193" s="61"/>
      <c r="I193" s="61"/>
      <c r="J193" s="61"/>
      <c r="K193" s="61"/>
      <c r="L193" s="61"/>
      <c r="M193" s="61"/>
    </row>
    <row r="194" spans="4:13" x14ac:dyDescent="0.25">
      <c r="D194" s="61"/>
      <c r="E194" s="61"/>
      <c r="F194" s="61"/>
      <c r="G194" s="61"/>
      <c r="H194" s="61"/>
      <c r="I194" s="61"/>
      <c r="J194" s="61"/>
      <c r="K194" s="61"/>
      <c r="L194" s="61"/>
      <c r="M194" s="61"/>
    </row>
    <row r="195" spans="4:13" x14ac:dyDescent="0.25">
      <c r="D195" s="61"/>
      <c r="E195" s="61"/>
      <c r="F195" s="61"/>
      <c r="G195" s="61"/>
      <c r="H195" s="61"/>
      <c r="I195" s="61"/>
      <c r="J195" s="61"/>
      <c r="K195" s="61"/>
      <c r="L195" s="61"/>
      <c r="M195" s="61"/>
    </row>
    <row r="196" spans="4:13" x14ac:dyDescent="0.25">
      <c r="D196" s="61"/>
      <c r="E196" s="61"/>
      <c r="F196" s="61"/>
      <c r="G196" s="61"/>
      <c r="H196" s="61"/>
      <c r="I196" s="61"/>
      <c r="J196" s="61"/>
      <c r="K196" s="61"/>
      <c r="L196" s="61"/>
      <c r="M196" s="61"/>
    </row>
    <row r="197" spans="4:13" x14ac:dyDescent="0.25">
      <c r="D197" s="61"/>
      <c r="E197" s="61"/>
      <c r="F197" s="61"/>
      <c r="G197" s="61"/>
      <c r="H197" s="61"/>
      <c r="I197" s="61"/>
      <c r="J197" s="61"/>
      <c r="K197" s="61"/>
      <c r="L197" s="61"/>
      <c r="M197" s="61"/>
    </row>
    <row r="198" spans="4:13" x14ac:dyDescent="0.25">
      <c r="D198" s="61"/>
      <c r="E198" s="61"/>
      <c r="F198" s="61"/>
      <c r="G198" s="61"/>
      <c r="H198" s="61"/>
      <c r="I198" s="61"/>
      <c r="J198" s="61"/>
      <c r="K198" s="61"/>
      <c r="L198" s="61"/>
      <c r="M198" s="61"/>
    </row>
    <row r="199" spans="4:13" x14ac:dyDescent="0.25">
      <c r="D199" s="61"/>
      <c r="E199" s="61"/>
      <c r="F199" s="61"/>
      <c r="G199" s="61"/>
      <c r="H199" s="61"/>
      <c r="I199" s="61"/>
      <c r="J199" s="61"/>
      <c r="K199" s="61"/>
      <c r="L199" s="61"/>
      <c r="M199" s="61"/>
    </row>
    <row r="200" spans="4:13" x14ac:dyDescent="0.25">
      <c r="D200" s="61"/>
      <c r="E200" s="61"/>
      <c r="F200" s="61"/>
      <c r="G200" s="61"/>
      <c r="H200" s="61"/>
      <c r="I200" s="61"/>
      <c r="J200" s="61"/>
      <c r="K200" s="61"/>
      <c r="L200" s="61"/>
      <c r="M200" s="61"/>
    </row>
    <row r="201" spans="4:13" x14ac:dyDescent="0.25">
      <c r="D201" s="61"/>
      <c r="E201" s="61"/>
      <c r="F201" s="61"/>
      <c r="G201" s="61"/>
      <c r="H201" s="61"/>
      <c r="I201" s="61"/>
      <c r="J201" s="61"/>
      <c r="K201" s="61"/>
      <c r="L201" s="61"/>
      <c r="M201" s="61"/>
    </row>
    <row r="202" spans="4:13" x14ac:dyDescent="0.25">
      <c r="D202" s="61"/>
      <c r="E202" s="61"/>
      <c r="F202" s="61"/>
      <c r="G202" s="61"/>
      <c r="H202" s="61"/>
      <c r="I202" s="61"/>
      <c r="J202" s="61"/>
      <c r="K202" s="61"/>
      <c r="L202" s="61"/>
      <c r="M202" s="61"/>
    </row>
    <row r="203" spans="4:13" x14ac:dyDescent="0.25">
      <c r="D203" s="61"/>
      <c r="E203" s="61"/>
      <c r="F203" s="61"/>
      <c r="G203" s="61"/>
      <c r="H203" s="61"/>
      <c r="I203" s="61"/>
      <c r="J203" s="61"/>
      <c r="K203" s="61"/>
      <c r="L203" s="61"/>
      <c r="M203" s="61"/>
    </row>
    <row r="204" spans="4:13" x14ac:dyDescent="0.25">
      <c r="D204" s="61"/>
      <c r="E204" s="61"/>
      <c r="F204" s="61"/>
      <c r="G204" s="61"/>
      <c r="H204" s="61"/>
      <c r="I204" s="61"/>
      <c r="J204" s="61"/>
      <c r="K204" s="61"/>
      <c r="L204" s="61"/>
      <c r="M204" s="61"/>
    </row>
    <row r="205" spans="4:13" x14ac:dyDescent="0.25">
      <c r="D205" s="61"/>
      <c r="E205" s="61"/>
      <c r="F205" s="61"/>
      <c r="G205" s="61"/>
      <c r="H205" s="61"/>
      <c r="I205" s="61"/>
      <c r="J205" s="61"/>
      <c r="K205" s="61"/>
      <c r="L205" s="61"/>
      <c r="M205" s="61"/>
    </row>
    <row r="206" spans="4:13" x14ac:dyDescent="0.25">
      <c r="D206" s="61"/>
      <c r="E206" s="61"/>
      <c r="F206" s="61"/>
      <c r="G206" s="61"/>
      <c r="H206" s="61"/>
      <c r="I206" s="61"/>
      <c r="J206" s="61"/>
      <c r="K206" s="61"/>
      <c r="L206" s="61"/>
      <c r="M206" s="61"/>
    </row>
    <row r="207" spans="4:13" x14ac:dyDescent="0.25">
      <c r="D207" s="61"/>
      <c r="E207" s="61"/>
      <c r="F207" s="61"/>
      <c r="G207" s="61"/>
      <c r="H207" s="61"/>
      <c r="I207" s="61"/>
      <c r="J207" s="61"/>
      <c r="K207" s="61"/>
      <c r="L207" s="61"/>
      <c r="M207" s="61"/>
    </row>
    <row r="208" spans="4:13" x14ac:dyDescent="0.25">
      <c r="D208" s="61"/>
      <c r="E208" s="61"/>
      <c r="F208" s="61"/>
      <c r="G208" s="61"/>
      <c r="H208" s="61"/>
      <c r="I208" s="61"/>
      <c r="J208" s="61"/>
      <c r="K208" s="61"/>
      <c r="L208" s="61"/>
      <c r="M208" s="61"/>
    </row>
    <row r="209" spans="4:13" x14ac:dyDescent="0.25">
      <c r="D209" s="61"/>
      <c r="E209" s="61"/>
      <c r="F209" s="61"/>
      <c r="G209" s="61"/>
      <c r="H209" s="61"/>
      <c r="I209" s="61"/>
      <c r="J209" s="61"/>
      <c r="K209" s="61"/>
      <c r="L209" s="61"/>
      <c r="M209" s="61"/>
    </row>
    <row r="210" spans="4:13" x14ac:dyDescent="0.25">
      <c r="D210" s="61"/>
      <c r="E210" s="61"/>
      <c r="F210" s="61"/>
      <c r="G210" s="61"/>
      <c r="H210" s="61"/>
      <c r="I210" s="61"/>
      <c r="J210" s="61"/>
      <c r="K210" s="61"/>
      <c r="L210" s="61"/>
      <c r="M210" s="61"/>
    </row>
    <row r="211" spans="4:13" x14ac:dyDescent="0.25">
      <c r="D211" s="61"/>
      <c r="E211" s="61"/>
      <c r="F211" s="61"/>
      <c r="G211" s="61"/>
      <c r="H211" s="61"/>
      <c r="I211" s="61"/>
      <c r="J211" s="61"/>
      <c r="K211" s="61"/>
      <c r="L211" s="61"/>
      <c r="M211" s="61"/>
    </row>
    <row r="212" spans="4:13" x14ac:dyDescent="0.25">
      <c r="D212" s="61"/>
      <c r="E212" s="61"/>
      <c r="F212" s="61"/>
      <c r="G212" s="61"/>
      <c r="H212" s="61"/>
      <c r="I212" s="61"/>
      <c r="J212" s="61"/>
      <c r="K212" s="61"/>
      <c r="L212" s="61"/>
      <c r="M212" s="61"/>
    </row>
    <row r="213" spans="4:13" x14ac:dyDescent="0.25">
      <c r="D213" s="61"/>
      <c r="E213" s="61"/>
      <c r="F213" s="61"/>
      <c r="G213" s="61"/>
      <c r="H213" s="61"/>
      <c r="I213" s="61"/>
      <c r="J213" s="61"/>
      <c r="K213" s="61"/>
      <c r="L213" s="61"/>
      <c r="M213" s="61"/>
    </row>
    <row r="214" spans="4:13" x14ac:dyDescent="0.25">
      <c r="D214" s="61"/>
      <c r="E214" s="61"/>
      <c r="F214" s="61"/>
      <c r="G214" s="61"/>
      <c r="H214" s="61"/>
      <c r="I214" s="61"/>
      <c r="J214" s="61"/>
      <c r="K214" s="61"/>
      <c r="L214" s="61"/>
      <c r="M214" s="61"/>
    </row>
    <row r="215" spans="4:13" x14ac:dyDescent="0.25">
      <c r="D215" s="61"/>
      <c r="E215" s="61"/>
      <c r="F215" s="61"/>
      <c r="G215" s="61"/>
      <c r="H215" s="61"/>
      <c r="I215" s="61"/>
      <c r="J215" s="61"/>
      <c r="K215" s="61"/>
      <c r="L215" s="61"/>
      <c r="M215" s="61"/>
    </row>
    <row r="216" spans="4:13" x14ac:dyDescent="0.25">
      <c r="D216" s="61"/>
      <c r="E216" s="61"/>
      <c r="F216" s="61"/>
      <c r="G216" s="61"/>
      <c r="H216" s="61"/>
      <c r="I216" s="61"/>
      <c r="J216" s="61"/>
      <c r="K216" s="61"/>
      <c r="L216" s="61"/>
      <c r="M216" s="61"/>
    </row>
    <row r="217" spans="4:13" x14ac:dyDescent="0.25">
      <c r="D217" s="61"/>
      <c r="E217" s="61"/>
      <c r="F217" s="61"/>
      <c r="G217" s="61"/>
      <c r="H217" s="61"/>
      <c r="I217" s="61"/>
      <c r="J217" s="61"/>
      <c r="K217" s="61"/>
      <c r="L217" s="61"/>
      <c r="M217" s="61"/>
    </row>
    <row r="218" spans="4:13" x14ac:dyDescent="0.25">
      <c r="D218" s="61"/>
      <c r="E218" s="61"/>
      <c r="F218" s="61"/>
      <c r="G218" s="61"/>
      <c r="H218" s="61"/>
      <c r="I218" s="61"/>
      <c r="J218" s="61"/>
      <c r="K218" s="61"/>
      <c r="L218" s="61"/>
      <c r="M218" s="61"/>
    </row>
    <row r="219" spans="4:13" x14ac:dyDescent="0.25">
      <c r="D219" s="61"/>
      <c r="E219" s="61"/>
      <c r="F219" s="61"/>
      <c r="G219" s="61"/>
      <c r="H219" s="61"/>
      <c r="I219" s="61"/>
      <c r="J219" s="61"/>
      <c r="K219" s="61"/>
      <c r="L219" s="61"/>
      <c r="M219" s="61"/>
    </row>
    <row r="220" spans="4:13" x14ac:dyDescent="0.25">
      <c r="D220" s="61"/>
      <c r="E220" s="61"/>
      <c r="F220" s="61"/>
      <c r="G220" s="61"/>
      <c r="H220" s="61"/>
      <c r="I220" s="61"/>
      <c r="J220" s="61"/>
      <c r="K220" s="61"/>
      <c r="L220" s="61"/>
      <c r="M220" s="61"/>
    </row>
    <row r="221" spans="4:13" x14ac:dyDescent="0.25">
      <c r="D221" s="61"/>
      <c r="E221" s="61"/>
      <c r="F221" s="61"/>
      <c r="G221" s="61"/>
      <c r="H221" s="61"/>
      <c r="I221" s="61"/>
      <c r="J221" s="61"/>
      <c r="K221" s="61"/>
      <c r="L221" s="61"/>
      <c r="M221" s="61"/>
    </row>
    <row r="222" spans="4:13" x14ac:dyDescent="0.25">
      <c r="D222" s="61"/>
      <c r="E222" s="61"/>
      <c r="F222" s="61"/>
      <c r="G222" s="61"/>
      <c r="H222" s="61"/>
      <c r="I222" s="61"/>
      <c r="J222" s="61"/>
      <c r="K222" s="61"/>
      <c r="L222" s="61"/>
      <c r="M222" s="61"/>
    </row>
    <row r="223" spans="4:13" x14ac:dyDescent="0.25">
      <c r="D223" s="61"/>
      <c r="E223" s="61"/>
      <c r="F223" s="61"/>
      <c r="G223" s="61"/>
      <c r="H223" s="61"/>
      <c r="I223" s="61"/>
      <c r="J223" s="61"/>
      <c r="K223" s="61"/>
      <c r="L223" s="61"/>
      <c r="M223" s="61"/>
    </row>
    <row r="224" spans="4:13" x14ac:dyDescent="0.25">
      <c r="D224" s="61"/>
      <c r="E224" s="61"/>
      <c r="F224" s="61"/>
      <c r="G224" s="61"/>
      <c r="H224" s="61"/>
      <c r="I224" s="61"/>
      <c r="J224" s="61"/>
      <c r="K224" s="61"/>
      <c r="L224" s="61"/>
      <c r="M224" s="61"/>
    </row>
    <row r="225" spans="4:13" x14ac:dyDescent="0.25">
      <c r="D225" s="61"/>
      <c r="E225" s="61"/>
      <c r="F225" s="61"/>
      <c r="G225" s="61"/>
      <c r="H225" s="61"/>
      <c r="I225" s="61"/>
      <c r="J225" s="61"/>
      <c r="K225" s="61"/>
      <c r="L225" s="61"/>
      <c r="M225" s="61"/>
    </row>
    <row r="226" spans="4:13" x14ac:dyDescent="0.25">
      <c r="D226" s="61"/>
      <c r="E226" s="61"/>
      <c r="F226" s="61"/>
      <c r="G226" s="61"/>
      <c r="H226" s="61"/>
      <c r="I226" s="61"/>
      <c r="J226" s="61"/>
      <c r="K226" s="61"/>
      <c r="L226" s="61"/>
      <c r="M226" s="61"/>
    </row>
    <row r="227" spans="4:13" x14ac:dyDescent="0.25">
      <c r="D227" s="61"/>
      <c r="E227" s="61"/>
      <c r="F227" s="61"/>
      <c r="G227" s="61"/>
      <c r="H227" s="61"/>
      <c r="I227" s="61"/>
      <c r="J227" s="61"/>
      <c r="K227" s="61"/>
      <c r="L227" s="61"/>
      <c r="M227" s="61"/>
    </row>
    <row r="228" spans="4:13" x14ac:dyDescent="0.25">
      <c r="D228" s="61"/>
      <c r="E228" s="61"/>
      <c r="F228" s="61"/>
      <c r="G228" s="61"/>
      <c r="H228" s="61"/>
      <c r="I228" s="61"/>
      <c r="J228" s="61"/>
      <c r="K228" s="61"/>
      <c r="L228" s="61"/>
      <c r="M228" s="61"/>
    </row>
    <row r="229" spans="4:13" x14ac:dyDescent="0.25">
      <c r="D229" s="61"/>
      <c r="E229" s="61"/>
      <c r="F229" s="61"/>
      <c r="G229" s="61"/>
      <c r="H229" s="61"/>
      <c r="I229" s="61"/>
      <c r="J229" s="61"/>
      <c r="K229" s="61"/>
      <c r="L229" s="61"/>
      <c r="M229" s="61"/>
    </row>
    <row r="230" spans="4:13" x14ac:dyDescent="0.25">
      <c r="D230" s="61"/>
      <c r="E230" s="61"/>
      <c r="F230" s="61"/>
      <c r="G230" s="61"/>
      <c r="H230" s="61"/>
      <c r="I230" s="61"/>
      <c r="J230" s="61"/>
      <c r="K230" s="61"/>
      <c r="L230" s="61"/>
      <c r="M230" s="61"/>
    </row>
    <row r="231" spans="4:13" x14ac:dyDescent="0.25">
      <c r="D231" s="61"/>
      <c r="E231" s="61"/>
      <c r="F231" s="61"/>
      <c r="G231" s="61"/>
      <c r="H231" s="61"/>
      <c r="I231" s="61"/>
      <c r="J231" s="61"/>
      <c r="K231" s="61"/>
      <c r="L231" s="61"/>
      <c r="M231" s="61"/>
    </row>
    <row r="232" spans="4:13" x14ac:dyDescent="0.25">
      <c r="D232" s="61"/>
      <c r="E232" s="61"/>
      <c r="F232" s="61"/>
      <c r="G232" s="61"/>
      <c r="H232" s="61"/>
      <c r="I232" s="61"/>
      <c r="J232" s="61"/>
      <c r="K232" s="61"/>
      <c r="L232" s="61"/>
      <c r="M232" s="61"/>
    </row>
    <row r="233" spans="4:13" x14ac:dyDescent="0.25">
      <c r="D233" s="61"/>
      <c r="E233" s="61"/>
      <c r="F233" s="61"/>
      <c r="G233" s="61"/>
      <c r="H233" s="61"/>
      <c r="I233" s="61"/>
      <c r="J233" s="61"/>
      <c r="K233" s="61"/>
      <c r="L233" s="61"/>
      <c r="M233" s="61"/>
    </row>
    <row r="234" spans="4:13" x14ac:dyDescent="0.25">
      <c r="D234" s="61"/>
      <c r="E234" s="61"/>
      <c r="F234" s="61"/>
      <c r="G234" s="61"/>
      <c r="H234" s="61"/>
      <c r="I234" s="61"/>
      <c r="J234" s="61"/>
      <c r="K234" s="61"/>
      <c r="L234" s="61"/>
      <c r="M234" s="61"/>
    </row>
    <row r="235" spans="4:13" x14ac:dyDescent="0.25">
      <c r="D235" s="61"/>
      <c r="E235" s="61"/>
      <c r="F235" s="61"/>
      <c r="G235" s="61"/>
      <c r="H235" s="61"/>
      <c r="I235" s="61"/>
      <c r="J235" s="61"/>
      <c r="K235" s="61"/>
      <c r="L235" s="61"/>
      <c r="M235" s="61"/>
    </row>
    <row r="236" spans="4:13" x14ac:dyDescent="0.25">
      <c r="D236" s="61"/>
      <c r="E236" s="61"/>
      <c r="F236" s="61"/>
      <c r="G236" s="61"/>
      <c r="H236" s="61"/>
      <c r="I236" s="61"/>
      <c r="J236" s="61"/>
      <c r="K236" s="61"/>
      <c r="L236" s="61"/>
      <c r="M236" s="61"/>
    </row>
    <row r="237" spans="4:13" x14ac:dyDescent="0.25">
      <c r="D237" s="61"/>
      <c r="E237" s="61"/>
      <c r="F237" s="61"/>
      <c r="G237" s="61"/>
      <c r="H237" s="61"/>
      <c r="I237" s="61"/>
      <c r="J237" s="61"/>
      <c r="K237" s="61"/>
      <c r="L237" s="61"/>
      <c r="M237" s="61"/>
    </row>
    <row r="238" spans="4:13" x14ac:dyDescent="0.25">
      <c r="D238" s="61"/>
      <c r="E238" s="61"/>
      <c r="F238" s="61"/>
      <c r="G238" s="61"/>
      <c r="H238" s="61"/>
      <c r="I238" s="61"/>
      <c r="J238" s="61"/>
      <c r="K238" s="61"/>
      <c r="L238" s="61"/>
      <c r="M238" s="61"/>
    </row>
    <row r="239" spans="4:13" x14ac:dyDescent="0.25">
      <c r="D239" s="61"/>
      <c r="E239" s="61"/>
      <c r="F239" s="61"/>
      <c r="G239" s="61"/>
      <c r="H239" s="61"/>
      <c r="I239" s="61"/>
      <c r="J239" s="61"/>
      <c r="K239" s="61"/>
      <c r="L239" s="61"/>
      <c r="M239" s="61"/>
    </row>
    <row r="240" spans="4:13" x14ac:dyDescent="0.25">
      <c r="D240" s="61"/>
      <c r="E240" s="61"/>
      <c r="F240" s="61"/>
      <c r="G240" s="61"/>
      <c r="H240" s="61"/>
      <c r="I240" s="61"/>
      <c r="J240" s="61"/>
      <c r="K240" s="61"/>
      <c r="L240" s="61"/>
      <c r="M240" s="61"/>
    </row>
    <row r="241" spans="4:13" x14ac:dyDescent="0.25">
      <c r="D241" s="61"/>
      <c r="E241" s="61"/>
      <c r="F241" s="61"/>
      <c r="G241" s="61"/>
      <c r="H241" s="61"/>
      <c r="I241" s="61"/>
      <c r="J241" s="61"/>
      <c r="K241" s="61"/>
      <c r="L241" s="61"/>
      <c r="M241" s="61"/>
    </row>
    <row r="242" spans="4:13" x14ac:dyDescent="0.25">
      <c r="D242" s="61"/>
      <c r="E242" s="61"/>
      <c r="F242" s="61"/>
      <c r="G242" s="61"/>
      <c r="H242" s="61"/>
      <c r="I242" s="61"/>
      <c r="J242" s="61"/>
      <c r="K242" s="61"/>
      <c r="L242" s="61"/>
      <c r="M242" s="61"/>
    </row>
    <row r="243" spans="4:13" x14ac:dyDescent="0.25">
      <c r="D243" s="61"/>
      <c r="E243" s="61"/>
      <c r="F243" s="61"/>
      <c r="G243" s="61"/>
      <c r="H243" s="61"/>
      <c r="I243" s="61"/>
      <c r="J243" s="61"/>
      <c r="K243" s="61"/>
      <c r="L243" s="61"/>
      <c r="M243" s="61"/>
    </row>
    <row r="244" spans="4:13" x14ac:dyDescent="0.25">
      <c r="D244" s="61"/>
      <c r="E244" s="61"/>
      <c r="F244" s="61"/>
      <c r="G244" s="61"/>
      <c r="H244" s="61"/>
      <c r="I244" s="61"/>
      <c r="J244" s="61"/>
      <c r="K244" s="61"/>
      <c r="L244" s="61"/>
      <c r="M244" s="61"/>
    </row>
    <row r="245" spans="4:13" x14ac:dyDescent="0.25">
      <c r="D245" s="61"/>
      <c r="E245" s="61"/>
      <c r="F245" s="61"/>
      <c r="G245" s="61"/>
      <c r="H245" s="61"/>
      <c r="I245" s="61"/>
      <c r="J245" s="61"/>
      <c r="K245" s="61"/>
      <c r="L245" s="61"/>
      <c r="M245" s="61"/>
    </row>
    <row r="246" spans="4:13" x14ac:dyDescent="0.25">
      <c r="D246" s="61"/>
      <c r="E246" s="61"/>
      <c r="F246" s="61"/>
      <c r="G246" s="61"/>
      <c r="H246" s="61"/>
      <c r="I246" s="61"/>
      <c r="J246" s="61"/>
      <c r="K246" s="61"/>
      <c r="L246" s="61"/>
      <c r="M246" s="61"/>
    </row>
    <row r="247" spans="4:13" x14ac:dyDescent="0.25">
      <c r="D247" s="61"/>
      <c r="E247" s="61"/>
      <c r="F247" s="61"/>
      <c r="G247" s="61"/>
      <c r="H247" s="61"/>
      <c r="I247" s="61"/>
      <c r="J247" s="61"/>
      <c r="K247" s="61"/>
      <c r="L247" s="61"/>
      <c r="M247" s="61"/>
    </row>
    <row r="248" spans="4:13" x14ac:dyDescent="0.25">
      <c r="D248" s="61"/>
      <c r="E248" s="61"/>
      <c r="F248" s="61"/>
      <c r="G248" s="61"/>
      <c r="H248" s="61"/>
      <c r="I248" s="61"/>
      <c r="J248" s="61"/>
      <c r="K248" s="61"/>
      <c r="L248" s="61"/>
      <c r="M248" s="61"/>
    </row>
    <row r="249" spans="4:13" x14ac:dyDescent="0.25">
      <c r="D249" s="61"/>
      <c r="E249" s="61"/>
      <c r="F249" s="61"/>
      <c r="G249" s="61"/>
      <c r="H249" s="61"/>
      <c r="I249" s="61"/>
      <c r="J249" s="61"/>
      <c r="K249" s="61"/>
      <c r="L249" s="61"/>
      <c r="M249" s="61"/>
    </row>
    <row r="250" spans="4:13" x14ac:dyDescent="0.25">
      <c r="D250" s="61"/>
      <c r="E250" s="61"/>
      <c r="F250" s="61"/>
      <c r="G250" s="61"/>
      <c r="H250" s="61"/>
      <c r="I250" s="61"/>
      <c r="J250" s="61"/>
      <c r="K250" s="61"/>
      <c r="L250" s="61"/>
      <c r="M250" s="61"/>
    </row>
    <row r="251" spans="4:13" x14ac:dyDescent="0.25">
      <c r="D251" s="61"/>
      <c r="E251" s="61"/>
      <c r="F251" s="61"/>
      <c r="G251" s="61"/>
      <c r="H251" s="61"/>
      <c r="I251" s="61"/>
      <c r="J251" s="61"/>
      <c r="K251" s="61"/>
      <c r="L251" s="61"/>
      <c r="M251" s="61"/>
    </row>
    <row r="252" spans="4:13" x14ac:dyDescent="0.25">
      <c r="D252" s="61"/>
      <c r="E252" s="61"/>
      <c r="F252" s="61"/>
      <c r="G252" s="61"/>
      <c r="H252" s="61"/>
      <c r="I252" s="61"/>
      <c r="J252" s="61"/>
      <c r="K252" s="61"/>
      <c r="L252" s="61"/>
      <c r="M252" s="61"/>
    </row>
    <row r="253" spans="4:13" x14ac:dyDescent="0.25">
      <c r="D253" s="61"/>
      <c r="E253" s="61"/>
      <c r="F253" s="61"/>
      <c r="G253" s="61"/>
      <c r="H253" s="61"/>
      <c r="I253" s="61"/>
      <c r="J253" s="61"/>
      <c r="K253" s="61"/>
      <c r="L253" s="61"/>
      <c r="M253" s="61"/>
    </row>
    <row r="254" spans="4:13" x14ac:dyDescent="0.25">
      <c r="D254" s="61"/>
      <c r="E254" s="61"/>
      <c r="F254" s="61"/>
      <c r="G254" s="61"/>
      <c r="H254" s="61"/>
      <c r="I254" s="61"/>
      <c r="J254" s="61"/>
      <c r="K254" s="61"/>
      <c r="L254" s="61"/>
      <c r="M254" s="61"/>
    </row>
    <row r="255" spans="4:13" x14ac:dyDescent="0.25">
      <c r="D255" s="61"/>
      <c r="E255" s="61"/>
      <c r="F255" s="61"/>
      <c r="G255" s="61"/>
      <c r="H255" s="61"/>
      <c r="I255" s="61"/>
      <c r="J255" s="61"/>
      <c r="K255" s="61"/>
      <c r="L255" s="61"/>
      <c r="M255" s="61"/>
    </row>
    <row r="256" spans="4:13" x14ac:dyDescent="0.25">
      <c r="D256" s="61"/>
      <c r="E256" s="61"/>
      <c r="F256" s="61"/>
      <c r="G256" s="61"/>
      <c r="H256" s="61"/>
      <c r="I256" s="61"/>
      <c r="J256" s="61"/>
      <c r="K256" s="61"/>
      <c r="L256" s="61"/>
      <c r="M256" s="61"/>
    </row>
    <row r="257" spans="4:13" x14ac:dyDescent="0.25">
      <c r="D257" s="61"/>
      <c r="E257" s="61"/>
      <c r="F257" s="61"/>
      <c r="G257" s="61"/>
      <c r="H257" s="61"/>
      <c r="I257" s="61"/>
      <c r="J257" s="61"/>
      <c r="K257" s="61"/>
      <c r="L257" s="61"/>
      <c r="M257" s="61"/>
    </row>
    <row r="258" spans="4:13" x14ac:dyDescent="0.25">
      <c r="D258" s="61"/>
      <c r="E258" s="61"/>
      <c r="F258" s="61"/>
      <c r="G258" s="61"/>
      <c r="H258" s="61"/>
      <c r="I258" s="61"/>
      <c r="J258" s="61"/>
      <c r="K258" s="61"/>
      <c r="L258" s="61"/>
      <c r="M258" s="61"/>
    </row>
    <row r="259" spans="4:13" x14ac:dyDescent="0.25">
      <c r="D259" s="61"/>
      <c r="E259" s="61"/>
      <c r="F259" s="61"/>
      <c r="G259" s="61"/>
      <c r="H259" s="61"/>
      <c r="I259" s="61"/>
      <c r="J259" s="61"/>
      <c r="K259" s="61"/>
      <c r="L259" s="61"/>
      <c r="M259" s="61"/>
    </row>
    <row r="260" spans="4:13" x14ac:dyDescent="0.25">
      <c r="D260" s="61"/>
      <c r="E260" s="61"/>
      <c r="F260" s="61"/>
      <c r="G260" s="61"/>
      <c r="H260" s="61"/>
      <c r="I260" s="61"/>
      <c r="J260" s="61"/>
      <c r="K260" s="61"/>
      <c r="L260" s="61"/>
      <c r="M260" s="61"/>
    </row>
    <row r="261" spans="4:13" x14ac:dyDescent="0.25">
      <c r="D261" s="61"/>
      <c r="E261" s="61"/>
      <c r="F261" s="61"/>
      <c r="G261" s="61"/>
      <c r="H261" s="61"/>
      <c r="I261" s="61"/>
      <c r="J261" s="61"/>
      <c r="K261" s="61"/>
      <c r="L261" s="61"/>
      <c r="M261" s="61"/>
    </row>
    <row r="262" spans="4:13" x14ac:dyDescent="0.25">
      <c r="D262" s="61"/>
      <c r="E262" s="61"/>
      <c r="F262" s="61"/>
      <c r="G262" s="61"/>
      <c r="H262" s="61"/>
      <c r="I262" s="61"/>
      <c r="J262" s="61"/>
      <c r="K262" s="61"/>
      <c r="L262" s="61"/>
      <c r="M262" s="61"/>
    </row>
    <row r="263" spans="4:13" x14ac:dyDescent="0.25">
      <c r="D263" s="61"/>
      <c r="E263" s="61"/>
      <c r="F263" s="61"/>
      <c r="G263" s="61"/>
      <c r="H263" s="61"/>
      <c r="I263" s="61"/>
      <c r="J263" s="61"/>
      <c r="K263" s="61"/>
      <c r="L263" s="61"/>
      <c r="M263" s="61"/>
    </row>
    <row r="264" spans="4:13" x14ac:dyDescent="0.25">
      <c r="D264" s="61"/>
      <c r="E264" s="61"/>
      <c r="F264" s="61"/>
      <c r="G264" s="61"/>
      <c r="H264" s="61"/>
      <c r="I264" s="61"/>
      <c r="J264" s="61"/>
      <c r="K264" s="61"/>
      <c r="L264" s="61"/>
      <c r="M264" s="61"/>
    </row>
    <row r="265" spans="4:13" x14ac:dyDescent="0.25">
      <c r="D265" s="61"/>
      <c r="E265" s="61"/>
      <c r="F265" s="61"/>
      <c r="G265" s="61"/>
      <c r="H265" s="61"/>
      <c r="I265" s="61"/>
      <c r="J265" s="61"/>
      <c r="K265" s="61"/>
      <c r="L265" s="61"/>
      <c r="M265" s="61"/>
    </row>
    <row r="266" spans="4:13" x14ac:dyDescent="0.25">
      <c r="D266" s="61"/>
      <c r="E266" s="61"/>
      <c r="F266" s="61"/>
      <c r="G266" s="61"/>
      <c r="H266" s="61"/>
      <c r="I266" s="61"/>
      <c r="J266" s="61"/>
      <c r="K266" s="61"/>
      <c r="L266" s="61"/>
      <c r="M266" s="61"/>
    </row>
    <row r="267" spans="4:13" x14ac:dyDescent="0.25">
      <c r="D267" s="61"/>
      <c r="E267" s="61"/>
      <c r="F267" s="61"/>
      <c r="G267" s="61"/>
      <c r="H267" s="61"/>
      <c r="I267" s="61"/>
      <c r="J267" s="61"/>
      <c r="K267" s="61"/>
      <c r="L267" s="61"/>
      <c r="M267" s="61"/>
    </row>
    <row r="268" spans="4:13" x14ac:dyDescent="0.25">
      <c r="D268" s="61"/>
      <c r="E268" s="61"/>
      <c r="F268" s="61"/>
      <c r="G268" s="61"/>
      <c r="H268" s="61"/>
      <c r="I268" s="61"/>
      <c r="J268" s="61"/>
      <c r="K268" s="61"/>
      <c r="L268" s="61"/>
      <c r="M268" s="61"/>
    </row>
    <row r="269" spans="4:13" x14ac:dyDescent="0.25">
      <c r="D269" s="61"/>
      <c r="E269" s="61"/>
      <c r="F269" s="61"/>
      <c r="G269" s="61"/>
      <c r="H269" s="61"/>
      <c r="I269" s="61"/>
      <c r="J269" s="61"/>
      <c r="K269" s="61"/>
      <c r="L269" s="61"/>
      <c r="M269" s="61"/>
    </row>
    <row r="270" spans="4:13" x14ac:dyDescent="0.25">
      <c r="D270" s="61"/>
      <c r="E270" s="61"/>
      <c r="F270" s="61"/>
      <c r="G270" s="61"/>
      <c r="H270" s="61"/>
      <c r="I270" s="61"/>
      <c r="J270" s="61"/>
      <c r="K270" s="61"/>
      <c r="L270" s="61"/>
      <c r="M270" s="61"/>
    </row>
    <row r="271" spans="4:13" x14ac:dyDescent="0.25">
      <c r="D271" s="61"/>
      <c r="E271" s="61"/>
      <c r="F271" s="61"/>
      <c r="G271" s="61"/>
      <c r="H271" s="61"/>
      <c r="I271" s="61"/>
      <c r="J271" s="61"/>
      <c r="K271" s="61"/>
      <c r="L271" s="61"/>
      <c r="M271" s="61"/>
    </row>
    <row r="272" spans="4:13" x14ac:dyDescent="0.25">
      <c r="D272" s="61"/>
      <c r="E272" s="61"/>
      <c r="F272" s="61"/>
      <c r="G272" s="61"/>
      <c r="H272" s="61"/>
      <c r="I272" s="61"/>
      <c r="J272" s="61"/>
      <c r="K272" s="61"/>
      <c r="L272" s="61"/>
      <c r="M272" s="61"/>
    </row>
    <row r="273" spans="4:13" x14ac:dyDescent="0.25">
      <c r="D273" s="61"/>
      <c r="E273" s="61"/>
      <c r="F273" s="61"/>
      <c r="G273" s="61"/>
      <c r="H273" s="61"/>
      <c r="I273" s="61"/>
      <c r="J273" s="61"/>
      <c r="K273" s="61"/>
      <c r="L273" s="61"/>
      <c r="M273" s="61"/>
    </row>
    <row r="274" spans="4:13" x14ac:dyDescent="0.25">
      <c r="D274" s="61"/>
      <c r="E274" s="61"/>
      <c r="F274" s="61"/>
      <c r="G274" s="61"/>
      <c r="H274" s="61"/>
      <c r="I274" s="61"/>
      <c r="J274" s="61"/>
      <c r="K274" s="61"/>
      <c r="L274" s="61"/>
      <c r="M274" s="61"/>
    </row>
    <row r="275" spans="4:13" x14ac:dyDescent="0.25">
      <c r="D275" s="61"/>
      <c r="E275" s="61"/>
      <c r="F275" s="61"/>
      <c r="G275" s="61"/>
      <c r="H275" s="61"/>
      <c r="I275" s="61"/>
      <c r="J275" s="61"/>
      <c r="K275" s="61"/>
      <c r="L275" s="61"/>
      <c r="M275" s="61"/>
    </row>
    <row r="276" spans="4:13" x14ac:dyDescent="0.25">
      <c r="D276" s="61"/>
      <c r="E276" s="61"/>
      <c r="F276" s="61"/>
      <c r="G276" s="61"/>
      <c r="H276" s="61"/>
      <c r="I276" s="61"/>
      <c r="J276" s="61"/>
      <c r="K276" s="61"/>
      <c r="L276" s="61"/>
      <c r="M276" s="61"/>
    </row>
    <row r="277" spans="4:13" x14ac:dyDescent="0.25">
      <c r="D277" s="61"/>
      <c r="E277" s="61"/>
      <c r="F277" s="61"/>
      <c r="G277" s="61"/>
      <c r="H277" s="61"/>
      <c r="I277" s="61"/>
      <c r="J277" s="61"/>
      <c r="K277" s="61"/>
      <c r="L277" s="61"/>
      <c r="M277" s="61"/>
    </row>
    <row r="278" spans="4:13" x14ac:dyDescent="0.25">
      <c r="D278" s="61"/>
      <c r="E278" s="61"/>
      <c r="F278" s="61"/>
      <c r="G278" s="61"/>
      <c r="H278" s="61"/>
      <c r="I278" s="61"/>
      <c r="J278" s="61"/>
      <c r="K278" s="61"/>
      <c r="L278" s="61"/>
      <c r="M278" s="61"/>
    </row>
    <row r="279" spans="4:13" x14ac:dyDescent="0.25">
      <c r="D279" s="61"/>
      <c r="E279" s="61"/>
      <c r="F279" s="61"/>
      <c r="G279" s="61"/>
      <c r="H279" s="61"/>
      <c r="I279" s="61"/>
      <c r="J279" s="61"/>
      <c r="K279" s="61"/>
      <c r="L279" s="61"/>
      <c r="M279" s="61"/>
    </row>
    <row r="280" spans="4:13" x14ac:dyDescent="0.25">
      <c r="D280" s="61"/>
      <c r="E280" s="61"/>
      <c r="F280" s="61"/>
      <c r="G280" s="61"/>
      <c r="H280" s="61"/>
      <c r="I280" s="61"/>
      <c r="J280" s="61"/>
      <c r="K280" s="61"/>
      <c r="L280" s="61"/>
      <c r="M280" s="61"/>
    </row>
    <row r="281" spans="4:13" x14ac:dyDescent="0.25">
      <c r="D281" s="61"/>
      <c r="E281" s="61"/>
      <c r="F281" s="61"/>
      <c r="G281" s="61"/>
      <c r="H281" s="61"/>
      <c r="I281" s="61"/>
      <c r="J281" s="61"/>
      <c r="K281" s="61"/>
      <c r="L281" s="61"/>
      <c r="M281" s="61"/>
    </row>
    <row r="282" spans="4:13" x14ac:dyDescent="0.25">
      <c r="D282" s="61"/>
      <c r="E282" s="61"/>
      <c r="F282" s="61"/>
      <c r="G282" s="61"/>
      <c r="H282" s="61"/>
      <c r="I282" s="61"/>
      <c r="J282" s="61"/>
      <c r="K282" s="61"/>
      <c r="L282" s="61"/>
      <c r="M282" s="61"/>
    </row>
    <row r="283" spans="4:13" x14ac:dyDescent="0.25">
      <c r="D283" s="61"/>
      <c r="E283" s="61"/>
      <c r="F283" s="61"/>
      <c r="G283" s="61"/>
      <c r="H283" s="61"/>
      <c r="I283" s="61"/>
      <c r="J283" s="61"/>
      <c r="K283" s="61"/>
      <c r="L283" s="61"/>
      <c r="M283" s="61"/>
    </row>
    <row r="284" spans="4:13" x14ac:dyDescent="0.25">
      <c r="D284" s="61"/>
      <c r="E284" s="61"/>
      <c r="F284" s="61"/>
      <c r="G284" s="61"/>
      <c r="H284" s="61"/>
      <c r="I284" s="61"/>
      <c r="J284" s="61"/>
      <c r="K284" s="61"/>
      <c r="L284" s="61"/>
      <c r="M284" s="61"/>
    </row>
    <row r="285" spans="4:13" x14ac:dyDescent="0.25">
      <c r="D285" s="61"/>
      <c r="E285" s="61"/>
      <c r="F285" s="61"/>
      <c r="G285" s="61"/>
      <c r="H285" s="61"/>
      <c r="I285" s="61"/>
      <c r="J285" s="61"/>
      <c r="K285" s="61"/>
      <c r="L285" s="61"/>
      <c r="M285" s="61"/>
    </row>
    <row r="286" spans="4:13" x14ac:dyDescent="0.25">
      <c r="D286" s="61"/>
      <c r="E286" s="61"/>
      <c r="F286" s="61"/>
      <c r="G286" s="61"/>
      <c r="H286" s="61"/>
      <c r="I286" s="61"/>
      <c r="J286" s="61"/>
      <c r="K286" s="61"/>
      <c r="L286" s="61"/>
      <c r="M286" s="61"/>
    </row>
    <row r="287" spans="4:13" x14ac:dyDescent="0.25">
      <c r="D287" s="61"/>
      <c r="E287" s="61"/>
      <c r="F287" s="61"/>
      <c r="G287" s="61"/>
      <c r="H287" s="61"/>
      <c r="I287" s="61"/>
      <c r="J287" s="61"/>
      <c r="K287" s="61"/>
      <c r="L287" s="61"/>
      <c r="M287" s="61"/>
    </row>
    <row r="288" spans="4:13" x14ac:dyDescent="0.25">
      <c r="D288" s="61"/>
      <c r="E288" s="61"/>
      <c r="F288" s="61"/>
      <c r="G288" s="61"/>
      <c r="H288" s="61"/>
      <c r="I288" s="61"/>
      <c r="J288" s="61"/>
      <c r="K288" s="61"/>
      <c r="L288" s="61"/>
      <c r="M288" s="61"/>
    </row>
    <row r="289" spans="4:13" x14ac:dyDescent="0.25">
      <c r="D289" s="61"/>
      <c r="E289" s="61"/>
      <c r="F289" s="61"/>
      <c r="G289" s="61"/>
      <c r="H289" s="61"/>
      <c r="I289" s="61"/>
      <c r="J289" s="61"/>
      <c r="K289" s="61"/>
      <c r="L289" s="61"/>
      <c r="M289" s="61"/>
    </row>
    <row r="290" spans="4:13" x14ac:dyDescent="0.25">
      <c r="D290" s="61"/>
      <c r="E290" s="61"/>
      <c r="F290" s="61"/>
      <c r="G290" s="61"/>
      <c r="H290" s="61"/>
      <c r="I290" s="61"/>
      <c r="J290" s="61"/>
      <c r="K290" s="61"/>
      <c r="L290" s="61"/>
      <c r="M290" s="61"/>
    </row>
    <row r="291" spans="4:13" x14ac:dyDescent="0.25">
      <c r="D291" s="61"/>
      <c r="E291" s="61"/>
      <c r="F291" s="61"/>
      <c r="G291" s="61"/>
      <c r="H291" s="61"/>
      <c r="I291" s="61"/>
      <c r="J291" s="61"/>
      <c r="K291" s="61"/>
      <c r="L291" s="61"/>
      <c r="M291" s="61"/>
    </row>
    <row r="292" spans="4:13" x14ac:dyDescent="0.25">
      <c r="D292" s="61"/>
      <c r="E292" s="61"/>
      <c r="F292" s="61"/>
      <c r="G292" s="61"/>
      <c r="H292" s="61"/>
      <c r="I292" s="61"/>
      <c r="J292" s="61"/>
      <c r="K292" s="61"/>
      <c r="L292" s="61"/>
      <c r="M292" s="61"/>
    </row>
    <row r="293" spans="4:13" x14ac:dyDescent="0.25">
      <c r="D293" s="61"/>
      <c r="E293" s="61"/>
      <c r="F293" s="61"/>
      <c r="G293" s="61"/>
      <c r="H293" s="61"/>
      <c r="I293" s="61"/>
      <c r="J293" s="61"/>
      <c r="K293" s="61"/>
      <c r="L293" s="61"/>
      <c r="M293" s="61"/>
    </row>
    <row r="294" spans="4:13" x14ac:dyDescent="0.25">
      <c r="D294" s="61"/>
      <c r="E294" s="61"/>
      <c r="F294" s="61"/>
      <c r="G294" s="61"/>
      <c r="H294" s="61"/>
      <c r="I294" s="61"/>
      <c r="J294" s="61"/>
      <c r="K294" s="61"/>
      <c r="L294" s="61"/>
      <c r="M294" s="61"/>
    </row>
    <row r="295" spans="4:13" x14ac:dyDescent="0.25">
      <c r="D295" s="61"/>
      <c r="E295" s="61"/>
      <c r="F295" s="61"/>
      <c r="G295" s="61"/>
      <c r="H295" s="61"/>
      <c r="I295" s="61"/>
      <c r="J295" s="61"/>
      <c r="K295" s="61"/>
      <c r="L295" s="61"/>
      <c r="M295" s="61"/>
    </row>
    <row r="296" spans="4:13" x14ac:dyDescent="0.25">
      <c r="D296" s="61"/>
      <c r="E296" s="61"/>
      <c r="F296" s="61"/>
      <c r="G296" s="61"/>
      <c r="H296" s="61"/>
      <c r="I296" s="61"/>
      <c r="J296" s="61"/>
      <c r="K296" s="61"/>
      <c r="L296" s="61"/>
      <c r="M296" s="61"/>
    </row>
    <row r="297" spans="4:13" x14ac:dyDescent="0.25">
      <c r="D297" s="61"/>
      <c r="E297" s="61"/>
      <c r="F297" s="61"/>
      <c r="G297" s="61"/>
      <c r="H297" s="61"/>
      <c r="I297" s="61"/>
      <c r="J297" s="61"/>
      <c r="K297" s="61"/>
      <c r="L297" s="61"/>
      <c r="M297" s="61"/>
    </row>
    <row r="298" spans="4:13" x14ac:dyDescent="0.25">
      <c r="D298" s="61"/>
      <c r="E298" s="61"/>
      <c r="F298" s="61"/>
      <c r="G298" s="61"/>
      <c r="H298" s="61"/>
      <c r="I298" s="61"/>
      <c r="J298" s="61"/>
      <c r="K298" s="61"/>
      <c r="L298" s="61"/>
      <c r="M298" s="61"/>
    </row>
    <row r="299" spans="4:13" x14ac:dyDescent="0.25">
      <c r="D299" s="61"/>
      <c r="E299" s="61"/>
      <c r="F299" s="61"/>
      <c r="G299" s="61"/>
      <c r="H299" s="61"/>
      <c r="I299" s="61"/>
      <c r="J299" s="61"/>
      <c r="K299" s="61"/>
      <c r="L299" s="61"/>
      <c r="M299" s="61"/>
    </row>
    <row r="300" spans="4:13" x14ac:dyDescent="0.25">
      <c r="D300" s="61"/>
      <c r="E300" s="61"/>
      <c r="F300" s="61"/>
      <c r="G300" s="61"/>
      <c r="H300" s="61"/>
      <c r="I300" s="61"/>
      <c r="J300" s="61"/>
      <c r="K300" s="61"/>
      <c r="L300" s="61"/>
      <c r="M300" s="61"/>
    </row>
    <row r="301" spans="4:13" x14ac:dyDescent="0.25">
      <c r="D301" s="61"/>
      <c r="E301" s="61"/>
      <c r="F301" s="61"/>
      <c r="G301" s="61"/>
      <c r="H301" s="61"/>
      <c r="I301" s="61"/>
      <c r="J301" s="61"/>
      <c r="K301" s="61"/>
      <c r="L301" s="61"/>
      <c r="M301" s="61"/>
    </row>
    <row r="302" spans="4:13" x14ac:dyDescent="0.25">
      <c r="D302" s="61"/>
      <c r="E302" s="61"/>
      <c r="F302" s="61"/>
      <c r="G302" s="61"/>
      <c r="H302" s="61"/>
      <c r="I302" s="61"/>
      <c r="J302" s="61"/>
      <c r="K302" s="61"/>
      <c r="L302" s="61"/>
      <c r="M302" s="61"/>
    </row>
    <row r="303" spans="4:13" x14ac:dyDescent="0.25">
      <c r="D303" s="61"/>
      <c r="E303" s="61"/>
      <c r="F303" s="61"/>
      <c r="G303" s="61"/>
      <c r="H303" s="61"/>
      <c r="I303" s="61"/>
      <c r="J303" s="61"/>
      <c r="K303" s="61"/>
      <c r="L303" s="61"/>
      <c r="M303" s="61"/>
    </row>
    <row r="304" spans="4:13" x14ac:dyDescent="0.25">
      <c r="D304" s="61"/>
      <c r="E304" s="61"/>
      <c r="F304" s="61"/>
      <c r="G304" s="61"/>
      <c r="H304" s="61"/>
      <c r="I304" s="61"/>
      <c r="J304" s="61"/>
      <c r="K304" s="61"/>
      <c r="L304" s="61"/>
      <c r="M304" s="61"/>
    </row>
    <row r="305" spans="4:13" x14ac:dyDescent="0.25">
      <c r="D305" s="61"/>
      <c r="E305" s="61"/>
      <c r="F305" s="61"/>
      <c r="G305" s="61"/>
      <c r="H305" s="61"/>
      <c r="I305" s="61"/>
      <c r="J305" s="61"/>
      <c r="K305" s="61"/>
      <c r="L305" s="61"/>
      <c r="M305" s="61"/>
    </row>
    <row r="306" spans="4:13" x14ac:dyDescent="0.25">
      <c r="D306" s="61"/>
      <c r="E306" s="61"/>
      <c r="F306" s="61"/>
      <c r="G306" s="61"/>
      <c r="H306" s="61"/>
      <c r="I306" s="61"/>
      <c r="J306" s="61"/>
      <c r="K306" s="61"/>
      <c r="L306" s="61"/>
      <c r="M306" s="61"/>
    </row>
    <row r="307" spans="4:13" x14ac:dyDescent="0.25">
      <c r="D307" s="61"/>
      <c r="E307" s="61"/>
      <c r="F307" s="61"/>
      <c r="G307" s="61"/>
      <c r="H307" s="61"/>
      <c r="I307" s="61"/>
      <c r="J307" s="61"/>
      <c r="K307" s="61"/>
      <c r="L307" s="61"/>
      <c r="M307" s="61"/>
    </row>
    <row r="308" spans="4:13" x14ac:dyDescent="0.25">
      <c r="D308" s="61"/>
      <c r="E308" s="61"/>
      <c r="F308" s="61"/>
      <c r="G308" s="61"/>
      <c r="H308" s="61"/>
      <c r="I308" s="61"/>
      <c r="J308" s="61"/>
      <c r="K308" s="61"/>
      <c r="L308" s="61"/>
      <c r="M308" s="61"/>
    </row>
    <row r="309" spans="4:13" x14ac:dyDescent="0.25">
      <c r="D309" s="61"/>
      <c r="E309" s="61"/>
      <c r="F309" s="61"/>
      <c r="G309" s="61"/>
      <c r="H309" s="61"/>
      <c r="I309" s="61"/>
      <c r="J309" s="61"/>
      <c r="K309" s="61"/>
      <c r="L309" s="61"/>
      <c r="M309" s="61"/>
    </row>
    <row r="310" spans="4:13" x14ac:dyDescent="0.25">
      <c r="D310" s="61"/>
      <c r="E310" s="61"/>
      <c r="F310" s="61"/>
      <c r="G310" s="61"/>
      <c r="H310" s="61"/>
      <c r="I310" s="61"/>
      <c r="J310" s="61"/>
      <c r="K310" s="61"/>
      <c r="L310" s="61"/>
      <c r="M310" s="61"/>
    </row>
    <row r="311" spans="4:13" x14ac:dyDescent="0.25">
      <c r="D311" s="61"/>
      <c r="E311" s="61"/>
      <c r="F311" s="61"/>
      <c r="G311" s="61"/>
      <c r="H311" s="61"/>
      <c r="I311" s="61"/>
      <c r="J311" s="61"/>
      <c r="K311" s="61"/>
      <c r="L311" s="61"/>
      <c r="M311" s="61"/>
    </row>
    <row r="312" spans="4:13" x14ac:dyDescent="0.25">
      <c r="D312" s="61"/>
      <c r="E312" s="61"/>
      <c r="F312" s="61"/>
      <c r="G312" s="61"/>
      <c r="H312" s="61"/>
      <c r="I312" s="61"/>
      <c r="J312" s="61"/>
      <c r="K312" s="61"/>
      <c r="L312" s="61"/>
      <c r="M312" s="61"/>
    </row>
    <row r="313" spans="4:13" x14ac:dyDescent="0.25">
      <c r="D313" s="61"/>
      <c r="E313" s="61"/>
      <c r="F313" s="61"/>
      <c r="G313" s="61"/>
      <c r="H313" s="61"/>
      <c r="I313" s="61"/>
      <c r="J313" s="61"/>
      <c r="K313" s="61"/>
      <c r="L313" s="61"/>
      <c r="M313" s="61"/>
    </row>
    <row r="314" spans="4:13" x14ac:dyDescent="0.25">
      <c r="D314" s="61"/>
      <c r="E314" s="61"/>
      <c r="F314" s="61"/>
      <c r="G314" s="61"/>
      <c r="H314" s="61"/>
      <c r="I314" s="61"/>
      <c r="J314" s="61"/>
      <c r="K314" s="61"/>
      <c r="L314" s="61"/>
      <c r="M314" s="61"/>
    </row>
    <row r="315" spans="4:13" x14ac:dyDescent="0.25">
      <c r="D315" s="61"/>
      <c r="E315" s="61"/>
      <c r="F315" s="61"/>
      <c r="G315" s="61"/>
      <c r="H315" s="61"/>
      <c r="I315" s="61"/>
      <c r="J315" s="61"/>
      <c r="K315" s="61"/>
      <c r="L315" s="61"/>
      <c r="M315" s="61"/>
    </row>
    <row r="316" spans="4:13" x14ac:dyDescent="0.25">
      <c r="D316" s="61"/>
      <c r="E316" s="61"/>
      <c r="F316" s="61"/>
      <c r="G316" s="61"/>
      <c r="H316" s="61"/>
      <c r="I316" s="61"/>
      <c r="J316" s="61"/>
      <c r="K316" s="61"/>
      <c r="L316" s="61"/>
      <c r="M316" s="61"/>
    </row>
    <row r="317" spans="4:13" x14ac:dyDescent="0.25">
      <c r="D317" s="61"/>
      <c r="E317" s="61"/>
      <c r="F317" s="61"/>
      <c r="G317" s="61"/>
      <c r="H317" s="61"/>
      <c r="I317" s="61"/>
      <c r="J317" s="61"/>
      <c r="K317" s="61"/>
      <c r="L317" s="61"/>
      <c r="M317" s="61"/>
    </row>
    <row r="318" spans="4:13" x14ac:dyDescent="0.25">
      <c r="D318" s="61"/>
      <c r="E318" s="61"/>
      <c r="F318" s="61"/>
      <c r="G318" s="61"/>
      <c r="H318" s="61"/>
      <c r="I318" s="61"/>
      <c r="J318" s="61"/>
      <c r="K318" s="61"/>
      <c r="L318" s="61"/>
      <c r="M318" s="61"/>
    </row>
    <row r="319" spans="4:13" x14ac:dyDescent="0.25">
      <c r="D319" s="61"/>
      <c r="E319" s="61"/>
      <c r="F319" s="61"/>
      <c r="G319" s="61"/>
      <c r="H319" s="61"/>
      <c r="I319" s="61"/>
      <c r="J319" s="61"/>
      <c r="K319" s="61"/>
      <c r="L319" s="61"/>
      <c r="M319" s="61"/>
    </row>
    <row r="320" spans="4:13" x14ac:dyDescent="0.25">
      <c r="D320" s="61"/>
      <c r="E320" s="61"/>
      <c r="F320" s="61"/>
      <c r="G320" s="61"/>
      <c r="H320" s="61"/>
      <c r="I320" s="61"/>
      <c r="J320" s="61"/>
      <c r="K320" s="61"/>
      <c r="L320" s="61"/>
      <c r="M320" s="61"/>
    </row>
    <row r="321" spans="4:13" x14ac:dyDescent="0.25">
      <c r="D321" s="61"/>
      <c r="E321" s="61"/>
      <c r="F321" s="61"/>
      <c r="G321" s="61"/>
      <c r="H321" s="61"/>
      <c r="I321" s="61"/>
      <c r="J321" s="61"/>
      <c r="K321" s="61"/>
      <c r="L321" s="61"/>
      <c r="M321" s="61"/>
    </row>
    <row r="322" spans="4:13" x14ac:dyDescent="0.25">
      <c r="D322" s="61"/>
      <c r="E322" s="61"/>
      <c r="F322" s="61"/>
      <c r="G322" s="61"/>
      <c r="H322" s="61"/>
      <c r="I322" s="61"/>
      <c r="J322" s="61"/>
      <c r="K322" s="61"/>
      <c r="L322" s="61"/>
      <c r="M322" s="61"/>
    </row>
    <row r="323" spans="4:13" x14ac:dyDescent="0.25">
      <c r="D323" s="61"/>
      <c r="E323" s="61"/>
      <c r="F323" s="61"/>
      <c r="G323" s="61"/>
      <c r="H323" s="61"/>
      <c r="I323" s="61"/>
      <c r="J323" s="61"/>
      <c r="K323" s="61"/>
      <c r="L323" s="61"/>
      <c r="M323" s="61"/>
    </row>
    <row r="324" spans="4:13" x14ac:dyDescent="0.25">
      <c r="D324" s="61"/>
      <c r="E324" s="61"/>
      <c r="F324" s="61"/>
      <c r="G324" s="61"/>
      <c r="H324" s="61"/>
      <c r="I324" s="61"/>
      <c r="J324" s="61"/>
      <c r="K324" s="61"/>
      <c r="L324" s="61"/>
      <c r="M324" s="61"/>
    </row>
    <row r="325" spans="4:13" x14ac:dyDescent="0.25">
      <c r="D325" s="61"/>
      <c r="E325" s="61"/>
      <c r="F325" s="61"/>
      <c r="G325" s="61"/>
      <c r="H325" s="61"/>
      <c r="I325" s="61"/>
      <c r="J325" s="61"/>
      <c r="K325" s="61"/>
      <c r="L325" s="61"/>
      <c r="M325" s="61"/>
    </row>
    <row r="326" spans="4:13" x14ac:dyDescent="0.25">
      <c r="D326" s="61"/>
      <c r="E326" s="61"/>
      <c r="F326" s="61"/>
      <c r="G326" s="61"/>
      <c r="H326" s="61"/>
      <c r="I326" s="61"/>
      <c r="J326" s="61"/>
      <c r="K326" s="61"/>
      <c r="L326" s="61"/>
      <c r="M326" s="61"/>
    </row>
    <row r="327" spans="4:13" x14ac:dyDescent="0.25">
      <c r="D327" s="61"/>
      <c r="E327" s="61"/>
      <c r="F327" s="61"/>
      <c r="G327" s="61"/>
      <c r="H327" s="61"/>
      <c r="I327" s="61"/>
      <c r="J327" s="61"/>
      <c r="K327" s="61"/>
      <c r="L327" s="61"/>
      <c r="M327" s="61"/>
    </row>
    <row r="328" spans="4:13" x14ac:dyDescent="0.25">
      <c r="D328" s="61"/>
      <c r="E328" s="61"/>
      <c r="F328" s="61"/>
      <c r="G328" s="61"/>
      <c r="H328" s="61"/>
      <c r="I328" s="61"/>
      <c r="J328" s="61"/>
      <c r="K328" s="61"/>
      <c r="L328" s="61"/>
      <c r="M328" s="61"/>
    </row>
    <row r="329" spans="4:13" x14ac:dyDescent="0.25">
      <c r="D329" s="61"/>
      <c r="E329" s="61"/>
      <c r="F329" s="61"/>
      <c r="G329" s="61"/>
      <c r="H329" s="61"/>
      <c r="I329" s="61"/>
      <c r="J329" s="61"/>
      <c r="K329" s="61"/>
      <c r="L329" s="61"/>
      <c r="M329" s="61"/>
    </row>
    <row r="330" spans="4:13" x14ac:dyDescent="0.25">
      <c r="D330" s="61"/>
      <c r="E330" s="61"/>
      <c r="F330" s="61"/>
      <c r="G330" s="61"/>
      <c r="H330" s="61"/>
      <c r="I330" s="61"/>
      <c r="J330" s="61"/>
      <c r="K330" s="61"/>
      <c r="L330" s="61"/>
      <c r="M330" s="61"/>
    </row>
    <row r="331" spans="4:13" x14ac:dyDescent="0.25">
      <c r="D331" s="61"/>
      <c r="E331" s="61"/>
      <c r="F331" s="61"/>
      <c r="G331" s="61"/>
      <c r="H331" s="61"/>
      <c r="I331" s="61"/>
      <c r="J331" s="61"/>
      <c r="K331" s="61"/>
      <c r="L331" s="61"/>
      <c r="M331" s="61"/>
    </row>
    <row r="332" spans="4:13" x14ac:dyDescent="0.25">
      <c r="D332" s="61"/>
      <c r="E332" s="61"/>
      <c r="F332" s="61"/>
      <c r="G332" s="61"/>
      <c r="H332" s="61"/>
      <c r="I332" s="61"/>
      <c r="J332" s="61"/>
      <c r="K332" s="61"/>
      <c r="L332" s="61"/>
      <c r="M332" s="61"/>
    </row>
    <row r="333" spans="4:13" x14ac:dyDescent="0.25">
      <c r="D333" s="61"/>
      <c r="E333" s="61"/>
      <c r="F333" s="61"/>
      <c r="G333" s="61"/>
      <c r="H333" s="61"/>
      <c r="I333" s="61"/>
      <c r="J333" s="61"/>
      <c r="K333" s="61"/>
      <c r="L333" s="61"/>
      <c r="M333" s="61"/>
    </row>
    <row r="334" spans="4:13" x14ac:dyDescent="0.25">
      <c r="D334" s="61"/>
      <c r="E334" s="61"/>
      <c r="F334" s="61"/>
      <c r="G334" s="61"/>
      <c r="H334" s="61"/>
      <c r="I334" s="61"/>
      <c r="J334" s="61"/>
      <c r="K334" s="61"/>
      <c r="L334" s="61"/>
      <c r="M334" s="61"/>
    </row>
    <row r="335" spans="4:13" x14ac:dyDescent="0.25">
      <c r="D335" s="61"/>
      <c r="E335" s="61"/>
      <c r="F335" s="61"/>
      <c r="G335" s="61"/>
      <c r="H335" s="61"/>
      <c r="I335" s="61"/>
      <c r="J335" s="61"/>
      <c r="K335" s="61"/>
      <c r="L335" s="61"/>
      <c r="M335" s="61"/>
    </row>
    <row r="336" spans="4:13" x14ac:dyDescent="0.25">
      <c r="D336" s="61"/>
      <c r="E336" s="61"/>
      <c r="F336" s="61"/>
      <c r="G336" s="61"/>
      <c r="H336" s="61"/>
      <c r="I336" s="61"/>
      <c r="J336" s="61"/>
      <c r="K336" s="61"/>
      <c r="L336" s="61"/>
      <c r="M336" s="61"/>
    </row>
    <row r="337" spans="4:13" x14ac:dyDescent="0.25">
      <c r="D337" s="61"/>
      <c r="E337" s="61"/>
      <c r="F337" s="61"/>
      <c r="G337" s="61"/>
      <c r="H337" s="61"/>
      <c r="I337" s="61"/>
      <c r="J337" s="61"/>
      <c r="K337" s="61"/>
      <c r="L337" s="61"/>
      <c r="M337" s="61"/>
    </row>
    <row r="338" spans="4:13" x14ac:dyDescent="0.25">
      <c r="D338" s="61"/>
      <c r="E338" s="61"/>
      <c r="F338" s="61"/>
      <c r="G338" s="61"/>
      <c r="H338" s="61"/>
      <c r="I338" s="61"/>
      <c r="J338" s="61"/>
      <c r="K338" s="61"/>
      <c r="L338" s="61"/>
      <c r="M338" s="61"/>
    </row>
    <row r="339" spans="4:13" x14ac:dyDescent="0.25">
      <c r="D339" s="61"/>
      <c r="E339" s="61"/>
      <c r="F339" s="61"/>
      <c r="G339" s="61"/>
      <c r="H339" s="61"/>
      <c r="I339" s="61"/>
      <c r="J339" s="61"/>
      <c r="K339" s="61"/>
      <c r="L339" s="61"/>
      <c r="M339" s="61"/>
    </row>
    <row r="340" spans="4:13" x14ac:dyDescent="0.25">
      <c r="D340" s="61"/>
      <c r="E340" s="61"/>
      <c r="F340" s="61"/>
      <c r="G340" s="61"/>
      <c r="H340" s="61"/>
      <c r="I340" s="61"/>
      <c r="J340" s="61"/>
      <c r="K340" s="61"/>
      <c r="L340" s="61"/>
      <c r="M340" s="61"/>
    </row>
    <row r="341" spans="4:13" x14ac:dyDescent="0.25">
      <c r="D341" s="61"/>
      <c r="E341" s="61"/>
      <c r="F341" s="61"/>
      <c r="G341" s="61"/>
      <c r="H341" s="61"/>
      <c r="I341" s="61"/>
      <c r="J341" s="61"/>
      <c r="K341" s="61"/>
      <c r="L341" s="61"/>
      <c r="M341" s="61"/>
    </row>
    <row r="342" spans="4:13" x14ac:dyDescent="0.25">
      <c r="D342" s="61"/>
      <c r="E342" s="61"/>
      <c r="F342" s="61"/>
      <c r="G342" s="61"/>
      <c r="H342" s="61"/>
      <c r="I342" s="61"/>
      <c r="J342" s="61"/>
      <c r="K342" s="61"/>
      <c r="L342" s="61"/>
      <c r="M342" s="61"/>
    </row>
    <row r="343" spans="4:13" x14ac:dyDescent="0.25">
      <c r="D343" s="61"/>
      <c r="E343" s="61"/>
      <c r="F343" s="61"/>
      <c r="G343" s="61"/>
      <c r="H343" s="61"/>
      <c r="I343" s="61"/>
      <c r="J343" s="61"/>
      <c r="K343" s="61"/>
      <c r="L343" s="61"/>
      <c r="M343" s="61"/>
    </row>
    <row r="344" spans="4:13" x14ac:dyDescent="0.25">
      <c r="D344" s="61"/>
      <c r="E344" s="61"/>
      <c r="F344" s="61"/>
      <c r="G344" s="61"/>
      <c r="H344" s="61"/>
      <c r="I344" s="61"/>
      <c r="J344" s="61"/>
      <c r="K344" s="61"/>
      <c r="L344" s="61"/>
      <c r="M344" s="61"/>
    </row>
    <row r="345" spans="4:13" x14ac:dyDescent="0.25">
      <c r="D345" s="61"/>
      <c r="E345" s="61"/>
      <c r="F345" s="61"/>
      <c r="G345" s="61"/>
      <c r="H345" s="61"/>
      <c r="I345" s="61"/>
      <c r="J345" s="61"/>
      <c r="K345" s="61"/>
      <c r="L345" s="61"/>
      <c r="M345" s="61"/>
    </row>
    <row r="346" spans="4:13" x14ac:dyDescent="0.25">
      <c r="D346" s="61"/>
      <c r="E346" s="61"/>
      <c r="F346" s="61"/>
      <c r="G346" s="61"/>
      <c r="H346" s="61"/>
      <c r="I346" s="61"/>
      <c r="J346" s="61"/>
      <c r="K346" s="61"/>
      <c r="L346" s="61"/>
      <c r="M346" s="61"/>
    </row>
    <row r="347" spans="4:13" x14ac:dyDescent="0.25">
      <c r="D347" s="61"/>
      <c r="E347" s="61"/>
      <c r="F347" s="61"/>
      <c r="G347" s="61"/>
      <c r="H347" s="61"/>
      <c r="I347" s="61"/>
      <c r="J347" s="61"/>
      <c r="K347" s="61"/>
      <c r="L347" s="61"/>
      <c r="M347" s="61"/>
    </row>
    <row r="348" spans="4:13" x14ac:dyDescent="0.25">
      <c r="D348" s="61"/>
      <c r="E348" s="61"/>
      <c r="F348" s="61"/>
      <c r="G348" s="61"/>
      <c r="H348" s="61"/>
      <c r="I348" s="61"/>
      <c r="J348" s="61"/>
      <c r="K348" s="61"/>
      <c r="L348" s="61"/>
      <c r="M348" s="61"/>
    </row>
    <row r="349" spans="4:13" x14ac:dyDescent="0.25">
      <c r="D349" s="61"/>
      <c r="E349" s="61"/>
      <c r="F349" s="61"/>
      <c r="G349" s="61"/>
      <c r="H349" s="61"/>
      <c r="I349" s="61"/>
      <c r="J349" s="61"/>
      <c r="K349" s="61"/>
      <c r="L349" s="61"/>
      <c r="M349" s="61"/>
    </row>
    <row r="350" spans="4:13" x14ac:dyDescent="0.25">
      <c r="D350" s="61"/>
      <c r="E350" s="61"/>
      <c r="F350" s="61"/>
      <c r="G350" s="61"/>
      <c r="H350" s="61"/>
      <c r="I350" s="61"/>
      <c r="J350" s="61"/>
      <c r="K350" s="61"/>
      <c r="L350" s="61"/>
      <c r="M350" s="61"/>
    </row>
    <row r="351" spans="4:13" x14ac:dyDescent="0.25">
      <c r="D351" s="61"/>
      <c r="E351" s="61"/>
      <c r="F351" s="61"/>
      <c r="G351" s="61"/>
      <c r="H351" s="61"/>
      <c r="I351" s="61"/>
      <c r="J351" s="61"/>
      <c r="K351" s="61"/>
      <c r="L351" s="61"/>
      <c r="M351" s="61"/>
    </row>
    <row r="352" spans="4:13" x14ac:dyDescent="0.25">
      <c r="D352" s="61"/>
      <c r="E352" s="61"/>
      <c r="F352" s="61"/>
      <c r="G352" s="61"/>
      <c r="H352" s="61"/>
      <c r="I352" s="61"/>
      <c r="J352" s="61"/>
      <c r="K352" s="61"/>
      <c r="L352" s="61"/>
      <c r="M352" s="61"/>
    </row>
    <row r="353" spans="4:13" x14ac:dyDescent="0.25">
      <c r="D353" s="61"/>
      <c r="E353" s="61"/>
      <c r="F353" s="61"/>
      <c r="G353" s="61"/>
      <c r="H353" s="61"/>
      <c r="I353" s="61"/>
      <c r="J353" s="61"/>
      <c r="K353" s="61"/>
      <c r="L353" s="61"/>
      <c r="M353" s="61"/>
    </row>
    <row r="354" spans="4:13" x14ac:dyDescent="0.25">
      <c r="D354" s="61"/>
      <c r="E354" s="61"/>
      <c r="F354" s="61"/>
      <c r="G354" s="61"/>
      <c r="H354" s="61"/>
      <c r="I354" s="61"/>
      <c r="J354" s="61"/>
      <c r="K354" s="61"/>
      <c r="L354" s="61"/>
      <c r="M354" s="61"/>
    </row>
    <row r="355" spans="4:13" x14ac:dyDescent="0.25">
      <c r="D355" s="61"/>
      <c r="E355" s="61"/>
      <c r="F355" s="61"/>
      <c r="G355" s="61"/>
      <c r="H355" s="61"/>
      <c r="I355" s="61"/>
      <c r="J355" s="61"/>
      <c r="K355" s="61"/>
      <c r="L355" s="61"/>
      <c r="M355" s="61"/>
    </row>
    <row r="356" spans="4:13" x14ac:dyDescent="0.25">
      <c r="D356" s="61"/>
      <c r="E356" s="61"/>
      <c r="F356" s="61"/>
      <c r="G356" s="61"/>
      <c r="H356" s="61"/>
      <c r="I356" s="61"/>
      <c r="J356" s="61"/>
      <c r="K356" s="61"/>
      <c r="L356" s="61"/>
      <c r="M356" s="61"/>
    </row>
    <row r="357" spans="4:13" x14ac:dyDescent="0.25">
      <c r="D357" s="61"/>
      <c r="E357" s="61"/>
      <c r="F357" s="61"/>
      <c r="G357" s="61"/>
      <c r="H357" s="61"/>
      <c r="I357" s="61"/>
      <c r="J357" s="61"/>
      <c r="K357" s="61"/>
      <c r="L357" s="61"/>
      <c r="M357" s="61"/>
    </row>
    <row r="358" spans="4:13" x14ac:dyDescent="0.25">
      <c r="D358" s="61"/>
      <c r="E358" s="61"/>
      <c r="F358" s="61"/>
      <c r="G358" s="61"/>
      <c r="H358" s="61"/>
      <c r="I358" s="61"/>
      <c r="J358" s="61"/>
      <c r="K358" s="61"/>
      <c r="L358" s="61"/>
      <c r="M358" s="61"/>
    </row>
    <row r="359" spans="4:13" x14ac:dyDescent="0.25">
      <c r="D359" s="61"/>
      <c r="E359" s="61"/>
      <c r="F359" s="61"/>
      <c r="G359" s="61"/>
      <c r="H359" s="61"/>
      <c r="I359" s="61"/>
      <c r="J359" s="61"/>
      <c r="K359" s="61"/>
      <c r="L359" s="61"/>
      <c r="M359" s="61"/>
    </row>
    <row r="360" spans="4:13" x14ac:dyDescent="0.25">
      <c r="D360" s="61"/>
      <c r="E360" s="61"/>
      <c r="F360" s="61"/>
      <c r="G360" s="61"/>
      <c r="H360" s="61"/>
      <c r="I360" s="61"/>
      <c r="J360" s="61"/>
      <c r="K360" s="61"/>
      <c r="L360" s="61"/>
      <c r="M360" s="61"/>
    </row>
    <row r="361" spans="4:13" x14ac:dyDescent="0.25">
      <c r="D361" s="61"/>
      <c r="E361" s="61"/>
      <c r="F361" s="61"/>
      <c r="G361" s="61"/>
      <c r="H361" s="61"/>
      <c r="I361" s="61"/>
      <c r="J361" s="61"/>
      <c r="K361" s="61"/>
      <c r="L361" s="61"/>
      <c r="M361" s="61"/>
    </row>
    <row r="362" spans="4:13" x14ac:dyDescent="0.25">
      <c r="D362" s="61"/>
      <c r="E362" s="61"/>
      <c r="F362" s="61"/>
      <c r="G362" s="61"/>
      <c r="H362" s="61"/>
      <c r="I362" s="61"/>
      <c r="J362" s="61"/>
      <c r="K362" s="61"/>
      <c r="L362" s="61"/>
      <c r="M362" s="61"/>
    </row>
    <row r="363" spans="4:13" x14ac:dyDescent="0.25">
      <c r="D363" s="61"/>
      <c r="E363" s="61"/>
      <c r="F363" s="61"/>
      <c r="G363" s="61"/>
      <c r="H363" s="61"/>
      <c r="I363" s="61"/>
      <c r="J363" s="61"/>
      <c r="K363" s="61"/>
      <c r="L363" s="61"/>
      <c r="M363" s="61"/>
    </row>
    <row r="364" spans="4:13" x14ac:dyDescent="0.25">
      <c r="D364" s="61"/>
      <c r="E364" s="61"/>
      <c r="F364" s="61"/>
      <c r="G364" s="61"/>
      <c r="H364" s="61"/>
      <c r="I364" s="61"/>
      <c r="J364" s="61"/>
      <c r="K364" s="61"/>
      <c r="L364" s="61"/>
      <c r="M364" s="61"/>
    </row>
    <row r="365" spans="4:13" x14ac:dyDescent="0.25">
      <c r="D365" s="61"/>
      <c r="E365" s="61"/>
      <c r="F365" s="61"/>
      <c r="G365" s="61"/>
      <c r="H365" s="61"/>
      <c r="I365" s="61"/>
      <c r="J365" s="61"/>
      <c r="K365" s="61"/>
      <c r="L365" s="61"/>
      <c r="M365" s="61"/>
    </row>
    <row r="366" spans="4:13" x14ac:dyDescent="0.25">
      <c r="D366" s="61"/>
      <c r="E366" s="61"/>
      <c r="F366" s="61"/>
      <c r="G366" s="61"/>
      <c r="H366" s="61"/>
      <c r="I366" s="61"/>
      <c r="J366" s="61"/>
      <c r="K366" s="61"/>
      <c r="L366" s="61"/>
      <c r="M366" s="61"/>
    </row>
    <row r="367" spans="4:13" x14ac:dyDescent="0.25">
      <c r="D367" s="61"/>
      <c r="E367" s="61"/>
      <c r="F367" s="61"/>
      <c r="G367" s="61"/>
      <c r="H367" s="61"/>
      <c r="I367" s="61"/>
      <c r="J367" s="61"/>
      <c r="K367" s="61"/>
      <c r="L367" s="61"/>
      <c r="M367" s="61"/>
    </row>
    <row r="368" spans="4:13" x14ac:dyDescent="0.25">
      <c r="D368" s="61"/>
      <c r="E368" s="61"/>
      <c r="F368" s="61"/>
      <c r="G368" s="61"/>
      <c r="H368" s="61"/>
      <c r="I368" s="61"/>
      <c r="J368" s="61"/>
      <c r="K368" s="61"/>
      <c r="L368" s="61"/>
      <c r="M368" s="61"/>
    </row>
    <row r="369" spans="4:13" x14ac:dyDescent="0.25">
      <c r="D369" s="61"/>
      <c r="E369" s="61"/>
      <c r="F369" s="61"/>
      <c r="G369" s="61"/>
      <c r="H369" s="61"/>
      <c r="I369" s="61"/>
      <c r="J369" s="61"/>
      <c r="K369" s="61"/>
      <c r="L369" s="61"/>
      <c r="M369" s="61"/>
    </row>
    <row r="370" spans="4:13" x14ac:dyDescent="0.25">
      <c r="D370" s="61"/>
      <c r="E370" s="61"/>
      <c r="F370" s="61"/>
      <c r="G370" s="61"/>
      <c r="H370" s="61"/>
      <c r="I370" s="61"/>
      <c r="J370" s="61"/>
      <c r="K370" s="61"/>
      <c r="L370" s="61"/>
      <c r="M370" s="61"/>
    </row>
    <row r="371" spans="4:13" x14ac:dyDescent="0.25">
      <c r="D371" s="61"/>
      <c r="E371" s="61"/>
      <c r="F371" s="61"/>
      <c r="G371" s="61"/>
      <c r="H371" s="61"/>
      <c r="I371" s="61"/>
      <c r="J371" s="61"/>
      <c r="K371" s="61"/>
      <c r="L371" s="61"/>
      <c r="M371" s="61"/>
    </row>
    <row r="372" spans="4:13" x14ac:dyDescent="0.25">
      <c r="D372" s="61"/>
      <c r="E372" s="61"/>
      <c r="F372" s="61"/>
      <c r="G372" s="61"/>
      <c r="H372" s="61"/>
      <c r="I372" s="61"/>
      <c r="J372" s="61"/>
      <c r="K372" s="61"/>
      <c r="L372" s="61"/>
      <c r="M372" s="61"/>
    </row>
    <row r="373" spans="4:13" x14ac:dyDescent="0.25">
      <c r="D373" s="61"/>
      <c r="E373" s="61"/>
      <c r="F373" s="61"/>
      <c r="G373" s="61"/>
      <c r="H373" s="61"/>
      <c r="I373" s="61"/>
      <c r="J373" s="61"/>
      <c r="K373" s="61"/>
      <c r="L373" s="61"/>
      <c r="M373" s="61"/>
    </row>
    <row r="374" spans="4:13" x14ac:dyDescent="0.25">
      <c r="D374" s="61"/>
      <c r="E374" s="61"/>
      <c r="F374" s="61"/>
      <c r="G374" s="61"/>
      <c r="H374" s="61"/>
      <c r="I374" s="61"/>
      <c r="J374" s="61"/>
      <c r="K374" s="61"/>
      <c r="L374" s="61"/>
      <c r="M374" s="61"/>
    </row>
    <row r="375" spans="4:13" x14ac:dyDescent="0.25">
      <c r="D375" s="61"/>
      <c r="E375" s="61"/>
      <c r="F375" s="61"/>
      <c r="G375" s="61"/>
      <c r="H375" s="61"/>
      <c r="I375" s="61"/>
      <c r="J375" s="61"/>
      <c r="K375" s="61"/>
      <c r="L375" s="61"/>
      <c r="M375" s="61"/>
    </row>
    <row r="376" spans="4:13" x14ac:dyDescent="0.25">
      <c r="D376" s="61"/>
      <c r="E376" s="61"/>
      <c r="F376" s="61"/>
      <c r="G376" s="61"/>
      <c r="H376" s="61"/>
      <c r="I376" s="61"/>
      <c r="J376" s="61"/>
      <c r="K376" s="61"/>
      <c r="L376" s="61"/>
      <c r="M376" s="61"/>
    </row>
    <row r="377" spans="4:13" x14ac:dyDescent="0.25">
      <c r="D377" s="61"/>
      <c r="E377" s="61"/>
      <c r="F377" s="61"/>
      <c r="G377" s="61"/>
      <c r="H377" s="61"/>
      <c r="I377" s="61"/>
      <c r="J377" s="61"/>
      <c r="K377" s="61"/>
      <c r="L377" s="61"/>
      <c r="M377" s="61"/>
    </row>
    <row r="378" spans="4:13" x14ac:dyDescent="0.25">
      <c r="D378" s="61"/>
      <c r="E378" s="61"/>
      <c r="F378" s="61"/>
      <c r="G378" s="61"/>
      <c r="H378" s="61"/>
      <c r="I378" s="61"/>
      <c r="J378" s="61"/>
      <c r="K378" s="61"/>
      <c r="L378" s="61"/>
      <c r="M378" s="61"/>
    </row>
    <row r="379" spans="4:13" x14ac:dyDescent="0.25">
      <c r="D379" s="61"/>
      <c r="E379" s="61"/>
      <c r="F379" s="61"/>
      <c r="G379" s="61"/>
      <c r="H379" s="61"/>
      <c r="I379" s="61"/>
      <c r="J379" s="61"/>
      <c r="K379" s="61"/>
      <c r="L379" s="61"/>
      <c r="M379" s="61"/>
    </row>
    <row r="380" spans="4:13" x14ac:dyDescent="0.25">
      <c r="D380" s="61"/>
      <c r="E380" s="61"/>
      <c r="F380" s="61"/>
      <c r="G380" s="61"/>
      <c r="H380" s="61"/>
      <c r="I380" s="61"/>
      <c r="J380" s="61"/>
      <c r="K380" s="61"/>
      <c r="L380" s="61"/>
      <c r="M380" s="61"/>
    </row>
    <row r="381" spans="4:13" x14ac:dyDescent="0.25">
      <c r="D381" s="61"/>
      <c r="E381" s="61"/>
      <c r="F381" s="61"/>
      <c r="G381" s="61"/>
      <c r="H381" s="61"/>
      <c r="I381" s="61"/>
      <c r="J381" s="61"/>
      <c r="K381" s="61"/>
      <c r="L381" s="61"/>
      <c r="M381" s="61"/>
    </row>
    <row r="382" spans="4:13" x14ac:dyDescent="0.25">
      <c r="D382" s="61"/>
      <c r="E382" s="61"/>
      <c r="F382" s="61"/>
      <c r="G382" s="61"/>
      <c r="H382" s="61"/>
      <c r="I382" s="61"/>
      <c r="J382" s="61"/>
      <c r="K382" s="61"/>
      <c r="L382" s="61"/>
      <c r="M382" s="61"/>
    </row>
    <row r="383" spans="4:13" x14ac:dyDescent="0.25">
      <c r="D383" s="61"/>
      <c r="E383" s="61"/>
      <c r="F383" s="61"/>
      <c r="G383" s="61"/>
      <c r="H383" s="61"/>
      <c r="I383" s="61"/>
      <c r="J383" s="61"/>
      <c r="K383" s="61"/>
      <c r="L383" s="61"/>
      <c r="M383" s="61"/>
    </row>
    <row r="384" spans="4:13" x14ac:dyDescent="0.25">
      <c r="D384" s="61"/>
      <c r="E384" s="61"/>
      <c r="F384" s="61"/>
      <c r="G384" s="61"/>
      <c r="H384" s="61"/>
      <c r="I384" s="61"/>
      <c r="J384" s="61"/>
      <c r="K384" s="61"/>
      <c r="L384" s="61"/>
      <c r="M384" s="61"/>
    </row>
    <row r="385" spans="4:13" x14ac:dyDescent="0.25">
      <c r="D385" s="61"/>
      <c r="E385" s="61"/>
      <c r="F385" s="61"/>
      <c r="G385" s="61"/>
      <c r="H385" s="61"/>
      <c r="I385" s="61"/>
      <c r="J385" s="61"/>
      <c r="K385" s="61"/>
      <c r="L385" s="61"/>
      <c r="M385" s="61"/>
    </row>
    <row r="386" spans="4:13" x14ac:dyDescent="0.25">
      <c r="D386" s="61"/>
      <c r="E386" s="61"/>
      <c r="F386" s="61"/>
      <c r="G386" s="61"/>
      <c r="H386" s="61"/>
      <c r="I386" s="61"/>
      <c r="J386" s="61"/>
      <c r="K386" s="61"/>
      <c r="L386" s="61"/>
      <c r="M386" s="61"/>
    </row>
    <row r="387" spans="4:13" x14ac:dyDescent="0.25">
      <c r="D387" s="61"/>
      <c r="E387" s="61"/>
      <c r="F387" s="61"/>
      <c r="G387" s="61"/>
      <c r="H387" s="61"/>
      <c r="I387" s="61"/>
      <c r="J387" s="61"/>
      <c r="K387" s="61"/>
      <c r="L387" s="61"/>
      <c r="M387" s="61"/>
    </row>
    <row r="388" spans="4:13" x14ac:dyDescent="0.25">
      <c r="D388" s="61"/>
      <c r="E388" s="61"/>
      <c r="F388" s="61"/>
      <c r="G388" s="61"/>
      <c r="H388" s="61"/>
      <c r="I388" s="61"/>
      <c r="J388" s="61"/>
      <c r="K388" s="61"/>
      <c r="L388" s="61"/>
      <c r="M388" s="61"/>
    </row>
    <row r="389" spans="4:13" x14ac:dyDescent="0.25">
      <c r="D389" s="61"/>
      <c r="E389" s="61"/>
      <c r="F389" s="61"/>
      <c r="G389" s="61"/>
      <c r="H389" s="61"/>
      <c r="I389" s="61"/>
      <c r="J389" s="61"/>
      <c r="K389" s="61"/>
      <c r="L389" s="61"/>
      <c r="M389" s="61"/>
    </row>
    <row r="390" spans="4:13" x14ac:dyDescent="0.25">
      <c r="D390" s="61"/>
      <c r="E390" s="61"/>
      <c r="F390" s="61"/>
      <c r="G390" s="61"/>
      <c r="H390" s="61"/>
      <c r="I390" s="61"/>
      <c r="J390" s="61"/>
      <c r="K390" s="61"/>
      <c r="L390" s="61"/>
      <c r="M390" s="61"/>
    </row>
    <row r="391" spans="4:13" x14ac:dyDescent="0.25">
      <c r="D391" s="61"/>
      <c r="E391" s="61"/>
      <c r="F391" s="61"/>
      <c r="G391" s="61"/>
      <c r="H391" s="61"/>
      <c r="I391" s="61"/>
      <c r="J391" s="61"/>
      <c r="K391" s="61"/>
      <c r="L391" s="61"/>
      <c r="M391" s="61"/>
    </row>
    <row r="392" spans="4:13" x14ac:dyDescent="0.25">
      <c r="D392" s="61"/>
      <c r="E392" s="61"/>
      <c r="F392" s="61"/>
      <c r="G392" s="61"/>
      <c r="H392" s="61"/>
      <c r="I392" s="61"/>
      <c r="J392" s="61"/>
      <c r="K392" s="61"/>
      <c r="L392" s="61"/>
      <c r="M392" s="61"/>
    </row>
    <row r="393" spans="4:13" x14ac:dyDescent="0.25">
      <c r="D393" s="61"/>
      <c r="E393" s="61"/>
      <c r="F393" s="61"/>
      <c r="G393" s="61"/>
      <c r="H393" s="61"/>
      <c r="I393" s="61"/>
      <c r="J393" s="61"/>
      <c r="K393" s="61"/>
      <c r="L393" s="61"/>
      <c r="M393" s="61"/>
    </row>
    <row r="394" spans="4:13" x14ac:dyDescent="0.25">
      <c r="D394" s="61"/>
      <c r="E394" s="61"/>
      <c r="F394" s="61"/>
      <c r="G394" s="61"/>
      <c r="H394" s="61"/>
      <c r="I394" s="61"/>
      <c r="J394" s="61"/>
      <c r="K394" s="61"/>
      <c r="L394" s="61"/>
      <c r="M394" s="61"/>
    </row>
    <row r="395" spans="4:13" x14ac:dyDescent="0.25">
      <c r="D395" s="61"/>
      <c r="E395" s="61"/>
      <c r="F395" s="61"/>
      <c r="G395" s="61"/>
      <c r="H395" s="61"/>
      <c r="I395" s="61"/>
      <c r="J395" s="61"/>
      <c r="K395" s="61"/>
      <c r="L395" s="61"/>
      <c r="M395" s="61"/>
    </row>
    <row r="396" spans="4:13" x14ac:dyDescent="0.25">
      <c r="D396" s="61"/>
      <c r="E396" s="61"/>
      <c r="F396" s="61"/>
      <c r="G396" s="61"/>
      <c r="H396" s="61"/>
      <c r="I396" s="61"/>
      <c r="J396" s="61"/>
      <c r="K396" s="61"/>
      <c r="L396" s="61"/>
      <c r="M396" s="61"/>
    </row>
    <row r="397" spans="4:13" x14ac:dyDescent="0.25">
      <c r="D397" s="61"/>
      <c r="E397" s="61"/>
      <c r="F397" s="61"/>
      <c r="G397" s="61"/>
      <c r="H397" s="61"/>
      <c r="I397" s="61"/>
      <c r="J397" s="61"/>
      <c r="K397" s="61"/>
      <c r="L397" s="61"/>
      <c r="M397" s="61"/>
    </row>
    <row r="398" spans="4:13" x14ac:dyDescent="0.25">
      <c r="D398" s="61"/>
      <c r="E398" s="61"/>
      <c r="F398" s="61"/>
      <c r="G398" s="61"/>
      <c r="H398" s="61"/>
      <c r="I398" s="61"/>
      <c r="J398" s="61"/>
      <c r="K398" s="61"/>
      <c r="L398" s="61"/>
      <c r="M398" s="61"/>
    </row>
    <row r="399" spans="4:13" x14ac:dyDescent="0.25">
      <c r="D399" s="61"/>
      <c r="E399" s="61"/>
      <c r="F399" s="61"/>
      <c r="G399" s="61"/>
      <c r="H399" s="61"/>
      <c r="I399" s="61"/>
      <c r="J399" s="61"/>
      <c r="K399" s="61"/>
      <c r="L399" s="61"/>
      <c r="M399" s="61"/>
    </row>
    <row r="400" spans="4:13" x14ac:dyDescent="0.25">
      <c r="D400" s="61"/>
      <c r="E400" s="61"/>
      <c r="F400" s="61"/>
      <c r="G400" s="61"/>
      <c r="H400" s="61"/>
      <c r="I400" s="61"/>
      <c r="J400" s="61"/>
      <c r="K400" s="61"/>
      <c r="L400" s="61"/>
      <c r="M400" s="61"/>
    </row>
    <row r="401" spans="4:13" x14ac:dyDescent="0.25">
      <c r="D401" s="61"/>
      <c r="E401" s="61"/>
      <c r="F401" s="61"/>
      <c r="G401" s="61"/>
      <c r="H401" s="61"/>
      <c r="I401" s="61"/>
      <c r="J401" s="61"/>
      <c r="K401" s="61"/>
      <c r="L401" s="61"/>
      <c r="M401" s="61"/>
    </row>
    <row r="402" spans="4:13" x14ac:dyDescent="0.25">
      <c r="D402" s="61"/>
      <c r="E402" s="61"/>
      <c r="F402" s="61"/>
      <c r="G402" s="61"/>
      <c r="H402" s="61"/>
      <c r="I402" s="61"/>
      <c r="J402" s="61"/>
      <c r="K402" s="61"/>
      <c r="L402" s="61"/>
      <c r="M402" s="61"/>
    </row>
    <row r="403" spans="4:13" x14ac:dyDescent="0.25">
      <c r="D403" s="61"/>
      <c r="E403" s="61"/>
      <c r="F403" s="61"/>
      <c r="G403" s="61"/>
      <c r="H403" s="61"/>
      <c r="I403" s="61"/>
      <c r="J403" s="61"/>
      <c r="K403" s="61"/>
      <c r="L403" s="61"/>
      <c r="M403" s="61"/>
    </row>
    <row r="404" spans="4:13" x14ac:dyDescent="0.25">
      <c r="D404" s="61"/>
      <c r="E404" s="61"/>
      <c r="F404" s="61"/>
      <c r="G404" s="61"/>
      <c r="H404" s="61"/>
      <c r="I404" s="61"/>
      <c r="J404" s="61"/>
      <c r="K404" s="61"/>
      <c r="L404" s="61"/>
      <c r="M404" s="61"/>
    </row>
    <row r="405" spans="4:13" x14ac:dyDescent="0.25">
      <c r="D405" s="61"/>
      <c r="E405" s="61"/>
      <c r="F405" s="61"/>
      <c r="G405" s="61"/>
      <c r="H405" s="61"/>
      <c r="I405" s="61"/>
      <c r="J405" s="61"/>
      <c r="K405" s="61"/>
      <c r="L405" s="61"/>
      <c r="M405" s="61"/>
    </row>
    <row r="406" spans="4:13" x14ac:dyDescent="0.25">
      <c r="D406" s="61"/>
      <c r="E406" s="61"/>
      <c r="F406" s="61"/>
      <c r="G406" s="61"/>
      <c r="H406" s="61"/>
      <c r="I406" s="61"/>
      <c r="J406" s="61"/>
      <c r="K406" s="61"/>
      <c r="L406" s="61"/>
      <c r="M406" s="61"/>
    </row>
    <row r="407" spans="4:13" x14ac:dyDescent="0.25">
      <c r="D407" s="61"/>
      <c r="E407" s="61"/>
      <c r="F407" s="61"/>
      <c r="G407" s="61"/>
      <c r="H407" s="61"/>
      <c r="I407" s="61"/>
      <c r="J407" s="61"/>
      <c r="K407" s="61"/>
      <c r="L407" s="61"/>
      <c r="M407" s="61"/>
    </row>
    <row r="408" spans="4:13" x14ac:dyDescent="0.25">
      <c r="D408" s="61"/>
      <c r="E408" s="61"/>
      <c r="F408" s="61"/>
      <c r="G408" s="61"/>
      <c r="H408" s="61"/>
      <c r="I408" s="61"/>
      <c r="J408" s="61"/>
      <c r="K408" s="61"/>
      <c r="L408" s="61"/>
      <c r="M408" s="61"/>
    </row>
    <row r="409" spans="4:13" x14ac:dyDescent="0.25">
      <c r="D409" s="61"/>
      <c r="E409" s="61"/>
      <c r="F409" s="61"/>
      <c r="G409" s="61"/>
      <c r="H409" s="61"/>
      <c r="I409" s="61"/>
      <c r="J409" s="61"/>
      <c r="K409" s="61"/>
      <c r="L409" s="61"/>
      <c r="M409" s="61"/>
    </row>
    <row r="410" spans="4:13" x14ac:dyDescent="0.25">
      <c r="D410" s="61"/>
      <c r="E410" s="61"/>
      <c r="F410" s="61"/>
      <c r="G410" s="61"/>
      <c r="H410" s="61"/>
      <c r="I410" s="61"/>
      <c r="J410" s="61"/>
      <c r="K410" s="61"/>
      <c r="L410" s="61"/>
      <c r="M410" s="61"/>
    </row>
    <row r="411" spans="4:13" x14ac:dyDescent="0.25">
      <c r="D411" s="61"/>
      <c r="E411" s="61"/>
      <c r="F411" s="61"/>
      <c r="G411" s="61"/>
      <c r="H411" s="61"/>
      <c r="I411" s="61"/>
      <c r="J411" s="61"/>
      <c r="K411" s="61"/>
      <c r="L411" s="61"/>
      <c r="M411" s="61"/>
    </row>
    <row r="412" spans="4:13" x14ac:dyDescent="0.25">
      <c r="D412" s="61"/>
      <c r="E412" s="61"/>
      <c r="F412" s="61"/>
      <c r="G412" s="61"/>
      <c r="H412" s="61"/>
      <c r="I412" s="61"/>
      <c r="J412" s="61"/>
      <c r="K412" s="61"/>
      <c r="L412" s="61"/>
      <c r="M412" s="61"/>
    </row>
    <row r="413" spans="4:13" x14ac:dyDescent="0.25">
      <c r="D413" s="61"/>
      <c r="E413" s="61"/>
      <c r="F413" s="61"/>
      <c r="G413" s="61"/>
      <c r="H413" s="61"/>
      <c r="I413" s="61"/>
      <c r="J413" s="61"/>
      <c r="K413" s="61"/>
      <c r="L413" s="61"/>
      <c r="M413" s="61"/>
    </row>
    <row r="414" spans="4:13" x14ac:dyDescent="0.25">
      <c r="D414" s="61"/>
      <c r="E414" s="61"/>
      <c r="F414" s="61"/>
      <c r="G414" s="61"/>
      <c r="H414" s="61"/>
      <c r="I414" s="61"/>
      <c r="J414" s="61"/>
      <c r="K414" s="61"/>
      <c r="L414" s="61"/>
      <c r="M414" s="61"/>
    </row>
    <row r="415" spans="4:13" x14ac:dyDescent="0.25">
      <c r="D415" s="61"/>
      <c r="E415" s="61"/>
      <c r="F415" s="61"/>
      <c r="G415" s="61"/>
      <c r="H415" s="61"/>
      <c r="I415" s="61"/>
      <c r="J415" s="61"/>
      <c r="K415" s="61"/>
      <c r="L415" s="61"/>
      <c r="M415" s="61"/>
    </row>
    <row r="416" spans="4:13" x14ac:dyDescent="0.25">
      <c r="D416" s="61"/>
      <c r="E416" s="61"/>
      <c r="F416" s="61"/>
      <c r="G416" s="61"/>
      <c r="H416" s="61"/>
      <c r="I416" s="61"/>
      <c r="J416" s="61"/>
      <c r="K416" s="61"/>
      <c r="L416" s="61"/>
      <c r="M416" s="61"/>
    </row>
    <row r="417" spans="4:13" x14ac:dyDescent="0.25">
      <c r="D417" s="61"/>
      <c r="E417" s="61"/>
      <c r="F417" s="61"/>
      <c r="G417" s="61"/>
      <c r="H417" s="61"/>
      <c r="I417" s="61"/>
      <c r="J417" s="61"/>
      <c r="K417" s="61"/>
      <c r="L417" s="61"/>
      <c r="M417" s="61"/>
    </row>
    <row r="418" spans="4:13" x14ac:dyDescent="0.25">
      <c r="D418" s="61"/>
      <c r="E418" s="61"/>
      <c r="F418" s="61"/>
      <c r="G418" s="61"/>
      <c r="H418" s="61"/>
      <c r="I418" s="61"/>
      <c r="J418" s="61"/>
      <c r="K418" s="61"/>
      <c r="L418" s="61"/>
      <c r="M418" s="61"/>
    </row>
    <row r="419" spans="4:13" x14ac:dyDescent="0.25">
      <c r="D419" s="61"/>
      <c r="E419" s="61"/>
      <c r="F419" s="61"/>
      <c r="G419" s="61"/>
      <c r="H419" s="61"/>
      <c r="I419" s="61"/>
      <c r="J419" s="61"/>
      <c r="K419" s="61"/>
      <c r="L419" s="61"/>
      <c r="M419" s="61"/>
    </row>
    <row r="420" spans="4:13" x14ac:dyDescent="0.25">
      <c r="D420" s="61"/>
      <c r="E420" s="61"/>
      <c r="F420" s="61"/>
      <c r="G420" s="61"/>
      <c r="H420" s="61"/>
      <c r="I420" s="61"/>
      <c r="J420" s="61"/>
      <c r="K420" s="61"/>
      <c r="L420" s="61"/>
      <c r="M420" s="61"/>
    </row>
    <row r="421" spans="4:13" x14ac:dyDescent="0.25">
      <c r="D421" s="61"/>
      <c r="E421" s="61"/>
      <c r="F421" s="61"/>
      <c r="G421" s="61"/>
      <c r="H421" s="61"/>
      <c r="I421" s="61"/>
      <c r="J421" s="61"/>
      <c r="K421" s="61"/>
      <c r="L421" s="61"/>
      <c r="M421" s="61"/>
    </row>
    <row r="422" spans="4:13" x14ac:dyDescent="0.25">
      <c r="D422" s="61"/>
      <c r="E422" s="61"/>
      <c r="F422" s="61"/>
      <c r="G422" s="61"/>
      <c r="H422" s="61"/>
      <c r="I422" s="61"/>
      <c r="J422" s="61"/>
      <c r="K422" s="61"/>
      <c r="L422" s="61"/>
      <c r="M422" s="61"/>
    </row>
    <row r="423" spans="4:13" x14ac:dyDescent="0.25">
      <c r="D423" s="61"/>
      <c r="E423" s="61"/>
      <c r="F423" s="61"/>
      <c r="G423" s="61"/>
      <c r="H423" s="61"/>
      <c r="I423" s="61"/>
      <c r="J423" s="61"/>
      <c r="K423" s="61"/>
      <c r="L423" s="61"/>
      <c r="M423" s="61"/>
    </row>
    <row r="424" spans="4:13" x14ac:dyDescent="0.25">
      <c r="D424" s="61"/>
      <c r="E424" s="61"/>
      <c r="F424" s="61"/>
      <c r="G424" s="61"/>
      <c r="H424" s="61"/>
      <c r="I424" s="61"/>
      <c r="J424" s="61"/>
      <c r="K424" s="61"/>
      <c r="L424" s="61"/>
      <c r="M424" s="61"/>
    </row>
    <row r="425" spans="4:13" x14ac:dyDescent="0.25">
      <c r="D425" s="61"/>
      <c r="E425" s="61"/>
      <c r="F425" s="61"/>
      <c r="G425" s="61"/>
      <c r="H425" s="61"/>
      <c r="I425" s="61"/>
      <c r="J425" s="61"/>
      <c r="K425" s="61"/>
      <c r="L425" s="61"/>
      <c r="M425" s="61"/>
    </row>
    <row r="426" spans="4:13" x14ac:dyDescent="0.25">
      <c r="D426" s="61"/>
      <c r="E426" s="61"/>
      <c r="F426" s="61"/>
      <c r="G426" s="61"/>
      <c r="H426" s="61"/>
      <c r="I426" s="61"/>
      <c r="J426" s="61"/>
      <c r="K426" s="61"/>
      <c r="L426" s="61"/>
      <c r="M426" s="61"/>
    </row>
    <row r="427" spans="4:13" x14ac:dyDescent="0.25">
      <c r="D427" s="61"/>
      <c r="E427" s="61"/>
      <c r="F427" s="61"/>
      <c r="G427" s="61"/>
      <c r="H427" s="61"/>
      <c r="I427" s="61"/>
      <c r="J427" s="61"/>
      <c r="K427" s="61"/>
      <c r="L427" s="61"/>
      <c r="M427" s="61"/>
    </row>
    <row r="428" spans="4:13" x14ac:dyDescent="0.25">
      <c r="D428" s="61"/>
      <c r="E428" s="61"/>
      <c r="F428" s="61"/>
      <c r="G428" s="61"/>
      <c r="H428" s="61"/>
      <c r="I428" s="61"/>
      <c r="J428" s="61"/>
      <c r="K428" s="61"/>
      <c r="L428" s="61"/>
      <c r="M428" s="61"/>
    </row>
    <row r="429" spans="4:13" x14ac:dyDescent="0.25">
      <c r="D429" s="61"/>
      <c r="E429" s="61"/>
      <c r="F429" s="61"/>
      <c r="G429" s="61"/>
      <c r="H429" s="61"/>
      <c r="I429" s="61"/>
      <c r="J429" s="61"/>
      <c r="K429" s="61"/>
      <c r="L429" s="61"/>
      <c r="M429" s="61"/>
    </row>
    <row r="430" spans="4:13" x14ac:dyDescent="0.25">
      <c r="D430" s="61"/>
      <c r="E430" s="61"/>
      <c r="F430" s="61"/>
      <c r="G430" s="61"/>
      <c r="H430" s="61"/>
      <c r="I430" s="61"/>
      <c r="J430" s="61"/>
      <c r="K430" s="61"/>
      <c r="L430" s="61"/>
      <c r="M430" s="61"/>
    </row>
    <row r="431" spans="4:13" x14ac:dyDescent="0.25">
      <c r="D431" s="61"/>
      <c r="E431" s="61"/>
      <c r="F431" s="61"/>
      <c r="G431" s="61"/>
      <c r="H431" s="61"/>
      <c r="I431" s="61"/>
      <c r="J431" s="61"/>
      <c r="K431" s="61"/>
      <c r="L431" s="61"/>
      <c r="M431" s="61"/>
    </row>
    <row r="432" spans="4:13" x14ac:dyDescent="0.25">
      <c r="D432" s="61"/>
      <c r="E432" s="61"/>
      <c r="F432" s="61"/>
      <c r="G432" s="61"/>
      <c r="H432" s="61"/>
      <c r="I432" s="61"/>
      <c r="J432" s="61"/>
      <c r="K432" s="61"/>
      <c r="L432" s="61"/>
      <c r="M432" s="61"/>
    </row>
    <row r="433" spans="4:13" x14ac:dyDescent="0.25">
      <c r="D433" s="61"/>
      <c r="E433" s="61"/>
      <c r="F433" s="61"/>
      <c r="G433" s="61"/>
      <c r="H433" s="61"/>
      <c r="I433" s="61"/>
      <c r="J433" s="61"/>
      <c r="K433" s="61"/>
      <c r="L433" s="61"/>
      <c r="M433" s="61"/>
    </row>
    <row r="434" spans="4:13" x14ac:dyDescent="0.25">
      <c r="D434" s="61"/>
      <c r="E434" s="61"/>
      <c r="F434" s="61"/>
      <c r="G434" s="61"/>
      <c r="H434" s="61"/>
      <c r="I434" s="61"/>
      <c r="J434" s="61"/>
      <c r="K434" s="61"/>
      <c r="L434" s="61"/>
      <c r="M434" s="61"/>
    </row>
    <row r="435" spans="4:13" x14ac:dyDescent="0.25">
      <c r="D435" s="61"/>
      <c r="E435" s="61"/>
      <c r="F435" s="61"/>
      <c r="G435" s="61"/>
      <c r="H435" s="61"/>
      <c r="I435" s="61"/>
      <c r="J435" s="61"/>
      <c r="K435" s="61"/>
      <c r="L435" s="61"/>
      <c r="M435" s="61"/>
    </row>
    <row r="436" spans="4:13" x14ac:dyDescent="0.25">
      <c r="D436" s="61"/>
      <c r="E436" s="61"/>
      <c r="F436" s="61"/>
      <c r="G436" s="61"/>
      <c r="H436" s="61"/>
      <c r="I436" s="61"/>
      <c r="J436" s="61"/>
      <c r="K436" s="61"/>
      <c r="L436" s="61"/>
      <c r="M436" s="61"/>
    </row>
    <row r="437" spans="4:13" x14ac:dyDescent="0.25">
      <c r="D437" s="61"/>
      <c r="E437" s="61"/>
      <c r="F437" s="61"/>
      <c r="G437" s="61"/>
      <c r="H437" s="61"/>
      <c r="I437" s="61"/>
      <c r="J437" s="61"/>
      <c r="K437" s="61"/>
      <c r="L437" s="61"/>
      <c r="M437" s="61"/>
    </row>
    <row r="438" spans="4:13" x14ac:dyDescent="0.25">
      <c r="D438" s="61"/>
      <c r="E438" s="61"/>
      <c r="F438" s="61"/>
      <c r="G438" s="61"/>
      <c r="H438" s="61"/>
      <c r="I438" s="61"/>
      <c r="J438" s="61"/>
      <c r="K438" s="61"/>
      <c r="L438" s="61"/>
      <c r="M438" s="61"/>
    </row>
    <row r="439" spans="4:13" x14ac:dyDescent="0.25">
      <c r="D439" s="61"/>
      <c r="E439" s="61"/>
      <c r="F439" s="61"/>
      <c r="G439" s="61"/>
      <c r="H439" s="61"/>
      <c r="I439" s="61"/>
      <c r="J439" s="61"/>
      <c r="K439" s="61"/>
      <c r="L439" s="61"/>
      <c r="M439" s="61"/>
    </row>
    <row r="440" spans="4:13" x14ac:dyDescent="0.25">
      <c r="D440" s="61"/>
      <c r="E440" s="61"/>
      <c r="F440" s="61"/>
      <c r="G440" s="61"/>
      <c r="H440" s="61"/>
      <c r="I440" s="61"/>
      <c r="J440" s="61"/>
      <c r="K440" s="61"/>
      <c r="L440" s="61"/>
      <c r="M440" s="61"/>
    </row>
    <row r="441" spans="4:13" x14ac:dyDescent="0.25">
      <c r="D441" s="61"/>
      <c r="E441" s="61"/>
      <c r="F441" s="61"/>
      <c r="G441" s="61"/>
      <c r="H441" s="61"/>
      <c r="I441" s="61"/>
      <c r="J441" s="61"/>
      <c r="K441" s="61"/>
      <c r="L441" s="61"/>
      <c r="M441" s="61"/>
    </row>
    <row r="442" spans="4:13" x14ac:dyDescent="0.25">
      <c r="D442" s="61"/>
      <c r="E442" s="61"/>
      <c r="F442" s="61"/>
      <c r="G442" s="61"/>
      <c r="H442" s="61"/>
      <c r="I442" s="61"/>
      <c r="J442" s="61"/>
      <c r="K442" s="61"/>
      <c r="L442" s="61"/>
      <c r="M442" s="61"/>
    </row>
    <row r="443" spans="4:13" x14ac:dyDescent="0.25">
      <c r="D443" s="61"/>
      <c r="E443" s="61"/>
      <c r="F443" s="61"/>
      <c r="G443" s="61"/>
      <c r="H443" s="61"/>
      <c r="I443" s="61"/>
      <c r="J443" s="61"/>
      <c r="K443" s="61"/>
      <c r="L443" s="61"/>
      <c r="M443" s="61"/>
    </row>
    <row r="444" spans="4:13" x14ac:dyDescent="0.25">
      <c r="D444" s="61"/>
      <c r="E444" s="61"/>
      <c r="F444" s="61"/>
      <c r="G444" s="61"/>
      <c r="H444" s="61"/>
      <c r="I444" s="61"/>
      <c r="J444" s="61"/>
      <c r="K444" s="61"/>
      <c r="L444" s="61"/>
      <c r="M444" s="61"/>
    </row>
    <row r="445" spans="4:13" x14ac:dyDescent="0.25">
      <c r="D445" s="61"/>
      <c r="E445" s="61"/>
      <c r="F445" s="61"/>
      <c r="G445" s="61"/>
      <c r="H445" s="61"/>
      <c r="I445" s="61"/>
      <c r="J445" s="61"/>
      <c r="K445" s="61"/>
      <c r="L445" s="61"/>
      <c r="M445" s="61"/>
    </row>
    <row r="446" spans="4:13" x14ac:dyDescent="0.25">
      <c r="D446" s="61"/>
      <c r="E446" s="61"/>
      <c r="F446" s="61"/>
      <c r="G446" s="61"/>
      <c r="H446" s="61"/>
      <c r="I446" s="61"/>
      <c r="J446" s="61"/>
      <c r="K446" s="61"/>
      <c r="L446" s="61"/>
      <c r="M446" s="61"/>
    </row>
    <row r="447" spans="4:13" x14ac:dyDescent="0.25">
      <c r="D447" s="61"/>
      <c r="E447" s="61"/>
      <c r="F447" s="61"/>
      <c r="G447" s="61"/>
      <c r="H447" s="61"/>
      <c r="I447" s="61"/>
      <c r="J447" s="61"/>
      <c r="K447" s="61"/>
      <c r="L447" s="61"/>
      <c r="M447" s="61"/>
    </row>
    <row r="448" spans="4:13" x14ac:dyDescent="0.25">
      <c r="D448" s="61"/>
      <c r="E448" s="61"/>
      <c r="F448" s="61"/>
      <c r="G448" s="61"/>
      <c r="H448" s="61"/>
      <c r="I448" s="61"/>
      <c r="J448" s="61"/>
      <c r="K448" s="61"/>
      <c r="L448" s="61"/>
      <c r="M448" s="61"/>
    </row>
    <row r="449" spans="4:13" x14ac:dyDescent="0.25">
      <c r="D449" s="61"/>
      <c r="E449" s="61"/>
      <c r="F449" s="61"/>
      <c r="G449" s="61"/>
      <c r="H449" s="61"/>
      <c r="I449" s="61"/>
      <c r="J449" s="61"/>
      <c r="K449" s="61"/>
      <c r="L449" s="61"/>
      <c r="M449" s="61"/>
    </row>
    <row r="450" spans="4:13" x14ac:dyDescent="0.25">
      <c r="D450" s="61"/>
      <c r="E450" s="61"/>
      <c r="F450" s="61"/>
      <c r="G450" s="61"/>
      <c r="H450" s="61"/>
      <c r="I450" s="61"/>
      <c r="J450" s="61"/>
      <c r="K450" s="61"/>
      <c r="L450" s="61"/>
      <c r="M450" s="61"/>
    </row>
    <row r="451" spans="4:13" x14ac:dyDescent="0.25">
      <c r="D451" s="61"/>
      <c r="E451" s="61"/>
      <c r="F451" s="61"/>
      <c r="G451" s="61"/>
      <c r="H451" s="61"/>
      <c r="I451" s="61"/>
      <c r="J451" s="61"/>
      <c r="K451" s="61"/>
      <c r="L451" s="61"/>
      <c r="M451" s="61"/>
    </row>
    <row r="452" spans="4:13" x14ac:dyDescent="0.25">
      <c r="D452" s="61"/>
      <c r="E452" s="61"/>
      <c r="F452" s="61"/>
      <c r="G452" s="61"/>
      <c r="H452" s="61"/>
      <c r="I452" s="61"/>
      <c r="J452" s="61"/>
      <c r="K452" s="61"/>
      <c r="L452" s="61"/>
      <c r="M452" s="61"/>
    </row>
    <row r="453" spans="4:13" x14ac:dyDescent="0.25">
      <c r="D453" s="61"/>
      <c r="E453" s="61"/>
      <c r="F453" s="61"/>
      <c r="G453" s="61"/>
      <c r="H453" s="61"/>
      <c r="I453" s="61"/>
      <c r="J453" s="61"/>
      <c r="K453" s="61"/>
      <c r="L453" s="61"/>
      <c r="M453" s="61"/>
    </row>
    <row r="454" spans="4:13" x14ac:dyDescent="0.25">
      <c r="D454" s="61"/>
      <c r="E454" s="61"/>
      <c r="F454" s="61"/>
      <c r="G454" s="61"/>
      <c r="H454" s="61"/>
      <c r="I454" s="61"/>
      <c r="J454" s="61"/>
      <c r="K454" s="61"/>
      <c r="L454" s="61"/>
      <c r="M454" s="61"/>
    </row>
    <row r="455" spans="4:13" x14ac:dyDescent="0.25">
      <c r="D455" s="61"/>
      <c r="E455" s="61"/>
      <c r="F455" s="61"/>
      <c r="G455" s="61"/>
      <c r="H455" s="61"/>
      <c r="I455" s="61"/>
      <c r="J455" s="61"/>
      <c r="K455" s="61"/>
      <c r="L455" s="61"/>
      <c r="M455" s="61"/>
    </row>
    <row r="456" spans="4:13" x14ac:dyDescent="0.25">
      <c r="D456" s="61"/>
      <c r="E456" s="61"/>
      <c r="F456" s="61"/>
      <c r="G456" s="61"/>
      <c r="H456" s="61"/>
      <c r="I456" s="61"/>
      <c r="J456" s="61"/>
      <c r="K456" s="61"/>
      <c r="L456" s="61"/>
      <c r="M456" s="61"/>
    </row>
    <row r="457" spans="4:13" x14ac:dyDescent="0.25">
      <c r="D457" s="61"/>
      <c r="E457" s="61"/>
      <c r="F457" s="61"/>
      <c r="G457" s="61"/>
      <c r="H457" s="61"/>
      <c r="I457" s="61"/>
      <c r="J457" s="61"/>
      <c r="K457" s="61"/>
      <c r="L457" s="61"/>
      <c r="M457" s="61"/>
    </row>
    <row r="458" spans="4:13" x14ac:dyDescent="0.25">
      <c r="D458" s="61"/>
      <c r="E458" s="61"/>
      <c r="F458" s="61"/>
      <c r="G458" s="61"/>
      <c r="H458" s="61"/>
      <c r="I458" s="61"/>
      <c r="J458" s="61"/>
      <c r="K458" s="61"/>
      <c r="L458" s="61"/>
      <c r="M458" s="61"/>
    </row>
    <row r="459" spans="4:13" x14ac:dyDescent="0.25">
      <c r="D459" s="61"/>
      <c r="E459" s="61"/>
      <c r="F459" s="61"/>
      <c r="G459" s="61"/>
      <c r="H459" s="61"/>
      <c r="I459" s="61"/>
      <c r="J459" s="61"/>
      <c r="K459" s="61"/>
      <c r="L459" s="61"/>
      <c r="M459" s="61"/>
    </row>
    <row r="460" spans="4:13" x14ac:dyDescent="0.25">
      <c r="D460" s="61"/>
      <c r="E460" s="61"/>
      <c r="F460" s="61"/>
      <c r="G460" s="61"/>
      <c r="H460" s="61"/>
      <c r="I460" s="61"/>
      <c r="J460" s="61"/>
      <c r="K460" s="61"/>
      <c r="L460" s="61"/>
      <c r="M460" s="61"/>
    </row>
    <row r="461" spans="4:13" x14ac:dyDescent="0.25">
      <c r="D461" s="61"/>
      <c r="E461" s="61"/>
      <c r="F461" s="61"/>
      <c r="G461" s="61"/>
      <c r="H461" s="61"/>
      <c r="I461" s="61"/>
      <c r="J461" s="61"/>
      <c r="K461" s="61"/>
      <c r="L461" s="61"/>
      <c r="M461" s="61"/>
    </row>
    <row r="462" spans="4:13" x14ac:dyDescent="0.25">
      <c r="D462" s="61"/>
      <c r="E462" s="61"/>
      <c r="F462" s="61"/>
      <c r="G462" s="61"/>
      <c r="H462" s="61"/>
      <c r="I462" s="61"/>
      <c r="J462" s="61"/>
      <c r="K462" s="61"/>
      <c r="L462" s="61"/>
      <c r="M462" s="61"/>
    </row>
    <row r="463" spans="4:13" x14ac:dyDescent="0.25">
      <c r="D463" s="61"/>
      <c r="E463" s="61"/>
      <c r="F463" s="61"/>
      <c r="G463" s="61"/>
      <c r="H463" s="61"/>
      <c r="I463" s="61"/>
      <c r="J463" s="61"/>
      <c r="K463" s="61"/>
      <c r="L463" s="61"/>
      <c r="M463" s="61"/>
    </row>
    <row r="464" spans="4:13" x14ac:dyDescent="0.25">
      <c r="D464" s="61"/>
      <c r="E464" s="61"/>
      <c r="F464" s="61"/>
      <c r="G464" s="61"/>
      <c r="H464" s="61"/>
      <c r="I464" s="61"/>
      <c r="J464" s="61"/>
      <c r="K464" s="61"/>
      <c r="L464" s="61"/>
      <c r="M464" s="61"/>
    </row>
    <row r="465" spans="4:13" x14ac:dyDescent="0.25">
      <c r="D465" s="61"/>
      <c r="E465" s="61"/>
      <c r="F465" s="61"/>
      <c r="G465" s="61"/>
      <c r="H465" s="61"/>
      <c r="I465" s="61"/>
      <c r="J465" s="61"/>
      <c r="K465" s="61"/>
      <c r="L465" s="61"/>
      <c r="M465" s="61"/>
    </row>
    <row r="466" spans="4:13" x14ac:dyDescent="0.25">
      <c r="D466" s="61"/>
      <c r="E466" s="61"/>
      <c r="F466" s="61"/>
      <c r="G466" s="61"/>
      <c r="H466" s="61"/>
      <c r="I466" s="61"/>
      <c r="J466" s="61"/>
      <c r="K466" s="61"/>
      <c r="L466" s="61"/>
      <c r="M466" s="61"/>
    </row>
    <row r="467" spans="4:13" x14ac:dyDescent="0.25">
      <c r="D467" s="61"/>
      <c r="E467" s="61"/>
      <c r="F467" s="61"/>
      <c r="G467" s="61"/>
      <c r="H467" s="61"/>
      <c r="I467" s="61"/>
      <c r="J467" s="61"/>
      <c r="K467" s="61"/>
      <c r="L467" s="61"/>
      <c r="M467" s="61"/>
    </row>
    <row r="468" spans="4:13" x14ac:dyDescent="0.25">
      <c r="D468" s="61"/>
      <c r="E468" s="61"/>
      <c r="F468" s="61"/>
      <c r="G468" s="61"/>
      <c r="H468" s="61"/>
      <c r="I468" s="61"/>
      <c r="J468" s="61"/>
      <c r="K468" s="61"/>
      <c r="L468" s="61"/>
      <c r="M468" s="61"/>
    </row>
    <row r="469" spans="4:13" x14ac:dyDescent="0.25">
      <c r="D469" s="61"/>
      <c r="E469" s="61"/>
      <c r="F469" s="61"/>
      <c r="G469" s="61"/>
      <c r="H469" s="61"/>
      <c r="I469" s="61"/>
      <c r="J469" s="61"/>
      <c r="K469" s="61"/>
      <c r="L469" s="61"/>
      <c r="M469" s="61"/>
    </row>
    <row r="470" spans="4:13" x14ac:dyDescent="0.25">
      <c r="D470" s="61"/>
      <c r="E470" s="61"/>
      <c r="F470" s="61"/>
      <c r="G470" s="61"/>
      <c r="H470" s="61"/>
      <c r="I470" s="61"/>
      <c r="J470" s="61"/>
      <c r="K470" s="61"/>
      <c r="L470" s="61"/>
      <c r="M470" s="61"/>
    </row>
    <row r="471" spans="4:13" x14ac:dyDescent="0.25">
      <c r="D471" s="61"/>
      <c r="E471" s="61"/>
      <c r="F471" s="61"/>
      <c r="G471" s="61"/>
      <c r="H471" s="61"/>
      <c r="I471" s="61"/>
      <c r="J471" s="61"/>
      <c r="K471" s="61"/>
      <c r="L471" s="61"/>
      <c r="M471" s="61"/>
    </row>
    <row r="472" spans="4:13" x14ac:dyDescent="0.25">
      <c r="D472" s="61"/>
      <c r="E472" s="61"/>
      <c r="F472" s="61"/>
      <c r="G472" s="61"/>
      <c r="H472" s="61"/>
      <c r="I472" s="61"/>
      <c r="J472" s="61"/>
      <c r="K472" s="61"/>
      <c r="L472" s="61"/>
      <c r="M472" s="61"/>
    </row>
    <row r="473" spans="4:13" x14ac:dyDescent="0.25">
      <c r="D473" s="61"/>
      <c r="E473" s="61"/>
      <c r="F473" s="61"/>
      <c r="G473" s="61"/>
      <c r="H473" s="61"/>
      <c r="I473" s="61"/>
      <c r="J473" s="61"/>
      <c r="K473" s="61"/>
      <c r="L473" s="61"/>
      <c r="M473" s="61"/>
    </row>
    <row r="474" spans="4:13" x14ac:dyDescent="0.25">
      <c r="D474" s="61"/>
      <c r="E474" s="61"/>
      <c r="F474" s="61"/>
      <c r="G474" s="61"/>
      <c r="H474" s="61"/>
      <c r="I474" s="61"/>
      <c r="J474" s="61"/>
      <c r="K474" s="61"/>
      <c r="L474" s="61"/>
      <c r="M474" s="61"/>
    </row>
    <row r="475" spans="4:13" x14ac:dyDescent="0.25">
      <c r="D475" s="61"/>
      <c r="E475" s="61"/>
      <c r="F475" s="61"/>
      <c r="G475" s="61"/>
      <c r="H475" s="61"/>
      <c r="I475" s="61"/>
      <c r="J475" s="61"/>
      <c r="K475" s="61"/>
      <c r="L475" s="61"/>
      <c r="M475" s="61"/>
    </row>
    <row r="476" spans="4:13" x14ac:dyDescent="0.25">
      <c r="D476" s="61"/>
      <c r="E476" s="61"/>
      <c r="F476" s="61"/>
      <c r="G476" s="61"/>
      <c r="H476" s="61"/>
      <c r="I476" s="61"/>
      <c r="J476" s="61"/>
      <c r="K476" s="61"/>
      <c r="L476" s="61"/>
      <c r="M476" s="61"/>
    </row>
    <row r="477" spans="4:13" x14ac:dyDescent="0.25">
      <c r="D477" s="61"/>
      <c r="E477" s="61"/>
      <c r="F477" s="61"/>
      <c r="G477" s="61"/>
      <c r="H477" s="61"/>
      <c r="I477" s="61"/>
      <c r="J477" s="61"/>
      <c r="K477" s="61"/>
      <c r="L477" s="61"/>
      <c r="M477" s="61"/>
    </row>
    <row r="478" spans="4:13" x14ac:dyDescent="0.25">
      <c r="D478" s="61"/>
      <c r="E478" s="61"/>
      <c r="F478" s="61"/>
      <c r="G478" s="61"/>
      <c r="H478" s="61"/>
      <c r="I478" s="61"/>
      <c r="J478" s="61"/>
      <c r="K478" s="61"/>
      <c r="L478" s="61"/>
      <c r="M478" s="61"/>
    </row>
    <row r="479" spans="4:13" x14ac:dyDescent="0.25">
      <c r="D479" s="61"/>
      <c r="E479" s="61"/>
      <c r="F479" s="61"/>
      <c r="G479" s="61"/>
      <c r="H479" s="61"/>
      <c r="I479" s="61"/>
      <c r="J479" s="61"/>
      <c r="K479" s="61"/>
      <c r="L479" s="61"/>
      <c r="M479" s="61"/>
    </row>
    <row r="480" spans="4:13" x14ac:dyDescent="0.25">
      <c r="D480" s="61"/>
      <c r="E480" s="61"/>
      <c r="F480" s="61"/>
      <c r="G480" s="61"/>
      <c r="H480" s="61"/>
      <c r="I480" s="61"/>
      <c r="J480" s="61"/>
      <c r="K480" s="61"/>
      <c r="L480" s="61"/>
      <c r="M480" s="61"/>
    </row>
    <row r="481" spans="4:13" x14ac:dyDescent="0.25">
      <c r="D481" s="61"/>
      <c r="E481" s="61"/>
      <c r="F481" s="61"/>
      <c r="G481" s="61"/>
      <c r="H481" s="61"/>
      <c r="I481" s="61"/>
      <c r="J481" s="61"/>
      <c r="K481" s="61"/>
      <c r="L481" s="61"/>
      <c r="M481" s="61"/>
    </row>
    <row r="482" spans="4:13" x14ac:dyDescent="0.25">
      <c r="D482" s="61"/>
      <c r="E482" s="61"/>
      <c r="F482" s="61"/>
      <c r="G482" s="61"/>
      <c r="H482" s="61"/>
      <c r="I482" s="61"/>
      <c r="J482" s="61"/>
      <c r="K482" s="61"/>
      <c r="L482" s="61"/>
      <c r="M482" s="61"/>
    </row>
    <row r="483" spans="4:13" x14ac:dyDescent="0.25">
      <c r="D483" s="61"/>
      <c r="E483" s="61"/>
      <c r="F483" s="61"/>
      <c r="G483" s="61"/>
      <c r="H483" s="61"/>
      <c r="I483" s="61"/>
      <c r="J483" s="61"/>
      <c r="K483" s="61"/>
      <c r="L483" s="61"/>
      <c r="M483" s="61"/>
    </row>
    <row r="484" spans="4:13" x14ac:dyDescent="0.25">
      <c r="D484" s="61"/>
      <c r="E484" s="61"/>
      <c r="F484" s="61"/>
      <c r="G484" s="61"/>
      <c r="H484" s="61"/>
      <c r="I484" s="61"/>
      <c r="J484" s="61"/>
      <c r="K484" s="61"/>
      <c r="L484" s="61"/>
      <c r="M484" s="61"/>
    </row>
    <row r="485" spans="4:13" x14ac:dyDescent="0.25">
      <c r="D485" s="61"/>
      <c r="E485" s="61"/>
      <c r="F485" s="61"/>
      <c r="G485" s="61"/>
      <c r="H485" s="61"/>
      <c r="I485" s="61"/>
      <c r="J485" s="61"/>
      <c r="K485" s="61"/>
      <c r="L485" s="61"/>
      <c r="M485" s="61"/>
    </row>
    <row r="486" spans="4:13" x14ac:dyDescent="0.25">
      <c r="D486" s="61"/>
      <c r="E486" s="61"/>
      <c r="F486" s="61"/>
      <c r="G486" s="61"/>
      <c r="H486" s="61"/>
      <c r="I486" s="61"/>
      <c r="J486" s="61"/>
      <c r="K486" s="61"/>
      <c r="L486" s="61"/>
      <c r="M486" s="61"/>
    </row>
    <row r="487" spans="4:13" x14ac:dyDescent="0.25">
      <c r="D487" s="61"/>
      <c r="E487" s="61"/>
      <c r="F487" s="61"/>
      <c r="G487" s="61"/>
      <c r="H487" s="61"/>
      <c r="I487" s="61"/>
      <c r="J487" s="61"/>
      <c r="K487" s="61"/>
      <c r="L487" s="61"/>
      <c r="M487" s="61"/>
    </row>
    <row r="488" spans="4:13" x14ac:dyDescent="0.25">
      <c r="D488" s="61"/>
      <c r="E488" s="61"/>
      <c r="F488" s="61"/>
      <c r="G488" s="61"/>
      <c r="H488" s="61"/>
      <c r="I488" s="61"/>
      <c r="J488" s="61"/>
      <c r="K488" s="61"/>
      <c r="L488" s="61"/>
      <c r="M488" s="61"/>
    </row>
    <row r="489" spans="4:13" x14ac:dyDescent="0.25">
      <c r="D489" s="61"/>
      <c r="E489" s="61"/>
      <c r="F489" s="61"/>
      <c r="G489" s="61"/>
      <c r="H489" s="61"/>
      <c r="I489" s="61"/>
      <c r="J489" s="61"/>
      <c r="K489" s="61"/>
      <c r="L489" s="61"/>
      <c r="M489" s="61"/>
    </row>
    <row r="490" spans="4:13" x14ac:dyDescent="0.25">
      <c r="D490" s="61"/>
      <c r="E490" s="61"/>
      <c r="F490" s="61"/>
      <c r="G490" s="61"/>
      <c r="H490" s="61"/>
      <c r="I490" s="61"/>
      <c r="J490" s="61"/>
      <c r="K490" s="61"/>
      <c r="L490" s="61"/>
      <c r="M490" s="61"/>
    </row>
    <row r="491" spans="4:13" x14ac:dyDescent="0.25">
      <c r="D491" s="61"/>
      <c r="E491" s="61"/>
      <c r="F491" s="61"/>
      <c r="G491" s="61"/>
      <c r="H491" s="61"/>
      <c r="I491" s="61"/>
      <c r="J491" s="61"/>
      <c r="K491" s="61"/>
      <c r="L491" s="61"/>
      <c r="M491" s="61"/>
    </row>
    <row r="492" spans="4:13" x14ac:dyDescent="0.25">
      <c r="D492" s="61"/>
      <c r="E492" s="61"/>
      <c r="F492" s="61"/>
      <c r="G492" s="61"/>
      <c r="H492" s="61"/>
      <c r="I492" s="61"/>
      <c r="J492" s="61"/>
      <c r="K492" s="61"/>
      <c r="L492" s="61"/>
      <c r="M492" s="61"/>
    </row>
    <row r="493" spans="4:13" x14ac:dyDescent="0.25">
      <c r="D493" s="61"/>
      <c r="E493" s="61"/>
      <c r="F493" s="61"/>
      <c r="G493" s="61"/>
      <c r="H493" s="61"/>
      <c r="I493" s="61"/>
      <c r="J493" s="61"/>
      <c r="K493" s="61"/>
      <c r="L493" s="61"/>
      <c r="M493" s="61"/>
    </row>
    <row r="494" spans="4:13" x14ac:dyDescent="0.25">
      <c r="D494" s="61"/>
      <c r="E494" s="61"/>
      <c r="F494" s="61"/>
      <c r="G494" s="61"/>
      <c r="H494" s="61"/>
      <c r="I494" s="61"/>
      <c r="J494" s="61"/>
      <c r="K494" s="61"/>
      <c r="L494" s="61"/>
      <c r="M494" s="61"/>
    </row>
    <row r="495" spans="4:13" x14ac:dyDescent="0.25">
      <c r="D495" s="61"/>
      <c r="E495" s="61"/>
      <c r="F495" s="61"/>
      <c r="G495" s="61"/>
      <c r="H495" s="61"/>
      <c r="I495" s="61"/>
      <c r="J495" s="61"/>
      <c r="K495" s="61"/>
      <c r="L495" s="61"/>
      <c r="M495" s="61"/>
    </row>
    <row r="496" spans="4:13" x14ac:dyDescent="0.25">
      <c r="D496" s="61"/>
      <c r="E496" s="61"/>
      <c r="F496" s="61"/>
      <c r="G496" s="61"/>
      <c r="H496" s="61"/>
      <c r="I496" s="61"/>
      <c r="J496" s="61"/>
      <c r="K496" s="61"/>
      <c r="L496" s="61"/>
      <c r="M496" s="61"/>
    </row>
    <row r="497" spans="4:13" x14ac:dyDescent="0.25">
      <c r="D497" s="61"/>
      <c r="E497" s="61"/>
      <c r="F497" s="61"/>
      <c r="G497" s="61"/>
      <c r="H497" s="61"/>
      <c r="I497" s="61"/>
      <c r="J497" s="61"/>
      <c r="K497" s="61"/>
      <c r="L497" s="61"/>
      <c r="M497" s="61"/>
    </row>
    <row r="498" spans="4:13" x14ac:dyDescent="0.25">
      <c r="D498" s="61"/>
      <c r="E498" s="61"/>
      <c r="F498" s="61"/>
      <c r="G498" s="61"/>
      <c r="H498" s="61"/>
      <c r="I498" s="61"/>
      <c r="J498" s="61"/>
      <c r="K498" s="61"/>
      <c r="L498" s="61"/>
      <c r="M498" s="61"/>
    </row>
    <row r="499" spans="4:13" x14ac:dyDescent="0.25">
      <c r="D499" s="61"/>
      <c r="E499" s="61"/>
      <c r="F499" s="61"/>
      <c r="G499" s="61"/>
      <c r="H499" s="61"/>
      <c r="I499" s="61"/>
      <c r="J499" s="61"/>
      <c r="K499" s="61"/>
      <c r="L499" s="61"/>
      <c r="M499" s="61"/>
    </row>
    <row r="500" spans="4:13" x14ac:dyDescent="0.25">
      <c r="D500" s="61"/>
      <c r="E500" s="61"/>
      <c r="F500" s="61"/>
      <c r="G500" s="61"/>
      <c r="H500" s="61"/>
      <c r="I500" s="61"/>
      <c r="J500" s="61"/>
      <c r="K500" s="61"/>
      <c r="L500" s="61"/>
      <c r="M500" s="61"/>
    </row>
    <row r="501" spans="4:13" x14ac:dyDescent="0.25">
      <c r="D501" s="61"/>
      <c r="E501" s="61"/>
      <c r="F501" s="61"/>
      <c r="G501" s="61"/>
      <c r="H501" s="61"/>
      <c r="I501" s="61"/>
      <c r="J501" s="61"/>
      <c r="K501" s="61"/>
      <c r="L501" s="61"/>
      <c r="M501" s="61"/>
    </row>
    <row r="502" spans="4:13" x14ac:dyDescent="0.25">
      <c r="D502" s="61"/>
      <c r="E502" s="61"/>
      <c r="F502" s="61"/>
      <c r="G502" s="61"/>
      <c r="H502" s="61"/>
      <c r="I502" s="61"/>
      <c r="J502" s="61"/>
      <c r="K502" s="61"/>
      <c r="L502" s="61"/>
      <c r="M502" s="61"/>
    </row>
    <row r="503" spans="4:13" x14ac:dyDescent="0.25">
      <c r="D503" s="61"/>
      <c r="E503" s="61"/>
      <c r="F503" s="61"/>
      <c r="G503" s="61"/>
      <c r="H503" s="61"/>
      <c r="I503" s="61"/>
      <c r="J503" s="61"/>
      <c r="K503" s="61"/>
      <c r="L503" s="61"/>
      <c r="M503" s="61"/>
    </row>
    <row r="504" spans="4:13" x14ac:dyDescent="0.25">
      <c r="D504" s="61"/>
      <c r="E504" s="61"/>
      <c r="F504" s="61"/>
      <c r="G504" s="61"/>
      <c r="H504" s="61"/>
      <c r="I504" s="61"/>
      <c r="J504" s="61"/>
      <c r="K504" s="61"/>
      <c r="L504" s="61"/>
      <c r="M504" s="61"/>
    </row>
    <row r="505" spans="4:13" x14ac:dyDescent="0.25">
      <c r="D505" s="61"/>
      <c r="E505" s="61"/>
      <c r="F505" s="61"/>
      <c r="G505" s="61"/>
      <c r="H505" s="61"/>
      <c r="I505" s="61"/>
      <c r="J505" s="61"/>
      <c r="K505" s="61"/>
      <c r="L505" s="61"/>
      <c r="M505" s="61"/>
    </row>
    <row r="506" spans="4:13" x14ac:dyDescent="0.25">
      <c r="D506" s="61"/>
      <c r="E506" s="61"/>
      <c r="F506" s="61"/>
      <c r="G506" s="61"/>
      <c r="H506" s="61"/>
      <c r="I506" s="61"/>
      <c r="J506" s="61"/>
      <c r="K506" s="61"/>
      <c r="L506" s="61"/>
      <c r="M506" s="61"/>
    </row>
    <row r="507" spans="4:13" x14ac:dyDescent="0.25">
      <c r="D507" s="61"/>
      <c r="E507" s="61"/>
      <c r="F507" s="61"/>
      <c r="G507" s="61"/>
      <c r="H507" s="61"/>
      <c r="I507" s="61"/>
      <c r="J507" s="61"/>
      <c r="K507" s="61"/>
      <c r="L507" s="61"/>
      <c r="M507" s="61"/>
    </row>
    <row r="508" spans="4:13" x14ac:dyDescent="0.25">
      <c r="D508" s="61"/>
      <c r="E508" s="61"/>
      <c r="F508" s="61"/>
      <c r="G508" s="61"/>
      <c r="H508" s="61"/>
      <c r="I508" s="61"/>
      <c r="J508" s="61"/>
      <c r="K508" s="61"/>
      <c r="L508" s="61"/>
      <c r="M508" s="61"/>
    </row>
    <row r="509" spans="4:13" x14ac:dyDescent="0.25">
      <c r="D509" s="61"/>
      <c r="E509" s="61"/>
      <c r="F509" s="61"/>
      <c r="G509" s="61"/>
      <c r="H509" s="61"/>
      <c r="I509" s="61"/>
      <c r="J509" s="61"/>
      <c r="K509" s="61"/>
      <c r="L509" s="61"/>
      <c r="M509" s="61"/>
    </row>
    <row r="510" spans="4:13" x14ac:dyDescent="0.25">
      <c r="D510" s="61"/>
      <c r="E510" s="61"/>
      <c r="F510" s="61"/>
      <c r="G510" s="61"/>
      <c r="H510" s="61"/>
      <c r="I510" s="61"/>
      <c r="J510" s="61"/>
      <c r="K510" s="61"/>
      <c r="L510" s="61"/>
      <c r="M510" s="61"/>
    </row>
    <row r="511" spans="4:13" x14ac:dyDescent="0.25">
      <c r="D511" s="61"/>
      <c r="E511" s="61"/>
      <c r="F511" s="61"/>
      <c r="G511" s="61"/>
      <c r="H511" s="61"/>
      <c r="I511" s="61"/>
      <c r="J511" s="61"/>
      <c r="K511" s="61"/>
      <c r="L511" s="61"/>
      <c r="M511" s="61"/>
    </row>
    <row r="512" spans="4:13" x14ac:dyDescent="0.25">
      <c r="D512" s="61"/>
      <c r="E512" s="61"/>
      <c r="F512" s="61"/>
      <c r="G512" s="61"/>
      <c r="H512" s="61"/>
      <c r="I512" s="61"/>
      <c r="J512" s="61"/>
      <c r="K512" s="61"/>
      <c r="L512" s="61"/>
      <c r="M512" s="61"/>
    </row>
    <row r="513" spans="4:13" x14ac:dyDescent="0.25">
      <c r="D513" s="61"/>
      <c r="E513" s="61"/>
      <c r="F513" s="61"/>
      <c r="G513" s="61"/>
      <c r="H513" s="61"/>
      <c r="I513" s="61"/>
      <c r="J513" s="61"/>
      <c r="K513" s="61"/>
      <c r="L513" s="61"/>
      <c r="M513" s="61"/>
    </row>
    <row r="514" spans="4:13" x14ac:dyDescent="0.25">
      <c r="D514" s="61"/>
      <c r="E514" s="61"/>
      <c r="F514" s="61"/>
      <c r="G514" s="61"/>
      <c r="H514" s="61"/>
      <c r="I514" s="61"/>
      <c r="J514" s="61"/>
      <c r="K514" s="61"/>
      <c r="L514" s="61"/>
      <c r="M514" s="61"/>
    </row>
    <row r="515" spans="4:13" x14ac:dyDescent="0.25">
      <c r="D515" s="61"/>
      <c r="E515" s="61"/>
      <c r="F515" s="61"/>
      <c r="G515" s="61"/>
      <c r="H515" s="61"/>
      <c r="I515" s="61"/>
      <c r="J515" s="61"/>
      <c r="K515" s="61"/>
      <c r="L515" s="61"/>
      <c r="M515" s="61"/>
    </row>
    <row r="516" spans="4:13" x14ac:dyDescent="0.25">
      <c r="D516" s="61"/>
      <c r="E516" s="61"/>
      <c r="F516" s="61"/>
      <c r="G516" s="61"/>
      <c r="H516" s="61"/>
      <c r="I516" s="61"/>
      <c r="J516" s="61"/>
      <c r="K516" s="61"/>
      <c r="L516" s="61"/>
      <c r="M516" s="61"/>
    </row>
    <row r="517" spans="4:13" x14ac:dyDescent="0.25">
      <c r="D517" s="61"/>
      <c r="E517" s="61"/>
      <c r="F517" s="61"/>
      <c r="G517" s="61"/>
      <c r="H517" s="61"/>
      <c r="I517" s="61"/>
      <c r="J517" s="61"/>
      <c r="K517" s="61"/>
      <c r="L517" s="61"/>
      <c r="M517" s="61"/>
    </row>
    <row r="518" spans="4:13" x14ac:dyDescent="0.25">
      <c r="D518" s="61"/>
      <c r="E518" s="61"/>
      <c r="F518" s="61"/>
      <c r="G518" s="61"/>
      <c r="H518" s="61"/>
      <c r="I518" s="61"/>
      <c r="J518" s="61"/>
      <c r="K518" s="61"/>
      <c r="L518" s="61"/>
      <c r="M518" s="61"/>
    </row>
    <row r="519" spans="4:13" x14ac:dyDescent="0.25">
      <c r="D519" s="61"/>
      <c r="E519" s="61"/>
      <c r="F519" s="61"/>
      <c r="G519" s="61"/>
      <c r="H519" s="61"/>
      <c r="I519" s="61"/>
      <c r="J519" s="61"/>
      <c r="K519" s="61"/>
      <c r="L519" s="61"/>
      <c r="M519" s="61"/>
    </row>
    <row r="520" spans="4:13" x14ac:dyDescent="0.25">
      <c r="D520" s="61"/>
      <c r="E520" s="61"/>
      <c r="F520" s="61"/>
      <c r="G520" s="61"/>
      <c r="H520" s="61"/>
      <c r="I520" s="61"/>
      <c r="J520" s="61"/>
      <c r="K520" s="61"/>
      <c r="L520" s="61"/>
      <c r="M520" s="61"/>
    </row>
    <row r="521" spans="4:13" x14ac:dyDescent="0.25">
      <c r="D521" s="61"/>
      <c r="E521" s="61"/>
      <c r="F521" s="61"/>
      <c r="G521" s="61"/>
      <c r="H521" s="61"/>
      <c r="I521" s="61"/>
      <c r="J521" s="61"/>
      <c r="K521" s="61"/>
      <c r="L521" s="61"/>
      <c r="M521" s="61"/>
    </row>
    <row r="522" spans="4:13" x14ac:dyDescent="0.25">
      <c r="D522" s="61"/>
      <c r="E522" s="61"/>
      <c r="F522" s="61"/>
      <c r="G522" s="61"/>
      <c r="H522" s="61"/>
      <c r="I522" s="61"/>
      <c r="J522" s="61"/>
      <c r="K522" s="61"/>
      <c r="L522" s="61"/>
      <c r="M522" s="61"/>
    </row>
    <row r="523" spans="4:13" x14ac:dyDescent="0.25">
      <c r="D523" s="61"/>
      <c r="E523" s="61"/>
      <c r="F523" s="61"/>
      <c r="G523" s="61"/>
      <c r="H523" s="61"/>
      <c r="I523" s="61"/>
      <c r="J523" s="61"/>
      <c r="K523" s="61"/>
      <c r="L523" s="61"/>
      <c r="M523" s="61"/>
    </row>
    <row r="524" spans="4:13" x14ac:dyDescent="0.25">
      <c r="D524" s="61"/>
      <c r="E524" s="61"/>
      <c r="F524" s="61"/>
      <c r="G524" s="61"/>
      <c r="H524" s="61"/>
      <c r="I524" s="61"/>
      <c r="J524" s="61"/>
      <c r="K524" s="61"/>
      <c r="L524" s="61"/>
      <c r="M524" s="61"/>
    </row>
    <row r="525" spans="4:13" x14ac:dyDescent="0.25">
      <c r="D525" s="61"/>
      <c r="E525" s="61"/>
      <c r="F525" s="61"/>
      <c r="G525" s="61"/>
      <c r="H525" s="61"/>
      <c r="I525" s="61"/>
      <c r="J525" s="61"/>
      <c r="K525" s="61"/>
      <c r="L525" s="61"/>
      <c r="M525" s="61"/>
    </row>
    <row r="526" spans="4:13" x14ac:dyDescent="0.25">
      <c r="D526" s="61"/>
      <c r="E526" s="61"/>
      <c r="F526" s="61"/>
      <c r="G526" s="61"/>
      <c r="H526" s="61"/>
      <c r="I526" s="61"/>
      <c r="J526" s="61"/>
      <c r="K526" s="61"/>
      <c r="L526" s="61"/>
      <c r="M526" s="61"/>
    </row>
    <row r="527" spans="4:13" x14ac:dyDescent="0.25">
      <c r="D527" s="61"/>
      <c r="E527" s="61"/>
      <c r="F527" s="61"/>
      <c r="G527" s="61"/>
      <c r="H527" s="61"/>
      <c r="I527" s="61"/>
      <c r="J527" s="61"/>
      <c r="K527" s="61"/>
      <c r="L527" s="61"/>
      <c r="M527" s="61"/>
    </row>
    <row r="528" spans="4:13" x14ac:dyDescent="0.25">
      <c r="D528" s="61"/>
      <c r="E528" s="61"/>
      <c r="F528" s="61"/>
      <c r="G528" s="61"/>
      <c r="H528" s="61"/>
      <c r="I528" s="61"/>
      <c r="J528" s="61"/>
      <c r="K528" s="61"/>
      <c r="L528" s="61"/>
      <c r="M528" s="61"/>
    </row>
    <row r="529" spans="4:13" x14ac:dyDescent="0.25">
      <c r="D529" s="61"/>
      <c r="E529" s="61"/>
      <c r="F529" s="61"/>
      <c r="G529" s="61"/>
      <c r="H529" s="61"/>
      <c r="I529" s="61"/>
      <c r="J529" s="61"/>
      <c r="K529" s="61"/>
      <c r="L529" s="61"/>
      <c r="M529" s="61"/>
    </row>
    <row r="530" spans="4:13" x14ac:dyDescent="0.25">
      <c r="D530" s="61"/>
      <c r="E530" s="61"/>
      <c r="F530" s="61"/>
      <c r="G530" s="61"/>
      <c r="H530" s="61"/>
      <c r="I530" s="61"/>
      <c r="J530" s="61"/>
      <c r="K530" s="61"/>
      <c r="L530" s="61"/>
      <c r="M530" s="61"/>
    </row>
    <row r="531" spans="4:13" x14ac:dyDescent="0.25">
      <c r="D531" s="61"/>
      <c r="E531" s="61"/>
      <c r="F531" s="61"/>
      <c r="G531" s="61"/>
      <c r="H531" s="61"/>
      <c r="I531" s="61"/>
      <c r="J531" s="61"/>
      <c r="K531" s="61"/>
      <c r="L531" s="61"/>
      <c r="M531" s="61"/>
    </row>
    <row r="532" spans="4:13" x14ac:dyDescent="0.25">
      <c r="D532" s="61"/>
      <c r="E532" s="61"/>
      <c r="F532" s="61"/>
      <c r="G532" s="61"/>
      <c r="H532" s="61"/>
      <c r="I532" s="61"/>
      <c r="J532" s="61"/>
      <c r="K532" s="61"/>
      <c r="L532" s="61"/>
      <c r="M532" s="61"/>
    </row>
    <row r="533" spans="4:13" x14ac:dyDescent="0.25">
      <c r="D533" s="61"/>
      <c r="E533" s="61"/>
      <c r="F533" s="61"/>
      <c r="G533" s="61"/>
      <c r="H533" s="61"/>
      <c r="I533" s="61"/>
      <c r="J533" s="61"/>
      <c r="K533" s="61"/>
      <c r="L533" s="61"/>
      <c r="M533" s="61"/>
    </row>
    <row r="534" spans="4:13" x14ac:dyDescent="0.25">
      <c r="D534" s="61"/>
      <c r="E534" s="61"/>
      <c r="F534" s="61"/>
      <c r="G534" s="61"/>
      <c r="H534" s="61"/>
      <c r="I534" s="61"/>
      <c r="J534" s="61"/>
      <c r="K534" s="61"/>
      <c r="L534" s="61"/>
      <c r="M534" s="61"/>
    </row>
    <row r="535" spans="4:13" x14ac:dyDescent="0.25">
      <c r="D535" s="61"/>
      <c r="E535" s="61"/>
      <c r="F535" s="61"/>
      <c r="G535" s="61"/>
      <c r="H535" s="61"/>
      <c r="I535" s="61"/>
      <c r="J535" s="61"/>
      <c r="K535" s="61"/>
      <c r="L535" s="61"/>
      <c r="M535" s="61"/>
    </row>
    <row r="536" spans="4:13" x14ac:dyDescent="0.25">
      <c r="D536" s="61"/>
      <c r="E536" s="61"/>
      <c r="F536" s="61"/>
      <c r="G536" s="61"/>
      <c r="H536" s="61"/>
      <c r="I536" s="61"/>
      <c r="J536" s="61"/>
      <c r="K536" s="61"/>
      <c r="L536" s="61"/>
      <c r="M536" s="61"/>
    </row>
    <row r="537" spans="4:13" x14ac:dyDescent="0.25">
      <c r="D537" s="61"/>
      <c r="E537" s="61"/>
      <c r="F537" s="61"/>
      <c r="G537" s="61"/>
      <c r="H537" s="61"/>
      <c r="I537" s="61"/>
      <c r="J537" s="61"/>
      <c r="K537" s="61"/>
      <c r="L537" s="61"/>
      <c r="M537" s="61"/>
    </row>
    <row r="538" spans="4:13" x14ac:dyDescent="0.25">
      <c r="D538" s="61"/>
      <c r="E538" s="61"/>
      <c r="F538" s="61"/>
      <c r="G538" s="61"/>
      <c r="H538" s="61"/>
      <c r="I538" s="61"/>
      <c r="J538" s="61"/>
      <c r="K538" s="61"/>
      <c r="L538" s="61"/>
      <c r="M538" s="61"/>
    </row>
    <row r="539" spans="4:13" x14ac:dyDescent="0.25">
      <c r="D539" s="61"/>
      <c r="E539" s="61"/>
      <c r="F539" s="61"/>
      <c r="G539" s="61"/>
      <c r="H539" s="61"/>
      <c r="I539" s="61"/>
      <c r="J539" s="61"/>
      <c r="K539" s="61"/>
      <c r="L539" s="61"/>
      <c r="M539" s="61"/>
    </row>
    <row r="540" spans="4:13" x14ac:dyDescent="0.25">
      <c r="D540" s="61"/>
      <c r="E540" s="61"/>
      <c r="F540" s="61"/>
      <c r="G540" s="61"/>
      <c r="H540" s="61"/>
      <c r="I540" s="61"/>
      <c r="J540" s="61"/>
      <c r="K540" s="61"/>
      <c r="L540" s="61"/>
      <c r="M540" s="61"/>
    </row>
    <row r="541" spans="4:13" x14ac:dyDescent="0.25">
      <c r="D541" s="61"/>
      <c r="E541" s="61"/>
      <c r="F541" s="61"/>
      <c r="G541" s="61"/>
      <c r="H541" s="61"/>
      <c r="I541" s="61"/>
      <c r="J541" s="61"/>
      <c r="K541" s="61"/>
      <c r="L541" s="61"/>
      <c r="M541" s="61"/>
    </row>
    <row r="542" spans="4:13" x14ac:dyDescent="0.25">
      <c r="D542" s="61"/>
      <c r="E542" s="61"/>
      <c r="F542" s="61"/>
      <c r="G542" s="61"/>
      <c r="H542" s="61"/>
      <c r="I542" s="61"/>
      <c r="J542" s="61"/>
      <c r="K542" s="61"/>
      <c r="L542" s="61"/>
      <c r="M542" s="61"/>
    </row>
    <row r="543" spans="4:13" x14ac:dyDescent="0.25">
      <c r="D543" s="61"/>
      <c r="E543" s="61"/>
      <c r="F543" s="61"/>
      <c r="G543" s="61"/>
      <c r="H543" s="61"/>
      <c r="I543" s="61"/>
      <c r="J543" s="61"/>
      <c r="K543" s="61"/>
      <c r="L543" s="61"/>
      <c r="M543" s="61"/>
    </row>
    <row r="544" spans="4:13" x14ac:dyDescent="0.25">
      <c r="D544" s="61"/>
      <c r="E544" s="61"/>
      <c r="F544" s="61"/>
      <c r="G544" s="61"/>
      <c r="H544" s="61"/>
      <c r="I544" s="61"/>
      <c r="J544" s="61"/>
      <c r="K544" s="61"/>
      <c r="L544" s="61"/>
      <c r="M544" s="61"/>
    </row>
    <row r="545" spans="4:13" x14ac:dyDescent="0.25">
      <c r="D545" s="61"/>
      <c r="E545" s="61"/>
      <c r="F545" s="61"/>
      <c r="G545" s="61"/>
      <c r="H545" s="61"/>
      <c r="I545" s="61"/>
      <c r="J545" s="61"/>
      <c r="K545" s="61"/>
      <c r="L545" s="61"/>
      <c r="M545" s="61"/>
    </row>
    <row r="546" spans="4:13" x14ac:dyDescent="0.25">
      <c r="D546" s="61"/>
      <c r="E546" s="61"/>
      <c r="F546" s="61"/>
      <c r="G546" s="61"/>
      <c r="H546" s="61"/>
      <c r="I546" s="61"/>
      <c r="J546" s="61"/>
      <c r="K546" s="61"/>
      <c r="L546" s="61"/>
      <c r="M546" s="61"/>
    </row>
    <row r="547" spans="4:13" x14ac:dyDescent="0.25">
      <c r="D547" s="61"/>
      <c r="E547" s="61"/>
      <c r="F547" s="61"/>
      <c r="G547" s="61"/>
      <c r="H547" s="61"/>
      <c r="I547" s="61"/>
      <c r="J547" s="61"/>
      <c r="K547" s="61"/>
      <c r="L547" s="61"/>
      <c r="M547" s="61"/>
    </row>
    <row r="548" spans="4:13" x14ac:dyDescent="0.25">
      <c r="D548" s="61"/>
      <c r="E548" s="61"/>
      <c r="F548" s="61"/>
      <c r="G548" s="61"/>
      <c r="H548" s="61"/>
      <c r="I548" s="61"/>
      <c r="J548" s="61"/>
      <c r="K548" s="61"/>
      <c r="L548" s="61"/>
      <c r="M548" s="61"/>
    </row>
    <row r="549" spans="4:13" x14ac:dyDescent="0.25">
      <c r="D549" s="61"/>
      <c r="E549" s="61"/>
      <c r="F549" s="61"/>
      <c r="G549" s="61"/>
      <c r="H549" s="61"/>
      <c r="I549" s="61"/>
      <c r="J549" s="61"/>
      <c r="K549" s="61"/>
      <c r="L549" s="61"/>
      <c r="M549" s="61"/>
    </row>
    <row r="550" spans="4:13" x14ac:dyDescent="0.25">
      <c r="D550" s="61"/>
      <c r="E550" s="61"/>
      <c r="F550" s="61"/>
      <c r="G550" s="61"/>
      <c r="H550" s="61"/>
      <c r="I550" s="61"/>
      <c r="J550" s="61"/>
      <c r="K550" s="61"/>
      <c r="L550" s="61"/>
      <c r="M550" s="61"/>
    </row>
    <row r="551" spans="4:13" x14ac:dyDescent="0.25">
      <c r="D551" s="61"/>
      <c r="E551" s="61"/>
      <c r="F551" s="61"/>
      <c r="G551" s="61"/>
      <c r="H551" s="61"/>
      <c r="I551" s="61"/>
      <c r="J551" s="61"/>
      <c r="K551" s="61"/>
      <c r="L551" s="61"/>
      <c r="M551" s="61"/>
    </row>
    <row r="552" spans="4:13" x14ac:dyDescent="0.25">
      <c r="D552" s="61"/>
      <c r="E552" s="61"/>
      <c r="F552" s="61"/>
      <c r="G552" s="61"/>
      <c r="H552" s="61"/>
      <c r="I552" s="61"/>
      <c r="J552" s="61"/>
      <c r="K552" s="61"/>
      <c r="L552" s="61"/>
      <c r="M552" s="61"/>
    </row>
    <row r="553" spans="4:13" x14ac:dyDescent="0.25">
      <c r="D553" s="61"/>
      <c r="E553" s="61"/>
      <c r="F553" s="61"/>
      <c r="G553" s="61"/>
      <c r="H553" s="61"/>
      <c r="I553" s="61"/>
      <c r="J553" s="61"/>
      <c r="K553" s="61"/>
      <c r="L553" s="61"/>
      <c r="M553" s="61"/>
    </row>
    <row r="554" spans="4:13" x14ac:dyDescent="0.25">
      <c r="D554" s="61"/>
      <c r="E554" s="61"/>
      <c r="F554" s="61"/>
      <c r="G554" s="61"/>
      <c r="H554" s="61"/>
      <c r="I554" s="61"/>
      <c r="J554" s="61"/>
      <c r="K554" s="61"/>
      <c r="L554" s="61"/>
      <c r="M554" s="61"/>
    </row>
    <row r="555" spans="4:13" x14ac:dyDescent="0.25">
      <c r="D555" s="61"/>
      <c r="E555" s="61"/>
      <c r="F555" s="61"/>
      <c r="G555" s="61"/>
      <c r="H555" s="61"/>
      <c r="I555" s="61"/>
      <c r="J555" s="61"/>
      <c r="K555" s="61"/>
      <c r="L555" s="61"/>
      <c r="M555" s="61"/>
    </row>
    <row r="556" spans="4:13" x14ac:dyDescent="0.25">
      <c r="D556" s="61"/>
      <c r="E556" s="61"/>
      <c r="F556" s="61"/>
      <c r="G556" s="61"/>
      <c r="H556" s="61"/>
      <c r="I556" s="61"/>
      <c r="J556" s="61"/>
      <c r="K556" s="61"/>
      <c r="L556" s="61"/>
      <c r="M556" s="61"/>
    </row>
    <row r="557" spans="4:13" x14ac:dyDescent="0.25">
      <c r="D557" s="61"/>
      <c r="E557" s="61"/>
      <c r="F557" s="61"/>
      <c r="G557" s="61"/>
      <c r="H557" s="61"/>
      <c r="I557" s="61"/>
      <c r="J557" s="61"/>
      <c r="K557" s="61"/>
      <c r="L557" s="61"/>
      <c r="M557" s="61"/>
    </row>
    <row r="558" spans="4:13" x14ac:dyDescent="0.25">
      <c r="D558" s="61"/>
      <c r="E558" s="61"/>
      <c r="F558" s="61"/>
      <c r="G558" s="61"/>
      <c r="H558" s="61"/>
      <c r="I558" s="61"/>
      <c r="J558" s="61"/>
      <c r="K558" s="61"/>
      <c r="L558" s="61"/>
      <c r="M558" s="61"/>
    </row>
    <row r="559" spans="4:13" x14ac:dyDescent="0.25">
      <c r="D559" s="61"/>
      <c r="E559" s="61"/>
      <c r="F559" s="61"/>
      <c r="G559" s="61"/>
      <c r="H559" s="61"/>
      <c r="I559" s="61"/>
      <c r="J559" s="61"/>
      <c r="K559" s="61"/>
      <c r="L559" s="61"/>
      <c r="M559" s="61"/>
    </row>
    <row r="560" spans="4:13" x14ac:dyDescent="0.25">
      <c r="D560" s="61"/>
      <c r="E560" s="61"/>
      <c r="F560" s="61"/>
      <c r="G560" s="61"/>
      <c r="H560" s="61"/>
      <c r="I560" s="61"/>
      <c r="J560" s="61"/>
      <c r="K560" s="61"/>
      <c r="L560" s="61"/>
      <c r="M560" s="61"/>
    </row>
    <row r="561" spans="4:13" x14ac:dyDescent="0.25">
      <c r="D561" s="61"/>
      <c r="E561" s="61"/>
      <c r="F561" s="61"/>
      <c r="G561" s="61"/>
      <c r="H561" s="61"/>
      <c r="I561" s="61"/>
      <c r="J561" s="61"/>
      <c r="K561" s="61"/>
      <c r="L561" s="61"/>
      <c r="M561" s="61"/>
    </row>
    <row r="562" spans="4:13" x14ac:dyDescent="0.25">
      <c r="D562" s="61"/>
      <c r="E562" s="61"/>
      <c r="F562" s="61"/>
      <c r="G562" s="61"/>
      <c r="H562" s="61"/>
      <c r="I562" s="61"/>
      <c r="J562" s="61"/>
      <c r="K562" s="61"/>
      <c r="L562" s="61"/>
      <c r="M562" s="61"/>
    </row>
    <row r="563" spans="4:13" x14ac:dyDescent="0.25">
      <c r="D563" s="61"/>
      <c r="E563" s="61"/>
      <c r="F563" s="61"/>
      <c r="G563" s="61"/>
      <c r="H563" s="61"/>
      <c r="I563" s="61"/>
      <c r="J563" s="61"/>
      <c r="K563" s="61"/>
      <c r="L563" s="61"/>
      <c r="M563" s="61"/>
    </row>
    <row r="564" spans="4:13" x14ac:dyDescent="0.25">
      <c r="D564" s="61"/>
      <c r="E564" s="61"/>
      <c r="F564" s="61"/>
      <c r="G564" s="61"/>
      <c r="H564" s="61"/>
      <c r="I564" s="61"/>
      <c r="J564" s="61"/>
      <c r="K564" s="61"/>
      <c r="L564" s="61"/>
      <c r="M564" s="61"/>
    </row>
    <row r="565" spans="4:13" x14ac:dyDescent="0.25">
      <c r="D565" s="61"/>
      <c r="E565" s="61"/>
      <c r="F565" s="61"/>
      <c r="G565" s="61"/>
      <c r="H565" s="61"/>
      <c r="I565" s="61"/>
      <c r="J565" s="61"/>
      <c r="K565" s="61"/>
      <c r="L565" s="61"/>
      <c r="M565" s="61"/>
    </row>
    <row r="566" spans="4:13" x14ac:dyDescent="0.25">
      <c r="D566" s="61"/>
      <c r="E566" s="61"/>
      <c r="F566" s="61"/>
      <c r="G566" s="61"/>
      <c r="H566" s="61"/>
      <c r="I566" s="61"/>
      <c r="J566" s="61"/>
      <c r="K566" s="61"/>
      <c r="L566" s="61"/>
      <c r="M566" s="61"/>
    </row>
    <row r="567" spans="4:13" x14ac:dyDescent="0.25">
      <c r="D567" s="61"/>
      <c r="E567" s="61"/>
      <c r="F567" s="61"/>
      <c r="G567" s="61"/>
      <c r="H567" s="61"/>
      <c r="I567" s="61"/>
      <c r="J567" s="61"/>
      <c r="K567" s="61"/>
      <c r="L567" s="61"/>
      <c r="M567" s="61"/>
    </row>
    <row r="568" spans="4:13" x14ac:dyDescent="0.25">
      <c r="D568" s="61"/>
      <c r="E568" s="61"/>
      <c r="F568" s="61"/>
      <c r="G568" s="61"/>
      <c r="H568" s="61"/>
      <c r="I568" s="61"/>
      <c r="J568" s="61"/>
      <c r="K568" s="61"/>
      <c r="L568" s="61"/>
      <c r="M568" s="61"/>
    </row>
    <row r="569" spans="4:13" x14ac:dyDescent="0.25">
      <c r="D569" s="61"/>
      <c r="E569" s="61"/>
      <c r="F569" s="61"/>
      <c r="G569" s="61"/>
      <c r="H569" s="61"/>
      <c r="I569" s="61"/>
      <c r="J569" s="61"/>
      <c r="K569" s="61"/>
      <c r="L569" s="61"/>
      <c r="M569" s="61"/>
    </row>
    <row r="570" spans="4:13" x14ac:dyDescent="0.25">
      <c r="D570" s="61"/>
      <c r="E570" s="61"/>
      <c r="F570" s="61"/>
      <c r="G570" s="61"/>
      <c r="H570" s="61"/>
      <c r="I570" s="61"/>
      <c r="J570" s="61"/>
      <c r="K570" s="61"/>
      <c r="L570" s="61"/>
      <c r="M570" s="61"/>
    </row>
    <row r="571" spans="4:13" x14ac:dyDescent="0.25">
      <c r="D571" s="61"/>
      <c r="E571" s="61"/>
      <c r="F571" s="61"/>
      <c r="G571" s="61"/>
      <c r="H571" s="61"/>
      <c r="I571" s="61"/>
      <c r="J571" s="61"/>
      <c r="K571" s="61"/>
      <c r="L571" s="61"/>
      <c r="M571" s="61"/>
    </row>
    <row r="572" spans="4:13" x14ac:dyDescent="0.25">
      <c r="D572" s="61"/>
      <c r="E572" s="61"/>
      <c r="F572" s="61"/>
      <c r="G572" s="61"/>
      <c r="H572" s="61"/>
      <c r="I572" s="61"/>
      <c r="J572" s="61"/>
      <c r="K572" s="61"/>
      <c r="L572" s="61"/>
      <c r="M572" s="61"/>
    </row>
    <row r="573" spans="4:13" x14ac:dyDescent="0.25">
      <c r="D573" s="61"/>
      <c r="E573" s="61"/>
      <c r="F573" s="61"/>
      <c r="G573" s="61"/>
      <c r="H573" s="61"/>
      <c r="I573" s="61"/>
      <c r="J573" s="61"/>
      <c r="K573" s="61"/>
      <c r="L573" s="61"/>
      <c r="M573" s="61"/>
    </row>
    <row r="574" spans="4:13" x14ac:dyDescent="0.25">
      <c r="D574" s="61"/>
      <c r="E574" s="61"/>
      <c r="F574" s="61"/>
      <c r="G574" s="61"/>
      <c r="H574" s="61"/>
      <c r="I574" s="61"/>
      <c r="J574" s="61"/>
      <c r="K574" s="61"/>
      <c r="L574" s="61"/>
      <c r="M574" s="61"/>
    </row>
    <row r="575" spans="4:13" x14ac:dyDescent="0.25">
      <c r="D575" s="61"/>
      <c r="E575" s="61"/>
      <c r="F575" s="61"/>
      <c r="G575" s="61"/>
      <c r="H575" s="61"/>
      <c r="I575" s="61"/>
      <c r="J575" s="61"/>
      <c r="K575" s="61"/>
      <c r="L575" s="61"/>
      <c r="M575" s="61"/>
    </row>
    <row r="576" spans="4:13" x14ac:dyDescent="0.25">
      <c r="D576" s="61"/>
      <c r="E576" s="61"/>
      <c r="F576" s="61"/>
      <c r="G576" s="61"/>
      <c r="H576" s="61"/>
      <c r="I576" s="61"/>
      <c r="J576" s="61"/>
      <c r="K576" s="61"/>
      <c r="L576" s="61"/>
      <c r="M576" s="61"/>
    </row>
    <row r="577" spans="4:13" x14ac:dyDescent="0.25">
      <c r="D577" s="61"/>
      <c r="E577" s="61"/>
      <c r="F577" s="61"/>
      <c r="G577" s="61"/>
      <c r="H577" s="61"/>
      <c r="I577" s="61"/>
      <c r="J577" s="61"/>
      <c r="K577" s="61"/>
      <c r="L577" s="61"/>
      <c r="M577" s="61"/>
    </row>
    <row r="578" spans="4:13" x14ac:dyDescent="0.25">
      <c r="D578" s="61"/>
      <c r="E578" s="61"/>
      <c r="F578" s="61"/>
      <c r="G578" s="61"/>
      <c r="H578" s="61"/>
      <c r="I578" s="61"/>
      <c r="J578" s="61"/>
      <c r="K578" s="61"/>
      <c r="L578" s="61"/>
      <c r="M578" s="61"/>
    </row>
    <row r="579" spans="4:13" x14ac:dyDescent="0.25">
      <c r="D579" s="61"/>
      <c r="E579" s="61"/>
      <c r="F579" s="61"/>
      <c r="G579" s="61"/>
      <c r="H579" s="61"/>
      <c r="I579" s="61"/>
      <c r="J579" s="61"/>
      <c r="K579" s="61"/>
      <c r="L579" s="61"/>
      <c r="M579" s="61"/>
    </row>
    <row r="580" spans="4:13" x14ac:dyDescent="0.25">
      <c r="D580" s="61"/>
      <c r="E580" s="61"/>
      <c r="F580" s="61"/>
      <c r="G580" s="61"/>
      <c r="H580" s="61"/>
      <c r="I580" s="61"/>
      <c r="J580" s="61"/>
      <c r="K580" s="61"/>
      <c r="L580" s="61"/>
      <c r="M580" s="61"/>
    </row>
    <row r="581" spans="4:13" x14ac:dyDescent="0.25">
      <c r="D581" s="61"/>
      <c r="E581" s="61"/>
      <c r="F581" s="61"/>
      <c r="G581" s="61"/>
      <c r="H581" s="61"/>
      <c r="I581" s="61"/>
      <c r="J581" s="61"/>
      <c r="K581" s="61"/>
      <c r="L581" s="61"/>
      <c r="M581" s="61"/>
    </row>
    <row r="582" spans="4:13" x14ac:dyDescent="0.25">
      <c r="D582" s="61"/>
      <c r="E582" s="61"/>
      <c r="F582" s="61"/>
      <c r="G582" s="61"/>
      <c r="H582" s="61"/>
      <c r="I582" s="61"/>
      <c r="J582" s="61"/>
      <c r="K582" s="61"/>
      <c r="L582" s="61"/>
      <c r="M582" s="61"/>
    </row>
    <row r="583" spans="4:13" x14ac:dyDescent="0.25">
      <c r="D583" s="61"/>
      <c r="E583" s="61"/>
      <c r="F583" s="61"/>
      <c r="G583" s="61"/>
      <c r="H583" s="61"/>
      <c r="I583" s="61"/>
      <c r="J583" s="61"/>
      <c r="K583" s="61"/>
      <c r="L583" s="61"/>
      <c r="M583" s="61"/>
    </row>
    <row r="584" spans="4:13" x14ac:dyDescent="0.25">
      <c r="D584" s="61"/>
      <c r="E584" s="61"/>
      <c r="F584" s="61"/>
      <c r="G584" s="61"/>
      <c r="H584" s="61"/>
      <c r="I584" s="61"/>
      <c r="J584" s="61"/>
      <c r="K584" s="61"/>
      <c r="L584" s="61"/>
      <c r="M584" s="61"/>
    </row>
    <row r="585" spans="4:13" x14ac:dyDescent="0.25">
      <c r="D585" s="61"/>
      <c r="E585" s="61"/>
      <c r="F585" s="61"/>
      <c r="G585" s="61"/>
      <c r="H585" s="61"/>
      <c r="I585" s="61"/>
      <c r="J585" s="61"/>
      <c r="K585" s="61"/>
      <c r="L585" s="61"/>
      <c r="M585" s="61"/>
    </row>
    <row r="586" spans="4:13" x14ac:dyDescent="0.25">
      <c r="D586" s="61"/>
      <c r="E586" s="61"/>
      <c r="F586" s="61"/>
      <c r="G586" s="61"/>
      <c r="H586" s="61"/>
      <c r="I586" s="61"/>
      <c r="J586" s="61"/>
      <c r="K586" s="61"/>
      <c r="L586" s="61"/>
      <c r="M586" s="61"/>
    </row>
    <row r="587" spans="4:13" x14ac:dyDescent="0.25">
      <c r="D587" s="61"/>
      <c r="E587" s="61"/>
      <c r="F587" s="61"/>
      <c r="G587" s="61"/>
      <c r="H587" s="61"/>
      <c r="I587" s="61"/>
      <c r="J587" s="61"/>
      <c r="K587" s="61"/>
      <c r="L587" s="61"/>
      <c r="M587" s="61"/>
    </row>
    <row r="588" spans="4:13" x14ac:dyDescent="0.25">
      <c r="D588" s="61"/>
      <c r="E588" s="61"/>
      <c r="F588" s="61"/>
      <c r="G588" s="61"/>
      <c r="H588" s="61"/>
      <c r="I588" s="61"/>
      <c r="J588" s="61"/>
      <c r="K588" s="61"/>
      <c r="L588" s="61"/>
      <c r="M588" s="61"/>
    </row>
    <row r="589" spans="4:13" x14ac:dyDescent="0.25">
      <c r="D589" s="61"/>
      <c r="E589" s="61"/>
      <c r="F589" s="61"/>
      <c r="G589" s="61"/>
      <c r="H589" s="61"/>
      <c r="I589" s="61"/>
      <c r="J589" s="61"/>
      <c r="K589" s="61"/>
      <c r="L589" s="61"/>
      <c r="M589" s="61"/>
    </row>
    <row r="590" spans="4:13" x14ac:dyDescent="0.25">
      <c r="D590" s="61"/>
      <c r="E590" s="61"/>
      <c r="F590" s="61"/>
      <c r="G590" s="61"/>
      <c r="H590" s="61"/>
      <c r="I590" s="61"/>
      <c r="J590" s="61"/>
      <c r="K590" s="61"/>
      <c r="L590" s="61"/>
      <c r="M590" s="61"/>
    </row>
    <row r="591" spans="4:13" x14ac:dyDescent="0.25">
      <c r="D591" s="61"/>
      <c r="E591" s="61"/>
      <c r="F591" s="61"/>
      <c r="G591" s="61"/>
      <c r="H591" s="61"/>
      <c r="I591" s="61"/>
      <c r="J591" s="61"/>
      <c r="K591" s="61"/>
      <c r="L591" s="61"/>
      <c r="M591" s="61"/>
    </row>
    <row r="592" spans="4:13" x14ac:dyDescent="0.25">
      <c r="D592" s="61"/>
      <c r="E592" s="61"/>
      <c r="F592" s="61"/>
      <c r="G592" s="61"/>
      <c r="H592" s="61"/>
      <c r="I592" s="61"/>
      <c r="J592" s="61"/>
      <c r="K592" s="61"/>
      <c r="L592" s="61"/>
      <c r="M592" s="61"/>
    </row>
    <row r="593" spans="4:13" x14ac:dyDescent="0.25">
      <c r="D593" s="61"/>
      <c r="E593" s="61"/>
      <c r="F593" s="61"/>
      <c r="G593" s="61"/>
      <c r="H593" s="61"/>
      <c r="I593" s="61"/>
      <c r="J593" s="61"/>
      <c r="K593" s="61"/>
      <c r="L593" s="61"/>
      <c r="M593" s="61"/>
    </row>
    <row r="594" spans="4:13" x14ac:dyDescent="0.25">
      <c r="D594" s="61"/>
      <c r="E594" s="61"/>
      <c r="F594" s="61"/>
      <c r="G594" s="61"/>
      <c r="H594" s="61"/>
      <c r="I594" s="61"/>
      <c r="J594" s="61"/>
      <c r="K594" s="61"/>
      <c r="L594" s="61"/>
      <c r="M594" s="61"/>
    </row>
    <row r="595" spans="4:13" x14ac:dyDescent="0.25">
      <c r="D595" s="61"/>
      <c r="E595" s="61"/>
      <c r="F595" s="61"/>
      <c r="G595" s="61"/>
      <c r="H595" s="61"/>
      <c r="I595" s="61"/>
      <c r="J595" s="61"/>
      <c r="K595" s="61"/>
      <c r="L595" s="61"/>
      <c r="M595" s="61"/>
    </row>
    <row r="596" spans="4:13" x14ac:dyDescent="0.25">
      <c r="D596" s="61"/>
      <c r="E596" s="61"/>
      <c r="F596" s="61"/>
      <c r="G596" s="61"/>
      <c r="H596" s="61"/>
      <c r="I596" s="61"/>
      <c r="J596" s="61"/>
      <c r="K596" s="61"/>
      <c r="L596" s="61"/>
      <c r="M596" s="61"/>
    </row>
    <row r="597" spans="4:13" x14ac:dyDescent="0.25">
      <c r="D597" s="61"/>
      <c r="E597" s="61"/>
      <c r="F597" s="61"/>
      <c r="G597" s="61"/>
      <c r="H597" s="61"/>
      <c r="I597" s="61"/>
      <c r="J597" s="61"/>
      <c r="K597" s="61"/>
      <c r="L597" s="61"/>
      <c r="M597" s="61"/>
    </row>
    <row r="598" spans="4:13" x14ac:dyDescent="0.25">
      <c r="D598" s="61"/>
      <c r="E598" s="61"/>
      <c r="F598" s="61"/>
      <c r="G598" s="61"/>
      <c r="H598" s="61"/>
      <c r="I598" s="61"/>
      <c r="J598" s="61"/>
      <c r="K598" s="61"/>
      <c r="L598" s="61"/>
      <c r="M598" s="61"/>
    </row>
    <row r="599" spans="4:13" x14ac:dyDescent="0.25">
      <c r="D599" s="61"/>
      <c r="E599" s="61"/>
      <c r="F599" s="61"/>
      <c r="G599" s="61"/>
      <c r="H599" s="61"/>
      <c r="I599" s="61"/>
      <c r="J599" s="61"/>
      <c r="K599" s="61"/>
      <c r="L599" s="61"/>
      <c r="M599" s="61"/>
    </row>
    <row r="600" spans="4:13" x14ac:dyDescent="0.25">
      <c r="D600" s="61"/>
      <c r="E600" s="61"/>
      <c r="F600" s="61"/>
      <c r="G600" s="61"/>
      <c r="H600" s="61"/>
      <c r="I600" s="61"/>
      <c r="J600" s="61"/>
      <c r="K600" s="61"/>
      <c r="L600" s="61"/>
      <c r="M600" s="61"/>
    </row>
    <row r="601" spans="4:13" x14ac:dyDescent="0.25">
      <c r="D601" s="61"/>
      <c r="E601" s="61"/>
      <c r="F601" s="61"/>
      <c r="G601" s="61"/>
      <c r="H601" s="61"/>
      <c r="I601" s="61"/>
      <c r="J601" s="61"/>
      <c r="K601" s="61"/>
      <c r="L601" s="61"/>
      <c r="M601" s="61"/>
    </row>
    <row r="602" spans="4:13" x14ac:dyDescent="0.25">
      <c r="D602" s="61"/>
      <c r="E602" s="61"/>
      <c r="F602" s="61"/>
      <c r="G602" s="61"/>
      <c r="H602" s="61"/>
      <c r="I602" s="61"/>
      <c r="J602" s="61"/>
      <c r="K602" s="61"/>
      <c r="L602" s="61"/>
      <c r="M602" s="61"/>
    </row>
    <row r="603" spans="4:13" x14ac:dyDescent="0.25">
      <c r="D603" s="61"/>
      <c r="E603" s="61"/>
      <c r="F603" s="61"/>
      <c r="G603" s="61"/>
      <c r="H603" s="61"/>
      <c r="I603" s="61"/>
      <c r="J603" s="61"/>
      <c r="K603" s="61"/>
      <c r="L603" s="61"/>
      <c r="M603" s="61"/>
    </row>
    <row r="604" spans="4:13" x14ac:dyDescent="0.25">
      <c r="D604" s="61"/>
      <c r="E604" s="61"/>
      <c r="F604" s="61"/>
      <c r="G604" s="61"/>
      <c r="H604" s="61"/>
      <c r="I604" s="61"/>
      <c r="J604" s="61"/>
      <c r="K604" s="61"/>
      <c r="L604" s="61"/>
      <c r="M604" s="61"/>
    </row>
    <row r="605" spans="4:13" x14ac:dyDescent="0.25">
      <c r="D605" s="61"/>
      <c r="E605" s="61"/>
      <c r="F605" s="61"/>
      <c r="G605" s="61"/>
      <c r="H605" s="61"/>
      <c r="I605" s="61"/>
      <c r="J605" s="61"/>
      <c r="K605" s="61"/>
      <c r="L605" s="61"/>
      <c r="M605" s="61"/>
    </row>
    <row r="606" spans="4:13" x14ac:dyDescent="0.25">
      <c r="D606" s="61"/>
      <c r="E606" s="61"/>
      <c r="F606" s="61"/>
      <c r="G606" s="61"/>
      <c r="H606" s="61"/>
      <c r="I606" s="61"/>
      <c r="J606" s="61"/>
      <c r="K606" s="61"/>
      <c r="L606" s="61"/>
      <c r="M606" s="61"/>
    </row>
    <row r="607" spans="4:13" x14ac:dyDescent="0.25">
      <c r="D607" s="61"/>
      <c r="E607" s="61"/>
      <c r="F607" s="61"/>
      <c r="G607" s="61"/>
      <c r="H607" s="61"/>
      <c r="I607" s="61"/>
      <c r="J607" s="61"/>
      <c r="K607" s="61"/>
      <c r="L607" s="61"/>
      <c r="M607" s="61"/>
    </row>
    <row r="608" spans="4:13" x14ac:dyDescent="0.25">
      <c r="D608" s="61"/>
      <c r="E608" s="61"/>
      <c r="F608" s="61"/>
      <c r="G608" s="61"/>
      <c r="H608" s="61"/>
      <c r="I608" s="61"/>
      <c r="J608" s="61"/>
      <c r="K608" s="61"/>
      <c r="L608" s="61"/>
      <c r="M608" s="61"/>
    </row>
    <row r="609" spans="4:13" x14ac:dyDescent="0.25">
      <c r="D609" s="61"/>
      <c r="E609" s="61"/>
      <c r="F609" s="61"/>
      <c r="G609" s="61"/>
      <c r="H609" s="61"/>
      <c r="I609" s="61"/>
      <c r="J609" s="61"/>
      <c r="K609" s="61"/>
      <c r="L609" s="61"/>
      <c r="M609" s="61"/>
    </row>
    <row r="610" spans="4:13" x14ac:dyDescent="0.25">
      <c r="D610" s="61"/>
      <c r="E610" s="61"/>
      <c r="F610" s="61"/>
      <c r="G610" s="61"/>
      <c r="H610" s="61"/>
      <c r="I610" s="61"/>
      <c r="J610" s="61"/>
      <c r="K610" s="61"/>
      <c r="L610" s="61"/>
      <c r="M610" s="61"/>
    </row>
    <row r="611" spans="4:13" x14ac:dyDescent="0.25">
      <c r="D611" s="61"/>
      <c r="E611" s="61"/>
      <c r="F611" s="61"/>
      <c r="G611" s="61"/>
      <c r="H611" s="61"/>
      <c r="I611" s="61"/>
      <c r="J611" s="61"/>
      <c r="K611" s="61"/>
      <c r="L611" s="61"/>
      <c r="M611" s="61"/>
    </row>
    <row r="612" spans="4:13" x14ac:dyDescent="0.25">
      <c r="D612" s="61"/>
      <c r="E612" s="61"/>
      <c r="F612" s="61"/>
      <c r="G612" s="61"/>
      <c r="H612" s="61"/>
      <c r="I612" s="61"/>
      <c r="J612" s="61"/>
      <c r="K612" s="61"/>
      <c r="L612" s="61"/>
      <c r="M612" s="61"/>
    </row>
    <row r="613" spans="4:13" x14ac:dyDescent="0.25">
      <c r="D613" s="61"/>
      <c r="E613" s="61"/>
      <c r="F613" s="61"/>
      <c r="G613" s="61"/>
      <c r="H613" s="61"/>
      <c r="I613" s="61"/>
      <c r="J613" s="61"/>
      <c r="K613" s="61"/>
      <c r="L613" s="61"/>
      <c r="M613" s="61"/>
    </row>
    <row r="614" spans="4:13" x14ac:dyDescent="0.25">
      <c r="D614" s="61"/>
      <c r="E614" s="61"/>
      <c r="F614" s="61"/>
      <c r="G614" s="61"/>
      <c r="H614" s="61"/>
      <c r="I614" s="61"/>
      <c r="J614" s="61"/>
      <c r="K614" s="61"/>
      <c r="L614" s="61"/>
      <c r="M614" s="61"/>
    </row>
    <row r="615" spans="4:13" x14ac:dyDescent="0.25">
      <c r="D615" s="61"/>
      <c r="E615" s="61"/>
      <c r="F615" s="61"/>
      <c r="G615" s="61"/>
      <c r="H615" s="61"/>
      <c r="I615" s="61"/>
      <c r="J615" s="61"/>
      <c r="K615" s="61"/>
      <c r="L615" s="61"/>
      <c r="M615" s="61"/>
    </row>
    <row r="616" spans="4:13" x14ac:dyDescent="0.25">
      <c r="D616" s="61"/>
      <c r="E616" s="61"/>
      <c r="F616" s="61"/>
      <c r="G616" s="61"/>
      <c r="H616" s="61"/>
      <c r="I616" s="61"/>
      <c r="J616" s="61"/>
      <c r="K616" s="61"/>
      <c r="L616" s="61"/>
      <c r="M616" s="61"/>
    </row>
    <row r="617" spans="4:13" x14ac:dyDescent="0.25">
      <c r="D617" s="61"/>
      <c r="E617" s="61"/>
      <c r="F617" s="61"/>
      <c r="G617" s="61"/>
      <c r="H617" s="61"/>
      <c r="I617" s="61"/>
      <c r="J617" s="61"/>
      <c r="K617" s="61"/>
      <c r="L617" s="61"/>
      <c r="M617" s="61"/>
    </row>
    <row r="618" spans="4:13" x14ac:dyDescent="0.25">
      <c r="D618" s="61"/>
      <c r="E618" s="61"/>
      <c r="F618" s="61"/>
      <c r="G618" s="61"/>
      <c r="H618" s="61"/>
      <c r="I618" s="61"/>
      <c r="J618" s="61"/>
      <c r="K618" s="61"/>
      <c r="L618" s="61"/>
      <c r="M618" s="61"/>
    </row>
    <row r="619" spans="4:13" x14ac:dyDescent="0.25">
      <c r="D619" s="61"/>
      <c r="E619" s="61"/>
      <c r="F619" s="61"/>
      <c r="G619" s="61"/>
      <c r="H619" s="61"/>
      <c r="I619" s="61"/>
      <c r="J619" s="61"/>
      <c r="K619" s="61"/>
      <c r="L619" s="61"/>
      <c r="M619" s="61"/>
    </row>
    <row r="620" spans="4:13" x14ac:dyDescent="0.25">
      <c r="D620" s="61"/>
      <c r="E620" s="61"/>
      <c r="F620" s="61"/>
      <c r="G620" s="61"/>
      <c r="H620" s="61"/>
      <c r="I620" s="61"/>
      <c r="J620" s="61"/>
      <c r="K620" s="61"/>
      <c r="L620" s="61"/>
      <c r="M620" s="61"/>
    </row>
    <row r="621" spans="4:13" x14ac:dyDescent="0.25">
      <c r="D621" s="61"/>
      <c r="E621" s="61"/>
      <c r="F621" s="61"/>
      <c r="G621" s="61"/>
      <c r="H621" s="61"/>
      <c r="I621" s="61"/>
      <c r="J621" s="61"/>
      <c r="K621" s="61"/>
      <c r="L621" s="61"/>
      <c r="M621" s="61"/>
    </row>
    <row r="622" spans="4:13" x14ac:dyDescent="0.25">
      <c r="D622" s="61"/>
      <c r="E622" s="61"/>
      <c r="F622" s="61"/>
      <c r="G622" s="61"/>
      <c r="H622" s="61"/>
      <c r="I622" s="61"/>
      <c r="J622" s="61"/>
      <c r="K622" s="61"/>
      <c r="L622" s="61"/>
      <c r="M622" s="61"/>
    </row>
    <row r="623" spans="4:13" x14ac:dyDescent="0.25">
      <c r="D623" s="61"/>
      <c r="E623" s="61"/>
      <c r="F623" s="61"/>
      <c r="G623" s="61"/>
      <c r="H623" s="61"/>
      <c r="I623" s="61"/>
      <c r="J623" s="61"/>
      <c r="K623" s="61"/>
      <c r="L623" s="61"/>
      <c r="M623" s="61"/>
    </row>
    <row r="624" spans="4:13" x14ac:dyDescent="0.25">
      <c r="D624" s="61"/>
      <c r="E624" s="61"/>
      <c r="F624" s="61"/>
      <c r="G624" s="61"/>
      <c r="H624" s="61"/>
      <c r="I624" s="61"/>
      <c r="J624" s="61"/>
      <c r="K624" s="61"/>
      <c r="L624" s="61"/>
      <c r="M624" s="61"/>
    </row>
    <row r="625" spans="4:13" x14ac:dyDescent="0.25">
      <c r="D625" s="61"/>
      <c r="E625" s="61"/>
      <c r="F625" s="61"/>
      <c r="G625" s="61"/>
      <c r="H625" s="61"/>
      <c r="I625" s="61"/>
      <c r="J625" s="61"/>
      <c r="K625" s="61"/>
      <c r="L625" s="61"/>
      <c r="M625" s="61"/>
    </row>
    <row r="626" spans="4:13" x14ac:dyDescent="0.25">
      <c r="D626" s="61"/>
      <c r="E626" s="61"/>
      <c r="F626" s="61"/>
      <c r="G626" s="61"/>
      <c r="H626" s="61"/>
      <c r="I626" s="61"/>
      <c r="J626" s="61"/>
      <c r="K626" s="61"/>
      <c r="L626" s="61"/>
      <c r="M626" s="61"/>
    </row>
    <row r="627" spans="4:13" x14ac:dyDescent="0.25">
      <c r="D627" s="61"/>
      <c r="E627" s="61"/>
      <c r="F627" s="61"/>
      <c r="G627" s="61"/>
      <c r="H627" s="61"/>
      <c r="I627" s="61"/>
      <c r="J627" s="61"/>
      <c r="K627" s="61"/>
      <c r="L627" s="61"/>
      <c r="M627" s="61"/>
    </row>
    <row r="628" spans="4:13" x14ac:dyDescent="0.25">
      <c r="D628" s="61"/>
      <c r="E628" s="61"/>
      <c r="F628" s="61"/>
      <c r="G628" s="61"/>
      <c r="H628" s="61"/>
      <c r="I628" s="61"/>
      <c r="J628" s="61"/>
      <c r="K628" s="61"/>
      <c r="L628" s="61"/>
      <c r="M628" s="61"/>
    </row>
    <row r="629" spans="4:13" x14ac:dyDescent="0.25">
      <c r="D629" s="61"/>
      <c r="E629" s="61"/>
      <c r="F629" s="61"/>
      <c r="G629" s="61"/>
      <c r="H629" s="61"/>
      <c r="I629" s="61"/>
      <c r="J629" s="61"/>
      <c r="K629" s="61"/>
      <c r="L629" s="61"/>
      <c r="M629" s="61"/>
    </row>
    <row r="630" spans="4:13" x14ac:dyDescent="0.25">
      <c r="D630" s="61"/>
      <c r="E630" s="61"/>
      <c r="F630" s="61"/>
      <c r="G630" s="61"/>
      <c r="H630" s="61"/>
      <c r="I630" s="61"/>
      <c r="J630" s="61"/>
      <c r="K630" s="61"/>
      <c r="L630" s="61"/>
      <c r="M630" s="61"/>
    </row>
    <row r="631" spans="4:13" x14ac:dyDescent="0.25">
      <c r="D631" s="61"/>
      <c r="E631" s="61"/>
      <c r="F631" s="61"/>
      <c r="G631" s="61"/>
      <c r="H631" s="61"/>
      <c r="I631" s="61"/>
      <c r="J631" s="61"/>
      <c r="K631" s="61"/>
      <c r="L631" s="61"/>
      <c r="M631" s="61"/>
    </row>
    <row r="632" spans="4:13" x14ac:dyDescent="0.25">
      <c r="D632" s="61"/>
      <c r="E632" s="61"/>
      <c r="F632" s="61"/>
      <c r="G632" s="61"/>
      <c r="H632" s="61"/>
      <c r="I632" s="61"/>
      <c r="J632" s="61"/>
      <c r="K632" s="61"/>
      <c r="L632" s="61"/>
      <c r="M632" s="61"/>
    </row>
    <row r="633" spans="4:13" x14ac:dyDescent="0.25">
      <c r="D633" s="61"/>
      <c r="E633" s="61"/>
      <c r="F633" s="61"/>
      <c r="G633" s="61"/>
      <c r="H633" s="61"/>
      <c r="I633" s="61"/>
      <c r="J633" s="61"/>
      <c r="K633" s="61"/>
      <c r="L633" s="61"/>
      <c r="M633" s="61"/>
    </row>
    <row r="634" spans="4:13" x14ac:dyDescent="0.25">
      <c r="D634" s="61"/>
      <c r="E634" s="61"/>
      <c r="F634" s="61"/>
      <c r="G634" s="61"/>
      <c r="H634" s="61"/>
      <c r="I634" s="61"/>
      <c r="J634" s="61"/>
      <c r="K634" s="61"/>
      <c r="L634" s="61"/>
      <c r="M634" s="61"/>
    </row>
    <row r="635" spans="4:13" x14ac:dyDescent="0.25">
      <c r="D635" s="61"/>
      <c r="E635" s="61"/>
      <c r="F635" s="61"/>
      <c r="G635" s="61"/>
      <c r="H635" s="61"/>
      <c r="I635" s="61"/>
      <c r="J635" s="61"/>
      <c r="K635" s="61"/>
      <c r="L635" s="61"/>
      <c r="M635" s="61"/>
    </row>
    <row r="636" spans="4:13" x14ac:dyDescent="0.25">
      <c r="D636" s="61"/>
      <c r="E636" s="61"/>
      <c r="F636" s="61"/>
      <c r="G636" s="61"/>
      <c r="H636" s="61"/>
      <c r="I636" s="61"/>
      <c r="J636" s="61"/>
      <c r="K636" s="61"/>
      <c r="L636" s="61"/>
      <c r="M636" s="61"/>
    </row>
    <row r="637" spans="4:13" x14ac:dyDescent="0.25">
      <c r="D637" s="61"/>
      <c r="E637" s="61"/>
      <c r="F637" s="61"/>
      <c r="G637" s="61"/>
      <c r="H637" s="61"/>
      <c r="I637" s="61"/>
      <c r="J637" s="61"/>
      <c r="K637" s="61"/>
      <c r="L637" s="61"/>
      <c r="M637" s="61"/>
    </row>
    <row r="638" spans="4:13" x14ac:dyDescent="0.25">
      <c r="D638" s="61"/>
      <c r="E638" s="61"/>
      <c r="F638" s="61"/>
      <c r="G638" s="61"/>
      <c r="H638" s="61"/>
      <c r="I638" s="61"/>
      <c r="J638" s="61"/>
      <c r="K638" s="61"/>
      <c r="L638" s="61"/>
      <c r="M638" s="61"/>
    </row>
    <row r="639" spans="4:13" x14ac:dyDescent="0.25">
      <c r="D639" s="61"/>
      <c r="E639" s="61"/>
      <c r="F639" s="61"/>
      <c r="G639" s="61"/>
      <c r="H639" s="61"/>
      <c r="I639" s="61"/>
      <c r="J639" s="61"/>
      <c r="K639" s="61"/>
      <c r="L639" s="61"/>
      <c r="M639" s="61"/>
    </row>
    <row r="640" spans="4:13" x14ac:dyDescent="0.25">
      <c r="D640" s="61"/>
      <c r="E640" s="61"/>
      <c r="F640" s="61"/>
      <c r="G640" s="61"/>
      <c r="H640" s="61"/>
      <c r="I640" s="61"/>
      <c r="J640" s="61"/>
      <c r="K640" s="61"/>
      <c r="L640" s="61"/>
      <c r="M640" s="61"/>
    </row>
    <row r="641" spans="4:13" x14ac:dyDescent="0.25">
      <c r="D641" s="61"/>
      <c r="E641" s="61"/>
      <c r="F641" s="61"/>
      <c r="G641" s="61"/>
      <c r="H641" s="61"/>
      <c r="I641" s="61"/>
      <c r="J641" s="61"/>
      <c r="K641" s="61"/>
      <c r="L641" s="61"/>
      <c r="M641" s="61"/>
    </row>
    <row r="642" spans="4:13" x14ac:dyDescent="0.25">
      <c r="D642" s="61"/>
      <c r="E642" s="61"/>
      <c r="F642" s="61"/>
      <c r="G642" s="61"/>
      <c r="H642" s="61"/>
      <c r="I642" s="61"/>
      <c r="J642" s="61"/>
      <c r="K642" s="61"/>
      <c r="L642" s="61"/>
      <c r="M642" s="61"/>
    </row>
    <row r="643" spans="4:13" x14ac:dyDescent="0.25">
      <c r="D643" s="61"/>
      <c r="E643" s="61"/>
      <c r="F643" s="61"/>
      <c r="G643" s="61"/>
      <c r="H643" s="61"/>
      <c r="I643" s="61"/>
      <c r="J643" s="61"/>
      <c r="K643" s="61"/>
      <c r="L643" s="61"/>
      <c r="M643" s="61"/>
    </row>
    <row r="644" spans="4:13" x14ac:dyDescent="0.25">
      <c r="D644" s="61"/>
      <c r="E644" s="61"/>
      <c r="F644" s="61"/>
      <c r="G644" s="61"/>
      <c r="H644" s="61"/>
      <c r="I644" s="61"/>
      <c r="J644" s="61"/>
      <c r="K644" s="61"/>
      <c r="L644" s="61"/>
      <c r="M644" s="61"/>
    </row>
    <row r="645" spans="4:13" x14ac:dyDescent="0.25">
      <c r="D645" s="61"/>
      <c r="E645" s="61"/>
      <c r="F645" s="61"/>
      <c r="G645" s="61"/>
      <c r="H645" s="61"/>
      <c r="I645" s="61"/>
      <c r="J645" s="61"/>
      <c r="K645" s="61"/>
      <c r="L645" s="61"/>
      <c r="M645" s="61"/>
    </row>
    <row r="646" spans="4:13" x14ac:dyDescent="0.25">
      <c r="D646" s="61"/>
      <c r="E646" s="61"/>
      <c r="F646" s="61"/>
      <c r="G646" s="61"/>
      <c r="H646" s="61"/>
      <c r="I646" s="61"/>
      <c r="J646" s="61"/>
      <c r="K646" s="61"/>
      <c r="L646" s="61"/>
      <c r="M646" s="61"/>
    </row>
    <row r="647" spans="4:13" x14ac:dyDescent="0.25">
      <c r="D647" s="61"/>
      <c r="E647" s="61"/>
      <c r="F647" s="61"/>
      <c r="G647" s="61"/>
      <c r="H647" s="61"/>
      <c r="I647" s="61"/>
      <c r="J647" s="61"/>
      <c r="K647" s="61"/>
      <c r="L647" s="61"/>
      <c r="M647" s="61"/>
    </row>
    <row r="648" spans="4:13" x14ac:dyDescent="0.25">
      <c r="D648" s="61"/>
      <c r="E648" s="61"/>
      <c r="F648" s="61"/>
      <c r="G648" s="61"/>
      <c r="H648" s="61"/>
      <c r="I648" s="61"/>
      <c r="J648" s="61"/>
      <c r="K648" s="61"/>
      <c r="L648" s="61"/>
      <c r="M648" s="61"/>
    </row>
    <row r="649" spans="4:13" x14ac:dyDescent="0.25">
      <c r="D649" s="61"/>
      <c r="E649" s="61"/>
      <c r="F649" s="61"/>
      <c r="G649" s="61"/>
      <c r="H649" s="61"/>
      <c r="I649" s="61"/>
      <c r="J649" s="61"/>
      <c r="K649" s="61"/>
      <c r="L649" s="61"/>
      <c r="M649" s="61"/>
    </row>
    <row r="650" spans="4:13" x14ac:dyDescent="0.25">
      <c r="D650" s="61"/>
      <c r="E650" s="61"/>
      <c r="F650" s="61"/>
      <c r="G650" s="61"/>
      <c r="H650" s="61"/>
      <c r="I650" s="61"/>
      <c r="J650" s="61"/>
      <c r="K650" s="61"/>
      <c r="L650" s="61"/>
      <c r="M650" s="61"/>
    </row>
    <row r="651" spans="4:13" x14ac:dyDescent="0.25">
      <c r="D651" s="61"/>
      <c r="E651" s="61"/>
      <c r="F651" s="61"/>
      <c r="G651" s="61"/>
      <c r="H651" s="61"/>
      <c r="I651" s="61"/>
      <c r="J651" s="61"/>
      <c r="K651" s="61"/>
      <c r="L651" s="61"/>
      <c r="M651" s="61"/>
    </row>
    <row r="652" spans="4:13" x14ac:dyDescent="0.25">
      <c r="D652" s="61"/>
      <c r="E652" s="61"/>
      <c r="F652" s="61"/>
      <c r="G652" s="61"/>
      <c r="H652" s="61"/>
      <c r="I652" s="61"/>
      <c r="J652" s="61"/>
      <c r="K652" s="61"/>
      <c r="L652" s="61"/>
      <c r="M652" s="61"/>
    </row>
    <row r="653" spans="4:13" x14ac:dyDescent="0.25">
      <c r="D653" s="61"/>
      <c r="E653" s="61"/>
      <c r="F653" s="61"/>
      <c r="G653" s="61"/>
      <c r="H653" s="61"/>
      <c r="I653" s="61"/>
      <c r="J653" s="61"/>
      <c r="K653" s="61"/>
      <c r="L653" s="61"/>
      <c r="M653" s="61"/>
    </row>
    <row r="654" spans="4:13" x14ac:dyDescent="0.25">
      <c r="D654" s="61"/>
      <c r="E654" s="61"/>
      <c r="F654" s="61"/>
      <c r="G654" s="61"/>
      <c r="H654" s="61"/>
      <c r="I654" s="61"/>
      <c r="J654" s="61"/>
      <c r="K654" s="61"/>
      <c r="L654" s="61"/>
      <c r="M654" s="61"/>
    </row>
    <row r="655" spans="4:13" x14ac:dyDescent="0.25">
      <c r="D655" s="61"/>
      <c r="E655" s="61"/>
      <c r="F655" s="61"/>
      <c r="G655" s="61"/>
      <c r="H655" s="61"/>
      <c r="I655" s="61"/>
      <c r="J655" s="61"/>
      <c r="K655" s="61"/>
      <c r="L655" s="61"/>
      <c r="M655" s="61"/>
    </row>
    <row r="656" spans="4:13" x14ac:dyDescent="0.25">
      <c r="D656" s="61"/>
      <c r="E656" s="61"/>
      <c r="F656" s="61"/>
      <c r="G656" s="61"/>
      <c r="H656" s="61"/>
      <c r="I656" s="61"/>
      <c r="J656" s="61"/>
      <c r="K656" s="61"/>
      <c r="L656" s="61"/>
      <c r="M656" s="61"/>
    </row>
    <row r="657" spans="4:13" x14ac:dyDescent="0.25">
      <c r="D657" s="61"/>
      <c r="E657" s="61"/>
      <c r="F657" s="61"/>
      <c r="G657" s="61"/>
      <c r="H657" s="61"/>
      <c r="I657" s="61"/>
      <c r="J657" s="61"/>
      <c r="K657" s="61"/>
      <c r="L657" s="61"/>
      <c r="M657" s="61"/>
    </row>
    <row r="658" spans="4:13" x14ac:dyDescent="0.25">
      <c r="D658" s="61"/>
      <c r="E658" s="61"/>
      <c r="F658" s="61"/>
      <c r="G658" s="61"/>
      <c r="H658" s="61"/>
      <c r="I658" s="61"/>
      <c r="J658" s="61"/>
      <c r="K658" s="61"/>
      <c r="L658" s="61"/>
      <c r="M658" s="61"/>
    </row>
    <row r="659" spans="4:13" x14ac:dyDescent="0.25">
      <c r="D659" s="61"/>
      <c r="E659" s="61"/>
      <c r="F659" s="61"/>
      <c r="G659" s="61"/>
      <c r="H659" s="61"/>
      <c r="I659" s="61"/>
      <c r="J659" s="61"/>
      <c r="K659" s="61"/>
      <c r="L659" s="61"/>
      <c r="M659" s="61"/>
    </row>
    <row r="660" spans="4:13" x14ac:dyDescent="0.25">
      <c r="D660" s="61"/>
      <c r="E660" s="61"/>
      <c r="F660" s="61"/>
      <c r="G660" s="61"/>
      <c r="H660" s="61"/>
      <c r="I660" s="61"/>
      <c r="J660" s="61"/>
      <c r="K660" s="61"/>
      <c r="L660" s="61"/>
      <c r="M660" s="61"/>
    </row>
    <row r="661" spans="4:13" x14ac:dyDescent="0.25">
      <c r="D661" s="61"/>
      <c r="E661" s="61"/>
      <c r="F661" s="61"/>
      <c r="G661" s="61"/>
      <c r="H661" s="61"/>
      <c r="I661" s="61"/>
      <c r="J661" s="61"/>
      <c r="K661" s="61"/>
      <c r="L661" s="61"/>
      <c r="M661" s="61"/>
    </row>
    <row r="662" spans="4:13" x14ac:dyDescent="0.25">
      <c r="D662" s="61"/>
      <c r="E662" s="61"/>
      <c r="F662" s="61"/>
      <c r="G662" s="61"/>
      <c r="H662" s="61"/>
      <c r="I662" s="61"/>
      <c r="J662" s="61"/>
      <c r="K662" s="61"/>
      <c r="L662" s="61"/>
      <c r="M662" s="61"/>
    </row>
    <row r="663" spans="4:13" x14ac:dyDescent="0.25">
      <c r="D663" s="61"/>
      <c r="E663" s="61"/>
      <c r="F663" s="61"/>
      <c r="G663" s="61"/>
      <c r="H663" s="61"/>
      <c r="I663" s="61"/>
      <c r="J663" s="61"/>
      <c r="K663" s="61"/>
      <c r="L663" s="61"/>
      <c r="M663" s="61"/>
    </row>
    <row r="664" spans="4:13" x14ac:dyDescent="0.25">
      <c r="D664" s="61"/>
      <c r="E664" s="61"/>
      <c r="F664" s="61"/>
      <c r="G664" s="61"/>
      <c r="H664" s="61"/>
      <c r="I664" s="61"/>
      <c r="J664" s="61"/>
      <c r="K664" s="61"/>
      <c r="L664" s="61"/>
      <c r="M664" s="61"/>
    </row>
    <row r="665" spans="4:13" x14ac:dyDescent="0.25">
      <c r="D665" s="61"/>
      <c r="E665" s="61"/>
      <c r="F665" s="61"/>
      <c r="G665" s="61"/>
      <c r="H665" s="61"/>
      <c r="I665" s="61"/>
      <c r="J665" s="61"/>
      <c r="K665" s="61"/>
      <c r="L665" s="61"/>
      <c r="M665" s="61"/>
    </row>
    <row r="666" spans="4:13" x14ac:dyDescent="0.25">
      <c r="D666" s="61"/>
      <c r="E666" s="61"/>
      <c r="F666" s="61"/>
      <c r="G666" s="61"/>
      <c r="H666" s="61"/>
      <c r="I666" s="61"/>
      <c r="J666" s="61"/>
      <c r="K666" s="61"/>
      <c r="L666" s="61"/>
      <c r="M666" s="61"/>
    </row>
    <row r="667" spans="4:13" x14ac:dyDescent="0.25">
      <c r="D667" s="61"/>
      <c r="E667" s="61"/>
      <c r="F667" s="61"/>
      <c r="G667" s="61"/>
      <c r="H667" s="61"/>
      <c r="I667" s="61"/>
      <c r="J667" s="61"/>
      <c r="K667" s="61"/>
      <c r="L667" s="61"/>
      <c r="M667" s="61"/>
    </row>
    <row r="668" spans="4:13" x14ac:dyDescent="0.25">
      <c r="D668" s="61"/>
      <c r="E668" s="61"/>
      <c r="F668" s="61"/>
      <c r="G668" s="61"/>
      <c r="H668" s="61"/>
      <c r="I668" s="61"/>
      <c r="J668" s="61"/>
      <c r="K668" s="61"/>
      <c r="L668" s="61"/>
      <c r="M668" s="61"/>
    </row>
    <row r="669" spans="4:13" x14ac:dyDescent="0.25">
      <c r="D669" s="61"/>
      <c r="E669" s="61"/>
      <c r="F669" s="61"/>
      <c r="G669" s="61"/>
      <c r="H669" s="61"/>
      <c r="I669" s="61"/>
      <c r="J669" s="61"/>
      <c r="K669" s="61"/>
      <c r="L669" s="61"/>
      <c r="M669" s="61"/>
    </row>
    <row r="670" spans="4:13" x14ac:dyDescent="0.25">
      <c r="D670" s="61"/>
      <c r="E670" s="61"/>
      <c r="F670" s="61"/>
      <c r="G670" s="61"/>
      <c r="H670" s="61"/>
      <c r="I670" s="61"/>
      <c r="J670" s="61"/>
      <c r="K670" s="61"/>
      <c r="L670" s="61"/>
      <c r="M670" s="61"/>
    </row>
    <row r="671" spans="4:13" x14ac:dyDescent="0.25">
      <c r="D671" s="61"/>
      <c r="E671" s="61"/>
      <c r="F671" s="61"/>
      <c r="G671" s="61"/>
      <c r="H671" s="61"/>
      <c r="I671" s="61"/>
      <c r="J671" s="61"/>
      <c r="K671" s="61"/>
      <c r="L671" s="61"/>
      <c r="M671" s="61"/>
    </row>
    <row r="672" spans="4:13" x14ac:dyDescent="0.25">
      <c r="D672" s="61"/>
      <c r="E672" s="61"/>
      <c r="F672" s="61"/>
      <c r="G672" s="61"/>
      <c r="H672" s="61"/>
      <c r="I672" s="61"/>
      <c r="J672" s="61"/>
      <c r="K672" s="61"/>
      <c r="L672" s="61"/>
      <c r="M672" s="61"/>
    </row>
    <row r="673" spans="4:13" x14ac:dyDescent="0.25">
      <c r="D673" s="61"/>
      <c r="E673" s="61"/>
      <c r="F673" s="61"/>
      <c r="G673" s="61"/>
      <c r="H673" s="61"/>
      <c r="I673" s="61"/>
      <c r="J673" s="61"/>
      <c r="K673" s="61"/>
      <c r="L673" s="61"/>
      <c r="M673" s="61"/>
    </row>
    <row r="674" spans="4:13" x14ac:dyDescent="0.25">
      <c r="D674" s="61"/>
      <c r="E674" s="61"/>
      <c r="F674" s="61"/>
      <c r="G674" s="61"/>
      <c r="H674" s="61"/>
      <c r="I674" s="61"/>
      <c r="J674" s="61"/>
      <c r="K674" s="61"/>
      <c r="L674" s="61"/>
      <c r="M674" s="61"/>
    </row>
    <row r="675" spans="4:13" x14ac:dyDescent="0.25">
      <c r="D675" s="61"/>
      <c r="E675" s="61"/>
      <c r="F675" s="61"/>
      <c r="G675" s="61"/>
      <c r="H675" s="61"/>
      <c r="I675" s="61"/>
      <c r="J675" s="61"/>
      <c r="K675" s="61"/>
      <c r="L675" s="61"/>
      <c r="M675" s="61"/>
    </row>
    <row r="676" spans="4:13" x14ac:dyDescent="0.25">
      <c r="D676" s="61"/>
      <c r="E676" s="61"/>
      <c r="F676" s="61"/>
      <c r="G676" s="61"/>
      <c r="H676" s="61"/>
      <c r="I676" s="61"/>
      <c r="J676" s="61"/>
      <c r="K676" s="61"/>
      <c r="L676" s="61"/>
      <c r="M676" s="61"/>
    </row>
    <row r="677" spans="4:13" x14ac:dyDescent="0.25">
      <c r="D677" s="61"/>
      <c r="E677" s="61"/>
      <c r="F677" s="61"/>
      <c r="G677" s="61"/>
      <c r="H677" s="61"/>
      <c r="I677" s="61"/>
      <c r="J677" s="61"/>
      <c r="K677" s="61"/>
      <c r="L677" s="61"/>
      <c r="M677" s="61"/>
    </row>
    <row r="678" spans="4:13" x14ac:dyDescent="0.25">
      <c r="D678" s="61"/>
      <c r="E678" s="61"/>
      <c r="F678" s="61"/>
      <c r="G678" s="61"/>
      <c r="H678" s="61"/>
      <c r="I678" s="61"/>
      <c r="J678" s="61"/>
      <c r="K678" s="61"/>
      <c r="L678" s="61"/>
      <c r="M678" s="61"/>
    </row>
    <row r="679" spans="4:13" x14ac:dyDescent="0.25">
      <c r="D679" s="61"/>
      <c r="E679" s="61"/>
      <c r="F679" s="61"/>
      <c r="G679" s="61"/>
      <c r="H679" s="61"/>
      <c r="I679" s="61"/>
      <c r="J679" s="61"/>
      <c r="K679" s="61"/>
      <c r="L679" s="61"/>
      <c r="M679" s="61"/>
    </row>
    <row r="680" spans="4:13" x14ac:dyDescent="0.25">
      <c r="D680" s="61"/>
      <c r="E680" s="61"/>
      <c r="F680" s="61"/>
      <c r="G680" s="61"/>
      <c r="H680" s="61"/>
      <c r="I680" s="61"/>
      <c r="J680" s="61"/>
      <c r="K680" s="61"/>
      <c r="L680" s="61"/>
      <c r="M680" s="61"/>
    </row>
    <row r="681" spans="4:13" x14ac:dyDescent="0.25">
      <c r="D681" s="61"/>
      <c r="E681" s="61"/>
      <c r="F681" s="61"/>
      <c r="G681" s="61"/>
      <c r="H681" s="61"/>
      <c r="I681" s="61"/>
      <c r="J681" s="61"/>
      <c r="K681" s="61"/>
      <c r="L681" s="61"/>
      <c r="M681" s="61"/>
    </row>
    <row r="682" spans="4:13" x14ac:dyDescent="0.25">
      <c r="D682" s="61"/>
      <c r="E682" s="61"/>
      <c r="F682" s="61"/>
      <c r="G682" s="61"/>
      <c r="H682" s="61"/>
      <c r="I682" s="61"/>
      <c r="J682" s="61"/>
      <c r="K682" s="61"/>
      <c r="L682" s="61"/>
      <c r="M682" s="61"/>
    </row>
    <row r="683" spans="4:13" x14ac:dyDescent="0.25">
      <c r="D683" s="61"/>
      <c r="E683" s="61"/>
      <c r="F683" s="61"/>
      <c r="G683" s="61"/>
      <c r="H683" s="61"/>
      <c r="I683" s="61"/>
      <c r="J683" s="61"/>
      <c r="K683" s="61"/>
      <c r="L683" s="61"/>
      <c r="M683" s="61"/>
    </row>
    <row r="684" spans="4:13" x14ac:dyDescent="0.25">
      <c r="D684" s="61"/>
      <c r="E684" s="61"/>
      <c r="F684" s="61"/>
      <c r="G684" s="61"/>
      <c r="H684" s="61"/>
      <c r="I684" s="61"/>
      <c r="J684" s="61"/>
      <c r="K684" s="61"/>
      <c r="L684" s="61"/>
      <c r="M684" s="61"/>
    </row>
    <row r="685" spans="4:13" x14ac:dyDescent="0.25">
      <c r="D685" s="61"/>
      <c r="E685" s="61"/>
      <c r="F685" s="61"/>
      <c r="G685" s="61"/>
      <c r="H685" s="61"/>
      <c r="I685" s="61"/>
      <c r="J685" s="61"/>
      <c r="K685" s="61"/>
      <c r="L685" s="61"/>
      <c r="M685" s="61"/>
    </row>
    <row r="686" spans="4:13" x14ac:dyDescent="0.25">
      <c r="D686" s="61"/>
      <c r="E686" s="61"/>
      <c r="F686" s="61"/>
      <c r="G686" s="61"/>
      <c r="H686" s="61"/>
      <c r="I686" s="61"/>
      <c r="J686" s="61"/>
      <c r="K686" s="61"/>
      <c r="L686" s="61"/>
      <c r="M686" s="61"/>
    </row>
    <row r="687" spans="4:13" x14ac:dyDescent="0.25">
      <c r="D687" s="61"/>
      <c r="E687" s="61"/>
      <c r="F687" s="61"/>
      <c r="G687" s="61"/>
      <c r="H687" s="61"/>
      <c r="I687" s="61"/>
      <c r="J687" s="61"/>
      <c r="K687" s="61"/>
      <c r="L687" s="61"/>
      <c r="M687" s="61"/>
    </row>
    <row r="688" spans="4:13" x14ac:dyDescent="0.25">
      <c r="D688" s="61"/>
      <c r="E688" s="61"/>
      <c r="F688" s="61"/>
      <c r="G688" s="61"/>
      <c r="H688" s="61"/>
      <c r="I688" s="61"/>
      <c r="J688" s="61"/>
      <c r="K688" s="61"/>
      <c r="L688" s="61"/>
      <c r="M688" s="61"/>
    </row>
    <row r="689" spans="4:13" x14ac:dyDescent="0.25">
      <c r="D689" s="61"/>
      <c r="E689" s="61"/>
      <c r="F689" s="61"/>
      <c r="G689" s="61"/>
      <c r="H689" s="61"/>
      <c r="I689" s="61"/>
      <c r="J689" s="61"/>
      <c r="K689" s="61"/>
      <c r="L689" s="61"/>
      <c r="M689" s="61"/>
    </row>
    <row r="690" spans="4:13" x14ac:dyDescent="0.25">
      <c r="D690" s="61"/>
      <c r="E690" s="61"/>
      <c r="F690" s="61"/>
      <c r="G690" s="61"/>
      <c r="H690" s="61"/>
      <c r="I690" s="61"/>
      <c r="J690" s="61"/>
      <c r="K690" s="61"/>
      <c r="L690" s="61"/>
      <c r="M690" s="61"/>
    </row>
    <row r="691" spans="4:13" x14ac:dyDescent="0.25">
      <c r="D691" s="61"/>
      <c r="E691" s="61"/>
      <c r="F691" s="61"/>
      <c r="G691" s="61"/>
      <c r="H691" s="61"/>
      <c r="I691" s="61"/>
      <c r="J691" s="61"/>
      <c r="K691" s="61"/>
      <c r="L691" s="61"/>
      <c r="M691" s="61"/>
    </row>
    <row r="692" spans="4:13" x14ac:dyDescent="0.25">
      <c r="D692" s="61"/>
      <c r="E692" s="61"/>
      <c r="F692" s="61"/>
      <c r="G692" s="61"/>
      <c r="H692" s="61"/>
      <c r="I692" s="61"/>
      <c r="J692" s="61"/>
      <c r="K692" s="61"/>
      <c r="L692" s="61"/>
      <c r="M692" s="61"/>
    </row>
    <row r="693" spans="4:13" x14ac:dyDescent="0.25">
      <c r="D693" s="61"/>
      <c r="E693" s="61"/>
      <c r="F693" s="61"/>
      <c r="G693" s="61"/>
      <c r="H693" s="61"/>
      <c r="I693" s="61"/>
      <c r="J693" s="61"/>
      <c r="K693" s="61"/>
      <c r="L693" s="61"/>
      <c r="M693" s="61"/>
    </row>
    <row r="694" spans="4:13" x14ac:dyDescent="0.25">
      <c r="D694" s="61"/>
      <c r="E694" s="61"/>
      <c r="F694" s="61"/>
      <c r="G694" s="61"/>
      <c r="H694" s="61"/>
      <c r="I694" s="61"/>
      <c r="J694" s="61"/>
      <c r="K694" s="61"/>
      <c r="L694" s="61"/>
      <c r="M694" s="61"/>
    </row>
    <row r="695" spans="4:13" x14ac:dyDescent="0.25">
      <c r="D695" s="61"/>
      <c r="E695" s="61"/>
      <c r="F695" s="61"/>
      <c r="G695" s="61"/>
      <c r="H695" s="61"/>
      <c r="I695" s="61"/>
      <c r="J695" s="61"/>
      <c r="K695" s="61"/>
      <c r="L695" s="61"/>
      <c r="M695" s="61"/>
    </row>
    <row r="696" spans="4:13" x14ac:dyDescent="0.25">
      <c r="D696" s="61"/>
      <c r="E696" s="61"/>
      <c r="F696" s="61"/>
      <c r="G696" s="61"/>
      <c r="H696" s="61"/>
      <c r="I696" s="61"/>
      <c r="J696" s="61"/>
      <c r="K696" s="61"/>
      <c r="L696" s="61"/>
      <c r="M696" s="61"/>
    </row>
    <row r="697" spans="4:13" x14ac:dyDescent="0.25">
      <c r="D697" s="61"/>
      <c r="E697" s="61"/>
      <c r="F697" s="61"/>
      <c r="G697" s="61"/>
      <c r="H697" s="61"/>
      <c r="I697" s="61"/>
      <c r="J697" s="61"/>
      <c r="K697" s="61"/>
      <c r="L697" s="61"/>
      <c r="M697" s="61"/>
    </row>
    <row r="698" spans="4:13" x14ac:dyDescent="0.25">
      <c r="D698" s="61"/>
      <c r="E698" s="61"/>
      <c r="F698" s="61"/>
      <c r="G698" s="61"/>
      <c r="H698" s="61"/>
      <c r="I698" s="61"/>
      <c r="J698" s="61"/>
      <c r="K698" s="61"/>
      <c r="L698" s="61"/>
      <c r="M698" s="61"/>
    </row>
    <row r="699" spans="4:13" x14ac:dyDescent="0.25">
      <c r="D699" s="61"/>
      <c r="E699" s="61"/>
      <c r="F699" s="61"/>
      <c r="G699" s="61"/>
      <c r="H699" s="61"/>
      <c r="I699" s="61"/>
      <c r="J699" s="61"/>
      <c r="K699" s="61"/>
      <c r="L699" s="61"/>
      <c r="M699" s="61"/>
    </row>
    <row r="700" spans="4:13" x14ac:dyDescent="0.25">
      <c r="D700" s="61"/>
      <c r="E700" s="61"/>
      <c r="F700" s="61"/>
      <c r="G700" s="61"/>
      <c r="H700" s="61"/>
      <c r="I700" s="61"/>
      <c r="J700" s="61"/>
      <c r="K700" s="61"/>
      <c r="L700" s="61"/>
      <c r="M700" s="61"/>
    </row>
    <row r="701" spans="4:13" x14ac:dyDescent="0.25">
      <c r="D701" s="61"/>
      <c r="E701" s="61"/>
      <c r="F701" s="61"/>
      <c r="G701" s="61"/>
      <c r="H701" s="61"/>
      <c r="I701" s="61"/>
      <c r="J701" s="61"/>
      <c r="K701" s="61"/>
      <c r="L701" s="61"/>
      <c r="M701" s="61"/>
    </row>
    <row r="702" spans="4:13" x14ac:dyDescent="0.25">
      <c r="D702" s="61"/>
      <c r="E702" s="61"/>
      <c r="F702" s="61"/>
      <c r="G702" s="61"/>
      <c r="H702" s="61"/>
      <c r="I702" s="61"/>
      <c r="J702" s="61"/>
      <c r="K702" s="61"/>
      <c r="L702" s="61"/>
      <c r="M702" s="61"/>
    </row>
    <row r="703" spans="4:13" x14ac:dyDescent="0.25">
      <c r="D703" s="61"/>
      <c r="E703" s="61"/>
      <c r="F703" s="61"/>
      <c r="G703" s="61"/>
      <c r="H703" s="61"/>
      <c r="I703" s="61"/>
      <c r="J703" s="61"/>
      <c r="K703" s="61"/>
      <c r="L703" s="61"/>
      <c r="M703" s="61"/>
    </row>
    <row r="704" spans="4:13" x14ac:dyDescent="0.25">
      <c r="D704" s="61"/>
      <c r="E704" s="61"/>
      <c r="F704" s="61"/>
      <c r="G704" s="61"/>
      <c r="H704" s="61"/>
      <c r="I704" s="61"/>
      <c r="J704" s="61"/>
      <c r="K704" s="61"/>
      <c r="L704" s="61"/>
      <c r="M704" s="61"/>
    </row>
    <row r="705" spans="4:13" x14ac:dyDescent="0.25">
      <c r="D705" s="61"/>
      <c r="E705" s="61"/>
      <c r="F705" s="61"/>
      <c r="G705" s="61"/>
      <c r="H705" s="61"/>
      <c r="I705" s="61"/>
      <c r="J705" s="61"/>
      <c r="K705" s="61"/>
      <c r="L705" s="61"/>
      <c r="M705" s="61"/>
    </row>
    <row r="706" spans="4:13" x14ac:dyDescent="0.25">
      <c r="D706" s="61"/>
      <c r="E706" s="61"/>
      <c r="F706" s="61"/>
      <c r="G706" s="61"/>
      <c r="H706" s="61"/>
      <c r="I706" s="61"/>
      <c r="J706" s="61"/>
      <c r="K706" s="61"/>
      <c r="L706" s="61"/>
      <c r="M706" s="61"/>
    </row>
    <row r="707" spans="4:13" x14ac:dyDescent="0.25">
      <c r="D707" s="61"/>
      <c r="E707" s="61"/>
      <c r="F707" s="61"/>
      <c r="G707" s="61"/>
      <c r="H707" s="61"/>
      <c r="I707" s="61"/>
      <c r="J707" s="61"/>
      <c r="K707" s="61"/>
      <c r="L707" s="61"/>
      <c r="M707" s="61"/>
    </row>
    <row r="708" spans="4:13" x14ac:dyDescent="0.25">
      <c r="D708" s="61"/>
      <c r="E708" s="61"/>
      <c r="F708" s="61"/>
      <c r="G708" s="61"/>
      <c r="H708" s="61"/>
      <c r="I708" s="61"/>
      <c r="J708" s="61"/>
      <c r="K708" s="61"/>
      <c r="L708" s="61"/>
      <c r="M708" s="61"/>
    </row>
    <row r="709" spans="4:13" x14ac:dyDescent="0.25">
      <c r="D709" s="61"/>
      <c r="E709" s="61"/>
      <c r="F709" s="61"/>
      <c r="G709" s="61"/>
      <c r="H709" s="61"/>
      <c r="I709" s="61"/>
      <c r="J709" s="61"/>
      <c r="K709" s="61"/>
      <c r="L709" s="61"/>
      <c r="M709" s="61"/>
    </row>
    <row r="710" spans="4:13" x14ac:dyDescent="0.25">
      <c r="D710" s="61"/>
      <c r="E710" s="61"/>
      <c r="F710" s="61"/>
      <c r="G710" s="61"/>
      <c r="H710" s="61"/>
      <c r="I710" s="61"/>
      <c r="J710" s="61"/>
      <c r="K710" s="61"/>
      <c r="L710" s="61"/>
      <c r="M710" s="61"/>
    </row>
    <row r="711" spans="4:13" x14ac:dyDescent="0.25">
      <c r="D711" s="61"/>
      <c r="E711" s="61"/>
      <c r="F711" s="61"/>
      <c r="G711" s="61"/>
      <c r="H711" s="61"/>
      <c r="I711" s="61"/>
      <c r="J711" s="61"/>
      <c r="K711" s="61"/>
      <c r="L711" s="61"/>
      <c r="M711" s="61"/>
    </row>
    <row r="712" spans="4:13" x14ac:dyDescent="0.25">
      <c r="D712" s="61"/>
      <c r="E712" s="61"/>
      <c r="F712" s="61"/>
      <c r="G712" s="61"/>
      <c r="H712" s="61"/>
      <c r="I712" s="61"/>
      <c r="J712" s="61"/>
      <c r="K712" s="61"/>
      <c r="L712" s="61"/>
      <c r="M712" s="61"/>
    </row>
    <row r="713" spans="4:13" x14ac:dyDescent="0.25">
      <c r="D713" s="61"/>
      <c r="E713" s="61"/>
      <c r="F713" s="61"/>
      <c r="G713" s="61"/>
      <c r="H713" s="61"/>
      <c r="I713" s="61"/>
      <c r="J713" s="61"/>
      <c r="K713" s="61"/>
      <c r="L713" s="61"/>
      <c r="M713" s="61"/>
    </row>
    <row r="714" spans="4:13" x14ac:dyDescent="0.25">
      <c r="D714" s="61"/>
      <c r="E714" s="61"/>
      <c r="F714" s="61"/>
      <c r="G714" s="61"/>
      <c r="H714" s="61"/>
      <c r="I714" s="61"/>
      <c r="J714" s="61"/>
      <c r="K714" s="61"/>
      <c r="L714" s="61"/>
      <c r="M714" s="61"/>
    </row>
    <row r="715" spans="4:13" x14ac:dyDescent="0.25">
      <c r="D715" s="61"/>
      <c r="E715" s="61"/>
      <c r="F715" s="61"/>
      <c r="G715" s="61"/>
      <c r="H715" s="61"/>
      <c r="I715" s="61"/>
      <c r="J715" s="61"/>
      <c r="K715" s="61"/>
      <c r="L715" s="61"/>
      <c r="M715" s="61"/>
    </row>
  </sheetData>
  <sheetProtection sort="0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A18"/>
  <sheetViews>
    <sheetView showGridLines="0" workbookViewId="0">
      <selection activeCell="H8" sqref="H8"/>
    </sheetView>
  </sheetViews>
  <sheetFormatPr defaultColWidth="9.140625" defaultRowHeight="15" x14ac:dyDescent="0.25"/>
  <cols>
    <col min="3" max="3" width="19" customWidth="1"/>
    <col min="4" max="4" width="18.42578125" customWidth="1"/>
    <col min="5" max="5" width="18.28515625" customWidth="1"/>
    <col min="6" max="6" width="17.5703125" customWidth="1"/>
    <col min="7" max="7" width="16.85546875" customWidth="1"/>
    <col min="8" max="8" width="17" customWidth="1"/>
    <col min="9" max="9" width="14.7109375" customWidth="1"/>
    <col min="10" max="10" width="18.42578125" customWidth="1"/>
  </cols>
  <sheetData>
    <row r="2" ht="66.75" customHeight="1" x14ac:dyDescent="0.25"/>
    <row r="18" ht="24.75" customHeight="1" x14ac:dyDescent="0.25"/>
  </sheetData>
  <sheetProtection sort="0"/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C13"/>
  <sheetViews>
    <sheetView workbookViewId="0">
      <selection activeCell="A7" sqref="A7"/>
    </sheetView>
  </sheetViews>
  <sheetFormatPr defaultColWidth="9.140625" defaultRowHeight="15" x14ac:dyDescent="0.25"/>
  <cols>
    <col min="1" max="3" width="10.42578125" bestFit="1" customWidth="1"/>
  </cols>
  <sheetData>
    <row r="1" spans="1:3" x14ac:dyDescent="0.25">
      <c r="A1" s="94" t="s">
        <v>135</v>
      </c>
      <c r="C1" s="15"/>
    </row>
    <row r="3" spans="1:3" x14ac:dyDescent="0.25">
      <c r="A3" s="95" t="s">
        <v>136</v>
      </c>
    </row>
    <row r="5" spans="1:3" x14ac:dyDescent="0.25">
      <c r="A5" s="95" t="s">
        <v>137</v>
      </c>
    </row>
    <row r="7" spans="1:3" x14ac:dyDescent="0.25">
      <c r="A7" s="95" t="s">
        <v>138</v>
      </c>
    </row>
    <row r="13" spans="1:3" x14ac:dyDescent="0.25">
      <c r="B13" s="15"/>
    </row>
  </sheetData>
  <hyperlinks>
    <hyperlink ref="A1" r:id="rId1"/>
    <hyperlink ref="A3" r:id="rId2"/>
    <hyperlink ref="A5" r:id="rId3"/>
    <hyperlink ref="A7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Interface</vt:lpstr>
      <vt:lpstr>Bookings</vt:lpstr>
      <vt:lpstr>Data</vt:lpstr>
      <vt:lpstr>Analysis</vt:lpstr>
      <vt:lpstr>Lists</vt:lpstr>
      <vt:lpstr>Invoice</vt:lpstr>
      <vt:lpstr>Info</vt:lpstr>
      <vt:lpstr>Clearit</vt:lpstr>
      <vt:lpstr>Data!Criteria</vt:lpstr>
      <vt:lpstr>Data!Extract</vt:lpstr>
      <vt:lpstr>StDate</vt:lpstr>
    </vt:vector>
  </TitlesOfParts>
  <Company>Online PC Learning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Trevor Easton</dc:creator>
  <cp:lastModifiedBy>Kasemsuboon, Yutthana SHLTHAI-DRA/56A</cp:lastModifiedBy>
  <cp:lastPrinted>2017-07-06T01:15:49Z</cp:lastPrinted>
  <dcterms:created xsi:type="dcterms:W3CDTF">2014-02-16T21:30:33Z</dcterms:created>
  <dcterms:modified xsi:type="dcterms:W3CDTF">2018-02-12T03:14:37Z</dcterms:modified>
</cp:coreProperties>
</file>