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Ex1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Ex2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Ex3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Ex4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Ex5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Ex6.xml" ContentType="application/vnd.ms-office.chartex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Ex7.xml" ContentType="application/vnd.ms-office.chartex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Ex8.xml" ContentType="application/vnd.ms-office.chartex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charts/chartEx9.xml" ContentType="application/vnd.ms-office.chartex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charts/chartEx10.xml" ContentType="application/vnd.ms-office.chartex+xml"/>
  <Override PartName="/xl/charts/style11.xml" ContentType="application/vnd.ms-office.chartstyle+xml"/>
  <Override PartName="/xl/charts/colors11.xml" ContentType="application/vnd.ms-office.chartcolorstyle+xml"/>
  <Override PartName="/xl/drawings/drawing12.xml" ContentType="application/vnd.openxmlformats-officedocument.drawing+xml"/>
  <Override PartName="/xl/charts/chartEx11.xml" ContentType="application/vnd.ms-office.chartex+xml"/>
  <Override PartName="/xl/charts/style12.xml" ContentType="application/vnd.ms-office.chartstyle+xml"/>
  <Override PartName="/xl/charts/colors12.xml" ContentType="application/vnd.ms-office.chartcolorstyle+xml"/>
  <Override PartName="/xl/drawings/drawing13.xml" ContentType="application/vnd.openxmlformats-officedocument.drawing+xml"/>
  <Override PartName="/xl/charts/chartEx12.xml" ContentType="application/vnd.ms-office.chartex+xml"/>
  <Override PartName="/xl/charts/style13.xml" ContentType="application/vnd.ms-office.chartstyle+xml"/>
  <Override PartName="/xl/charts/colors13.xml" ContentType="application/vnd.ms-office.chartcolorstyle+xml"/>
  <Override PartName="/xl/drawings/drawing14.xml" ContentType="application/vnd.openxmlformats-officedocument.drawing+xml"/>
  <Override PartName="/xl/charts/chartEx13.xml" ContentType="application/vnd.ms-office.chartex+xml"/>
  <Override PartName="/xl/charts/style14.xml" ContentType="application/vnd.ms-office.chartstyle+xml"/>
  <Override PartName="/xl/charts/colors14.xml" ContentType="application/vnd.ms-office.chartcolorstyle+xml"/>
  <Override PartName="/xl/drawings/drawing15.xml" ContentType="application/vnd.openxmlformats-officedocument.drawing+xml"/>
  <Override PartName="/xl/charts/chartEx14.xml" ContentType="application/vnd.ms-office.chartex+xml"/>
  <Override PartName="/xl/charts/style15.xml" ContentType="application/vnd.ms-office.chartstyle+xml"/>
  <Override PartName="/xl/charts/colors15.xml" ContentType="application/vnd.ms-office.chartcolorstyle+xml"/>
  <Override PartName="/xl/drawings/drawing16.xml" ContentType="application/vnd.openxmlformats-officedocument.drawing+xml"/>
  <Override PartName="/xl/charts/chartEx15.xml" ContentType="application/vnd.ms-office.chartex+xml"/>
  <Override PartName="/xl/charts/style16.xml" ContentType="application/vnd.ms-office.chartstyle+xml"/>
  <Override PartName="/xl/charts/colors16.xml" ContentType="application/vnd.ms-office.chartcolorstyle+xml"/>
  <Override PartName="/xl/drawings/drawing17.xml" ContentType="application/vnd.openxmlformats-officedocument.drawing+xml"/>
  <Override PartName="/xl/charts/chartEx16.xml" ContentType="application/vnd.ms-office.chartex+xml"/>
  <Override PartName="/xl/charts/style17.xml" ContentType="application/vnd.ms-office.chartstyle+xml"/>
  <Override PartName="/xl/charts/colors17.xml" ContentType="application/vnd.ms-office.chartcolorstyle+xml"/>
  <Override PartName="/xl/drawings/drawing18.xml" ContentType="application/vnd.openxmlformats-officedocument.drawing+xml"/>
  <Override PartName="/xl/charts/chartEx17.xml" ContentType="application/vnd.ms-office.chartex+xml"/>
  <Override PartName="/xl/charts/style18.xml" ContentType="application/vnd.ms-office.chartstyle+xml"/>
  <Override PartName="/xl/charts/colors18.xml" ContentType="application/vnd.ms-office.chartcolorstyle+xml"/>
  <Override PartName="/xl/drawings/drawing19.xml" ContentType="application/vnd.openxmlformats-officedocument.drawing+xml"/>
  <Override PartName="/xl/charts/chartEx18.xml" ContentType="application/vnd.ms-office.chartex+xml"/>
  <Override PartName="/xl/charts/style19.xml" ContentType="application/vnd.ms-office.chartstyle+xml"/>
  <Override PartName="/xl/charts/colors19.xml" ContentType="application/vnd.ms-office.chartcolorstyle+xml"/>
  <Override PartName="/xl/drawings/drawing20.xml" ContentType="application/vnd.openxmlformats-officedocument.drawing+xml"/>
  <Override PartName="/xl/charts/chartEx19.xml" ContentType="application/vnd.ms-office.chartex+xml"/>
  <Override PartName="/xl/charts/style20.xml" ContentType="application/vnd.ms-office.chartstyle+xml"/>
  <Override PartName="/xl/charts/colors20.xml" ContentType="application/vnd.ms-office.chartcolorstyle+xml"/>
  <Override PartName="/xl/drawings/drawing21.xml" ContentType="application/vnd.openxmlformats-officedocument.drawing+xml"/>
  <Override PartName="/xl/charts/chartEx20.xml" ContentType="application/vnd.ms-office.chartex+xml"/>
  <Override PartName="/xl/charts/style21.xml" ContentType="application/vnd.ms-office.chartstyle+xml"/>
  <Override PartName="/xl/charts/colors21.xml" ContentType="application/vnd.ms-office.chartcolorstyle+xml"/>
  <Override PartName="/xl/drawings/drawing22.xml" ContentType="application/vnd.openxmlformats-officedocument.drawing+xml"/>
  <Override PartName="/xl/charts/chartEx21.xml" ContentType="application/vnd.ms-office.chartex+xml"/>
  <Override PartName="/xl/charts/style22.xml" ContentType="application/vnd.ms-office.chartstyle+xml"/>
  <Override PartName="/xl/charts/colors22.xml" ContentType="application/vnd.ms-office.chartcolorstyle+xml"/>
  <Override PartName="/xl/drawings/drawing23.xml" ContentType="application/vnd.openxmlformats-officedocument.drawing+xml"/>
  <Override PartName="/xl/charts/chartEx22.xml" ContentType="application/vnd.ms-office.chartex+xml"/>
  <Override PartName="/xl/charts/style23.xml" ContentType="application/vnd.ms-office.chartstyle+xml"/>
  <Override PartName="/xl/charts/colors23.xml" ContentType="application/vnd.ms-office.chartcolorstyle+xml"/>
  <Override PartName="/xl/drawings/drawing24.xml" ContentType="application/vnd.openxmlformats-officedocument.drawing+xml"/>
  <Override PartName="/xl/charts/chartEx23.xml" ContentType="application/vnd.ms-office.chartex+xml"/>
  <Override PartName="/xl/charts/style24.xml" ContentType="application/vnd.ms-office.chartstyle+xml"/>
  <Override PartName="/xl/charts/colors24.xml" ContentType="application/vnd.ms-office.chartcolorstyle+xml"/>
  <Override PartName="/xl/drawings/drawing25.xml" ContentType="application/vnd.openxmlformats-officedocument.drawing+xml"/>
  <Override PartName="/xl/charts/chartEx24.xml" ContentType="application/vnd.ms-office.chartex+xml"/>
  <Override PartName="/xl/charts/style25.xml" ContentType="application/vnd.ms-office.chartstyle+xml"/>
  <Override PartName="/xl/charts/colors25.xml" ContentType="application/vnd.ms-office.chartcolorstyle+xml"/>
  <Override PartName="/xl/drawings/drawing26.xml" ContentType="application/vnd.openxmlformats-officedocument.drawing+xml"/>
  <Override PartName="/xl/charts/chartEx25.xml" ContentType="application/vnd.ms-office.chartex+xml"/>
  <Override PartName="/xl/charts/style26.xml" ContentType="application/vnd.ms-office.chartstyle+xml"/>
  <Override PartName="/xl/charts/colors26.xml" ContentType="application/vnd.ms-office.chartcolorstyle+xml"/>
  <Override PartName="/xl/drawings/drawing27.xml" ContentType="application/vnd.openxmlformats-officedocument.drawing+xml"/>
  <Override PartName="/xl/charts/chartEx26.xml" ContentType="application/vnd.ms-office.chartex+xml"/>
  <Override PartName="/xl/charts/style27.xml" ContentType="application/vnd.ms-office.chartstyle+xml"/>
  <Override PartName="/xl/charts/colors27.xml" ContentType="application/vnd.ms-office.chartcolorstyle+xml"/>
  <Override PartName="/xl/drawings/drawing28.xml" ContentType="application/vnd.openxmlformats-officedocument.drawing+xml"/>
  <Override PartName="/xl/charts/chartEx27.xml" ContentType="application/vnd.ms-office.chartex+xml"/>
  <Override PartName="/xl/charts/style28.xml" ContentType="application/vnd.ms-office.chartstyle+xml"/>
  <Override PartName="/xl/charts/colors28.xml" ContentType="application/vnd.ms-office.chartcolorstyle+xml"/>
  <Override PartName="/xl/drawings/drawing29.xml" ContentType="application/vnd.openxmlformats-officedocument.drawing+xml"/>
  <Override PartName="/xl/charts/chartEx28.xml" ContentType="application/vnd.ms-office.chartex+xml"/>
  <Override PartName="/xl/charts/style29.xml" ContentType="application/vnd.ms-office.chartstyle+xml"/>
  <Override PartName="/xl/charts/colors29.xml" ContentType="application/vnd.ms-office.chartcolorstyle+xml"/>
  <Override PartName="/xl/drawings/drawing30.xml" ContentType="application/vnd.openxmlformats-officedocument.drawing+xml"/>
  <Override PartName="/xl/charts/chartEx29.xml" ContentType="application/vnd.ms-office.chartex+xml"/>
  <Override PartName="/xl/charts/style30.xml" ContentType="application/vnd.ms-office.chartstyle+xml"/>
  <Override PartName="/xl/charts/colors30.xml" ContentType="application/vnd.ms-office.chartcolorstyle+xml"/>
  <Override PartName="/xl/drawings/drawing31.xml" ContentType="application/vnd.openxmlformats-officedocument.drawing+xml"/>
  <Override PartName="/xl/charts/chartEx30.xml" ContentType="application/vnd.ms-office.chartex+xml"/>
  <Override PartName="/xl/charts/style31.xml" ContentType="application/vnd.ms-office.chartstyle+xml"/>
  <Override PartName="/xl/charts/colors31.xml" ContentType="application/vnd.ms-office.chartcolorstyle+xml"/>
  <Override PartName="/xl/drawings/drawing32.xml" ContentType="application/vnd.openxmlformats-officedocument.drawing+xml"/>
  <Override PartName="/xl/charts/chartEx31.xml" ContentType="application/vnd.ms-office.chartex+xml"/>
  <Override PartName="/xl/charts/style32.xml" ContentType="application/vnd.ms-office.chartstyle+xml"/>
  <Override PartName="/xl/charts/colors32.xml" ContentType="application/vnd.ms-office.chartcolorstyle+xml"/>
  <Override PartName="/xl/drawings/drawing33.xml" ContentType="application/vnd.openxmlformats-officedocument.drawing+xml"/>
  <Override PartName="/xl/charts/chartEx32.xml" ContentType="application/vnd.ms-office.chartex+xml"/>
  <Override PartName="/xl/charts/style33.xml" ContentType="application/vnd.ms-office.chartstyle+xml"/>
  <Override PartName="/xl/charts/colors33.xml" ContentType="application/vnd.ms-office.chartcolorstyle+xml"/>
  <Override PartName="/xl/drawings/drawing34.xml" ContentType="application/vnd.openxmlformats-officedocument.drawing+xml"/>
  <Override PartName="/xl/charts/chartEx33.xml" ContentType="application/vnd.ms-office.chartex+xml"/>
  <Override PartName="/xl/charts/style34.xml" ContentType="application/vnd.ms-office.chartstyle+xml"/>
  <Override PartName="/xl/charts/colors34.xml" ContentType="application/vnd.ms-office.chartcolorstyle+xml"/>
  <Override PartName="/xl/drawings/drawing35.xml" ContentType="application/vnd.openxmlformats-officedocument.drawing+xml"/>
  <Override PartName="/xl/charts/chartEx34.xml" ContentType="application/vnd.ms-office.chartex+xml"/>
  <Override PartName="/xl/charts/style35.xml" ContentType="application/vnd.ms-office.chartstyle+xml"/>
  <Override PartName="/xl/charts/colors35.xml" ContentType="application/vnd.ms-office.chartcolorstyle+xml"/>
  <Override PartName="/xl/drawings/drawing36.xml" ContentType="application/vnd.openxmlformats-officedocument.drawing+xml"/>
  <Override PartName="/xl/charts/chartEx35.xml" ContentType="application/vnd.ms-office.chartex+xml"/>
  <Override PartName="/xl/charts/style36.xml" ContentType="application/vnd.ms-office.chartstyle+xml"/>
  <Override PartName="/xl/charts/colors36.xml" ContentType="application/vnd.ms-office.chartcolorstyle+xml"/>
  <Override PartName="/xl/drawings/drawing37.xml" ContentType="application/vnd.openxmlformats-officedocument.drawing+xml"/>
  <Override PartName="/xl/charts/chartEx36.xml" ContentType="application/vnd.ms-office.chartex+xml"/>
  <Override PartName="/xl/charts/style37.xml" ContentType="application/vnd.ms-office.chartstyle+xml"/>
  <Override PartName="/xl/charts/colors37.xml" ContentType="application/vnd.ms-office.chartcolorstyle+xml"/>
  <Override PartName="/xl/drawings/drawing38.xml" ContentType="application/vnd.openxmlformats-officedocument.drawing+xml"/>
  <Override PartName="/xl/charts/chartEx37.xml" ContentType="application/vnd.ms-office.chartex+xml"/>
  <Override PartName="/xl/charts/style38.xml" ContentType="application/vnd.ms-office.chartstyle+xml"/>
  <Override PartName="/xl/charts/colors38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a-nb1.TOYONAGA\Downloads\"/>
    </mc:Choice>
  </mc:AlternateContent>
  <xr:revisionPtr revIDLastSave="0" documentId="13_ncr:1_{D0182EE5-2FCE-4B13-B04F-6CFA5196AEE5}" xr6:coauthVersionLast="45" xr6:coauthVersionMax="45" xr10:uidLastSave="{00000000-0000-0000-0000-000000000000}"/>
  <bookViews>
    <workbookView xWindow="-120" yWindow="-120" windowWidth="20730" windowHeight="11160" tabRatio="819" firstSheet="23" activeTab="27" xr2:uid="{00000000-000D-0000-FFFF-FFFF00000000}"/>
  </bookViews>
  <sheets>
    <sheet name="Cover" sheetId="147" r:id="rId1"/>
    <sheet name="435 CS" sheetId="145" r:id="rId2"/>
    <sheet name="436 CS" sheetId="146" r:id="rId3"/>
    <sheet name="AI13210" sheetId="79" r:id="rId4"/>
    <sheet name="AI23212-2" sheetId="111" r:id="rId5"/>
    <sheet name="AI23212-3" sheetId="112" r:id="rId6"/>
    <sheet name="AI26018" sheetId="113" r:id="rId7"/>
    <sheet name="AS1108B" sheetId="114" r:id="rId8"/>
    <sheet name="AS473-91" sheetId="115" r:id="rId9"/>
    <sheet name="AS583" sheetId="116" r:id="rId10"/>
    <sheet name="BH1045" sheetId="141" r:id="rId11"/>
    <sheet name="CB625" sheetId="117" r:id="rId12"/>
    <sheet name="CK405" sheetId="118" r:id="rId13"/>
    <sheet name="FHM407L" sheetId="119" r:id="rId14"/>
    <sheet name="KO246" sheetId="120" r:id="rId15"/>
    <sheet name="KO246B" sheetId="121" r:id="rId16"/>
    <sheet name="KO246C" sheetId="122" r:id="rId17"/>
    <sheet name="KO323L" sheetId="123" r:id="rId18"/>
    <sheet name="KO365" sheetId="124" r:id="rId19"/>
    <sheet name="KO455S" sheetId="143" r:id="rId20"/>
    <sheet name="KO857" sheetId="144" r:id="rId21"/>
    <sheet name="ME15812-5" sheetId="125" r:id="rId22"/>
    <sheet name="ME15812-5_9" sheetId="126" r:id="rId23"/>
    <sheet name="ME15812-6" sheetId="127" r:id="rId24"/>
    <sheet name="ME15812-6_10" sheetId="128" r:id="rId25"/>
    <sheet name="ME15812-7" sheetId="129" r:id="rId26"/>
    <sheet name="ME15812-8" sheetId="130" r:id="rId27"/>
    <sheet name="ME1586" sheetId="131" r:id="rId28"/>
    <sheet name="ME17814-1" sheetId="132" r:id="rId29"/>
    <sheet name="ME17814-2" sheetId="133" r:id="rId30"/>
    <sheet name="MM685" sheetId="134" r:id="rId31"/>
    <sheet name="NN1059" sheetId="142" r:id="rId32"/>
    <sheet name="NN433" sheetId="135" r:id="rId33"/>
    <sheet name="NN7359" sheetId="136" r:id="rId34"/>
    <sheet name="SS603" sheetId="140" r:id="rId35"/>
    <sheet name="TG5410" sheetId="137" r:id="rId36"/>
    <sheet name="TG7110" sheetId="138" r:id="rId37"/>
    <sheet name="TO523" sheetId="139" r:id="rId38"/>
  </sheets>
  <definedNames>
    <definedName name="_xlnm._FilterDatabase" localSheetId="1" hidden="1">'435 CS'!$B$15:$C$39</definedName>
    <definedName name="_xlnm._FilterDatabase" localSheetId="2" hidden="1">'436 CS'!$B$15:$C$39</definedName>
    <definedName name="_xlnm._FilterDatabase" localSheetId="3" hidden="1">'AI13210'!$B$15:$C$39</definedName>
    <definedName name="_xlnm._FilterDatabase" localSheetId="4" hidden="1">'AI23212-2'!$B$15:$C$39</definedName>
    <definedName name="_xlnm._FilterDatabase" localSheetId="5" hidden="1">'AI23212-3'!$B$15:$C$39</definedName>
    <definedName name="_xlnm._FilterDatabase" localSheetId="6" hidden="1">'AI26018'!$B$15:$C$39</definedName>
    <definedName name="_xlnm._FilterDatabase" localSheetId="7" hidden="1">AS1108B!$B$15:$C$39</definedName>
    <definedName name="_xlnm._FilterDatabase" localSheetId="8" hidden="1">'AS473-91'!$B$15:$C$39</definedName>
    <definedName name="_xlnm._FilterDatabase" localSheetId="9" hidden="1">'AS583'!$B$15:$C$39</definedName>
    <definedName name="_xlnm._FilterDatabase" localSheetId="10" hidden="1">'BH1045'!$B$15:$C$39</definedName>
    <definedName name="_xlnm._FilterDatabase" localSheetId="11" hidden="1">'CB625'!$B$15:$C$39</definedName>
    <definedName name="_xlnm._FilterDatabase" localSheetId="12" hidden="1">'CK405'!$B$15:$C$39</definedName>
    <definedName name="_xlnm._FilterDatabase" localSheetId="13" hidden="1">FHM407L!$B$15:$C$39</definedName>
    <definedName name="_xlnm._FilterDatabase" localSheetId="14" hidden="1">'KO246'!$B$15:$C$39</definedName>
    <definedName name="_xlnm._FilterDatabase" localSheetId="15" hidden="1">KO246B!$B$15:$C$39</definedName>
    <definedName name="_xlnm._FilterDatabase" localSheetId="16" hidden="1">KO246C!$B$15:$C$39</definedName>
    <definedName name="_xlnm._FilterDatabase" localSheetId="17" hidden="1">KO323L!$B$15:$C$39</definedName>
    <definedName name="_xlnm._FilterDatabase" localSheetId="18" hidden="1">'KO365'!$B$15:$C$39</definedName>
    <definedName name="_xlnm._FilterDatabase" localSheetId="19" hidden="1">KO455S!$B$15:$C$39</definedName>
    <definedName name="_xlnm._FilterDatabase" localSheetId="20" hidden="1">'KO857'!$B$15:$C$39</definedName>
    <definedName name="_xlnm._FilterDatabase" localSheetId="21" hidden="1">'ME15812-5'!$B$15:$C$39</definedName>
    <definedName name="_xlnm._FilterDatabase" localSheetId="22" hidden="1">'ME15812-5_9'!$B$15:$C$39</definedName>
    <definedName name="_xlnm._FilterDatabase" localSheetId="23" hidden="1">'ME15812-6'!$B$15:$C$39</definedName>
    <definedName name="_xlnm._FilterDatabase" localSheetId="24" hidden="1">'ME15812-6_10'!$B$15:$C$39</definedName>
    <definedName name="_xlnm._FilterDatabase" localSheetId="25" hidden="1">'ME15812-7'!$B$15:$C$39</definedName>
    <definedName name="_xlnm._FilterDatabase" localSheetId="26" hidden="1">'ME15812-8'!$B$15:$C$39</definedName>
    <definedName name="_xlnm._FilterDatabase" localSheetId="27" hidden="1">'ME1586'!$B$15:$C$44</definedName>
    <definedName name="_xlnm._FilterDatabase" localSheetId="28" hidden="1">'ME17814-1'!$B$15:$C$44</definedName>
    <definedName name="_xlnm._FilterDatabase" localSheetId="29" hidden="1">'ME17814-2'!$B$15:$C$44</definedName>
    <definedName name="_xlnm._FilterDatabase" localSheetId="30" hidden="1">'MM685'!$B$15:$C$39</definedName>
    <definedName name="_xlnm._FilterDatabase" localSheetId="31" hidden="1">'NN1059'!$B$15:$C$39</definedName>
    <definedName name="_xlnm._FilterDatabase" localSheetId="32" hidden="1">'NN433'!$B$15:$C$39</definedName>
    <definedName name="_xlnm._FilterDatabase" localSheetId="33" hidden="1">'NN7359'!$B$15:$C$39</definedName>
    <definedName name="_xlnm._FilterDatabase" localSheetId="34" hidden="1">'SS603'!$B$15:$C$39</definedName>
    <definedName name="_xlnm._FilterDatabase" localSheetId="35" hidden="1">'TG5410'!$B$15:$C$39</definedName>
    <definedName name="_xlnm._FilterDatabase" localSheetId="36" hidden="1">'TG7110'!$B$15:$C$39</definedName>
    <definedName name="_xlnm._FilterDatabase" localSheetId="37" hidden="1">'TO523'!$B$15:$C$39</definedName>
    <definedName name="_xlchart.v1.0" hidden="1">'435 CS'!$B$15:$B$39</definedName>
    <definedName name="_xlchart.v1.1" hidden="1">'435 CS'!$C$15:$C$39</definedName>
    <definedName name="_xlchart.v1.10" hidden="1">'AI26018'!$B$15:$B$39</definedName>
    <definedName name="_xlchart.v1.11" hidden="1">'AI26018'!$C$15:$C$39</definedName>
    <definedName name="_xlchart.v1.12" hidden="1">AS1108B!$B$15:$B$39</definedName>
    <definedName name="_xlchart.v1.13" hidden="1">AS1108B!$C$15:$C$39</definedName>
    <definedName name="_xlchart.v1.14" hidden="1">'AS473-91'!$B$15:$B$39</definedName>
    <definedName name="_xlchart.v1.15" hidden="1">'AS473-91'!$C$15:$C$39</definedName>
    <definedName name="_xlchart.v1.16" hidden="1">'AS583'!$B$15:$B$39</definedName>
    <definedName name="_xlchart.v1.17" hidden="1">'AS583'!$C$15:$C$39</definedName>
    <definedName name="_xlchart.v1.18" hidden="1">'BH1045'!$B$15:$B$39</definedName>
    <definedName name="_xlchart.v1.19" hidden="1">'BH1045'!$C$15:$C$39</definedName>
    <definedName name="_xlchart.v1.2" hidden="1">'436 CS'!$B$15:$B$39</definedName>
    <definedName name="_xlchart.v1.20" hidden="1">'CB625'!$B$15:$B$39</definedName>
    <definedName name="_xlchart.v1.21" hidden="1">'CB625'!$C$15:$C$39</definedName>
    <definedName name="_xlchart.v1.22" hidden="1">'CK405'!$B$15:$B$39</definedName>
    <definedName name="_xlchart.v1.23" hidden="1">'CK405'!$C$15:$C$39</definedName>
    <definedName name="_xlchart.v1.24" hidden="1">FHM407L!$B$15:$B$39</definedName>
    <definedName name="_xlchart.v1.25" hidden="1">FHM407L!$C$15:$C$39</definedName>
    <definedName name="_xlchart.v1.26" hidden="1">'KO246'!$B$15:$B$39</definedName>
    <definedName name="_xlchart.v1.27" hidden="1">'KO246'!$C$15:$C$39</definedName>
    <definedName name="_xlchart.v1.28" hidden="1">KO246B!$B$15:$B$39</definedName>
    <definedName name="_xlchart.v1.29" hidden="1">KO246B!$C$15:$C$39</definedName>
    <definedName name="_xlchart.v1.3" hidden="1">'436 CS'!$C$15:$C$39</definedName>
    <definedName name="_xlchart.v1.30" hidden="1">KO246C!$B$15:$B$39</definedName>
    <definedName name="_xlchart.v1.31" hidden="1">KO246C!$C$15:$C$39</definedName>
    <definedName name="_xlchart.v1.32" hidden="1">KO323L!$B$15:$B$39</definedName>
    <definedName name="_xlchart.v1.33" hidden="1">KO323L!$C$15:$C$39</definedName>
    <definedName name="_xlchart.v1.34" hidden="1">'KO365'!$B$15:$B$39</definedName>
    <definedName name="_xlchart.v1.35" hidden="1">'KO365'!$C$15:$C$39</definedName>
    <definedName name="_xlchart.v1.36" hidden="1">KO455S!$B$15:$B$39</definedName>
    <definedName name="_xlchart.v1.37" hidden="1">KO455S!$C$15:$C$39</definedName>
    <definedName name="_xlchart.v1.38" hidden="1">'KO857'!$B$15:$B$39</definedName>
    <definedName name="_xlchart.v1.39" hidden="1">'KO857'!$C$15:$C$39</definedName>
    <definedName name="_xlchart.v1.4" hidden="1">'AI13210'!$B$15:$B$39</definedName>
    <definedName name="_xlchart.v1.40" hidden="1">'ME15812-5'!$B$15:$B$39</definedName>
    <definedName name="_xlchart.v1.41" hidden="1">'ME15812-5'!$C$15:$C$39</definedName>
    <definedName name="_xlchart.v1.42" hidden="1">'ME15812-5_9'!$B$15:$B$39</definedName>
    <definedName name="_xlchart.v1.43" hidden="1">'ME15812-5_9'!$C$15:$C$39</definedName>
    <definedName name="_xlchart.v1.44" hidden="1">'ME15812-6'!$B$15:$B$39</definedName>
    <definedName name="_xlchart.v1.45" hidden="1">'ME15812-6'!$C$15:$C$39</definedName>
    <definedName name="_xlchart.v1.46" hidden="1">'ME15812-6_10'!$B$15:$B$39</definedName>
    <definedName name="_xlchart.v1.47" hidden="1">'ME15812-6_10'!$C$15:$C$39</definedName>
    <definedName name="_xlchart.v1.48" hidden="1">'ME15812-7'!$B$15:$B$39</definedName>
    <definedName name="_xlchart.v1.49" hidden="1">'ME15812-7'!$C$15:$C$39</definedName>
    <definedName name="_xlchart.v1.5" hidden="1">'AI13210'!$C$15:$C$39</definedName>
    <definedName name="_xlchart.v1.50" hidden="1">'ME15812-8'!$B$15:$B$39</definedName>
    <definedName name="_xlchart.v1.51" hidden="1">'ME15812-8'!$C$15:$C$39</definedName>
    <definedName name="_xlchart.v1.52" hidden="1">'ME1586'!$B$15:$B$44</definedName>
    <definedName name="_xlchart.v1.53" hidden="1">'ME1586'!$C$15:$C$44</definedName>
    <definedName name="_xlchart.v1.54" hidden="1">'ME17814-1'!$B$15:$B$44</definedName>
    <definedName name="_xlchart.v1.55" hidden="1">'ME17814-1'!$C$15:$C$44</definedName>
    <definedName name="_xlchart.v1.56" hidden="1">'ME17814-2'!$B$15:$B$44</definedName>
    <definedName name="_xlchart.v1.57" hidden="1">'ME17814-2'!$C$15:$C$44</definedName>
    <definedName name="_xlchart.v1.58" hidden="1">'MM685'!$B$15:$B$39</definedName>
    <definedName name="_xlchart.v1.59" hidden="1">'MM685'!$C$15:$C$39</definedName>
    <definedName name="_xlchart.v1.6" hidden="1">'AI23212-2'!$B$15:$B$39</definedName>
    <definedName name="_xlchart.v1.60" hidden="1">'NN1059'!$B$15:$B$39</definedName>
    <definedName name="_xlchart.v1.61" hidden="1">'NN1059'!$C$15:$C$39</definedName>
    <definedName name="_xlchart.v1.62" hidden="1">'NN433'!$B$15:$B$39</definedName>
    <definedName name="_xlchart.v1.63" hidden="1">'NN433'!$C$15:$C$39</definedName>
    <definedName name="_xlchart.v1.64" hidden="1">'NN7359'!$B$15:$B$39</definedName>
    <definedName name="_xlchart.v1.65" hidden="1">'NN7359'!$C$15:$C$39</definedName>
    <definedName name="_xlchart.v1.66" hidden="1">'SS603'!$B$15:$B$39</definedName>
    <definedName name="_xlchart.v1.67" hidden="1">'SS603'!$C$15:$C$39</definedName>
    <definedName name="_xlchart.v1.68" hidden="1">'TG5410'!$B$15:$B$39</definedName>
    <definedName name="_xlchart.v1.69" hidden="1">'TG5410'!$C$15:$C$39</definedName>
    <definedName name="_xlchart.v1.7" hidden="1">'AI23212-2'!$C$15:$C$39</definedName>
    <definedName name="_xlchart.v1.70" hidden="1">'TG7110'!$B$15:$B$39</definedName>
    <definedName name="_xlchart.v1.71" hidden="1">'TG7110'!$C$15:$C$39</definedName>
    <definedName name="_xlchart.v1.72" hidden="1">'TO523'!$B$15:$B$39</definedName>
    <definedName name="_xlchart.v1.73" hidden="1">'TO523'!$C$15:$C$39</definedName>
    <definedName name="_xlchart.v1.8" hidden="1">'AI23212-3'!$B$15:$B$39</definedName>
    <definedName name="_xlchart.v1.9" hidden="1">'AI23212-3'!$C$15:$C$39</definedName>
    <definedName name="_xlnm.Print_Area" localSheetId="1">'435 CS'!$A$1:$E$54</definedName>
    <definedName name="_xlnm.Print_Area" localSheetId="2">'436 CS'!$A$1:$E$54</definedName>
    <definedName name="_xlnm.Print_Area" localSheetId="3">'AI13210'!$A$1:$E$54</definedName>
    <definedName name="_xlnm.Print_Area" localSheetId="4">'AI23212-2'!$A$1:$E$54</definedName>
    <definedName name="_xlnm.Print_Area" localSheetId="5">'AI23212-3'!$A$1:$E$54</definedName>
    <definedName name="_xlnm.Print_Area" localSheetId="6">'AI26018'!$A$1:$E$54</definedName>
    <definedName name="_xlnm.Print_Area" localSheetId="7">AS1108B!$A$1:$E$54</definedName>
    <definedName name="_xlnm.Print_Area" localSheetId="8">'AS473-91'!$A$1:$E$54</definedName>
    <definedName name="_xlnm.Print_Area" localSheetId="9">'AS583'!$A$1:$E$54</definedName>
    <definedName name="_xlnm.Print_Area" localSheetId="10">'BH1045'!$A$1:$E$54</definedName>
    <definedName name="_xlnm.Print_Area" localSheetId="11">'CB625'!$A$1:$E$54</definedName>
    <definedName name="_xlnm.Print_Area" localSheetId="12">'CK405'!$A$1:$E$54</definedName>
    <definedName name="_xlnm.Print_Area" localSheetId="0">Cover!$A$1:$Z$57</definedName>
    <definedName name="_xlnm.Print_Area" localSheetId="13">FHM407L!$A$1:$E$54</definedName>
    <definedName name="_xlnm.Print_Area" localSheetId="14">'KO246'!$A$1:$E$54</definedName>
    <definedName name="_xlnm.Print_Area" localSheetId="15">KO246B!$A$1:$E$54</definedName>
    <definedName name="_xlnm.Print_Area" localSheetId="16">KO246C!$A$1:$E$54</definedName>
    <definedName name="_xlnm.Print_Area" localSheetId="17">KO323L!$A$1:$E$54</definedName>
    <definedName name="_xlnm.Print_Area" localSheetId="18">'KO365'!$A$1:$E$54</definedName>
    <definedName name="_xlnm.Print_Area" localSheetId="19">KO455S!$A$1:$E$54</definedName>
    <definedName name="_xlnm.Print_Area" localSheetId="20">'KO857'!$A$1:$E$54</definedName>
    <definedName name="_xlnm.Print_Area" localSheetId="21">'ME15812-5'!$A$1:$E$54</definedName>
    <definedName name="_xlnm.Print_Area" localSheetId="22">'ME15812-5_9'!$A$1:$E$54</definedName>
    <definedName name="_xlnm.Print_Area" localSheetId="23">'ME15812-6'!$A$1:$E$54</definedName>
    <definedName name="_xlnm.Print_Area" localSheetId="24">'ME15812-6_10'!$A$1:$E$54</definedName>
    <definedName name="_xlnm.Print_Area" localSheetId="25">'ME15812-7'!$A$1:$E$54</definedName>
    <definedName name="_xlnm.Print_Area" localSheetId="26">'ME15812-8'!$A$1:$E$54</definedName>
    <definedName name="_xlnm.Print_Area" localSheetId="27">'ME1586'!$A$1:$E$59</definedName>
    <definedName name="_xlnm.Print_Area" localSheetId="28">'ME17814-1'!$A$1:$E$59</definedName>
    <definedName name="_xlnm.Print_Area" localSheetId="29">'ME17814-2'!$A$1:$E$59</definedName>
    <definedName name="_xlnm.Print_Area" localSheetId="30">'MM685'!$A$1:$E$54</definedName>
    <definedName name="_xlnm.Print_Area" localSheetId="31">'NN1059'!$A$1:$E$54</definedName>
    <definedName name="_xlnm.Print_Area" localSheetId="32">'NN433'!$A$1:$E$54</definedName>
    <definedName name="_xlnm.Print_Area" localSheetId="33">'NN7359'!$A$1:$E$54</definedName>
    <definedName name="_xlnm.Print_Area" localSheetId="34">'SS603'!$A$1:$E$54</definedName>
    <definedName name="_xlnm.Print_Area" localSheetId="35">'TG5410'!$A$1:$E$54</definedName>
    <definedName name="_xlnm.Print_Area" localSheetId="36">'TG7110'!$A$1:$E$54</definedName>
    <definedName name="_xlnm.Print_Area" localSheetId="37">'TO523'!$A$1:$E$54</definedName>
    <definedName name="Z_03F02AB7_EFC0_4183_A2AC_CC9B1B143432_.wvu.PrintArea" localSheetId="1" hidden="1">'435 CS'!$1:$1048576</definedName>
    <definedName name="Z_03F02AB7_EFC0_4183_A2AC_CC9B1B143432_.wvu.PrintArea" localSheetId="2" hidden="1">'436 CS'!$1:$1048576</definedName>
    <definedName name="Z_03F02AB7_EFC0_4183_A2AC_CC9B1B143432_.wvu.PrintArea" localSheetId="3" hidden="1">'AI13210'!$1:$1048576</definedName>
    <definedName name="Z_03F02AB7_EFC0_4183_A2AC_CC9B1B143432_.wvu.PrintArea" localSheetId="4" hidden="1">'AI23212-2'!$1:$1048576</definedName>
    <definedName name="Z_03F02AB7_EFC0_4183_A2AC_CC9B1B143432_.wvu.PrintArea" localSheetId="5" hidden="1">'AI23212-3'!$1:$1048576</definedName>
    <definedName name="Z_03F02AB7_EFC0_4183_A2AC_CC9B1B143432_.wvu.PrintArea" localSheetId="6" hidden="1">'AI26018'!$1:$1048576</definedName>
    <definedName name="Z_03F02AB7_EFC0_4183_A2AC_CC9B1B143432_.wvu.PrintArea" localSheetId="7" hidden="1">AS1108B!$1:$1048576</definedName>
    <definedName name="Z_03F02AB7_EFC0_4183_A2AC_CC9B1B143432_.wvu.PrintArea" localSheetId="8" hidden="1">'AS473-91'!$1:$1048576</definedName>
    <definedName name="Z_03F02AB7_EFC0_4183_A2AC_CC9B1B143432_.wvu.PrintArea" localSheetId="9" hidden="1">'AS583'!$1:$1048576</definedName>
    <definedName name="Z_03F02AB7_EFC0_4183_A2AC_CC9B1B143432_.wvu.PrintArea" localSheetId="10" hidden="1">'BH1045'!$1:$1048576</definedName>
    <definedName name="Z_03F02AB7_EFC0_4183_A2AC_CC9B1B143432_.wvu.PrintArea" localSheetId="11" hidden="1">'CB625'!$1:$1048576</definedName>
    <definedName name="Z_03F02AB7_EFC0_4183_A2AC_CC9B1B143432_.wvu.PrintArea" localSheetId="12" hidden="1">'CK405'!$1:$1048576</definedName>
    <definedName name="Z_03F02AB7_EFC0_4183_A2AC_CC9B1B143432_.wvu.PrintArea" localSheetId="13" hidden="1">FHM407L!$1:$1048576</definedName>
    <definedName name="Z_03F02AB7_EFC0_4183_A2AC_CC9B1B143432_.wvu.PrintArea" localSheetId="14" hidden="1">'KO246'!$1:$1048576</definedName>
    <definedName name="Z_03F02AB7_EFC0_4183_A2AC_CC9B1B143432_.wvu.PrintArea" localSheetId="15" hidden="1">KO246B!$1:$1048576</definedName>
    <definedName name="Z_03F02AB7_EFC0_4183_A2AC_CC9B1B143432_.wvu.PrintArea" localSheetId="16" hidden="1">KO246C!$1:$1048576</definedName>
    <definedName name="Z_03F02AB7_EFC0_4183_A2AC_CC9B1B143432_.wvu.PrintArea" localSheetId="17" hidden="1">KO323L!$1:$1048576</definedName>
    <definedName name="Z_03F02AB7_EFC0_4183_A2AC_CC9B1B143432_.wvu.PrintArea" localSheetId="18" hidden="1">'KO365'!$1:$1048576</definedName>
    <definedName name="Z_03F02AB7_EFC0_4183_A2AC_CC9B1B143432_.wvu.PrintArea" localSheetId="19" hidden="1">KO455S!$1:$1048576</definedName>
    <definedName name="Z_03F02AB7_EFC0_4183_A2AC_CC9B1B143432_.wvu.PrintArea" localSheetId="20" hidden="1">'KO857'!$1:$1048576</definedName>
    <definedName name="Z_03F02AB7_EFC0_4183_A2AC_CC9B1B143432_.wvu.PrintArea" localSheetId="21" hidden="1">'ME15812-5'!$1:$1048576</definedName>
    <definedName name="Z_03F02AB7_EFC0_4183_A2AC_CC9B1B143432_.wvu.PrintArea" localSheetId="22" hidden="1">'ME15812-5_9'!$1:$1048576</definedName>
    <definedName name="Z_03F02AB7_EFC0_4183_A2AC_CC9B1B143432_.wvu.PrintArea" localSheetId="23" hidden="1">'ME15812-6'!$1:$1048576</definedName>
    <definedName name="Z_03F02AB7_EFC0_4183_A2AC_CC9B1B143432_.wvu.PrintArea" localSheetId="24" hidden="1">'ME15812-6_10'!$1:$1048576</definedName>
    <definedName name="Z_03F02AB7_EFC0_4183_A2AC_CC9B1B143432_.wvu.PrintArea" localSheetId="25" hidden="1">'ME15812-7'!$1:$1048576</definedName>
    <definedName name="Z_03F02AB7_EFC0_4183_A2AC_CC9B1B143432_.wvu.PrintArea" localSheetId="26" hidden="1">'ME15812-8'!$1:$1048576</definedName>
    <definedName name="Z_03F02AB7_EFC0_4183_A2AC_CC9B1B143432_.wvu.PrintArea" localSheetId="27" hidden="1">'ME1586'!$1:$1048576</definedName>
    <definedName name="Z_03F02AB7_EFC0_4183_A2AC_CC9B1B143432_.wvu.PrintArea" localSheetId="28" hidden="1">'ME17814-1'!$1:$1048576</definedName>
    <definedName name="Z_03F02AB7_EFC0_4183_A2AC_CC9B1B143432_.wvu.PrintArea" localSheetId="29" hidden="1">'ME17814-2'!$1:$1048576</definedName>
    <definedName name="Z_03F02AB7_EFC0_4183_A2AC_CC9B1B143432_.wvu.PrintArea" localSheetId="30" hidden="1">'MM685'!$1:$1048576</definedName>
    <definedName name="Z_03F02AB7_EFC0_4183_A2AC_CC9B1B143432_.wvu.PrintArea" localSheetId="31" hidden="1">'NN1059'!$1:$1048576</definedName>
    <definedName name="Z_03F02AB7_EFC0_4183_A2AC_CC9B1B143432_.wvu.PrintArea" localSheetId="32" hidden="1">'NN433'!$1:$1048576</definedName>
    <definedName name="Z_03F02AB7_EFC0_4183_A2AC_CC9B1B143432_.wvu.PrintArea" localSheetId="33" hidden="1">'NN7359'!$1:$1048576</definedName>
    <definedName name="Z_03F02AB7_EFC0_4183_A2AC_CC9B1B143432_.wvu.PrintArea" localSheetId="34" hidden="1">'SS603'!$1:$1048576</definedName>
    <definedName name="Z_03F02AB7_EFC0_4183_A2AC_CC9B1B143432_.wvu.PrintArea" localSheetId="35" hidden="1">'TG5410'!$1:$1048576</definedName>
    <definedName name="Z_03F02AB7_EFC0_4183_A2AC_CC9B1B143432_.wvu.PrintArea" localSheetId="36" hidden="1">'TG7110'!$1:$1048576</definedName>
    <definedName name="Z_03F02AB7_EFC0_4183_A2AC_CC9B1B143432_.wvu.PrintArea" localSheetId="37" hidden="1">'TO523'!$1:$1048576</definedName>
    <definedName name="Z_8E9FF8E4_B4DE_4CD0_A52B_5195DF440103_.wvu.PrintArea" localSheetId="1" hidden="1">'435 CS'!$1:$1048576</definedName>
    <definedName name="Z_8E9FF8E4_B4DE_4CD0_A52B_5195DF440103_.wvu.PrintArea" localSheetId="2" hidden="1">'436 CS'!$1:$1048576</definedName>
    <definedName name="Z_8E9FF8E4_B4DE_4CD0_A52B_5195DF440103_.wvu.PrintArea" localSheetId="3" hidden="1">'AI13210'!$1:$1048576</definedName>
    <definedName name="Z_8E9FF8E4_B4DE_4CD0_A52B_5195DF440103_.wvu.PrintArea" localSheetId="4" hidden="1">'AI23212-2'!$1:$1048576</definedName>
    <definedName name="Z_8E9FF8E4_B4DE_4CD0_A52B_5195DF440103_.wvu.PrintArea" localSheetId="5" hidden="1">'AI23212-3'!$1:$1048576</definedName>
    <definedName name="Z_8E9FF8E4_B4DE_4CD0_A52B_5195DF440103_.wvu.PrintArea" localSheetId="6" hidden="1">'AI26018'!$1:$1048576</definedName>
    <definedName name="Z_8E9FF8E4_B4DE_4CD0_A52B_5195DF440103_.wvu.PrintArea" localSheetId="7" hidden="1">AS1108B!$1:$1048576</definedName>
    <definedName name="Z_8E9FF8E4_B4DE_4CD0_A52B_5195DF440103_.wvu.PrintArea" localSheetId="8" hidden="1">'AS473-91'!$1:$1048576</definedName>
    <definedName name="Z_8E9FF8E4_B4DE_4CD0_A52B_5195DF440103_.wvu.PrintArea" localSheetId="9" hidden="1">'AS583'!$1:$1048576</definedName>
    <definedName name="Z_8E9FF8E4_B4DE_4CD0_A52B_5195DF440103_.wvu.PrintArea" localSheetId="10" hidden="1">'BH1045'!$1:$1048576</definedName>
    <definedName name="Z_8E9FF8E4_B4DE_4CD0_A52B_5195DF440103_.wvu.PrintArea" localSheetId="11" hidden="1">'CB625'!$1:$1048576</definedName>
    <definedName name="Z_8E9FF8E4_B4DE_4CD0_A52B_5195DF440103_.wvu.PrintArea" localSheetId="12" hidden="1">'CK405'!$1:$1048576</definedName>
    <definedName name="Z_8E9FF8E4_B4DE_4CD0_A52B_5195DF440103_.wvu.PrintArea" localSheetId="13" hidden="1">FHM407L!$1:$1048576</definedName>
    <definedName name="Z_8E9FF8E4_B4DE_4CD0_A52B_5195DF440103_.wvu.PrintArea" localSheetId="14" hidden="1">'KO246'!$1:$1048576</definedName>
    <definedName name="Z_8E9FF8E4_B4DE_4CD0_A52B_5195DF440103_.wvu.PrintArea" localSheetId="15" hidden="1">KO246B!$1:$1048576</definedName>
    <definedName name="Z_8E9FF8E4_B4DE_4CD0_A52B_5195DF440103_.wvu.PrintArea" localSheetId="16" hidden="1">KO246C!$1:$1048576</definedName>
    <definedName name="Z_8E9FF8E4_B4DE_4CD0_A52B_5195DF440103_.wvu.PrintArea" localSheetId="17" hidden="1">KO323L!$1:$1048576</definedName>
    <definedName name="Z_8E9FF8E4_B4DE_4CD0_A52B_5195DF440103_.wvu.PrintArea" localSheetId="18" hidden="1">'KO365'!$1:$1048576</definedName>
    <definedName name="Z_8E9FF8E4_B4DE_4CD0_A52B_5195DF440103_.wvu.PrintArea" localSheetId="19" hidden="1">KO455S!$1:$1048576</definedName>
    <definedName name="Z_8E9FF8E4_B4DE_4CD0_A52B_5195DF440103_.wvu.PrintArea" localSheetId="20" hidden="1">'KO857'!$1:$1048576</definedName>
    <definedName name="Z_8E9FF8E4_B4DE_4CD0_A52B_5195DF440103_.wvu.PrintArea" localSheetId="21" hidden="1">'ME15812-5'!$1:$1048576</definedName>
    <definedName name="Z_8E9FF8E4_B4DE_4CD0_A52B_5195DF440103_.wvu.PrintArea" localSheetId="22" hidden="1">'ME15812-5_9'!$1:$1048576</definedName>
    <definedName name="Z_8E9FF8E4_B4DE_4CD0_A52B_5195DF440103_.wvu.PrintArea" localSheetId="23" hidden="1">'ME15812-6'!$1:$1048576</definedName>
    <definedName name="Z_8E9FF8E4_B4DE_4CD0_A52B_5195DF440103_.wvu.PrintArea" localSheetId="24" hidden="1">'ME15812-6_10'!$1:$1048576</definedName>
    <definedName name="Z_8E9FF8E4_B4DE_4CD0_A52B_5195DF440103_.wvu.PrintArea" localSheetId="25" hidden="1">'ME15812-7'!$1:$1048576</definedName>
    <definedName name="Z_8E9FF8E4_B4DE_4CD0_A52B_5195DF440103_.wvu.PrintArea" localSheetId="26" hidden="1">'ME15812-8'!$1:$1048576</definedName>
    <definedName name="Z_8E9FF8E4_B4DE_4CD0_A52B_5195DF440103_.wvu.PrintArea" localSheetId="27" hidden="1">'ME1586'!$1:$1048576</definedName>
    <definedName name="Z_8E9FF8E4_B4DE_4CD0_A52B_5195DF440103_.wvu.PrintArea" localSheetId="28" hidden="1">'ME17814-1'!$1:$1048576</definedName>
    <definedName name="Z_8E9FF8E4_B4DE_4CD0_A52B_5195DF440103_.wvu.PrintArea" localSheetId="29" hidden="1">'ME17814-2'!$1:$1048576</definedName>
    <definedName name="Z_8E9FF8E4_B4DE_4CD0_A52B_5195DF440103_.wvu.PrintArea" localSheetId="30" hidden="1">'MM685'!$1:$1048576</definedName>
    <definedName name="Z_8E9FF8E4_B4DE_4CD0_A52B_5195DF440103_.wvu.PrintArea" localSheetId="31" hidden="1">'NN1059'!$1:$1048576</definedName>
    <definedName name="Z_8E9FF8E4_B4DE_4CD0_A52B_5195DF440103_.wvu.PrintArea" localSheetId="32" hidden="1">'NN433'!$1:$1048576</definedName>
    <definedName name="Z_8E9FF8E4_B4DE_4CD0_A52B_5195DF440103_.wvu.PrintArea" localSheetId="33" hidden="1">'NN7359'!$1:$1048576</definedName>
    <definedName name="Z_8E9FF8E4_B4DE_4CD0_A52B_5195DF440103_.wvu.PrintArea" localSheetId="34" hidden="1">'SS603'!$1:$1048576</definedName>
    <definedName name="Z_8E9FF8E4_B4DE_4CD0_A52B_5195DF440103_.wvu.PrintArea" localSheetId="35" hidden="1">'TG5410'!$1:$1048576</definedName>
    <definedName name="Z_8E9FF8E4_B4DE_4CD0_A52B_5195DF440103_.wvu.PrintArea" localSheetId="36" hidden="1">'TG7110'!$1:$1048576</definedName>
    <definedName name="Z_8E9FF8E4_B4DE_4CD0_A52B_5195DF440103_.wvu.PrintArea" localSheetId="37" hidden="1">'TO523'!$1:$1048576</definedName>
    <definedName name="Z_CFE11401_5E2D_4937_80EF_C7A9226F7585_.wvu.PrintArea" localSheetId="1" hidden="1">'435 CS'!$1:$1048576</definedName>
    <definedName name="Z_CFE11401_5E2D_4937_80EF_C7A9226F7585_.wvu.PrintArea" localSheetId="2" hidden="1">'436 CS'!$1:$1048576</definedName>
    <definedName name="Z_CFE11401_5E2D_4937_80EF_C7A9226F7585_.wvu.PrintArea" localSheetId="3" hidden="1">'AI13210'!$1:$1048576</definedName>
    <definedName name="Z_CFE11401_5E2D_4937_80EF_C7A9226F7585_.wvu.PrintArea" localSheetId="4" hidden="1">'AI23212-2'!$1:$1048576</definedName>
    <definedName name="Z_CFE11401_5E2D_4937_80EF_C7A9226F7585_.wvu.PrintArea" localSheetId="5" hidden="1">'AI23212-3'!$1:$1048576</definedName>
    <definedName name="Z_CFE11401_5E2D_4937_80EF_C7A9226F7585_.wvu.PrintArea" localSheetId="6" hidden="1">'AI26018'!$1:$1048576</definedName>
    <definedName name="Z_CFE11401_5E2D_4937_80EF_C7A9226F7585_.wvu.PrintArea" localSheetId="7" hidden="1">AS1108B!$1:$1048576</definedName>
    <definedName name="Z_CFE11401_5E2D_4937_80EF_C7A9226F7585_.wvu.PrintArea" localSheetId="8" hidden="1">'AS473-91'!$1:$1048576</definedName>
    <definedName name="Z_CFE11401_5E2D_4937_80EF_C7A9226F7585_.wvu.PrintArea" localSheetId="9" hidden="1">'AS583'!$1:$1048576</definedName>
    <definedName name="Z_CFE11401_5E2D_4937_80EF_C7A9226F7585_.wvu.PrintArea" localSheetId="10" hidden="1">'BH1045'!$1:$1048576</definedName>
    <definedName name="Z_CFE11401_5E2D_4937_80EF_C7A9226F7585_.wvu.PrintArea" localSheetId="11" hidden="1">'CB625'!$1:$1048576</definedName>
    <definedName name="Z_CFE11401_5E2D_4937_80EF_C7A9226F7585_.wvu.PrintArea" localSheetId="12" hidden="1">'CK405'!$1:$1048576</definedName>
    <definedName name="Z_CFE11401_5E2D_4937_80EF_C7A9226F7585_.wvu.PrintArea" localSheetId="13" hidden="1">FHM407L!$1:$1048576</definedName>
    <definedName name="Z_CFE11401_5E2D_4937_80EF_C7A9226F7585_.wvu.PrintArea" localSheetId="14" hidden="1">'KO246'!$1:$1048576</definedName>
    <definedName name="Z_CFE11401_5E2D_4937_80EF_C7A9226F7585_.wvu.PrintArea" localSheetId="15" hidden="1">KO246B!$1:$1048576</definedName>
    <definedName name="Z_CFE11401_5E2D_4937_80EF_C7A9226F7585_.wvu.PrintArea" localSheetId="16" hidden="1">KO246C!$1:$1048576</definedName>
    <definedName name="Z_CFE11401_5E2D_4937_80EF_C7A9226F7585_.wvu.PrintArea" localSheetId="17" hidden="1">KO323L!$1:$1048576</definedName>
    <definedName name="Z_CFE11401_5E2D_4937_80EF_C7A9226F7585_.wvu.PrintArea" localSheetId="18" hidden="1">'KO365'!$1:$1048576</definedName>
    <definedName name="Z_CFE11401_5E2D_4937_80EF_C7A9226F7585_.wvu.PrintArea" localSheetId="19" hidden="1">KO455S!$1:$1048576</definedName>
    <definedName name="Z_CFE11401_5E2D_4937_80EF_C7A9226F7585_.wvu.PrintArea" localSheetId="20" hidden="1">'KO857'!$1:$1048576</definedName>
    <definedName name="Z_CFE11401_5E2D_4937_80EF_C7A9226F7585_.wvu.PrintArea" localSheetId="21" hidden="1">'ME15812-5'!$1:$1048576</definedName>
    <definedName name="Z_CFE11401_5E2D_4937_80EF_C7A9226F7585_.wvu.PrintArea" localSheetId="22" hidden="1">'ME15812-5_9'!$1:$1048576</definedName>
    <definedName name="Z_CFE11401_5E2D_4937_80EF_C7A9226F7585_.wvu.PrintArea" localSheetId="23" hidden="1">'ME15812-6'!$1:$1048576</definedName>
    <definedName name="Z_CFE11401_5E2D_4937_80EF_C7A9226F7585_.wvu.PrintArea" localSheetId="24" hidden="1">'ME15812-6_10'!$1:$1048576</definedName>
    <definedName name="Z_CFE11401_5E2D_4937_80EF_C7A9226F7585_.wvu.PrintArea" localSheetId="25" hidden="1">'ME15812-7'!$1:$1048576</definedName>
    <definedName name="Z_CFE11401_5E2D_4937_80EF_C7A9226F7585_.wvu.PrintArea" localSheetId="26" hidden="1">'ME15812-8'!$1:$1048576</definedName>
    <definedName name="Z_CFE11401_5E2D_4937_80EF_C7A9226F7585_.wvu.PrintArea" localSheetId="27" hidden="1">'ME1586'!$1:$1048576</definedName>
    <definedName name="Z_CFE11401_5E2D_4937_80EF_C7A9226F7585_.wvu.PrintArea" localSheetId="28" hidden="1">'ME17814-1'!$1:$1048576</definedName>
    <definedName name="Z_CFE11401_5E2D_4937_80EF_C7A9226F7585_.wvu.PrintArea" localSheetId="29" hidden="1">'ME17814-2'!$1:$1048576</definedName>
    <definedName name="Z_CFE11401_5E2D_4937_80EF_C7A9226F7585_.wvu.PrintArea" localSheetId="30" hidden="1">'MM685'!$1:$1048576</definedName>
    <definedName name="Z_CFE11401_5E2D_4937_80EF_C7A9226F7585_.wvu.PrintArea" localSheetId="31" hidden="1">'NN1059'!$1:$1048576</definedName>
    <definedName name="Z_CFE11401_5E2D_4937_80EF_C7A9226F7585_.wvu.PrintArea" localSheetId="32" hidden="1">'NN433'!$1:$1048576</definedName>
    <definedName name="Z_CFE11401_5E2D_4937_80EF_C7A9226F7585_.wvu.PrintArea" localSheetId="33" hidden="1">'NN7359'!$1:$1048576</definedName>
    <definedName name="Z_CFE11401_5E2D_4937_80EF_C7A9226F7585_.wvu.PrintArea" localSheetId="34" hidden="1">'SS603'!$1:$1048576</definedName>
    <definedName name="Z_CFE11401_5E2D_4937_80EF_C7A9226F7585_.wvu.PrintArea" localSheetId="35" hidden="1">'TG5410'!$1:$1048576</definedName>
    <definedName name="Z_CFE11401_5E2D_4937_80EF_C7A9226F7585_.wvu.PrintArea" localSheetId="36" hidden="1">'TG7110'!$1:$1048576</definedName>
    <definedName name="Z_CFE11401_5E2D_4937_80EF_C7A9226F7585_.wvu.PrintArea" localSheetId="37" hidden="1">'TO523'!$1:$1048576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9" i="133" l="1"/>
  <c r="D37" i="133"/>
  <c r="D38" i="133"/>
  <c r="D35" i="133"/>
  <c r="D36" i="133"/>
  <c r="D38" i="132"/>
  <c r="D36" i="132"/>
  <c r="D37" i="132"/>
  <c r="D34" i="132"/>
  <c r="D35" i="132"/>
  <c r="D36" i="131"/>
  <c r="D35" i="131"/>
  <c r="D33" i="131"/>
  <c r="D34" i="131"/>
  <c r="D31" i="131"/>
  <c r="D32" i="131"/>
  <c r="C40" i="145" l="1"/>
  <c r="U6" i="147" l="1"/>
  <c r="U7" i="147"/>
  <c r="U8" i="147"/>
  <c r="U9" i="147"/>
  <c r="U10" i="147"/>
  <c r="U12" i="147"/>
  <c r="U14" i="147"/>
  <c r="U15" i="147"/>
  <c r="U16" i="147"/>
  <c r="U17" i="147"/>
  <c r="U18" i="147"/>
  <c r="U19" i="147"/>
  <c r="U20" i="147"/>
  <c r="U21" i="147"/>
  <c r="U22" i="147"/>
  <c r="U23" i="147"/>
  <c r="U24" i="147"/>
  <c r="U25" i="147"/>
  <c r="U26" i="147"/>
  <c r="U27" i="147"/>
  <c r="U28" i="147"/>
  <c r="U29" i="147"/>
  <c r="U30" i="147"/>
  <c r="U34" i="147"/>
  <c r="U35" i="147"/>
  <c r="U36" i="147"/>
  <c r="U37" i="147"/>
  <c r="U38" i="147"/>
  <c r="U39" i="147"/>
  <c r="U40" i="147"/>
  <c r="U41" i="147"/>
  <c r="S41" i="147"/>
  <c r="S40" i="147"/>
  <c r="S39" i="147"/>
  <c r="S38" i="147"/>
  <c r="S37" i="147"/>
  <c r="S36" i="147"/>
  <c r="S35" i="147"/>
  <c r="S34" i="147"/>
  <c r="S30" i="147"/>
  <c r="S29" i="147"/>
  <c r="S28" i="147"/>
  <c r="S27" i="147"/>
  <c r="S26" i="147"/>
  <c r="S25" i="147"/>
  <c r="S24" i="147"/>
  <c r="S23" i="147"/>
  <c r="S22" i="147"/>
  <c r="S21" i="147"/>
  <c r="S20" i="147"/>
  <c r="S19" i="147"/>
  <c r="S18" i="147"/>
  <c r="S17" i="147"/>
  <c r="S16" i="147"/>
  <c r="S15" i="147"/>
  <c r="S14" i="147"/>
  <c r="S12" i="147"/>
  <c r="S10" i="147"/>
  <c r="S9" i="147"/>
  <c r="S8" i="147"/>
  <c r="S7" i="147"/>
  <c r="S6" i="147"/>
  <c r="T41" i="147"/>
  <c r="T40" i="147"/>
  <c r="T39" i="147"/>
  <c r="T38" i="147"/>
  <c r="T37" i="147"/>
  <c r="T36" i="147"/>
  <c r="T35" i="147"/>
  <c r="T34" i="147"/>
  <c r="T33" i="147"/>
  <c r="T32" i="147"/>
  <c r="T31" i="147"/>
  <c r="T30" i="147"/>
  <c r="T29" i="147"/>
  <c r="T28" i="147"/>
  <c r="T27" i="147"/>
  <c r="T26" i="147"/>
  <c r="T25" i="147"/>
  <c r="T24" i="147"/>
  <c r="T23" i="147"/>
  <c r="T22" i="147"/>
  <c r="T21" i="147"/>
  <c r="T20" i="147"/>
  <c r="T19" i="147"/>
  <c r="T18" i="147"/>
  <c r="T17" i="147"/>
  <c r="T16" i="147"/>
  <c r="T15" i="147"/>
  <c r="T14" i="147"/>
  <c r="T13" i="147"/>
  <c r="T12" i="147"/>
  <c r="T11" i="147"/>
  <c r="T10" i="147"/>
  <c r="T9" i="147"/>
  <c r="T8" i="147"/>
  <c r="T7" i="147"/>
  <c r="T6" i="147"/>
  <c r="T5" i="147"/>
  <c r="R41" i="147"/>
  <c r="R40" i="147"/>
  <c r="R39" i="147"/>
  <c r="R38" i="147"/>
  <c r="R37" i="147"/>
  <c r="R36" i="147"/>
  <c r="R35" i="147"/>
  <c r="R34" i="147"/>
  <c r="R33" i="147"/>
  <c r="R32" i="147"/>
  <c r="R31" i="147"/>
  <c r="R30" i="147"/>
  <c r="R29" i="147"/>
  <c r="R28" i="147"/>
  <c r="R27" i="147"/>
  <c r="R26" i="147"/>
  <c r="R25" i="147"/>
  <c r="R24" i="147"/>
  <c r="R23" i="147"/>
  <c r="R22" i="147"/>
  <c r="R21" i="147"/>
  <c r="R20" i="147"/>
  <c r="R19" i="147"/>
  <c r="R18" i="147"/>
  <c r="R17" i="147"/>
  <c r="R16" i="147"/>
  <c r="R15" i="147"/>
  <c r="R14" i="147"/>
  <c r="R13" i="147"/>
  <c r="R12" i="147"/>
  <c r="R11" i="147"/>
  <c r="R10" i="147"/>
  <c r="R9" i="147"/>
  <c r="R8" i="147"/>
  <c r="R7" i="147"/>
  <c r="R6" i="147"/>
  <c r="R5" i="147"/>
  <c r="Q41" i="147"/>
  <c r="Q40" i="147"/>
  <c r="Q39" i="147"/>
  <c r="Q38" i="147"/>
  <c r="Q37" i="147"/>
  <c r="Q36" i="147"/>
  <c r="Q35" i="147"/>
  <c r="Q34" i="147"/>
  <c r="Q33" i="147"/>
  <c r="Q32" i="147"/>
  <c r="Q31" i="147"/>
  <c r="Q30" i="147"/>
  <c r="Q29" i="147"/>
  <c r="Q28" i="147"/>
  <c r="Q27" i="147"/>
  <c r="Q26" i="147"/>
  <c r="Q25" i="147"/>
  <c r="Q24" i="147"/>
  <c r="Q22" i="147"/>
  <c r="Q18" i="147"/>
  <c r="Q15" i="147"/>
  <c r="Q16" i="147"/>
  <c r="Q14" i="147"/>
  <c r="Q13" i="147"/>
  <c r="Q12" i="147"/>
  <c r="Q23" i="147"/>
  <c r="Q21" i="147"/>
  <c r="Q20" i="147"/>
  <c r="Q19" i="147"/>
  <c r="Q17" i="147"/>
  <c r="Q7" i="147"/>
  <c r="Q8" i="147"/>
  <c r="Q9" i="147"/>
  <c r="Q10" i="147"/>
  <c r="Q11" i="147"/>
  <c r="Q6" i="147"/>
  <c r="Q5" i="147"/>
  <c r="P41" i="147"/>
  <c r="O41" i="147" s="1"/>
  <c r="P40" i="147"/>
  <c r="O40" i="147" s="1"/>
  <c r="P39" i="147"/>
  <c r="O39" i="147" s="1"/>
  <c r="P38" i="147"/>
  <c r="O38" i="147" s="1"/>
  <c r="P37" i="147"/>
  <c r="O37" i="147" s="1"/>
  <c r="P36" i="147"/>
  <c r="O36" i="147" s="1"/>
  <c r="P35" i="147"/>
  <c r="O35" i="147" s="1"/>
  <c r="P34" i="147"/>
  <c r="O34" i="147" s="1"/>
  <c r="P30" i="147"/>
  <c r="O30" i="147" s="1"/>
  <c r="P29" i="147"/>
  <c r="O29" i="147" s="1"/>
  <c r="P28" i="147"/>
  <c r="O28" i="147" s="1"/>
  <c r="P27" i="147"/>
  <c r="O27" i="147" s="1"/>
  <c r="P26" i="147"/>
  <c r="O26" i="147" s="1"/>
  <c r="P25" i="147"/>
  <c r="O25" i="147" s="1"/>
  <c r="P24" i="147"/>
  <c r="O24" i="147" s="1"/>
  <c r="P23" i="147"/>
  <c r="O23" i="147" s="1"/>
  <c r="P22" i="147"/>
  <c r="O22" i="147" s="1"/>
  <c r="P21" i="147"/>
  <c r="O21" i="147" s="1"/>
  <c r="P20" i="147"/>
  <c r="O20" i="147" s="1"/>
  <c r="P19" i="147"/>
  <c r="O19" i="147" s="1"/>
  <c r="P18" i="147"/>
  <c r="O18" i="147" s="1"/>
  <c r="P17" i="147"/>
  <c r="O17" i="147" s="1"/>
  <c r="P16" i="147"/>
  <c r="O16" i="147" s="1"/>
  <c r="P15" i="147"/>
  <c r="O15" i="147" s="1"/>
  <c r="P14" i="147"/>
  <c r="O14" i="147" s="1"/>
  <c r="P12" i="147"/>
  <c r="O12" i="147" s="1"/>
  <c r="P10" i="147"/>
  <c r="O10" i="147" s="1"/>
  <c r="P9" i="147"/>
  <c r="O9" i="147" s="1"/>
  <c r="P8" i="147"/>
  <c r="O8" i="147" s="1"/>
  <c r="C40" i="146" l="1"/>
  <c r="C12" i="146" s="1"/>
  <c r="P6" i="147" s="1"/>
  <c r="O6" i="147" s="1"/>
  <c r="D39" i="146"/>
  <c r="D38" i="146"/>
  <c r="D37" i="146"/>
  <c r="D36" i="146"/>
  <c r="D35" i="146"/>
  <c r="D34" i="146"/>
  <c r="D33" i="146"/>
  <c r="D32" i="146"/>
  <c r="D31" i="146"/>
  <c r="D30" i="146"/>
  <c r="B8" i="146"/>
  <c r="B7" i="146"/>
  <c r="B6" i="146"/>
  <c r="D39" i="145"/>
  <c r="D38" i="145"/>
  <c r="D37" i="145"/>
  <c r="D36" i="145"/>
  <c r="D35" i="145"/>
  <c r="D34" i="145"/>
  <c r="D33" i="145"/>
  <c r="D32" i="145"/>
  <c r="D31" i="145"/>
  <c r="D30" i="145"/>
  <c r="D28" i="145"/>
  <c r="D26" i="145"/>
  <c r="C12" i="145"/>
  <c r="E12" i="145" s="1"/>
  <c r="B8" i="145"/>
  <c r="B7" i="145"/>
  <c r="B6" i="145"/>
  <c r="D18" i="145" l="1"/>
  <c r="D20" i="145"/>
  <c r="D16" i="145"/>
  <c r="U5" i="147" s="1"/>
  <c r="D15" i="145"/>
  <c r="S5" i="147" s="1"/>
  <c r="P5" i="147"/>
  <c r="O5" i="147" s="1"/>
  <c r="D25" i="145"/>
  <c r="D23" i="146"/>
  <c r="D15" i="146"/>
  <c r="D40" i="146" s="1"/>
  <c r="D22" i="146"/>
  <c r="E12" i="146"/>
  <c r="D29" i="146"/>
  <c r="D21" i="146"/>
  <c r="D25" i="146"/>
  <c r="D24" i="146"/>
  <c r="D28" i="146"/>
  <c r="D20" i="146"/>
  <c r="D27" i="146"/>
  <c r="D19" i="146"/>
  <c r="C11" i="146"/>
  <c r="E11" i="146" s="1"/>
  <c r="D26" i="146"/>
  <c r="D18" i="146"/>
  <c r="D17" i="146"/>
  <c r="D16" i="146"/>
  <c r="C11" i="145"/>
  <c r="E11" i="145" s="1"/>
  <c r="D19" i="145"/>
  <c r="D27" i="145"/>
  <c r="D21" i="145"/>
  <c r="D29" i="145"/>
  <c r="D22" i="145"/>
  <c r="D23" i="145"/>
  <c r="D24" i="145"/>
  <c r="D17" i="145"/>
  <c r="D40" i="145" l="1"/>
  <c r="C40" i="144"/>
  <c r="C12" i="144" s="1"/>
  <c r="D39" i="144"/>
  <c r="D38" i="144"/>
  <c r="D37" i="144"/>
  <c r="D36" i="144"/>
  <c r="D35" i="144"/>
  <c r="D34" i="144"/>
  <c r="D33" i="144"/>
  <c r="D32" i="144"/>
  <c r="D31" i="144"/>
  <c r="D30" i="144"/>
  <c r="D29" i="144"/>
  <c r="D28" i="144"/>
  <c r="D27" i="144"/>
  <c r="D26" i="144"/>
  <c r="D25" i="144"/>
  <c r="D24" i="144"/>
  <c r="D23" i="144"/>
  <c r="D22" i="144"/>
  <c r="D21" i="144"/>
  <c r="D20" i="144"/>
  <c r="D19" i="144"/>
  <c r="D18" i="144"/>
  <c r="D17" i="144"/>
  <c r="D16" i="144"/>
  <c r="D15" i="144"/>
  <c r="B8" i="144"/>
  <c r="B7" i="144"/>
  <c r="B6" i="144"/>
  <c r="C40" i="143"/>
  <c r="C12" i="143" s="1"/>
  <c r="D39" i="143"/>
  <c r="D38" i="143"/>
  <c r="D37" i="143"/>
  <c r="D36" i="143"/>
  <c r="D35" i="143"/>
  <c r="D34" i="143"/>
  <c r="D33" i="143"/>
  <c r="D32" i="143"/>
  <c r="D31" i="143"/>
  <c r="D30" i="143"/>
  <c r="D29" i="143"/>
  <c r="D28" i="143"/>
  <c r="D27" i="143"/>
  <c r="D26" i="143"/>
  <c r="D25" i="143"/>
  <c r="D24" i="143"/>
  <c r="D23" i="143"/>
  <c r="D22" i="143"/>
  <c r="D21" i="143"/>
  <c r="D20" i="143"/>
  <c r="D19" i="143"/>
  <c r="D18" i="143"/>
  <c r="D17" i="143"/>
  <c r="D16" i="143"/>
  <c r="D15" i="143"/>
  <c r="D40" i="143" s="1"/>
  <c r="B8" i="143"/>
  <c r="B7" i="143"/>
  <c r="B6" i="143"/>
  <c r="D40" i="144" l="1"/>
  <c r="E12" i="144"/>
  <c r="C11" i="144"/>
  <c r="E11" i="144" s="1"/>
  <c r="E12" i="143"/>
  <c r="C11" i="143"/>
  <c r="E11" i="143" s="1"/>
  <c r="D40" i="142" l="1"/>
  <c r="C40" i="142"/>
  <c r="D39" i="142"/>
  <c r="D38" i="142"/>
  <c r="D37" i="142"/>
  <c r="D36" i="142"/>
  <c r="D35" i="142"/>
  <c r="D34" i="142"/>
  <c r="D33" i="142"/>
  <c r="D32" i="142"/>
  <c r="D31" i="142"/>
  <c r="D30" i="142"/>
  <c r="D29" i="142"/>
  <c r="D28" i="142"/>
  <c r="D27" i="142"/>
  <c r="D26" i="142"/>
  <c r="D25" i="142"/>
  <c r="D24" i="142"/>
  <c r="D23" i="142"/>
  <c r="D22" i="142"/>
  <c r="D21" i="142"/>
  <c r="D20" i="142"/>
  <c r="D19" i="142"/>
  <c r="D18" i="142"/>
  <c r="D17" i="142"/>
  <c r="D16" i="142"/>
  <c r="D15" i="142"/>
  <c r="C12" i="142"/>
  <c r="E12" i="142" s="1"/>
  <c r="C11" i="142"/>
  <c r="E11" i="142" s="1"/>
  <c r="B8" i="142"/>
  <c r="B7" i="142"/>
  <c r="B6" i="142"/>
  <c r="C40" i="141"/>
  <c r="C12" i="141" s="1"/>
  <c r="D39" i="141"/>
  <c r="D38" i="141"/>
  <c r="D37" i="141"/>
  <c r="D36" i="141"/>
  <c r="D35" i="141"/>
  <c r="D34" i="141"/>
  <c r="D33" i="141"/>
  <c r="D32" i="141"/>
  <c r="D31" i="141"/>
  <c r="D30" i="141"/>
  <c r="D29" i="141"/>
  <c r="D28" i="141"/>
  <c r="D27" i="141"/>
  <c r="D26" i="141"/>
  <c r="D25" i="141"/>
  <c r="D24" i="141"/>
  <c r="D23" i="141"/>
  <c r="D22" i="141"/>
  <c r="D21" i="141"/>
  <c r="D20" i="141"/>
  <c r="D19" i="141"/>
  <c r="D18" i="141"/>
  <c r="D17" i="141"/>
  <c r="D16" i="141"/>
  <c r="D15" i="141"/>
  <c r="D40" i="141" s="1"/>
  <c r="B8" i="141"/>
  <c r="B7" i="141"/>
  <c r="B6" i="141"/>
  <c r="E12" i="141" l="1"/>
  <c r="C11" i="141"/>
  <c r="E11" i="141" s="1"/>
  <c r="C40" i="140" l="1"/>
  <c r="C12" i="140" s="1"/>
  <c r="D39" i="140"/>
  <c r="D38" i="140"/>
  <c r="D37" i="140"/>
  <c r="D36" i="140"/>
  <c r="D35" i="140"/>
  <c r="D34" i="140"/>
  <c r="D33" i="140"/>
  <c r="D32" i="140"/>
  <c r="D31" i="140"/>
  <c r="D30" i="140"/>
  <c r="D29" i="140"/>
  <c r="D28" i="140"/>
  <c r="D27" i="140"/>
  <c r="D26" i="140"/>
  <c r="D25" i="140"/>
  <c r="D24" i="140"/>
  <c r="D23" i="140"/>
  <c r="D22" i="140"/>
  <c r="D21" i="140"/>
  <c r="D20" i="140"/>
  <c r="D19" i="140"/>
  <c r="D18" i="140"/>
  <c r="D17" i="140"/>
  <c r="D16" i="140"/>
  <c r="D40" i="140" s="1"/>
  <c r="D15" i="140"/>
  <c r="B8" i="140"/>
  <c r="B7" i="140"/>
  <c r="B6" i="140"/>
  <c r="C40" i="139"/>
  <c r="D39" i="139"/>
  <c r="D38" i="139"/>
  <c r="D37" i="139"/>
  <c r="D36" i="139"/>
  <c r="D35" i="139"/>
  <c r="D34" i="139"/>
  <c r="D33" i="139"/>
  <c r="D32" i="139"/>
  <c r="D31" i="139"/>
  <c r="D30" i="139"/>
  <c r="D29" i="139"/>
  <c r="D28" i="139"/>
  <c r="D27" i="139"/>
  <c r="D26" i="139"/>
  <c r="D25" i="139"/>
  <c r="D24" i="139"/>
  <c r="D23" i="139"/>
  <c r="D22" i="139"/>
  <c r="D21" i="139"/>
  <c r="D20" i="139"/>
  <c r="D19" i="139"/>
  <c r="D18" i="139"/>
  <c r="D17" i="139"/>
  <c r="D16" i="139"/>
  <c r="D15" i="139"/>
  <c r="D40" i="139" s="1"/>
  <c r="C12" i="139"/>
  <c r="E12" i="139" s="1"/>
  <c r="C11" i="139"/>
  <c r="E11" i="139" s="1"/>
  <c r="B8" i="139"/>
  <c r="B7" i="139"/>
  <c r="B6" i="139"/>
  <c r="C40" i="138"/>
  <c r="C12" i="138" s="1"/>
  <c r="D39" i="138"/>
  <c r="D38" i="138"/>
  <c r="D37" i="138"/>
  <c r="D36" i="138"/>
  <c r="D35" i="138"/>
  <c r="D34" i="138"/>
  <c r="D33" i="138"/>
  <c r="D32" i="138"/>
  <c r="D31" i="138"/>
  <c r="D30" i="138"/>
  <c r="D29" i="138"/>
  <c r="D28" i="138"/>
  <c r="D27" i="138"/>
  <c r="D26" i="138"/>
  <c r="D25" i="138"/>
  <c r="D24" i="138"/>
  <c r="D23" i="138"/>
  <c r="D22" i="138"/>
  <c r="D21" i="138"/>
  <c r="D20" i="138"/>
  <c r="D19" i="138"/>
  <c r="D18" i="138"/>
  <c r="D17" i="138"/>
  <c r="D16" i="138"/>
  <c r="D15" i="138"/>
  <c r="D40" i="138" s="1"/>
  <c r="B8" i="138"/>
  <c r="B7" i="138"/>
  <c r="B6" i="138"/>
  <c r="D40" i="137"/>
  <c r="C40" i="137"/>
  <c r="D39" i="137"/>
  <c r="D38" i="137"/>
  <c r="D37" i="137"/>
  <c r="D36" i="137"/>
  <c r="D35" i="137"/>
  <c r="D34" i="137"/>
  <c r="D33" i="137"/>
  <c r="D32" i="137"/>
  <c r="D31" i="137"/>
  <c r="D30" i="137"/>
  <c r="D29" i="137"/>
  <c r="D28" i="137"/>
  <c r="D27" i="137"/>
  <c r="D26" i="137"/>
  <c r="D25" i="137"/>
  <c r="D24" i="137"/>
  <c r="D23" i="137"/>
  <c r="D22" i="137"/>
  <c r="D21" i="137"/>
  <c r="D20" i="137"/>
  <c r="D19" i="137"/>
  <c r="D18" i="137"/>
  <c r="D17" i="137"/>
  <c r="D16" i="137"/>
  <c r="D15" i="137"/>
  <c r="C12" i="137"/>
  <c r="E12" i="137" s="1"/>
  <c r="B8" i="137"/>
  <c r="B7" i="137"/>
  <c r="B6" i="137"/>
  <c r="D40" i="136"/>
  <c r="C40" i="136"/>
  <c r="D39" i="136"/>
  <c r="D38" i="136"/>
  <c r="D37" i="136"/>
  <c r="D36" i="136"/>
  <c r="D35" i="136"/>
  <c r="D34" i="136"/>
  <c r="D33" i="136"/>
  <c r="D32" i="136"/>
  <c r="D31" i="136"/>
  <c r="D30" i="136"/>
  <c r="D29" i="136"/>
  <c r="D28" i="136"/>
  <c r="D27" i="136"/>
  <c r="D26" i="136"/>
  <c r="D25" i="136"/>
  <c r="D24" i="136"/>
  <c r="D23" i="136"/>
  <c r="D22" i="136"/>
  <c r="D21" i="136"/>
  <c r="D20" i="136"/>
  <c r="D19" i="136"/>
  <c r="D18" i="136"/>
  <c r="D17" i="136"/>
  <c r="D16" i="136"/>
  <c r="D15" i="136"/>
  <c r="C12" i="136"/>
  <c r="E12" i="136" s="1"/>
  <c r="B8" i="136"/>
  <c r="B7" i="136"/>
  <c r="B6" i="136"/>
  <c r="D40" i="135"/>
  <c r="C40" i="135"/>
  <c r="D39" i="135"/>
  <c r="D38" i="135"/>
  <c r="D37" i="135"/>
  <c r="D36" i="135"/>
  <c r="D35" i="135"/>
  <c r="D34" i="135"/>
  <c r="D33" i="135"/>
  <c r="D32" i="135"/>
  <c r="D31" i="135"/>
  <c r="D30" i="135"/>
  <c r="D29" i="135"/>
  <c r="D28" i="135"/>
  <c r="D27" i="135"/>
  <c r="D26" i="135"/>
  <c r="D25" i="135"/>
  <c r="D24" i="135"/>
  <c r="D23" i="135"/>
  <c r="D22" i="135"/>
  <c r="D21" i="135"/>
  <c r="D20" i="135"/>
  <c r="D19" i="135"/>
  <c r="D18" i="135"/>
  <c r="D17" i="135"/>
  <c r="D16" i="135"/>
  <c r="D15" i="135"/>
  <c r="C12" i="135"/>
  <c r="E12" i="135" s="1"/>
  <c r="C11" i="135"/>
  <c r="E11" i="135" s="1"/>
  <c r="B8" i="135"/>
  <c r="B7" i="135"/>
  <c r="B6" i="135"/>
  <c r="C40" i="134"/>
  <c r="D39" i="134"/>
  <c r="D38" i="134"/>
  <c r="D37" i="134"/>
  <c r="D36" i="134"/>
  <c r="D35" i="134"/>
  <c r="D34" i="134"/>
  <c r="D33" i="134"/>
  <c r="D32" i="134"/>
  <c r="D31" i="134"/>
  <c r="D30" i="134"/>
  <c r="D29" i="134"/>
  <c r="D28" i="134"/>
  <c r="D27" i="134"/>
  <c r="D26" i="134"/>
  <c r="D25" i="134"/>
  <c r="D24" i="134"/>
  <c r="D23" i="134"/>
  <c r="D22" i="134"/>
  <c r="D21" i="134"/>
  <c r="D20" i="134"/>
  <c r="D19" i="134"/>
  <c r="D18" i="134"/>
  <c r="D17" i="134"/>
  <c r="D16" i="134"/>
  <c r="D15" i="134"/>
  <c r="D40" i="134" s="1"/>
  <c r="E12" i="134"/>
  <c r="C12" i="134"/>
  <c r="C11" i="134"/>
  <c r="E11" i="134" s="1"/>
  <c r="B8" i="134"/>
  <c r="B7" i="134"/>
  <c r="B6" i="134"/>
  <c r="C45" i="133"/>
  <c r="C12" i="133" s="1"/>
  <c r="P33" i="147" s="1"/>
  <c r="O33" i="147" s="1"/>
  <c r="D44" i="133"/>
  <c r="B8" i="133"/>
  <c r="B7" i="133"/>
  <c r="B6" i="133"/>
  <c r="C45" i="132"/>
  <c r="C12" i="132" s="1"/>
  <c r="D44" i="132"/>
  <c r="B8" i="132"/>
  <c r="B7" i="132"/>
  <c r="B6" i="132"/>
  <c r="C45" i="131"/>
  <c r="C12" i="131" s="1"/>
  <c r="P31" i="147" s="1"/>
  <c r="O31" i="147" s="1"/>
  <c r="D44" i="131"/>
  <c r="D43" i="131"/>
  <c r="D42" i="131"/>
  <c r="D41" i="131"/>
  <c r="D40" i="131"/>
  <c r="D39" i="131"/>
  <c r="D38" i="131"/>
  <c r="B8" i="131"/>
  <c r="B7" i="131"/>
  <c r="B6" i="131"/>
  <c r="C40" i="130"/>
  <c r="D39" i="130"/>
  <c r="D38" i="130"/>
  <c r="D37" i="130"/>
  <c r="D36" i="130"/>
  <c r="D35" i="130"/>
  <c r="D34" i="130"/>
  <c r="D33" i="130"/>
  <c r="D32" i="130"/>
  <c r="D31" i="130"/>
  <c r="D30" i="130"/>
  <c r="D29" i="130"/>
  <c r="D28" i="130"/>
  <c r="D27" i="130"/>
  <c r="D26" i="130"/>
  <c r="D25" i="130"/>
  <c r="D24" i="130"/>
  <c r="D23" i="130"/>
  <c r="D22" i="130"/>
  <c r="D21" i="130"/>
  <c r="D20" i="130"/>
  <c r="D19" i="130"/>
  <c r="D18" i="130"/>
  <c r="D17" i="130"/>
  <c r="D16" i="130"/>
  <c r="D15" i="130"/>
  <c r="D40" i="130" s="1"/>
  <c r="C12" i="130"/>
  <c r="E12" i="130" s="1"/>
  <c r="B8" i="130"/>
  <c r="B7" i="130"/>
  <c r="B6" i="130"/>
  <c r="D40" i="129"/>
  <c r="C40" i="129"/>
  <c r="D39" i="129"/>
  <c r="D38" i="129"/>
  <c r="D37" i="129"/>
  <c r="D36" i="129"/>
  <c r="D35" i="129"/>
  <c r="D34" i="129"/>
  <c r="D33" i="129"/>
  <c r="D32" i="129"/>
  <c r="D31" i="129"/>
  <c r="D30" i="129"/>
  <c r="D29" i="129"/>
  <c r="D28" i="129"/>
  <c r="D27" i="129"/>
  <c r="D26" i="129"/>
  <c r="D25" i="129"/>
  <c r="D24" i="129"/>
  <c r="D23" i="129"/>
  <c r="D22" i="129"/>
  <c r="D21" i="129"/>
  <c r="D20" i="129"/>
  <c r="D19" i="129"/>
  <c r="D18" i="129"/>
  <c r="D17" i="129"/>
  <c r="D16" i="129"/>
  <c r="D15" i="129"/>
  <c r="C12" i="129"/>
  <c r="E12" i="129" s="1"/>
  <c r="B8" i="129"/>
  <c r="B7" i="129"/>
  <c r="B6" i="129"/>
  <c r="C40" i="128"/>
  <c r="D39" i="128"/>
  <c r="D38" i="128"/>
  <c r="D37" i="128"/>
  <c r="D36" i="128"/>
  <c r="D35" i="128"/>
  <c r="D34" i="128"/>
  <c r="D33" i="128"/>
  <c r="D32" i="128"/>
  <c r="D31" i="128"/>
  <c r="D30" i="128"/>
  <c r="D29" i="128"/>
  <c r="D28" i="128"/>
  <c r="D27" i="128"/>
  <c r="D26" i="128"/>
  <c r="D25" i="128"/>
  <c r="D24" i="128"/>
  <c r="D23" i="128"/>
  <c r="D22" i="128"/>
  <c r="D21" i="128"/>
  <c r="D20" i="128"/>
  <c r="D19" i="128"/>
  <c r="D18" i="128"/>
  <c r="D17" i="128"/>
  <c r="D40" i="128" s="1"/>
  <c r="D16" i="128"/>
  <c r="D15" i="128"/>
  <c r="E12" i="128"/>
  <c r="C12" i="128"/>
  <c r="C11" i="128"/>
  <c r="E11" i="128" s="1"/>
  <c r="B8" i="128"/>
  <c r="B7" i="128"/>
  <c r="B6" i="128"/>
  <c r="C40" i="127"/>
  <c r="C12" i="127" s="1"/>
  <c r="D39" i="127"/>
  <c r="D38" i="127"/>
  <c r="D37" i="127"/>
  <c r="D36" i="127"/>
  <c r="D35" i="127"/>
  <c r="D34" i="127"/>
  <c r="D33" i="127"/>
  <c r="D32" i="127"/>
  <c r="D31" i="127"/>
  <c r="D30" i="127"/>
  <c r="D29" i="127"/>
  <c r="D28" i="127"/>
  <c r="D27" i="127"/>
  <c r="D26" i="127"/>
  <c r="D25" i="127"/>
  <c r="D24" i="127"/>
  <c r="D23" i="127"/>
  <c r="D22" i="127"/>
  <c r="D21" i="127"/>
  <c r="D20" i="127"/>
  <c r="D19" i="127"/>
  <c r="D18" i="127"/>
  <c r="D17" i="127"/>
  <c r="D16" i="127"/>
  <c r="D15" i="127"/>
  <c r="D40" i="127" s="1"/>
  <c r="B8" i="127"/>
  <c r="B7" i="127"/>
  <c r="B6" i="127"/>
  <c r="C40" i="126"/>
  <c r="C12" i="126" s="1"/>
  <c r="D39" i="126"/>
  <c r="D38" i="126"/>
  <c r="D37" i="126"/>
  <c r="D36" i="126"/>
  <c r="D35" i="126"/>
  <c r="D34" i="126"/>
  <c r="D33" i="126"/>
  <c r="D32" i="126"/>
  <c r="D31" i="126"/>
  <c r="D30" i="126"/>
  <c r="D29" i="126"/>
  <c r="D28" i="126"/>
  <c r="D27" i="126"/>
  <c r="D26" i="126"/>
  <c r="D25" i="126"/>
  <c r="D24" i="126"/>
  <c r="D23" i="126"/>
  <c r="D22" i="126"/>
  <c r="D21" i="126"/>
  <c r="D20" i="126"/>
  <c r="D19" i="126"/>
  <c r="D18" i="126"/>
  <c r="D17" i="126"/>
  <c r="D16" i="126"/>
  <c r="D15" i="126"/>
  <c r="D40" i="126" s="1"/>
  <c r="B8" i="126"/>
  <c r="B7" i="126"/>
  <c r="B6" i="126"/>
  <c r="C40" i="125"/>
  <c r="C12" i="125" s="1"/>
  <c r="D39" i="125"/>
  <c r="D38" i="125"/>
  <c r="D37" i="125"/>
  <c r="D36" i="125"/>
  <c r="D35" i="125"/>
  <c r="D34" i="125"/>
  <c r="D33" i="125"/>
  <c r="D32" i="125"/>
  <c r="D31" i="125"/>
  <c r="D30" i="125"/>
  <c r="D29" i="125"/>
  <c r="D28" i="125"/>
  <c r="D27" i="125"/>
  <c r="D26" i="125"/>
  <c r="D25" i="125"/>
  <c r="D24" i="125"/>
  <c r="D23" i="125"/>
  <c r="D22" i="125"/>
  <c r="D21" i="125"/>
  <c r="D20" i="125"/>
  <c r="D19" i="125"/>
  <c r="D18" i="125"/>
  <c r="D17" i="125"/>
  <c r="D16" i="125"/>
  <c r="D40" i="125" s="1"/>
  <c r="D15" i="125"/>
  <c r="B8" i="125"/>
  <c r="B7" i="125"/>
  <c r="B6" i="125"/>
  <c r="C40" i="124"/>
  <c r="C12" i="124" s="1"/>
  <c r="D39" i="124"/>
  <c r="D38" i="124"/>
  <c r="D37" i="124"/>
  <c r="D36" i="124"/>
  <c r="D35" i="124"/>
  <c r="D34" i="124"/>
  <c r="D33" i="124"/>
  <c r="D32" i="124"/>
  <c r="D31" i="124"/>
  <c r="D30" i="124"/>
  <c r="D29" i="124"/>
  <c r="D28" i="124"/>
  <c r="D27" i="124"/>
  <c r="D26" i="124"/>
  <c r="D25" i="124"/>
  <c r="D24" i="124"/>
  <c r="D23" i="124"/>
  <c r="D22" i="124"/>
  <c r="D21" i="124"/>
  <c r="D20" i="124"/>
  <c r="D19" i="124"/>
  <c r="D18" i="124"/>
  <c r="D17" i="124"/>
  <c r="D16" i="124"/>
  <c r="D15" i="124"/>
  <c r="D40" i="124" s="1"/>
  <c r="B8" i="124"/>
  <c r="B7" i="124"/>
  <c r="B6" i="124"/>
  <c r="C40" i="123"/>
  <c r="C12" i="123" s="1"/>
  <c r="D39" i="123"/>
  <c r="D38" i="123"/>
  <c r="D37" i="123"/>
  <c r="D36" i="123"/>
  <c r="D35" i="123"/>
  <c r="D34" i="123"/>
  <c r="D33" i="123"/>
  <c r="D32" i="123"/>
  <c r="D31" i="123"/>
  <c r="D30" i="123"/>
  <c r="D29" i="123"/>
  <c r="D28" i="123"/>
  <c r="D27" i="123"/>
  <c r="D26" i="123"/>
  <c r="D25" i="123"/>
  <c r="D24" i="123"/>
  <c r="D23" i="123"/>
  <c r="D22" i="123"/>
  <c r="D21" i="123"/>
  <c r="D20" i="123"/>
  <c r="D19" i="123"/>
  <c r="D18" i="123"/>
  <c r="D17" i="123"/>
  <c r="D16" i="123"/>
  <c r="D15" i="123"/>
  <c r="D40" i="123" s="1"/>
  <c r="B8" i="123"/>
  <c r="B7" i="123"/>
  <c r="B6" i="123"/>
  <c r="C40" i="122"/>
  <c r="C12" i="122" s="1"/>
  <c r="D39" i="122"/>
  <c r="D38" i="122"/>
  <c r="D37" i="122"/>
  <c r="D36" i="122"/>
  <c r="D35" i="122"/>
  <c r="D34" i="122"/>
  <c r="D33" i="122"/>
  <c r="D32" i="122"/>
  <c r="D31" i="122"/>
  <c r="D30" i="122"/>
  <c r="D29" i="122"/>
  <c r="D28" i="122"/>
  <c r="D27" i="122"/>
  <c r="D26" i="122"/>
  <c r="D25" i="122"/>
  <c r="D24" i="122"/>
  <c r="D23" i="122"/>
  <c r="D22" i="122"/>
  <c r="D21" i="122"/>
  <c r="D20" i="122"/>
  <c r="D19" i="122"/>
  <c r="D18" i="122"/>
  <c r="D17" i="122"/>
  <c r="D16" i="122"/>
  <c r="D15" i="122"/>
  <c r="D40" i="122" s="1"/>
  <c r="B8" i="122"/>
  <c r="B7" i="122"/>
  <c r="B6" i="122"/>
  <c r="C40" i="121"/>
  <c r="C12" i="121" s="1"/>
  <c r="D39" i="121"/>
  <c r="D38" i="121"/>
  <c r="D37" i="121"/>
  <c r="D36" i="121"/>
  <c r="D35" i="121"/>
  <c r="D34" i="121"/>
  <c r="D33" i="121"/>
  <c r="D32" i="121"/>
  <c r="D31" i="121"/>
  <c r="D30" i="121"/>
  <c r="D29" i="121"/>
  <c r="D28" i="121"/>
  <c r="D27" i="121"/>
  <c r="D26" i="121"/>
  <c r="D25" i="121"/>
  <c r="D24" i="121"/>
  <c r="D23" i="121"/>
  <c r="D22" i="121"/>
  <c r="D21" i="121"/>
  <c r="D20" i="121"/>
  <c r="D19" i="121"/>
  <c r="D18" i="121"/>
  <c r="D17" i="121"/>
  <c r="D16" i="121"/>
  <c r="D15" i="121"/>
  <c r="D40" i="121" s="1"/>
  <c r="B8" i="121"/>
  <c r="B7" i="121"/>
  <c r="B6" i="121"/>
  <c r="C40" i="120"/>
  <c r="D39" i="120"/>
  <c r="D38" i="120"/>
  <c r="D37" i="120"/>
  <c r="D36" i="120"/>
  <c r="D35" i="120"/>
  <c r="D34" i="120"/>
  <c r="D33" i="120"/>
  <c r="D32" i="120"/>
  <c r="D31" i="120"/>
  <c r="D30" i="120"/>
  <c r="D29" i="120"/>
  <c r="D28" i="120"/>
  <c r="D27" i="120"/>
  <c r="D26" i="120"/>
  <c r="D25" i="120"/>
  <c r="D24" i="120"/>
  <c r="D23" i="120"/>
  <c r="D22" i="120"/>
  <c r="D21" i="120"/>
  <c r="D20" i="120"/>
  <c r="D19" i="120"/>
  <c r="D18" i="120"/>
  <c r="D17" i="120"/>
  <c r="D16" i="120"/>
  <c r="D15" i="120"/>
  <c r="D40" i="120" s="1"/>
  <c r="C12" i="120"/>
  <c r="E12" i="120" s="1"/>
  <c r="C11" i="120"/>
  <c r="E11" i="120" s="1"/>
  <c r="B8" i="120"/>
  <c r="B7" i="120"/>
  <c r="B6" i="120"/>
  <c r="C40" i="119"/>
  <c r="D39" i="119"/>
  <c r="D38" i="119"/>
  <c r="D37" i="119"/>
  <c r="D36" i="119"/>
  <c r="D35" i="119"/>
  <c r="D34" i="119"/>
  <c r="D33" i="119"/>
  <c r="D32" i="119"/>
  <c r="D31" i="119"/>
  <c r="D30" i="119"/>
  <c r="D29" i="119"/>
  <c r="D28" i="119"/>
  <c r="D27" i="119"/>
  <c r="D26" i="119"/>
  <c r="D25" i="119"/>
  <c r="D24" i="119"/>
  <c r="D23" i="119"/>
  <c r="D22" i="119"/>
  <c r="D21" i="119"/>
  <c r="D20" i="119"/>
  <c r="D19" i="119"/>
  <c r="D18" i="119"/>
  <c r="D17" i="119"/>
  <c r="D40" i="119" s="1"/>
  <c r="D16" i="119"/>
  <c r="D15" i="119"/>
  <c r="C12" i="119"/>
  <c r="E12" i="119" s="1"/>
  <c r="C11" i="119"/>
  <c r="E11" i="119" s="1"/>
  <c r="B8" i="119"/>
  <c r="B7" i="119"/>
  <c r="B6" i="119"/>
  <c r="C40" i="118"/>
  <c r="C12" i="118" s="1"/>
  <c r="D39" i="118"/>
  <c r="D38" i="118"/>
  <c r="D37" i="118"/>
  <c r="D36" i="118"/>
  <c r="D35" i="118"/>
  <c r="D34" i="118"/>
  <c r="D33" i="118"/>
  <c r="D32" i="118"/>
  <c r="D31" i="118"/>
  <c r="D30" i="118"/>
  <c r="D29" i="118"/>
  <c r="D28" i="118"/>
  <c r="D27" i="118"/>
  <c r="D26" i="118"/>
  <c r="D25" i="118"/>
  <c r="D24" i="118"/>
  <c r="D23" i="118"/>
  <c r="D22" i="118"/>
  <c r="D21" i="118"/>
  <c r="D20" i="118"/>
  <c r="D19" i="118"/>
  <c r="D18" i="118"/>
  <c r="D17" i="118"/>
  <c r="D16" i="118"/>
  <c r="D15" i="118"/>
  <c r="D40" i="118" s="1"/>
  <c r="B8" i="118"/>
  <c r="B7" i="118"/>
  <c r="B6" i="118"/>
  <c r="C40" i="117"/>
  <c r="C12" i="117" s="1"/>
  <c r="D29" i="117" s="1"/>
  <c r="D39" i="117"/>
  <c r="D38" i="117"/>
  <c r="D37" i="117"/>
  <c r="D36" i="117"/>
  <c r="D35" i="117"/>
  <c r="D34" i="117"/>
  <c r="D33" i="117"/>
  <c r="D32" i="117"/>
  <c r="D31" i="117"/>
  <c r="D30" i="117"/>
  <c r="B8" i="117"/>
  <c r="B7" i="117"/>
  <c r="B6" i="117"/>
  <c r="C40" i="116"/>
  <c r="C12" i="116" s="1"/>
  <c r="P13" i="147" s="1"/>
  <c r="O13" i="147" s="1"/>
  <c r="D39" i="116"/>
  <c r="D38" i="116"/>
  <c r="D37" i="116"/>
  <c r="D36" i="116"/>
  <c r="D30" i="116"/>
  <c r="D29" i="116"/>
  <c r="D28" i="116"/>
  <c r="D22" i="116"/>
  <c r="D21" i="116"/>
  <c r="D20" i="116"/>
  <c r="B8" i="116"/>
  <c r="B7" i="116"/>
  <c r="B6" i="116"/>
  <c r="D40" i="115"/>
  <c r="C40" i="115"/>
  <c r="D39" i="115"/>
  <c r="D38" i="115"/>
  <c r="D37" i="115"/>
  <c r="D36" i="115"/>
  <c r="D35" i="115"/>
  <c r="D34" i="115"/>
  <c r="D33" i="115"/>
  <c r="D32" i="115"/>
  <c r="D31" i="115"/>
  <c r="D30" i="115"/>
  <c r="D29" i="115"/>
  <c r="D28" i="115"/>
  <c r="D27" i="115"/>
  <c r="D26" i="115"/>
  <c r="D25" i="115"/>
  <c r="D24" i="115"/>
  <c r="D23" i="115"/>
  <c r="D22" i="115"/>
  <c r="D21" i="115"/>
  <c r="D20" i="115"/>
  <c r="D19" i="115"/>
  <c r="D18" i="115"/>
  <c r="D17" i="115"/>
  <c r="D16" i="115"/>
  <c r="D15" i="115"/>
  <c r="C12" i="115"/>
  <c r="E12" i="115" s="1"/>
  <c r="C11" i="115"/>
  <c r="E11" i="115" s="1"/>
  <c r="B8" i="115"/>
  <c r="B7" i="115"/>
  <c r="B6" i="115"/>
  <c r="C40" i="114"/>
  <c r="D39" i="114"/>
  <c r="D38" i="114"/>
  <c r="D37" i="114"/>
  <c r="D36" i="114"/>
  <c r="D35" i="114"/>
  <c r="D34" i="114"/>
  <c r="D33" i="114"/>
  <c r="D32" i="114"/>
  <c r="D31" i="114"/>
  <c r="D27" i="114"/>
  <c r="D26" i="114"/>
  <c r="D25" i="114"/>
  <c r="D24" i="114"/>
  <c r="D23" i="114"/>
  <c r="D19" i="114"/>
  <c r="D18" i="114"/>
  <c r="D17" i="114"/>
  <c r="D16" i="114"/>
  <c r="U11" i="147" s="1"/>
  <c r="D15" i="114"/>
  <c r="C12" i="114"/>
  <c r="D29" i="114" s="1"/>
  <c r="B8" i="114"/>
  <c r="B7" i="114"/>
  <c r="B6" i="114"/>
  <c r="C40" i="113"/>
  <c r="D39" i="113"/>
  <c r="D38" i="113"/>
  <c r="D37" i="113"/>
  <c r="D36" i="113"/>
  <c r="D35" i="113"/>
  <c r="D34" i="113"/>
  <c r="D33" i="113"/>
  <c r="D32" i="113"/>
  <c r="D31" i="113"/>
  <c r="D30" i="113"/>
  <c r="D29" i="113"/>
  <c r="D28" i="113"/>
  <c r="D27" i="113"/>
  <c r="D26" i="113"/>
  <c r="D25" i="113"/>
  <c r="D24" i="113"/>
  <c r="D23" i="113"/>
  <c r="D22" i="113"/>
  <c r="D21" i="113"/>
  <c r="D20" i="113"/>
  <c r="D19" i="113"/>
  <c r="D18" i="113"/>
  <c r="D17" i="113"/>
  <c r="D16" i="113"/>
  <c r="D15" i="113"/>
  <c r="D40" i="113" s="1"/>
  <c r="C12" i="113"/>
  <c r="E12" i="113" s="1"/>
  <c r="B8" i="113"/>
  <c r="B7" i="113"/>
  <c r="B6" i="113"/>
  <c r="C40" i="112"/>
  <c r="C12" i="112" s="1"/>
  <c r="D39" i="112"/>
  <c r="D38" i="112"/>
  <c r="D37" i="112"/>
  <c r="D36" i="112"/>
  <c r="D35" i="112"/>
  <c r="D34" i="112"/>
  <c r="D33" i="112"/>
  <c r="D32" i="112"/>
  <c r="D31" i="112"/>
  <c r="D30" i="112"/>
  <c r="D29" i="112"/>
  <c r="D28" i="112"/>
  <c r="D27" i="112"/>
  <c r="D26" i="112"/>
  <c r="D25" i="112"/>
  <c r="D24" i="112"/>
  <c r="D23" i="112"/>
  <c r="D22" i="112"/>
  <c r="D21" i="112"/>
  <c r="D20" i="112"/>
  <c r="D19" i="112"/>
  <c r="D18" i="112"/>
  <c r="D17" i="112"/>
  <c r="D16" i="112"/>
  <c r="D15" i="112"/>
  <c r="D40" i="112" s="1"/>
  <c r="B8" i="112"/>
  <c r="B7" i="112"/>
  <c r="B6" i="112"/>
  <c r="C40" i="111"/>
  <c r="C12" i="111" s="1"/>
  <c r="D15" i="111" s="1"/>
  <c r="D39" i="111"/>
  <c r="D38" i="111"/>
  <c r="D37" i="111"/>
  <c r="D36" i="111"/>
  <c r="D35" i="111"/>
  <c r="D34" i="111"/>
  <c r="D33" i="111"/>
  <c r="D32" i="111"/>
  <c r="D31" i="111"/>
  <c r="D30" i="111"/>
  <c r="D29" i="111"/>
  <c r="D28" i="111"/>
  <c r="D27" i="111"/>
  <c r="D26" i="111"/>
  <c r="D25" i="111"/>
  <c r="D24" i="111"/>
  <c r="D23" i="111"/>
  <c r="D22" i="111"/>
  <c r="D21" i="111"/>
  <c r="D20" i="111"/>
  <c r="D19" i="111"/>
  <c r="D18" i="111"/>
  <c r="D17" i="111"/>
  <c r="D16" i="111"/>
  <c r="B8" i="111"/>
  <c r="B7" i="111"/>
  <c r="B6" i="111"/>
  <c r="D18" i="131" l="1"/>
  <c r="D19" i="131"/>
  <c r="D20" i="131"/>
  <c r="D22" i="131"/>
  <c r="D26" i="131"/>
  <c r="D27" i="131"/>
  <c r="C11" i="131"/>
  <c r="E11" i="131" s="1"/>
  <c r="D28" i="131"/>
  <c r="D15" i="131"/>
  <c r="S31" i="147" s="1"/>
  <c r="E12" i="131"/>
  <c r="D21" i="131"/>
  <c r="D29" i="131"/>
  <c r="D30" i="131"/>
  <c r="D23" i="131"/>
  <c r="D16" i="131"/>
  <c r="U31" i="147" s="1"/>
  <c r="D24" i="131"/>
  <c r="D37" i="131"/>
  <c r="D17" i="131"/>
  <c r="D25" i="131"/>
  <c r="D33" i="133"/>
  <c r="D18" i="133"/>
  <c r="D26" i="133"/>
  <c r="D34" i="133"/>
  <c r="D25" i="133"/>
  <c r="D19" i="133"/>
  <c r="D27" i="133"/>
  <c r="D40" i="133"/>
  <c r="D20" i="133"/>
  <c r="D28" i="133"/>
  <c r="D41" i="133"/>
  <c r="D32" i="133"/>
  <c r="D21" i="133"/>
  <c r="D29" i="133"/>
  <c r="D42" i="133"/>
  <c r="D24" i="133"/>
  <c r="D22" i="133"/>
  <c r="D30" i="133"/>
  <c r="D43" i="133"/>
  <c r="D16" i="133"/>
  <c r="D17" i="133"/>
  <c r="D15" i="133"/>
  <c r="S33" i="147" s="1"/>
  <c r="D23" i="133"/>
  <c r="D31" i="133"/>
  <c r="E12" i="132"/>
  <c r="P32" i="147"/>
  <c r="O32" i="147" s="1"/>
  <c r="D41" i="132"/>
  <c r="D28" i="132"/>
  <c r="D20" i="132"/>
  <c r="D40" i="132"/>
  <c r="D27" i="132"/>
  <c r="D19" i="132"/>
  <c r="D39" i="132"/>
  <c r="D26" i="132"/>
  <c r="D18" i="132"/>
  <c r="D32" i="132"/>
  <c r="D23" i="132"/>
  <c r="D33" i="132"/>
  <c r="D25" i="132"/>
  <c r="D17" i="132"/>
  <c r="D24" i="132"/>
  <c r="D16" i="132"/>
  <c r="U32" i="147" s="1"/>
  <c r="D31" i="132"/>
  <c r="D15" i="132"/>
  <c r="D43" i="132"/>
  <c r="D30" i="132"/>
  <c r="D22" i="132"/>
  <c r="D42" i="132"/>
  <c r="D29" i="132"/>
  <c r="D21" i="132"/>
  <c r="C11" i="114"/>
  <c r="E11" i="114" s="1"/>
  <c r="D15" i="116"/>
  <c r="S13" i="147" s="1"/>
  <c r="D23" i="116"/>
  <c r="D31" i="116"/>
  <c r="D17" i="116"/>
  <c r="D25" i="116"/>
  <c r="D33" i="116"/>
  <c r="D24" i="116"/>
  <c r="D18" i="116"/>
  <c r="D26" i="116"/>
  <c r="D34" i="116"/>
  <c r="D16" i="116"/>
  <c r="D32" i="116"/>
  <c r="D19" i="116"/>
  <c r="D27" i="116"/>
  <c r="D35" i="116"/>
  <c r="D20" i="114"/>
  <c r="D28" i="114"/>
  <c r="D21" i="114"/>
  <c r="E12" i="114"/>
  <c r="P11" i="147"/>
  <c r="O11" i="147" s="1"/>
  <c r="D22" i="114"/>
  <c r="D30" i="114"/>
  <c r="D40" i="114"/>
  <c r="S11" i="147"/>
  <c r="D15" i="117"/>
  <c r="D22" i="117"/>
  <c r="D23" i="117"/>
  <c r="D17" i="117"/>
  <c r="D25" i="117"/>
  <c r="D16" i="117"/>
  <c r="D18" i="117"/>
  <c r="D26" i="117"/>
  <c r="D24" i="117"/>
  <c r="D19" i="117"/>
  <c r="D27" i="117"/>
  <c r="D20" i="117"/>
  <c r="D28" i="117"/>
  <c r="D21" i="117"/>
  <c r="E12" i="140"/>
  <c r="C11" i="140"/>
  <c r="E11" i="140" s="1"/>
  <c r="E12" i="138"/>
  <c r="C11" i="138"/>
  <c r="E11" i="138" s="1"/>
  <c r="C11" i="137"/>
  <c r="E11" i="137" s="1"/>
  <c r="C11" i="136"/>
  <c r="E11" i="136" s="1"/>
  <c r="E12" i="133"/>
  <c r="C11" i="133"/>
  <c r="E11" i="133" s="1"/>
  <c r="C11" i="132"/>
  <c r="E11" i="132" s="1"/>
  <c r="C11" i="130"/>
  <c r="E11" i="130" s="1"/>
  <c r="C11" i="129"/>
  <c r="E11" i="129" s="1"/>
  <c r="E12" i="127"/>
  <c r="C11" i="127"/>
  <c r="E11" i="127" s="1"/>
  <c r="E12" i="126"/>
  <c r="C11" i="126"/>
  <c r="E11" i="126" s="1"/>
  <c r="E12" i="125"/>
  <c r="C11" i="125"/>
  <c r="E11" i="125" s="1"/>
  <c r="E12" i="124"/>
  <c r="C11" i="124"/>
  <c r="E11" i="124" s="1"/>
  <c r="E12" i="123"/>
  <c r="C11" i="123"/>
  <c r="E11" i="123" s="1"/>
  <c r="E12" i="122"/>
  <c r="C11" i="122"/>
  <c r="E11" i="122" s="1"/>
  <c r="E12" i="121"/>
  <c r="C11" i="121"/>
  <c r="E11" i="121" s="1"/>
  <c r="E12" i="118"/>
  <c r="C11" i="118"/>
  <c r="E11" i="118" s="1"/>
  <c r="C11" i="117"/>
  <c r="E11" i="117" s="1"/>
  <c r="E12" i="117"/>
  <c r="E12" i="116"/>
  <c r="C11" i="116"/>
  <c r="E11" i="116" s="1"/>
  <c r="C11" i="113"/>
  <c r="E11" i="113" s="1"/>
  <c r="E12" i="112"/>
  <c r="C11" i="112"/>
  <c r="E11" i="112" s="1"/>
  <c r="D40" i="111"/>
  <c r="E12" i="111"/>
  <c r="C11" i="111"/>
  <c r="E11" i="111" s="1"/>
  <c r="D45" i="131" l="1"/>
  <c r="D45" i="133"/>
  <c r="U33" i="147"/>
  <c r="D45" i="132"/>
  <c r="S32" i="147"/>
  <c r="K9" i="147" a="1"/>
  <c r="K9" i="147" s="1"/>
  <c r="J6" i="147" a="1"/>
  <c r="J6" i="147" s="1"/>
  <c r="H24" i="147" a="1"/>
  <c r="H24" i="147" s="1"/>
  <c r="G5" i="147" a="1"/>
  <c r="G5" i="147" s="1"/>
  <c r="E41" i="147"/>
  <c r="G19" i="147" a="1"/>
  <c r="G19" i="147" s="1"/>
  <c r="B29" i="147" a="1"/>
  <c r="B29" i="147" s="1"/>
  <c r="D29" i="147" s="1"/>
  <c r="J36" i="147" a="1"/>
  <c r="J36" i="147" s="1"/>
  <c r="H36" i="147" a="1"/>
  <c r="H36" i="147" s="1"/>
  <c r="E34" i="147"/>
  <c r="K30" i="147" a="1"/>
  <c r="K30" i="147" s="1"/>
  <c r="I28" i="147" a="1"/>
  <c r="I28" i="147" s="1"/>
  <c r="H37" i="147" a="1"/>
  <c r="H37" i="147" s="1"/>
  <c r="E11" i="147"/>
  <c r="J18" i="147" a="1"/>
  <c r="J18" i="147" s="1"/>
  <c r="I5" i="147" a="1"/>
  <c r="I5" i="147" s="1"/>
  <c r="G33" i="147" a="1"/>
  <c r="G33" i="147" s="1"/>
  <c r="E36" i="147"/>
  <c r="F32" i="147" a="1"/>
  <c r="F32" i="147" s="1"/>
  <c r="I19" i="147" a="1"/>
  <c r="I19" i="147" s="1"/>
  <c r="E40" i="147"/>
  <c r="K38" i="147" a="1"/>
  <c r="K38" i="147" s="1"/>
  <c r="I29" i="147" a="1"/>
  <c r="I29" i="147" s="1"/>
  <c r="H39" i="147" a="1"/>
  <c r="H39" i="147" s="1"/>
  <c r="B30" i="147" a="1"/>
  <c r="B30" i="147" s="1"/>
  <c r="D30" i="147" s="1"/>
  <c r="J20" i="147" a="1"/>
  <c r="J20" i="147" s="1"/>
  <c r="H11" i="147" a="1"/>
  <c r="H11" i="147" s="1"/>
  <c r="F20" i="147" a="1"/>
  <c r="F20" i="147" s="1"/>
  <c r="F5" i="147" a="1"/>
  <c r="F5" i="147" s="1"/>
  <c r="J15" i="147" a="1"/>
  <c r="J15" i="147" s="1"/>
  <c r="F41" i="147" a="1"/>
  <c r="F41" i="147" s="1"/>
  <c r="K33" i="147" a="1"/>
  <c r="K33" i="147" s="1"/>
  <c r="I31" i="147" a="1"/>
  <c r="I31" i="147" s="1"/>
  <c r="H41" i="147" a="1"/>
  <c r="H41" i="147" s="1"/>
  <c r="F27" i="147" a="1"/>
  <c r="F27" i="147" s="1"/>
  <c r="B13" i="147" a="1"/>
  <c r="B13" i="147" s="1"/>
  <c r="D13" i="147" s="1"/>
  <c r="J5" i="147" a="1"/>
  <c r="J5" i="147" s="1"/>
  <c r="B19" i="147" a="1"/>
  <c r="B19" i="147" s="1"/>
  <c r="D19" i="147" s="1"/>
  <c r="B18" i="147" a="1"/>
  <c r="B18" i="147" s="1"/>
  <c r="D18" i="147" s="1"/>
  <c r="I9" i="147" a="1"/>
  <c r="I9" i="147" s="1"/>
  <c r="E15" i="147"/>
  <c r="H34" i="147" a="1"/>
  <c r="H34" i="147" s="1"/>
  <c r="G41" i="147" a="1"/>
  <c r="G41" i="147" s="1"/>
  <c r="B6" i="147" a="1"/>
  <c r="B6" i="147" s="1"/>
  <c r="K16" i="147" a="1"/>
  <c r="K16" i="147" s="1"/>
  <c r="I13" i="147" a="1"/>
  <c r="I13" i="147" s="1"/>
  <c r="H29" i="147" a="1"/>
  <c r="H29" i="147" s="1"/>
  <c r="F16" i="147" a="1"/>
  <c r="F16" i="147" s="1"/>
  <c r="E8" i="147"/>
  <c r="G38" i="147" a="1"/>
  <c r="G38" i="147" s="1"/>
  <c r="K10" i="147" a="1"/>
  <c r="K10" i="147" s="1"/>
  <c r="J7" i="147" a="1"/>
  <c r="J7" i="147" s="1"/>
  <c r="G12" i="147" a="1"/>
  <c r="G12" i="147" s="1"/>
  <c r="F6" i="147" a="1"/>
  <c r="F6" i="147" s="1"/>
  <c r="K7" i="147" a="1"/>
  <c r="K7" i="147" s="1"/>
  <c r="I34" i="147" a="1"/>
  <c r="I34" i="147" s="1"/>
  <c r="H9" i="147" a="1"/>
  <c r="H9" i="147" s="1"/>
  <c r="E27" i="147"/>
  <c r="J31" i="147" a="1"/>
  <c r="J31" i="147" s="1"/>
  <c r="H15" i="147" a="1"/>
  <c r="H15" i="147" s="1"/>
  <c r="F12" i="147" a="1"/>
  <c r="F12" i="147" s="1"/>
  <c r="F8" i="147" a="1"/>
  <c r="F8" i="147" s="1"/>
  <c r="E13" i="147"/>
  <c r="H23" i="147" a="1"/>
  <c r="H23" i="147" s="1"/>
  <c r="E7" i="147"/>
  <c r="K5" i="147" a="1"/>
  <c r="K5" i="147" s="1"/>
  <c r="I36" i="147" a="1"/>
  <c r="I36" i="147" s="1"/>
  <c r="G8" i="147" a="1"/>
  <c r="G8" i="147" s="1"/>
  <c r="B20" i="147" a="1"/>
  <c r="B20" i="147" s="1"/>
  <c r="D20" i="147" s="1"/>
  <c r="J26" i="147" a="1"/>
  <c r="J26" i="147" s="1"/>
  <c r="H27" i="147" a="1"/>
  <c r="H27" i="147" s="1"/>
  <c r="F26" i="147" a="1"/>
  <c r="F26" i="147" s="1"/>
  <c r="B12" i="147" a="1"/>
  <c r="B12" i="147" s="1"/>
  <c r="D12" i="147" s="1"/>
  <c r="J28" i="147" a="1"/>
  <c r="J28" i="147" s="1"/>
  <c r="B33" i="147" a="1"/>
  <c r="B33" i="147" s="1"/>
  <c r="D33" i="147" s="1"/>
  <c r="K40" i="147" a="1"/>
  <c r="K40" i="147" s="1"/>
  <c r="I37" i="147" a="1"/>
  <c r="I37" i="147" s="1"/>
  <c r="G10" i="147" a="1"/>
  <c r="G10" i="147" s="1"/>
  <c r="F40" i="147" a="1"/>
  <c r="F40" i="147" s="1"/>
  <c r="I32" i="147" a="1"/>
  <c r="I32" i="147" s="1"/>
  <c r="J41" i="147" a="1"/>
  <c r="J41" i="147" s="1"/>
  <c r="G16" i="147" a="1"/>
  <c r="G16" i="147" s="1"/>
  <c r="H32" i="147" a="1"/>
  <c r="H32" i="147" s="1"/>
  <c r="K27" i="147" a="1"/>
  <c r="K27" i="147" s="1"/>
  <c r="K22" i="147" a="1"/>
  <c r="K22" i="147" s="1"/>
  <c r="I20" i="147" a="1"/>
  <c r="I20" i="147" s="1"/>
  <c r="H35" i="147" a="1"/>
  <c r="H35" i="147" s="1"/>
  <c r="F22" i="147" a="1"/>
  <c r="F22" i="147" s="1"/>
  <c r="B8" i="147" a="1"/>
  <c r="B8" i="147" s="1"/>
  <c r="D8" i="147" s="1"/>
  <c r="F17" i="147" a="1"/>
  <c r="F17" i="147" s="1"/>
  <c r="K23" i="147" a="1"/>
  <c r="K23" i="147" s="1"/>
  <c r="I14" i="147" a="1"/>
  <c r="I14" i="147" s="1"/>
  <c r="G25" i="147" a="1"/>
  <c r="G25" i="147" s="1"/>
  <c r="B15" i="147" a="1"/>
  <c r="B15" i="147" s="1"/>
  <c r="D15" i="147" s="1"/>
  <c r="J17" i="147" a="1"/>
  <c r="J17" i="147" s="1"/>
  <c r="I41" i="147" a="1"/>
  <c r="I41" i="147" s="1"/>
  <c r="G13" i="147" a="1"/>
  <c r="G13" i="147" s="1"/>
  <c r="F7" i="147" a="1"/>
  <c r="F7" i="147" s="1"/>
  <c r="J37" i="147" a="1"/>
  <c r="J37" i="147" s="1"/>
  <c r="H31" i="147" a="1"/>
  <c r="H31" i="147" s="1"/>
  <c r="F18" i="147" a="1"/>
  <c r="F18" i="147" s="1"/>
  <c r="B10" i="147" a="1"/>
  <c r="B10" i="147" s="1"/>
  <c r="D10" i="147" s="1"/>
  <c r="E21" i="147"/>
  <c r="G11" i="147" a="1"/>
  <c r="G11" i="147" s="1"/>
  <c r="B7" i="147" a="1"/>
  <c r="B7" i="147" s="1"/>
  <c r="J19" i="147" a="1"/>
  <c r="J19" i="147" s="1"/>
  <c r="I7" i="147" a="1"/>
  <c r="I7" i="147" s="1"/>
  <c r="G15" i="147" a="1"/>
  <c r="G15" i="147" s="1"/>
  <c r="F30" i="147" a="1"/>
  <c r="F30" i="147" s="1"/>
  <c r="J39" i="147" a="1"/>
  <c r="J39" i="147" s="1"/>
  <c r="H40" i="147" a="1"/>
  <c r="H40" i="147" s="1"/>
  <c r="F33" i="147" a="1"/>
  <c r="F33" i="147" s="1"/>
  <c r="E19" i="147"/>
  <c r="J14" i="147" a="1"/>
  <c r="J14" i="147" s="1"/>
  <c r="B32" i="147" a="1"/>
  <c r="B32" i="147" s="1"/>
  <c r="D32" i="147" s="1"/>
  <c r="E38" i="147"/>
  <c r="F15" i="147" a="1"/>
  <c r="F15" i="147" s="1"/>
  <c r="F37" i="147" a="1"/>
  <c r="F37" i="147" s="1"/>
  <c r="K35" i="147" a="1"/>
  <c r="K35" i="147" s="1"/>
  <c r="I26" i="147" a="1"/>
  <c r="I26" i="147" s="1"/>
  <c r="H7" i="147" a="1"/>
  <c r="H7" i="147" s="1"/>
  <c r="F29" i="147" a="1"/>
  <c r="F29" i="147" s="1"/>
  <c r="B14" i="147" a="1"/>
  <c r="B14" i="147" s="1"/>
  <c r="D14" i="147" s="1"/>
  <c r="F36" i="147" a="1"/>
  <c r="F36" i="147" s="1"/>
  <c r="K29" i="147" a="1"/>
  <c r="K29" i="147" s="1"/>
  <c r="I27" i="147" a="1"/>
  <c r="I27" i="147" s="1"/>
  <c r="F10" i="147" a="1"/>
  <c r="F10" i="147" s="1"/>
  <c r="B34" i="147" a="1"/>
  <c r="B34" i="147" s="1"/>
  <c r="D34" i="147" s="1"/>
  <c r="J24" i="147" a="1"/>
  <c r="J24" i="147" s="1"/>
  <c r="I12" i="147" a="1"/>
  <c r="I12" i="147" s="1"/>
  <c r="G26" i="147" a="1"/>
  <c r="G26" i="147" s="1"/>
  <c r="K12" i="147" a="1"/>
  <c r="K12" i="147" s="1"/>
  <c r="J9" i="147" a="1"/>
  <c r="J9" i="147" s="1"/>
  <c r="H38" i="147" a="1"/>
  <c r="H38" i="147" s="1"/>
  <c r="F25" i="147" a="1"/>
  <c r="F25" i="147" s="1"/>
  <c r="B17" i="147" a="1"/>
  <c r="B17" i="147" s="1"/>
  <c r="D17" i="147" s="1"/>
  <c r="E29" i="147"/>
  <c r="G36" i="147" a="1"/>
  <c r="G36" i="147" s="1"/>
  <c r="B40" i="147" a="1"/>
  <c r="B40" i="147" s="1"/>
  <c r="D40" i="147" s="1"/>
  <c r="J25" i="147" a="1"/>
  <c r="J25" i="147" s="1"/>
  <c r="H10" i="147" a="1"/>
  <c r="H10" i="147" s="1"/>
  <c r="G21" i="147" a="1"/>
  <c r="G21" i="147" s="1"/>
  <c r="K13" i="147" a="1"/>
  <c r="K13" i="147" s="1"/>
  <c r="J11" i="147" a="1"/>
  <c r="J11" i="147" s="1"/>
  <c r="G9" i="147" a="1"/>
  <c r="G9" i="147" s="1"/>
  <c r="F39" i="147" a="1"/>
  <c r="F39" i="147" s="1"/>
  <c r="B25" i="147" a="1"/>
  <c r="B25" i="147" s="1"/>
  <c r="D25" i="147" s="1"/>
  <c r="I25" i="147" a="1"/>
  <c r="I25" i="147" s="1"/>
  <c r="E35" i="147"/>
  <c r="J27" i="147" a="1"/>
  <c r="J27" i="147" s="1"/>
  <c r="H12" i="147" a="1"/>
  <c r="H12" i="147" s="1"/>
  <c r="G23" i="147" a="1"/>
  <c r="G23" i="147" s="1"/>
  <c r="E23" i="147"/>
  <c r="B39" i="147" a="1"/>
  <c r="B39" i="147" s="1"/>
  <c r="D39" i="147" s="1"/>
  <c r="G17" i="147" a="1"/>
  <c r="G17" i="147" s="1"/>
  <c r="K8" i="147" a="1"/>
  <c r="K8" i="147" s="1"/>
  <c r="F13" i="147" a="1"/>
  <c r="F13" i="147" s="1"/>
  <c r="B11" i="147" a="1"/>
  <c r="B11" i="147" s="1"/>
  <c r="D11" i="147" s="1"/>
  <c r="I18" i="147" a="1"/>
  <c r="I18" i="147" s="1"/>
  <c r="K41" i="147" a="1"/>
  <c r="K41" i="147" s="1"/>
  <c r="I39" i="147" a="1"/>
  <c r="I39" i="147" s="1"/>
  <c r="G18" i="147" a="1"/>
  <c r="G18" i="147" s="1"/>
  <c r="F35" i="147" a="1"/>
  <c r="F35" i="147" s="1"/>
  <c r="B21" i="147" a="1"/>
  <c r="B21" i="147" s="1"/>
  <c r="D21" i="147" s="1"/>
  <c r="E9" i="147"/>
  <c r="K36" i="147" a="1"/>
  <c r="K36" i="147" s="1"/>
  <c r="I33" i="147" a="1"/>
  <c r="I33" i="147" s="1"/>
  <c r="F23" i="147" a="1"/>
  <c r="F23" i="147" s="1"/>
  <c r="B22" i="147" a="1"/>
  <c r="B22" i="147" s="1"/>
  <c r="D22" i="147" s="1"/>
  <c r="J30" i="147" a="1"/>
  <c r="J30" i="147" s="1"/>
  <c r="H14" i="147" a="1"/>
  <c r="H14" i="147" s="1"/>
  <c r="G32" i="147" a="1"/>
  <c r="G32" i="147" s="1"/>
  <c r="K18" i="147" a="1"/>
  <c r="K18" i="147" s="1"/>
  <c r="I16" i="147" a="1"/>
  <c r="I16" i="147" s="1"/>
  <c r="H5" i="147" a="1"/>
  <c r="H5" i="147" s="1"/>
  <c r="F31" i="147" a="1"/>
  <c r="F31" i="147" s="1"/>
  <c r="B23" i="147" a="1"/>
  <c r="B23" i="147" s="1"/>
  <c r="D23" i="147" s="1"/>
  <c r="E37" i="147"/>
  <c r="F28" i="147" a="1"/>
  <c r="F28" i="147" s="1"/>
  <c r="B35" i="147" a="1"/>
  <c r="B35" i="147" s="1"/>
  <c r="D35" i="147" s="1"/>
  <c r="J32" i="147" a="1"/>
  <c r="J32" i="147" s="1"/>
  <c r="H16" i="147" a="1"/>
  <c r="H16" i="147" s="1"/>
  <c r="G40" i="147" a="1"/>
  <c r="G40" i="147" s="1"/>
  <c r="K20" i="147" a="1"/>
  <c r="K20" i="147" s="1"/>
  <c r="I17" i="147" a="1"/>
  <c r="I17" i="147" s="1"/>
  <c r="G22" i="147" a="1"/>
  <c r="G22" i="147" s="1"/>
  <c r="E14" i="147"/>
  <c r="B31" i="147" a="1"/>
  <c r="B31" i="147" s="1"/>
  <c r="D31" i="147" s="1"/>
  <c r="I38" i="147" a="1"/>
  <c r="I38" i="147" s="1"/>
  <c r="E5" i="147"/>
  <c r="J33" i="147" a="1"/>
  <c r="J33" i="147" s="1"/>
  <c r="H17" i="147" a="1"/>
  <c r="H17" i="147" s="1"/>
  <c r="G29" i="147" a="1"/>
  <c r="G29" i="147" s="1"/>
  <c r="E31" i="147"/>
  <c r="K21" i="147" a="1"/>
  <c r="K21" i="147" s="1"/>
  <c r="G7" i="147" a="1"/>
  <c r="G7" i="147" s="1"/>
  <c r="G27" i="147" a="1"/>
  <c r="G27" i="147" s="1"/>
  <c r="I23" i="147" a="1"/>
  <c r="I23" i="147" s="1"/>
  <c r="K28" i="147" a="1"/>
  <c r="K28" i="147" s="1"/>
  <c r="J34" i="147" a="1"/>
  <c r="J34" i="147" s="1"/>
  <c r="J16" i="147" a="1"/>
  <c r="J16" i="147" s="1"/>
  <c r="I10" i="147" a="1"/>
  <c r="I10" i="147" s="1"/>
  <c r="G24" i="147" a="1"/>
  <c r="G24" i="147" s="1"/>
  <c r="E17" i="147"/>
  <c r="B27" i="147" a="1"/>
  <c r="B27" i="147" s="1"/>
  <c r="D27" i="147" s="1"/>
  <c r="B9" i="147" a="1"/>
  <c r="B9" i="147" s="1"/>
  <c r="D9" i="147" s="1"/>
  <c r="K6" i="147" a="1"/>
  <c r="K6" i="147" s="1"/>
  <c r="I40" i="147" a="1"/>
  <c r="I40" i="147" s="1"/>
  <c r="E10" i="147"/>
  <c r="K11" i="147" a="1"/>
  <c r="K11" i="147" s="1"/>
  <c r="J8" i="147" a="1"/>
  <c r="J8" i="147" s="1"/>
  <c r="H20" i="147" a="1"/>
  <c r="H20" i="147" s="1"/>
  <c r="G39" i="147" a="1"/>
  <c r="G39" i="147" s="1"/>
  <c r="K31" i="147" a="1"/>
  <c r="K31" i="147" s="1"/>
  <c r="I22" i="147" a="1"/>
  <c r="I22" i="147" s="1"/>
  <c r="G14" i="147" a="1"/>
  <c r="G14" i="147" s="1"/>
  <c r="E12" i="147"/>
  <c r="B36" i="147" a="1"/>
  <c r="B36" i="147" s="1"/>
  <c r="D36" i="147" s="1"/>
  <c r="F9" i="147" a="1"/>
  <c r="F9" i="147" s="1"/>
  <c r="E16" i="147"/>
  <c r="K19" i="147" a="1"/>
  <c r="K19" i="147" s="1"/>
  <c r="J38" i="147" a="1"/>
  <c r="J38" i="147" s="1"/>
  <c r="H21" i="147" a="1"/>
  <c r="H21" i="147" s="1"/>
  <c r="F19" i="147" a="1"/>
  <c r="F19" i="147" s="1"/>
  <c r="K26" i="147" a="1"/>
  <c r="K26" i="147" s="1"/>
  <c r="I24" i="147" a="1"/>
  <c r="I24" i="147" s="1"/>
  <c r="G28" i="147" a="1"/>
  <c r="G28" i="147" s="1"/>
  <c r="E22" i="147"/>
  <c r="B38" i="147" a="1"/>
  <c r="B38" i="147" s="1"/>
  <c r="D38" i="147" s="1"/>
  <c r="H6" i="147" a="1"/>
  <c r="H6" i="147" s="1"/>
  <c r="B16" i="147" a="1"/>
  <c r="B16" i="147" s="1"/>
  <c r="D16" i="147" s="1"/>
  <c r="J40" i="147" a="1"/>
  <c r="J40" i="147" s="1"/>
  <c r="H22" i="147" a="1"/>
  <c r="H22" i="147" s="1"/>
  <c r="G6" i="147" a="1"/>
  <c r="G6" i="147" s="1"/>
  <c r="E39" i="147"/>
  <c r="K34" i="147" a="1"/>
  <c r="K34" i="147" s="1"/>
  <c r="F34" i="147" a="1"/>
  <c r="F34" i="147" s="1"/>
  <c r="B26" i="147" a="1"/>
  <c r="B26" i="147" s="1"/>
  <c r="D26" i="147" s="1"/>
  <c r="I6" i="147" a="1"/>
  <c r="I6" i="147" s="1"/>
  <c r="E32" i="147"/>
  <c r="K32" i="147" a="1"/>
  <c r="K32" i="147" s="1"/>
  <c r="I8" i="147" a="1"/>
  <c r="I8" i="147" s="1"/>
  <c r="F21" i="147" a="1"/>
  <c r="F21" i="147" s="1"/>
  <c r="J22" i="147" a="1"/>
  <c r="J22" i="147" s="1"/>
  <c r="H13" i="147" a="1"/>
  <c r="H13" i="147" s="1"/>
  <c r="G31" i="147" a="1"/>
  <c r="G31" i="147" s="1"/>
  <c r="E25" i="147"/>
  <c r="B41" i="147" a="1"/>
  <c r="B41" i="147" s="1"/>
  <c r="D41" i="147" s="1"/>
  <c r="B28" i="147" a="1"/>
  <c r="B28" i="147" s="1"/>
  <c r="D28" i="147" s="1"/>
  <c r="J23" i="147" a="1"/>
  <c r="J23" i="147" s="1"/>
  <c r="I11" i="147" a="1"/>
  <c r="I11" i="147" s="1"/>
  <c r="E18" i="147"/>
  <c r="K17" i="147" a="1"/>
  <c r="K17" i="147" s="1"/>
  <c r="I15" i="147" a="1"/>
  <c r="I15" i="147" s="1"/>
  <c r="H25" i="147" a="1"/>
  <c r="H25" i="147" s="1"/>
  <c r="F11" i="147" a="1"/>
  <c r="F11" i="147" s="1"/>
  <c r="K37" i="147" a="1"/>
  <c r="K37" i="147" s="1"/>
  <c r="I35" i="147" a="1"/>
  <c r="I35" i="147" s="1"/>
  <c r="G20" i="147" a="1"/>
  <c r="G20" i="147" s="1"/>
  <c r="E20" i="147"/>
  <c r="G34" i="147" a="1"/>
  <c r="G34" i="147" s="1"/>
  <c r="B24" i="147" a="1"/>
  <c r="B24" i="147" s="1"/>
  <c r="D24" i="147" s="1"/>
  <c r="E24" i="147"/>
  <c r="K25" i="147" a="1"/>
  <c r="K25" i="147" s="1"/>
  <c r="J10" i="147" a="1"/>
  <c r="J10" i="147" s="1"/>
  <c r="H26" i="147" a="1"/>
  <c r="H26" i="147" s="1"/>
  <c r="F38" i="147" a="1"/>
  <c r="F38" i="147" s="1"/>
  <c r="K39" i="147" a="1"/>
  <c r="K39" i="147" s="1"/>
  <c r="I30" i="147" a="1"/>
  <c r="I30" i="147" s="1"/>
  <c r="G35" i="147" a="1"/>
  <c r="G35" i="147" s="1"/>
  <c r="E30" i="147"/>
  <c r="K15" i="147" a="1"/>
  <c r="K15" i="147" s="1"/>
  <c r="G30" i="147" a="1"/>
  <c r="G30" i="147" s="1"/>
  <c r="K14" i="147" a="1"/>
  <c r="K14" i="147" s="1"/>
  <c r="J12" i="147" a="1"/>
  <c r="J12" i="147" s="1"/>
  <c r="H28" i="147" a="1"/>
  <c r="H28" i="147" s="1"/>
  <c r="F14" i="147" a="1"/>
  <c r="F14" i="147" s="1"/>
  <c r="E6" i="147"/>
  <c r="J21" i="147" a="1"/>
  <c r="J21" i="147" s="1"/>
  <c r="F24" i="147" a="1"/>
  <c r="F24" i="147" s="1"/>
  <c r="E28" i="147"/>
  <c r="B37" i="147" a="1"/>
  <c r="B37" i="147" s="1"/>
  <c r="D37" i="147" s="1"/>
  <c r="J13" i="147" a="1"/>
  <c r="J13" i="147" s="1"/>
  <c r="H33" i="147" a="1"/>
  <c r="H33" i="147" s="1"/>
  <c r="J35" i="147" a="1"/>
  <c r="J35" i="147" s="1"/>
  <c r="H18" i="147" a="1"/>
  <c r="H18" i="147" s="1"/>
  <c r="G37" i="147" a="1"/>
  <c r="G37" i="147" s="1"/>
  <c r="E33" i="147"/>
  <c r="H8" i="147" a="1"/>
  <c r="H8" i="147" s="1"/>
  <c r="B5" i="147" a="1"/>
  <c r="B5" i="147" s="1"/>
  <c r="J29" i="147" a="1"/>
  <c r="J29" i="147" s="1"/>
  <c r="H19" i="147" a="1"/>
  <c r="H19" i="147" s="1"/>
  <c r="E26" i="147"/>
  <c r="K24" i="147" a="1"/>
  <c r="K24" i="147" s="1"/>
  <c r="I21" i="147" a="1"/>
  <c r="I21" i="147" s="1"/>
  <c r="H30" i="147" a="1"/>
  <c r="H30" i="147" s="1"/>
  <c r="D40" i="116"/>
  <c r="U13" i="147"/>
  <c r="D40" i="117"/>
  <c r="D38" i="79"/>
  <c r="D39" i="79"/>
  <c r="C40" i="79" l="1"/>
  <c r="C12" i="79" l="1"/>
  <c r="P7" i="147" s="1"/>
  <c r="O7" i="147" s="1"/>
  <c r="B8" i="79"/>
  <c r="B7" i="79"/>
  <c r="B6" i="79"/>
  <c r="D30" i="79" l="1"/>
  <c r="D31" i="79"/>
  <c r="D32" i="79"/>
  <c r="D33" i="79"/>
  <c r="D34" i="79"/>
  <c r="D35" i="79"/>
  <c r="D37" i="79"/>
  <c r="D36" i="79"/>
  <c r="D17" i="79"/>
  <c r="D25" i="79"/>
  <c r="D15" i="79"/>
  <c r="D22" i="79"/>
  <c r="D18" i="79"/>
  <c r="D26" i="79"/>
  <c r="D16" i="79"/>
  <c r="D19" i="79"/>
  <c r="D27" i="79"/>
  <c r="D21" i="79"/>
  <c r="D20" i="79"/>
  <c r="D28" i="79"/>
  <c r="D29" i="79"/>
  <c r="D23" i="79"/>
  <c r="D24" i="79"/>
  <c r="E12" i="79"/>
  <c r="C11" i="79"/>
  <c r="E11" i="79" s="1"/>
  <c r="D40" i="79" l="1"/>
  <c r="C31" i="147" l="1"/>
  <c r="C19" i="147"/>
  <c r="C11" i="147"/>
  <c r="C24" i="147"/>
  <c r="C7" i="147"/>
  <c r="D7" i="147" s="1"/>
  <c r="C13" i="147"/>
  <c r="C29" i="147"/>
  <c r="C10" i="147"/>
  <c r="C16" i="147"/>
  <c r="C23" i="147"/>
  <c r="C36" i="147"/>
  <c r="C26" i="147"/>
  <c r="C37" i="147"/>
  <c r="C22" i="147"/>
  <c r="C38" i="147"/>
  <c r="C34" i="147"/>
  <c r="C41" i="147"/>
  <c r="C14" i="147"/>
  <c r="C12" i="147"/>
  <c r="C28" i="147"/>
  <c r="C20" i="147"/>
  <c r="C39" i="147"/>
  <c r="C21" i="147"/>
  <c r="C35" i="147"/>
  <c r="C33" i="147"/>
  <c r="C9" i="147"/>
  <c r="C18" i="147"/>
  <c r="C40" i="147"/>
  <c r="C8" i="147"/>
  <c r="C15" i="147"/>
  <c r="C17" i="147"/>
  <c r="C27" i="147"/>
  <c r="C32" i="147"/>
  <c r="C25" i="147"/>
  <c r="C30" i="147"/>
  <c r="C6" i="147"/>
  <c r="D6" i="147" s="1"/>
  <c r="C5" i="147"/>
  <c r="D5" i="147" s="1"/>
  <c r="F42" i="147" l="1"/>
  <c r="G42" i="147"/>
  <c r="E42" i="147" l="1"/>
  <c r="D42" i="147"/>
  <c r="C42" i="147"/>
</calcChain>
</file>

<file path=xl/sharedStrings.xml><?xml version="1.0" encoding="utf-8"?>
<sst xmlns="http://schemas.openxmlformats.org/spreadsheetml/2006/main" count="895" uniqueCount="147">
  <si>
    <t>PROBLEM POINT</t>
  </si>
  <si>
    <t>NO</t>
  </si>
  <si>
    <t>NG PLACE</t>
  </si>
  <si>
    <t>ACTION</t>
  </si>
  <si>
    <t>SCRAP</t>
  </si>
  <si>
    <t>TOTAL QUALITY DATA</t>
  </si>
  <si>
    <t>FINISH GOODS QUANTITY (PCS.) :</t>
  </si>
  <si>
    <t>OK GOODS QUANTITY (PCS.)</t>
  </si>
  <si>
    <t>OK RATE (%)</t>
  </si>
  <si>
    <t>NG GOODS QUANTITY(PCS.)</t>
  </si>
  <si>
    <t>NG RATE (%)</t>
  </si>
  <si>
    <t>HEAD DISTINCTION NG RATE (NG%)</t>
  </si>
  <si>
    <t>HEAD</t>
  </si>
  <si>
    <t>NG GOODS Q'TY (pcs.)</t>
  </si>
  <si>
    <t>NG RATE(%)</t>
  </si>
  <si>
    <t>TOTAL NG</t>
  </si>
  <si>
    <t>PART NAME</t>
  </si>
  <si>
    <t>PRICE</t>
  </si>
  <si>
    <t xml:space="preserve">NG RATE </t>
  </si>
  <si>
    <t>NG Q'TY</t>
  </si>
  <si>
    <t>TOTAL Q'TY</t>
  </si>
  <si>
    <t>DEFECT 1 NG ITEM</t>
  </si>
  <si>
    <t>DEFECT 2 NG ITEM</t>
  </si>
  <si>
    <t>R/M</t>
  </si>
  <si>
    <t>TOTAL</t>
  </si>
  <si>
    <t>RATE</t>
  </si>
  <si>
    <t>AI26018</t>
  </si>
  <si>
    <t>AS1108B</t>
  </si>
  <si>
    <t>AI13210</t>
  </si>
  <si>
    <t>CB625</t>
  </si>
  <si>
    <t>AS583</t>
  </si>
  <si>
    <t>KO246</t>
  </si>
  <si>
    <t>KO323L</t>
  </si>
  <si>
    <t>KO365</t>
  </si>
  <si>
    <t>ME1586</t>
  </si>
  <si>
    <t>KO246B</t>
  </si>
  <si>
    <t>CK405</t>
  </si>
  <si>
    <t>FHM407L</t>
  </si>
  <si>
    <t>AI23212-2</t>
  </si>
  <si>
    <t>AI23212-3</t>
  </si>
  <si>
    <t>ME15812-5</t>
  </si>
  <si>
    <t>ME15812-5/9</t>
  </si>
  <si>
    <t>ME15812-6</t>
  </si>
  <si>
    <t>ME15812-6/10</t>
  </si>
  <si>
    <t>ME15812-7</t>
  </si>
  <si>
    <t>ME15812-8</t>
  </si>
  <si>
    <t>ME17814-1</t>
  </si>
  <si>
    <t>ME17814-2</t>
  </si>
  <si>
    <t>MM685</t>
  </si>
  <si>
    <t>TG5410</t>
  </si>
  <si>
    <t>TG7110</t>
  </si>
  <si>
    <t>TO523</t>
  </si>
  <si>
    <t>PPART NAME : AI13210 COMMUTATOR</t>
  </si>
  <si>
    <t>PPART NAME : AI23212 COMMUTATOR M.2</t>
  </si>
  <si>
    <t>PPART NAME : AI23212 COMMUTATOR M.3</t>
  </si>
  <si>
    <t>PPART NAME : AI26018 COMMUTATOR</t>
  </si>
  <si>
    <t>PPART NAME : AS1108B COMMUTATOR</t>
  </si>
  <si>
    <t>PPART NAME : AS473-91 COMMUTATOR</t>
  </si>
  <si>
    <t>PPART NAME : AS583 COMMUTATOR</t>
  </si>
  <si>
    <t>PPART NAME : CB625 COMMUTATOR</t>
  </si>
  <si>
    <t>PPART NAME : CK405 COMMUTATOR</t>
  </si>
  <si>
    <t>PPART NAME : FHM407L COMMUTATOR</t>
  </si>
  <si>
    <t>PPART NAME : KO246 COMMUTATOR</t>
  </si>
  <si>
    <t>PPART NAME : KO246B COMMUTATOR</t>
  </si>
  <si>
    <t>PPART NAME : KO246C COMMUTATOR</t>
  </si>
  <si>
    <t>PPART NAME : KO323L COMMUTATOR</t>
  </si>
  <si>
    <t>PPART NAME : KO365 COMMUTATOR</t>
  </si>
  <si>
    <t>PPART NAME : ME15812 COMMUTATOR M.5</t>
  </si>
  <si>
    <t>PPART NAME : ME15812 COMMUTATOR M.5/9</t>
  </si>
  <si>
    <t>PPART NAME : ME15812 COMMUTATOR M.6</t>
  </si>
  <si>
    <t>PPART NAME : ME15812 COMMUTATOR M.6/10</t>
  </si>
  <si>
    <t>PPART NAME : ME15812 COMMUTATOR M.7</t>
  </si>
  <si>
    <t>PPART NAME : ME15812 COMMUTATOR M.8</t>
  </si>
  <si>
    <t>PPART NAME : ME17814 COMMUTATOR M.1</t>
  </si>
  <si>
    <t>PPART NAME : ME17814 COMMUTATOR M.2</t>
  </si>
  <si>
    <t>PPART NAME : ME1586 COMMUTATOR</t>
  </si>
  <si>
    <t>PPART NAME : MM685 COMMUTATOR</t>
  </si>
  <si>
    <t>PPART NAME : NN7359 COMMUTATOR</t>
  </si>
  <si>
    <t>PPART NAME : SS603 COMMUTATOR</t>
  </si>
  <si>
    <t>PPART NAME : COMMUTATOR DN35927 TG028220-5410</t>
  </si>
  <si>
    <t>PPART NAME : INSULATOR CONTACT  TG053673-7110</t>
  </si>
  <si>
    <t>PPART NAME : BH1045 COMMUTATOR</t>
  </si>
  <si>
    <t>PPART NAME : NN1059 COMMUTATOR</t>
  </si>
  <si>
    <t>PPART NAME : NN433 COMMUTATOR</t>
  </si>
  <si>
    <t>PPART NAME : KO455S COMMUTATOR</t>
  </si>
  <si>
    <t>PPART NAME : KO857 COMMUTATOR</t>
  </si>
  <si>
    <t>PPART NAME : 436 CS PLUNGER</t>
  </si>
  <si>
    <t>PPART NAME : 435 CS PLUNGER</t>
  </si>
  <si>
    <t>SEP/2019</t>
  </si>
  <si>
    <t>435CS</t>
  </si>
  <si>
    <t>436CS</t>
  </si>
  <si>
    <t>AS473-91</t>
  </si>
  <si>
    <t>BH1045</t>
  </si>
  <si>
    <t>KO246C</t>
  </si>
  <si>
    <t>KO455S</t>
  </si>
  <si>
    <t>KO857</t>
  </si>
  <si>
    <t>NN1059</t>
  </si>
  <si>
    <t>NN433</t>
  </si>
  <si>
    <t>NN7359</t>
  </si>
  <si>
    <t>SS603</t>
  </si>
  <si>
    <t>DEFECT 1</t>
  </si>
  <si>
    <t>DEFECT 2</t>
  </si>
  <si>
    <t>SHORT SHOT</t>
  </si>
  <si>
    <t>TERMINAL DAMAGE</t>
  </si>
  <si>
    <t>TERMINAL BEND</t>
  </si>
  <si>
    <t>OD DAMAGE</t>
  </si>
  <si>
    <t>RESIN DAMAGE</t>
  </si>
  <si>
    <t>RESIN OVER</t>
  </si>
  <si>
    <t>SET M/C</t>
  </si>
  <si>
    <t>SLITTING NG</t>
  </si>
  <si>
    <t>OD SCRATCH</t>
  </si>
  <si>
    <t>OIL</t>
  </si>
  <si>
    <t>ID BIG</t>
  </si>
  <si>
    <t>RESIN BROCKEN</t>
  </si>
  <si>
    <t>Model</t>
  </si>
  <si>
    <t>NG RATE</t>
  </si>
  <si>
    <t>SLITTING NG LEAN (ร่องเอียง)</t>
  </si>
  <si>
    <t>BUSH NG</t>
  </si>
  <si>
    <t xml:space="preserve">TERMINAL DAMAGE </t>
  </si>
  <si>
    <t xml:space="preserve">SHORT SHOT </t>
  </si>
  <si>
    <t xml:space="preserve">RESIN DAMAGE </t>
  </si>
  <si>
    <t xml:space="preserve">OD DAMAGE </t>
  </si>
  <si>
    <t xml:space="preserve">RESIN OVER </t>
  </si>
  <si>
    <t xml:space="preserve">TERMINAL BEND </t>
  </si>
  <si>
    <t>PART DROP NG (งานหล่นพื่น)</t>
  </si>
  <si>
    <t>TERMINAL JIG NG (CHECK JIG)</t>
  </si>
  <si>
    <t xml:space="preserve">ID BIG </t>
  </si>
  <si>
    <t>BUSH NG (STEP)</t>
  </si>
  <si>
    <t xml:space="preserve">TIN PEEL OFF </t>
  </si>
  <si>
    <t xml:space="preserve">TERMINAL CRACK (ปีกร้าว) </t>
  </si>
  <si>
    <t xml:space="preserve">BUSH LOWER SPEC </t>
  </si>
  <si>
    <t xml:space="preserve">COPPER SHIP RESIN </t>
  </si>
  <si>
    <t>CAV MOLD NG</t>
  </si>
  <si>
    <t>BUSH DAMAGE</t>
  </si>
  <si>
    <t>SPEC TERMINAL LOWER 2.56</t>
  </si>
  <si>
    <t>TIN PEEL OFF (ดีบุกลอก)</t>
  </si>
  <si>
    <t>TERMINAL SPEC NG LOWER (ปีกสั้น)</t>
  </si>
  <si>
    <t>COPPER SHIP RESIN</t>
  </si>
  <si>
    <t>SHOT NG</t>
  </si>
  <si>
    <t>DIRTY</t>
  </si>
  <si>
    <t>SLITTING LEAN (ร่องเอียง)</t>
  </si>
  <si>
    <t>SPEC LENGTH SLIT OVER</t>
  </si>
  <si>
    <t>PART DROP NG (งานหล่นพื้น)</t>
  </si>
  <si>
    <t>BUSH LOWER SPEC</t>
  </si>
  <si>
    <t>TERMINAL CRACK (ปีกร้าว)</t>
  </si>
  <si>
    <t>ID LATHE NG  (SCRATCH)</t>
  </si>
  <si>
    <t>TIN PEEL OFF (ตัดครีบไม่หมด)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</si>
</sst>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B1mmm\-yy"/>
    <numFmt numFmtId="188" formatCode="0.000"/>
  </numFmts>
  <fonts count="17" x14ac:knownFonts="1">
    <font>
      <sz val="14"/>
      <name val="Cordia New"/>
      <family val="2"/>
      <charset val="222"/>
    </font>
    <font>
      <b/>
      <sz val="24"/>
      <name val="Angsana New"/>
      <family val="1"/>
    </font>
    <font>
      <sz val="14"/>
      <name val="AngsanaUPC"/>
      <family val="2"/>
      <charset val="222"/>
    </font>
    <font>
      <sz val="14"/>
      <name val="Angsana New"/>
      <family val="1"/>
    </font>
    <font>
      <sz val="20"/>
      <name val="Angsana New"/>
      <family val="1"/>
    </font>
    <font>
      <sz val="16"/>
      <name val="Angsana New"/>
      <family val="1"/>
    </font>
    <font>
      <b/>
      <sz val="16"/>
      <name val="Angsana New"/>
      <family val="1"/>
    </font>
    <font>
      <b/>
      <sz val="14"/>
      <name val="Angsana New"/>
      <family val="1"/>
    </font>
    <font>
      <sz val="14"/>
      <name val="Cordia New"/>
      <family val="2"/>
      <charset val="222"/>
    </font>
    <font>
      <b/>
      <sz val="18"/>
      <name val="AngsanaUPC"/>
      <family val="2"/>
      <charset val="222"/>
    </font>
    <font>
      <b/>
      <sz val="14"/>
      <name val="AngsanaUPC"/>
      <family val="2"/>
      <charset val="222"/>
    </font>
    <font>
      <b/>
      <sz val="14"/>
      <name val="Cordia New"/>
      <family val="2"/>
      <charset val="222"/>
    </font>
    <font>
      <sz val="14"/>
      <color theme="1"/>
      <name val="AngsanaUPC"/>
      <family val="2"/>
      <charset val="222"/>
    </font>
    <font>
      <sz val="14"/>
      <color rgb="FFFF0000"/>
      <name val="AngsanaUPC"/>
      <family val="2"/>
      <charset val="222"/>
    </font>
    <font>
      <sz val="8"/>
      <name val="Cordia New"/>
      <family val="2"/>
      <charset val="222"/>
    </font>
    <font>
      <sz val="14"/>
      <name val="AngsanaUPC"/>
      <family val="1"/>
      <charset val="222"/>
    </font>
    <font>
      <sz val="13"/>
      <name val="AngsanaUPC"/>
      <family val="1"/>
      <charset val="22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39">
    <xf numFmtId="0" fontId="0" fillId="0" borderId="0" xfId="0"/>
    <xf numFmtId="187" fontId="5" fillId="2" borderId="4" xfId="0" quotePrefix="1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0" fontId="3" fillId="0" borderId="28" xfId="0" applyNumberFormat="1" applyFont="1" applyBorder="1" applyAlignment="1">
      <alignment horizontal="center" vertical="center"/>
    </xf>
    <xf numFmtId="10" fontId="3" fillId="0" borderId="32" xfId="0" applyNumberFormat="1" applyFont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2" fillId="0" borderId="37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3" fontId="3" fillId="0" borderId="34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3" fontId="3" fillId="0" borderId="31" xfId="0" applyNumberFormat="1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vertical="center" shrinkToFit="1"/>
    </xf>
    <xf numFmtId="3" fontId="3" fillId="0" borderId="25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 shrinkToFit="1"/>
    </xf>
    <xf numFmtId="3" fontId="3" fillId="0" borderId="16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/>
    </xf>
    <xf numFmtId="0" fontId="2" fillId="0" borderId="43" xfId="0" applyFont="1" applyFill="1" applyBorder="1" applyAlignment="1">
      <alignment vertical="center"/>
    </xf>
    <xf numFmtId="3" fontId="3" fillId="0" borderId="4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3" borderId="46" xfId="0" applyFont="1" applyFill="1" applyBorder="1" applyAlignment="1">
      <alignment horizontal="center" vertical="center"/>
    </xf>
    <xf numFmtId="0" fontId="7" fillId="3" borderId="49" xfId="0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shrinkToFit="1"/>
    </xf>
    <xf numFmtId="10" fontId="2" fillId="3" borderId="53" xfId="0" applyNumberFormat="1" applyFont="1" applyFill="1" applyBorder="1" applyAlignment="1">
      <alignment horizontal="center" vertical="center"/>
    </xf>
    <xf numFmtId="3" fontId="2" fillId="3" borderId="53" xfId="0" applyNumberFormat="1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4" fontId="2" fillId="3" borderId="5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2" fillId="5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right"/>
    </xf>
    <xf numFmtId="2" fontId="2" fillId="5" borderId="0" xfId="0" applyNumberFormat="1" applyFont="1" applyFill="1" applyAlignment="1">
      <alignment horizontal="right" vertical="center"/>
    </xf>
    <xf numFmtId="10" fontId="2" fillId="0" borderId="0" xfId="2" applyNumberFormat="1" applyFont="1" applyAlignment="1">
      <alignment horizontal="center" vertical="center"/>
    </xf>
    <xf numFmtId="10" fontId="2" fillId="0" borderId="0" xfId="2" applyNumberFormat="1" applyFont="1" applyAlignment="1">
      <alignment horizontal="right" vertical="center"/>
    </xf>
    <xf numFmtId="0" fontId="2" fillId="0" borderId="51" xfId="0" applyFont="1" applyFill="1" applyBorder="1" applyAlignment="1">
      <alignment horizontal="left" vertical="center" shrinkToFit="1"/>
    </xf>
    <xf numFmtId="188" fontId="2" fillId="0" borderId="51" xfId="0" applyNumberFormat="1" applyFont="1" applyFill="1" applyBorder="1" applyAlignment="1">
      <alignment horizontal="center" vertical="center"/>
    </xf>
    <xf numFmtId="4" fontId="2" fillId="0" borderId="51" xfId="0" applyNumberFormat="1" applyFont="1" applyFill="1" applyBorder="1" applyAlignment="1">
      <alignment horizontal="center" vertical="center" shrinkToFit="1"/>
    </xf>
    <xf numFmtId="10" fontId="2" fillId="0" borderId="51" xfId="0" quotePrefix="1" applyNumberFormat="1" applyFont="1" applyFill="1" applyBorder="1" applyAlignment="1">
      <alignment horizontal="center" vertical="center" shrinkToFit="1"/>
    </xf>
    <xf numFmtId="3" fontId="2" fillId="0" borderId="51" xfId="1" quotePrefix="1" applyNumberFormat="1" applyFont="1" applyFill="1" applyBorder="1" applyAlignment="1">
      <alignment horizontal="center" vertical="center"/>
    </xf>
    <xf numFmtId="3" fontId="12" fillId="0" borderId="51" xfId="1" quotePrefix="1" applyNumberFormat="1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 shrinkToFit="1"/>
    </xf>
    <xf numFmtId="10" fontId="2" fillId="0" borderId="51" xfId="0" quotePrefix="1" applyNumberFormat="1" applyFont="1" applyFill="1" applyBorder="1" applyAlignment="1">
      <alignment horizontal="center" vertical="center"/>
    </xf>
    <xf numFmtId="10" fontId="2" fillId="0" borderId="28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3" fontId="2" fillId="0" borderId="0" xfId="0" applyNumberFormat="1" applyFont="1" applyFill="1" applyAlignment="1">
      <alignment horizontal="center" vertical="center"/>
    </xf>
    <xf numFmtId="0" fontId="15" fillId="0" borderId="16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0" fillId="3" borderId="52" xfId="0" applyFont="1" applyFill="1" applyBorder="1" applyAlignment="1">
      <alignment horizontal="center" vertical="center"/>
    </xf>
    <xf numFmtId="0" fontId="10" fillId="3" borderId="53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 shrinkToFit="1"/>
    </xf>
    <xf numFmtId="0" fontId="2" fillId="4" borderId="54" xfId="0" applyFont="1" applyFill="1" applyBorder="1" applyAlignment="1">
      <alignment horizontal="center" vertical="center" shrinkToFit="1"/>
    </xf>
    <xf numFmtId="10" fontId="2" fillId="3" borderId="34" xfId="0" applyNumberFormat="1" applyFont="1" applyFill="1" applyBorder="1" applyAlignment="1">
      <alignment horizontal="center" vertical="center" shrinkToFit="1"/>
    </xf>
    <xf numFmtId="0" fontId="2" fillId="3" borderId="36" xfId="0" applyFont="1" applyFill="1" applyBorder="1" applyAlignment="1">
      <alignment horizontal="center" vertical="center" shrinkToFit="1"/>
    </xf>
    <xf numFmtId="49" fontId="9" fillId="0" borderId="1" xfId="0" quotePrefix="1" applyNumberFormat="1" applyFont="1" applyBorder="1" applyAlignment="1">
      <alignment horizontal="right"/>
    </xf>
    <xf numFmtId="49" fontId="9" fillId="0" borderId="1" xfId="0" applyNumberFormat="1" applyFont="1" applyBorder="1" applyAlignment="1">
      <alignment horizontal="right"/>
    </xf>
    <xf numFmtId="0" fontId="10" fillId="3" borderId="45" xfId="0" applyFont="1" applyFill="1" applyBorder="1" applyAlignment="1">
      <alignment horizontal="center" vertical="center"/>
    </xf>
    <xf numFmtId="0" fontId="11" fillId="3" borderId="48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/>
    </xf>
    <xf numFmtId="0" fontId="10" fillId="3" borderId="50" xfId="0" applyFont="1" applyFill="1" applyBorder="1" applyAlignment="1">
      <alignment horizontal="center" vertical="center"/>
    </xf>
    <xf numFmtId="0" fontId="10" fillId="3" borderId="46" xfId="0" applyFont="1" applyFill="1" applyBorder="1" applyAlignment="1">
      <alignment horizontal="center" vertical="center"/>
    </xf>
    <xf numFmtId="0" fontId="11" fillId="3" borderId="49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3" fontId="3" fillId="0" borderId="25" xfId="0" applyNumberFormat="1" applyFont="1" applyBorder="1" applyAlignment="1">
      <alignment horizontal="center" vertical="center"/>
    </xf>
    <xf numFmtId="3" fontId="3" fillId="0" borderId="26" xfId="0" applyNumberFormat="1" applyFont="1" applyBorder="1" applyAlignment="1">
      <alignment horizontal="center" vertical="center"/>
    </xf>
    <xf numFmtId="10" fontId="3" fillId="0" borderId="19" xfId="0" applyNumberFormat="1" applyFont="1" applyBorder="1" applyAlignment="1">
      <alignment horizontal="center" vertical="center"/>
    </xf>
    <xf numFmtId="10" fontId="3" fillId="0" borderId="44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0" fontId="3" fillId="0" borderId="25" xfId="0" applyNumberFormat="1" applyFont="1" applyBorder="1" applyAlignment="1">
      <alignment horizontal="center" vertical="center"/>
    </xf>
    <xf numFmtId="10" fontId="3" fillId="0" borderId="26" xfId="0" applyNumberFormat="1" applyFont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9" fontId="3" fillId="0" borderId="34" xfId="0" applyNumberFormat="1" applyFont="1" applyBorder="1" applyAlignment="1">
      <alignment horizontal="center" vertical="center"/>
    </xf>
    <xf numFmtId="9" fontId="3" fillId="0" borderId="36" xfId="0" applyNumberFormat="1" applyFont="1" applyBorder="1" applyAlignment="1">
      <alignment horizontal="center" vertical="center"/>
    </xf>
    <xf numFmtId="3" fontId="3" fillId="6" borderId="25" xfId="0" applyNumberFormat="1" applyFont="1" applyFill="1" applyBorder="1" applyAlignment="1">
      <alignment horizontal="center" vertical="center"/>
    </xf>
    <xf numFmtId="3" fontId="3" fillId="6" borderId="26" xfId="0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Ex7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Ex8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Ex9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Ex10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Ex11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Ex12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Ex13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Ex14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Ex15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Ex16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Ex17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Ex18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Ex19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Ex20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Ex21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Ex22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Ex23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Ex24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Ex25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Ex26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Ex27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Ex28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Ex29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Ex30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Ex31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Ex32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Ex33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Ex34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Ex35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Ex36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Ex37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Cover!$E$3</c:f>
              <c:strCache>
                <c:ptCount val="1"/>
                <c:pt idx="0">
                  <c:v>NG RATE </c:v>
                </c:pt>
              </c:strCache>
            </c:strRef>
          </c:tx>
          <c:spPr>
            <a:solidFill>
              <a:schemeClr val="accent2"/>
            </a:solidFill>
            <a:ln w="3175">
              <a:solidFill>
                <a:schemeClr val="tx1">
                  <a:lumMod val="65000"/>
                  <a:lumOff val="35000"/>
                </a:schemeClr>
              </a:solidFill>
            </a:ln>
            <a:effectLst/>
          </c:spPr>
          <c:invertIfNegative val="0"/>
          <c:cat>
            <c:strRef>
              <c:f>Cover!$B$5:$B$41</c:f>
            </c:strRef>
          </c:cat>
          <c:val>
            <c:numRef>
              <c:f>Cover!$E$5:$E$41</c:f>
              <c:numCache>
                <c:formatCode>0.00%</c:formatCode>
                <c:ptCount val="3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E0-4032-ABB9-6F73E00E46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736866488"/>
        <c:axId val="736867144"/>
      </c:barChart>
      <c:catAx>
        <c:axId val="736866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36867144"/>
        <c:crosses val="autoZero"/>
        <c:auto val="1"/>
        <c:lblAlgn val="ctr"/>
        <c:lblOffset val="100"/>
        <c:noMultiLvlLbl val="0"/>
      </c:catAx>
      <c:valAx>
        <c:axId val="736867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736866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/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</cx:f>
      </cx:strDim>
      <cx:numDim type="val">
        <cx:f>_xlchart.v1.3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/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</cx:f>
      </cx:strDim>
      <cx:numDim type="val">
        <cx:f>_xlchart.v1.5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/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</cx:f>
      </cx:strDim>
      <cx:numDim type="val">
        <cx:f>_xlchart.v1.7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_xlchart.v1.8</cx:f>
      </cx:strDim>
      <cx:numDim type="val">
        <cx:f>_xlchart.v1.9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_xlchart.v1.10</cx:f>
      </cx:strDim>
      <cx:numDim type="val">
        <cx:f>_xlchart.v1.11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7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_xlchart.v1.12</cx:f>
      </cx:strDim>
      <cx:numDim type="val">
        <cx:f>_xlchart.v1.13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8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_xlchart.v1.14</cx:f>
      </cx:strDim>
      <cx:numDim type="val">
        <cx:f>_xlchart.v1.15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9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_xlchart.v1.16</cx:f>
      </cx:strDim>
      <cx:numDim type="val">
        <cx:f>_xlchart.v1.17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0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_xlchart.v1.18</cx:f>
      </cx:strDim>
      <cx:numDim type="val">
        <cx:f>_xlchart.v1.19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_xlchart.v1.20</cx:f>
      </cx:strDim>
      <cx:numDim type="val">
        <cx:f>_xlchart.v1.21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_xlchart.v1.22</cx:f>
      </cx:strDim>
      <cx:numDim type="val">
        <cx:f>_xlchart.v1.23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_xlchart.v1.24</cx:f>
      </cx:strDim>
      <cx:numDim type="val">
        <cx:f>_xlchart.v1.25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_xlchart.v1.26</cx:f>
      </cx:strDim>
      <cx:numDim type="val">
        <cx:f>_xlchart.v1.27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_xlchart.v1.28</cx:f>
      </cx:strDim>
      <cx:numDim type="val">
        <cx:f>_xlchart.v1.29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_xlchart.v1.30</cx:f>
      </cx:strDim>
      <cx:numDim type="val">
        <cx:f>_xlchart.v1.31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7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_xlchart.v1.32</cx:f>
      </cx:strDim>
      <cx:numDim type="val">
        <cx:f>_xlchart.v1.33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8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_xlchart.v1.34</cx:f>
      </cx:strDim>
      <cx:numDim type="val">
        <cx:f>_xlchart.v1.35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19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_xlchart.v1.36</cx:f>
      </cx:strDim>
      <cx:numDim type="val">
        <cx:f>_xlchart.v1.37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0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_xlchart.v1.38</cx:f>
      </cx:strDim>
      <cx:numDim type="val">
        <cx:f>_xlchart.v1.39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_xlchart.v1.40</cx:f>
      </cx:strDim>
      <cx:numDim type="val">
        <cx:f>_xlchart.v1.41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_xlchart.v1.42</cx:f>
      </cx:strDim>
      <cx:numDim type="val">
        <cx:f>_xlchart.v1.43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_xlchart.v1.44</cx:f>
      </cx:strDim>
      <cx:numDim type="val">
        <cx:f>_xlchart.v1.45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_xlchart.v1.46</cx:f>
      </cx:strDim>
      <cx:numDim type="val">
        <cx:f>_xlchart.v1.47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_xlchart.v1.48</cx:f>
      </cx:strDim>
      <cx:numDim type="val">
        <cx:f>_xlchart.v1.49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_xlchart.v1.50</cx:f>
      </cx:strDim>
      <cx:numDim type="val">
        <cx:f>_xlchart.v1.51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7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_xlchart.v1.52</cx:f>
      </cx:strDim>
      <cx:numDim type="val">
        <cx:f>_xlchart.v1.53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8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_xlchart.v1.54</cx:f>
      </cx:strDim>
      <cx:numDim type="val">
        <cx:f>_xlchart.v1.55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29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_xlchart.v1.56</cx:f>
      </cx:strDim>
      <cx:numDim type="val">
        <cx:f>_xlchart.v1.57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0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_xlchart.v1.58</cx:f>
      </cx:strDim>
      <cx:numDim type="val">
        <cx:f>_xlchart.v1.59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_xlchart.v1.60</cx:f>
      </cx:strDim>
      <cx:numDim type="val">
        <cx:f>_xlchart.v1.61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_xlchart.v1.62</cx:f>
      </cx:strDim>
      <cx:numDim type="val">
        <cx:f>_xlchart.v1.63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_xlchart.v1.64</cx:f>
      </cx:strDim>
      <cx:numDim type="val">
        <cx:f>_xlchart.v1.65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_xlchart.v1.66</cx:f>
      </cx:strDim>
      <cx:numDim type="val">
        <cx:f>_xlchart.v1.67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_xlchart.v1.68</cx:f>
      </cx:strDim>
      <cx:numDim type="val">
        <cx:f>_xlchart.v1.69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_xlchart.v1.70</cx:f>
      </cx:strDim>
      <cx:numDim type="val">
        <cx:f>_xlchart.v1.71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hartEx37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_xlchart.v1.72</cx:f>
      </cx:strDim>
      <cx:numDim type="val">
        <cx:f>_xlchart.v1.73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 sz="1600">
                <a:latin typeface="Angsana New" panose="02020603050405020304" pitchFamily="18" charset="-34"/>
                <a:ea typeface="Angsana New" panose="02020603050405020304" pitchFamily="18" charset="-34"/>
                <a:cs typeface="Angsana New" panose="02020603050405020304" pitchFamily="18" charset="-34"/>
              </a:defRPr>
            </a:pPr>
            <a:r>
              <a:rPr lang="en-US" sz="1600" b="1" i="0" baseline="0">
                <a:effectLst/>
                <a:latin typeface="Angsana New" panose="02020603050405020304" pitchFamily="18" charset="-34"/>
                <a:cs typeface="Angsana New" panose="02020603050405020304" pitchFamily="18" charset="-34"/>
              </a:rPr>
              <a:t>HEAD DISTINCTION NG</a:t>
            </a:r>
            <a:endParaRPr lang="th-TH" sz="1600">
              <a:effectLst/>
              <a:latin typeface="Angsana New" panose="02020603050405020304" pitchFamily="18" charset="-34"/>
              <a:cs typeface="Angsana New" panose="02020603050405020304" pitchFamily="18" charset="-34"/>
            </a:endParaRPr>
          </a:p>
        </cx:rich>
      </cx:tx>
    </cx:title>
    <cx:plotArea>
      <cx:plotAreaRegion>
        <cx:series layoutId="clusteredColumn" uniqueId="{9E2F52C3-C732-4C57-8F5D-0BC64157D1B4}">
          <cx:dataLabels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4D3E4C4-253F-4C5A-A0E5-C8D29ECF8D6A}">
          <cx:axisId val="2"/>
        </cx:series>
      </cx:plotAreaRegion>
      <cx:axis id="0">
        <cx:catScaling gapWidth="0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>
                <a:latin typeface="AngsanaUPC" panose="02020603050405020304" pitchFamily="18" charset="-34"/>
                <a:ea typeface="AngsanaUPC" panose="02020603050405020304" pitchFamily="18" charset="-34"/>
                <a:cs typeface="AngsanaUPC" panose="02020603050405020304" pitchFamily="18" charset="-34"/>
              </a:defRPr>
            </a:pPr>
            <a:endParaRPr lang="en-US" sz="9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ngsanaUPC" panose="02020603050405020304" pitchFamily="18" charset="-34"/>
              <a:cs typeface="AngsanaUPC" panose="02020603050405020304" pitchFamily="18" charset="-34"/>
            </a:endParaRPr>
          </a:p>
        </cx:txPr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2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3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4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5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6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7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8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3.xml.rels><?xml version="1.0" encoding="UTF-8" standalone="yes"?>
<Relationships xmlns="http://schemas.openxmlformats.org/package/2006/relationships"><Relationship Id="rId1" Type="http://schemas.microsoft.com/office/2014/relationships/chartEx" Target="../charts/chartEx2.xml"/></Relationships>
</file>

<file path=xl/drawings/_rels/drawing4.xml.rels><?xml version="1.0" encoding="UTF-8" standalone="yes"?>
<Relationships xmlns="http://schemas.openxmlformats.org/package/2006/relationships"><Relationship Id="rId1" Type="http://schemas.microsoft.com/office/2014/relationships/chartEx" Target="../charts/chartEx3.xml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4.xml"/></Relationships>
</file>

<file path=xl/drawings/_rels/drawing6.xml.rels><?xml version="1.0" encoding="UTF-8" standalone="yes"?>
<Relationships xmlns="http://schemas.openxmlformats.org/package/2006/relationships"><Relationship Id="rId1" Type="http://schemas.microsoft.com/office/2014/relationships/chartEx" Target="../charts/chartEx5.xml"/></Relationships>
</file>

<file path=xl/drawings/_rels/drawing7.xml.rels><?xml version="1.0" encoding="UTF-8" standalone="yes"?>
<Relationships xmlns="http://schemas.openxmlformats.org/package/2006/relationships"><Relationship Id="rId1" Type="http://schemas.microsoft.com/office/2014/relationships/chartEx" Target="../charts/chartEx6.xml"/></Relationships>
</file>

<file path=xl/drawings/_rels/drawing8.xml.rels><?xml version="1.0" encoding="UTF-8" standalone="yes"?>
<Relationships xmlns="http://schemas.openxmlformats.org/package/2006/relationships"><Relationship Id="rId1" Type="http://schemas.microsoft.com/office/2014/relationships/chartEx" Target="../charts/chartEx7.xml"/></Relationships>
</file>

<file path=xl/drawings/_rels/drawing9.xml.rels><?xml version="1.0" encoding="UTF-8" standalone="yes"?>
<Relationships xmlns="http://schemas.openxmlformats.org/package/2006/relationships"><Relationship Id="rId1" Type="http://schemas.microsoft.com/office/2014/relationships/chartEx" Target="../charts/chartEx8.xml"/></Relationships>
</file>

<file path=xl/drawings/_rels/drawing10.xml.rels><?xml version="1.0" encoding="UTF-8" standalone="yes"?>
<Relationships xmlns="http://schemas.openxmlformats.org/package/2006/relationships"><Relationship Id="rId1" Type="http://schemas.microsoft.com/office/2014/relationships/chartEx" Target="../charts/chartEx9.xml"/></Relationships>
</file>

<file path=xl/drawings/_rels/drawing11.xml.rels><?xml version="1.0" encoding="UTF-8" standalone="yes"?>
<Relationships xmlns="http://schemas.openxmlformats.org/package/2006/relationships"><Relationship Id="rId1" Type="http://schemas.microsoft.com/office/2014/relationships/chartEx" Target="../charts/chartEx10.xml"/></Relationships>
</file>

<file path=xl/drawings/_rels/drawing12.xml.rels><?xml version="1.0" encoding="UTF-8" standalone="yes"?>
<Relationships xmlns="http://schemas.openxmlformats.org/package/2006/relationships"><Relationship Id="rId1" Type="http://schemas.microsoft.com/office/2014/relationships/chartEx" Target="../charts/chartEx11.xml"/></Relationships>
</file>

<file path=xl/drawings/_rels/drawing13.xml.rels><?xml version="1.0" encoding="UTF-8" standalone="yes"?>
<Relationships xmlns="http://schemas.openxmlformats.org/package/2006/relationships"><Relationship Id="rId1" Type="http://schemas.microsoft.com/office/2014/relationships/chartEx" Target="../charts/chartEx12.xml"/></Relationships>
</file>

<file path=xl/drawings/_rels/drawing14.xml.rels><?xml version="1.0" encoding="UTF-8" standalone="yes"?>
<Relationships xmlns="http://schemas.openxmlformats.org/package/2006/relationships"><Relationship Id="rId1" Type="http://schemas.microsoft.com/office/2014/relationships/chartEx" Target="../charts/chartEx13.xml"/></Relationships>
</file>

<file path=xl/drawings/_rels/drawing15.xml.rels><?xml version="1.0" encoding="UTF-8" standalone="yes"?>
<Relationships xmlns="http://schemas.openxmlformats.org/package/2006/relationships"><Relationship Id="rId1" Type="http://schemas.microsoft.com/office/2014/relationships/chartEx" Target="../charts/chartEx14.xml"/></Relationships>
</file>

<file path=xl/drawings/_rels/drawing16.xml.rels><?xml version="1.0" encoding="UTF-8" standalone="yes"?>
<Relationships xmlns="http://schemas.openxmlformats.org/package/2006/relationships"><Relationship Id="rId1" Type="http://schemas.microsoft.com/office/2014/relationships/chartEx" Target="../charts/chartEx15.xml"/></Relationships>
</file>

<file path=xl/drawings/_rels/drawing17.xml.rels><?xml version="1.0" encoding="UTF-8" standalone="yes"?>
<Relationships xmlns="http://schemas.openxmlformats.org/package/2006/relationships"><Relationship Id="rId1" Type="http://schemas.microsoft.com/office/2014/relationships/chartEx" Target="../charts/chartEx16.xml"/></Relationships>
</file>

<file path=xl/drawings/_rels/drawing18.xml.rels><?xml version="1.0" encoding="UTF-8" standalone="yes"?>
<Relationships xmlns="http://schemas.openxmlformats.org/package/2006/relationships"><Relationship Id="rId1" Type="http://schemas.microsoft.com/office/2014/relationships/chartEx" Target="../charts/chartEx17.xml"/></Relationships>
</file>

<file path=xl/drawings/_rels/drawing19.xml.rels><?xml version="1.0" encoding="UTF-8" standalone="yes"?>
<Relationships xmlns="http://schemas.openxmlformats.org/package/2006/relationships"><Relationship Id="rId1" Type="http://schemas.microsoft.com/office/2014/relationships/chartEx" Target="../charts/chartEx18.xml"/></Relationships>
</file>

<file path=xl/drawings/_rels/drawing20.xml.rels><?xml version="1.0" encoding="UTF-8" standalone="yes"?>
<Relationships xmlns="http://schemas.openxmlformats.org/package/2006/relationships"><Relationship Id="rId1" Type="http://schemas.microsoft.com/office/2014/relationships/chartEx" Target="../charts/chartEx19.xml"/></Relationships>
</file>

<file path=xl/drawings/_rels/drawing21.xml.rels><?xml version="1.0" encoding="UTF-8" standalone="yes"?>
<Relationships xmlns="http://schemas.openxmlformats.org/package/2006/relationships"><Relationship Id="rId1" Type="http://schemas.microsoft.com/office/2014/relationships/chartEx" Target="../charts/chartEx20.xml"/></Relationships>
</file>

<file path=xl/drawings/_rels/drawing22.xml.rels><?xml version="1.0" encoding="UTF-8" standalone="yes"?>
<Relationships xmlns="http://schemas.openxmlformats.org/package/2006/relationships"><Relationship Id="rId1" Type="http://schemas.microsoft.com/office/2014/relationships/chartEx" Target="../charts/chartEx21.xml"/></Relationships>
</file>

<file path=xl/drawings/_rels/drawing23.xml.rels><?xml version="1.0" encoding="UTF-8" standalone="yes"?>
<Relationships xmlns="http://schemas.openxmlformats.org/package/2006/relationships"><Relationship Id="rId1" Type="http://schemas.microsoft.com/office/2014/relationships/chartEx" Target="../charts/chartEx22.xml"/></Relationships>
</file>

<file path=xl/drawings/_rels/drawing24.xml.rels><?xml version="1.0" encoding="UTF-8" standalone="yes"?>
<Relationships xmlns="http://schemas.openxmlformats.org/package/2006/relationships"><Relationship Id="rId1" Type="http://schemas.microsoft.com/office/2014/relationships/chartEx" Target="../charts/chartEx23.xml"/></Relationships>
</file>

<file path=xl/drawings/_rels/drawing25.xml.rels><?xml version="1.0" encoding="UTF-8" standalone="yes"?>
<Relationships xmlns="http://schemas.openxmlformats.org/package/2006/relationships"><Relationship Id="rId1" Type="http://schemas.microsoft.com/office/2014/relationships/chartEx" Target="../charts/chartEx24.xml"/></Relationships>
</file>

<file path=xl/drawings/_rels/drawing26.xml.rels><?xml version="1.0" encoding="UTF-8" standalone="yes"?>
<Relationships xmlns="http://schemas.openxmlformats.org/package/2006/relationships"><Relationship Id="rId1" Type="http://schemas.microsoft.com/office/2014/relationships/chartEx" Target="../charts/chartEx25.xml"/></Relationships>
</file>

<file path=xl/drawings/_rels/drawing27.xml.rels><?xml version="1.0" encoding="UTF-8" standalone="yes"?>
<Relationships xmlns="http://schemas.openxmlformats.org/package/2006/relationships"><Relationship Id="rId1" Type="http://schemas.microsoft.com/office/2014/relationships/chartEx" Target="../charts/chartEx26.xml"/></Relationships>
</file>

<file path=xl/drawings/_rels/drawing28.xml.rels><?xml version="1.0" encoding="UTF-8" standalone="yes"?>
<Relationships xmlns="http://schemas.openxmlformats.org/package/2006/relationships"><Relationship Id="rId1" Type="http://schemas.microsoft.com/office/2014/relationships/chartEx" Target="../charts/chartEx27.xml"/></Relationships>
</file>

<file path=xl/drawings/_rels/drawing29.xml.rels><?xml version="1.0" encoding="UTF-8" standalone="yes"?>
<Relationships xmlns="http://schemas.openxmlformats.org/package/2006/relationships"><Relationship Id="rId1" Type="http://schemas.microsoft.com/office/2014/relationships/chartEx" Target="../charts/chartEx28.xml"/></Relationships>
</file>

<file path=xl/drawings/_rels/drawing30.xml.rels><?xml version="1.0" encoding="UTF-8" standalone="yes"?>
<Relationships xmlns="http://schemas.openxmlformats.org/package/2006/relationships"><Relationship Id="rId1" Type="http://schemas.microsoft.com/office/2014/relationships/chartEx" Target="../charts/chartEx29.xml"/></Relationships>
</file>

<file path=xl/drawings/_rels/drawing31.xml.rels><?xml version="1.0" encoding="UTF-8" standalone="yes"?>
<Relationships xmlns="http://schemas.openxmlformats.org/package/2006/relationships"><Relationship Id="rId1" Type="http://schemas.microsoft.com/office/2014/relationships/chartEx" Target="../charts/chartEx30.xml"/></Relationships>
</file>

<file path=xl/drawings/_rels/drawing32.xml.rels><?xml version="1.0" encoding="UTF-8" standalone="yes"?>
<Relationships xmlns="http://schemas.openxmlformats.org/package/2006/relationships"><Relationship Id="rId1" Type="http://schemas.microsoft.com/office/2014/relationships/chartEx" Target="../charts/chartEx31.xml"/></Relationships>
</file>

<file path=xl/drawings/_rels/drawing33.xml.rels><?xml version="1.0" encoding="UTF-8" standalone="yes"?>
<Relationships xmlns="http://schemas.openxmlformats.org/package/2006/relationships"><Relationship Id="rId1" Type="http://schemas.microsoft.com/office/2014/relationships/chartEx" Target="../charts/chartEx32.xml"/></Relationships>
</file>

<file path=xl/drawings/_rels/drawing34.xml.rels><?xml version="1.0" encoding="UTF-8" standalone="yes"?>
<Relationships xmlns="http://schemas.openxmlformats.org/package/2006/relationships"><Relationship Id="rId1" Type="http://schemas.microsoft.com/office/2014/relationships/chartEx" Target="../charts/chartEx33.xml"/></Relationships>
</file>

<file path=xl/drawings/_rels/drawing35.xml.rels><?xml version="1.0" encoding="UTF-8" standalone="yes"?>
<Relationships xmlns="http://schemas.openxmlformats.org/package/2006/relationships"><Relationship Id="rId1" Type="http://schemas.microsoft.com/office/2014/relationships/chartEx" Target="../charts/chartEx34.xml"/></Relationships>
</file>

<file path=xl/drawings/_rels/drawing36.xml.rels><?xml version="1.0" encoding="UTF-8" standalone="yes"?>
<Relationships xmlns="http://schemas.openxmlformats.org/package/2006/relationships"><Relationship Id="rId1" Type="http://schemas.microsoft.com/office/2014/relationships/chartEx" Target="../charts/chartEx35.xml"/></Relationships>
</file>

<file path=xl/drawings/_rels/drawing37.xml.rels><?xml version="1.0" encoding="UTF-8" standalone="yes"?>
<Relationships xmlns="http://schemas.openxmlformats.org/package/2006/relationships"><Relationship Id="rId1" Type="http://schemas.microsoft.com/office/2014/relationships/chartEx" Target="../charts/chartEx36.xml"/></Relationships>
</file>

<file path=xl/drawings/_rels/drawing38.xml.rels><?xml version="1.0" encoding="UTF-8" standalone="yes"?>
<Relationships xmlns="http://schemas.openxmlformats.org/package/2006/relationships"><Relationship Id="rId1" Type="http://schemas.microsoft.com/office/2014/relationships/chartEx" Target="../charts/chartEx3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324973</xdr:colOff>
      <xdr:row>0</xdr:row>
      <xdr:rowOff>119343</xdr:rowOff>
    </xdr:from>
    <xdr:to>
      <xdr:col>9</xdr:col>
      <xdr:colOff>1001247</xdr:colOff>
      <xdr:row>1</xdr:row>
      <xdr:rowOff>178874</xdr:rowOff>
    </xdr:to>
    <xdr:sp macro="" textlink="">
      <xdr:nvSpPr>
        <xdr:cNvPr id="2" name="WordArt 1">
          <a:extLst>
            <a:ext uri="{FF2B5EF4-FFF2-40B4-BE49-F238E27FC236}">
              <a16:creationId xmlns:a16="http://schemas.microsoft.com/office/drawing/2014/main" id="{C2419378-73DF-4CB8-B1BE-B8611CB2D49C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739591" y="119343"/>
          <a:ext cx="7881656" cy="36209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36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</a:t>
          </a:r>
          <a:r>
            <a:rPr lang="en-US" sz="3600" kern="10" spc="0" baseline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 MOLDING</a:t>
          </a:r>
          <a:endParaRPr lang="th-TH" sz="36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  <xdr:twoCellAnchor editAs="oneCell">
    <xdr:from>
      <xdr:col>4</xdr:col>
      <xdr:colOff>247650</xdr:colOff>
      <xdr:row>52</xdr:row>
      <xdr:rowOff>91660</xdr:rowOff>
    </xdr:from>
    <xdr:to>
      <xdr:col>10</xdr:col>
      <xdr:colOff>466726</xdr:colOff>
      <xdr:row>56</xdr:row>
      <xdr:rowOff>198089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E5FFB90-457D-48A8-924C-048E75405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14626810"/>
          <a:ext cx="5724526" cy="1363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285748</xdr:colOff>
      <xdr:row>42</xdr:row>
      <xdr:rowOff>208429</xdr:rowOff>
    </xdr:from>
    <xdr:to>
      <xdr:col>10</xdr:col>
      <xdr:colOff>481852</xdr:colOff>
      <xdr:row>51</xdr:row>
      <xdr:rowOff>127747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03DE5A2-34FD-4FAA-82AB-9F9B5DFAF3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85499F48-396A-4337-B603-8D1FF7499737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78441</xdr:colOff>
      <xdr:row>40</xdr:row>
      <xdr:rowOff>51546</xdr:rowOff>
    </xdr:from>
    <xdr:to>
      <xdr:col>4</xdr:col>
      <xdr:colOff>1596839</xdr:colOff>
      <xdr:row>52</xdr:row>
      <xdr:rowOff>212911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D3406CAE-0CFA-495C-9FB6-D7D8DAC04FC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441" y="10700496"/>
              <a:ext cx="8481173" cy="33617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347380</xdr:colOff>
      <xdr:row>40</xdr:row>
      <xdr:rowOff>224117</xdr:rowOff>
    </xdr:from>
    <xdr:to>
      <xdr:col>1</xdr:col>
      <xdr:colOff>638734</xdr:colOff>
      <xdr:row>41</xdr:row>
      <xdr:rowOff>246529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700A0B5-F7BD-4CBB-ABD6-BFC74D869348}"/>
            </a:ext>
          </a:extLst>
        </xdr:cNvPr>
        <xdr:cNvSpPr txBox="1"/>
      </xdr:nvSpPr>
      <xdr:spPr>
        <a:xfrm>
          <a:off x="347380" y="10873067"/>
          <a:ext cx="748554" cy="2891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306459</xdr:colOff>
      <xdr:row>40</xdr:row>
      <xdr:rowOff>215347</xdr:rowOff>
    </xdr:from>
    <xdr:to>
      <xdr:col>4</xdr:col>
      <xdr:colOff>1376378</xdr:colOff>
      <xdr:row>41</xdr:row>
      <xdr:rowOff>237759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0FA3683-4502-418B-A70F-6B4E44C5B735}"/>
            </a:ext>
          </a:extLst>
        </xdr:cNvPr>
        <xdr:cNvSpPr txBox="1"/>
      </xdr:nvSpPr>
      <xdr:spPr>
        <a:xfrm>
          <a:off x="7269234" y="10864297"/>
          <a:ext cx="1069919" cy="2891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1142999</xdr:colOff>
      <xdr:row>0</xdr:row>
      <xdr:rowOff>124238</xdr:rowOff>
    </xdr:from>
    <xdr:to>
      <xdr:col>3</xdr:col>
      <xdr:colOff>1085021</xdr:colOff>
      <xdr:row>0</xdr:row>
      <xdr:rowOff>397563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85967947-D434-4233-9603-B9E593D132C6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9" y="124238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A6B7D88D-B0CD-486A-A63F-25E9CEBE382B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78441</xdr:colOff>
      <xdr:row>40</xdr:row>
      <xdr:rowOff>51546</xdr:rowOff>
    </xdr:from>
    <xdr:to>
      <xdr:col>4</xdr:col>
      <xdr:colOff>1596839</xdr:colOff>
      <xdr:row>52</xdr:row>
      <xdr:rowOff>212911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EC51C272-6BFE-4726-8702-CBE993C6AA9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441" y="10700496"/>
              <a:ext cx="8481173" cy="33617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347380</xdr:colOff>
      <xdr:row>40</xdr:row>
      <xdr:rowOff>224117</xdr:rowOff>
    </xdr:from>
    <xdr:to>
      <xdr:col>1</xdr:col>
      <xdr:colOff>638734</xdr:colOff>
      <xdr:row>41</xdr:row>
      <xdr:rowOff>246529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FB03F0F-E7DF-420C-9A57-284BADDEEBF6}"/>
            </a:ext>
          </a:extLst>
        </xdr:cNvPr>
        <xdr:cNvSpPr txBox="1"/>
      </xdr:nvSpPr>
      <xdr:spPr>
        <a:xfrm>
          <a:off x="347380" y="10873067"/>
          <a:ext cx="748554" cy="2891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306459</xdr:colOff>
      <xdr:row>40</xdr:row>
      <xdr:rowOff>215347</xdr:rowOff>
    </xdr:from>
    <xdr:to>
      <xdr:col>4</xdr:col>
      <xdr:colOff>1376378</xdr:colOff>
      <xdr:row>41</xdr:row>
      <xdr:rowOff>237759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747FE5B-EAAE-4691-9358-0706CA115148}"/>
            </a:ext>
          </a:extLst>
        </xdr:cNvPr>
        <xdr:cNvSpPr txBox="1"/>
      </xdr:nvSpPr>
      <xdr:spPr>
        <a:xfrm>
          <a:off x="7269234" y="10864297"/>
          <a:ext cx="1069919" cy="2891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1142999</xdr:colOff>
      <xdr:row>0</xdr:row>
      <xdr:rowOff>124238</xdr:rowOff>
    </xdr:from>
    <xdr:to>
      <xdr:col>3</xdr:col>
      <xdr:colOff>1085021</xdr:colOff>
      <xdr:row>0</xdr:row>
      <xdr:rowOff>397563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92730500-B343-4E81-9CD4-CF2C22170121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9" y="124238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4" name="Text Box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8696325" y="8582025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78441</xdr:colOff>
      <xdr:row>40</xdr:row>
      <xdr:rowOff>51546</xdr:rowOff>
    </xdr:from>
    <xdr:to>
      <xdr:col>4</xdr:col>
      <xdr:colOff>1596839</xdr:colOff>
      <xdr:row>52</xdr:row>
      <xdr:rowOff>212911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7E8232EA-59F5-4279-BEB4-9E59091F14D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441" y="10700496"/>
              <a:ext cx="8481173" cy="33617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347380</xdr:colOff>
      <xdr:row>40</xdr:row>
      <xdr:rowOff>224117</xdr:rowOff>
    </xdr:from>
    <xdr:to>
      <xdr:col>1</xdr:col>
      <xdr:colOff>638734</xdr:colOff>
      <xdr:row>41</xdr:row>
      <xdr:rowOff>246529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57BF3706-7A1B-44DE-AAEC-A46A141F1DDE}"/>
            </a:ext>
          </a:extLst>
        </xdr:cNvPr>
        <xdr:cNvSpPr txBox="1"/>
      </xdr:nvSpPr>
      <xdr:spPr>
        <a:xfrm>
          <a:off x="347380" y="10914529"/>
          <a:ext cx="750795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306459</xdr:colOff>
      <xdr:row>40</xdr:row>
      <xdr:rowOff>215347</xdr:rowOff>
    </xdr:from>
    <xdr:to>
      <xdr:col>4</xdr:col>
      <xdr:colOff>1376378</xdr:colOff>
      <xdr:row>41</xdr:row>
      <xdr:rowOff>237759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7C34871F-3857-41E2-A79C-D08486DB8804}"/>
            </a:ext>
          </a:extLst>
        </xdr:cNvPr>
        <xdr:cNvSpPr txBox="1"/>
      </xdr:nvSpPr>
      <xdr:spPr>
        <a:xfrm>
          <a:off x="7272133" y="10841934"/>
          <a:ext cx="1069919" cy="2874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1142999</xdr:colOff>
      <xdr:row>0</xdr:row>
      <xdr:rowOff>124238</xdr:rowOff>
    </xdr:from>
    <xdr:to>
      <xdr:col>3</xdr:col>
      <xdr:colOff>1085021</xdr:colOff>
      <xdr:row>0</xdr:row>
      <xdr:rowOff>397563</xdr:rowOff>
    </xdr:to>
    <xdr:sp macro="" textlink="">
      <xdr:nvSpPr>
        <xdr:cNvPr id="9" name="WordArt 2">
          <a:extLst>
            <a:ext uri="{FF2B5EF4-FFF2-40B4-BE49-F238E27FC236}">
              <a16:creationId xmlns:a16="http://schemas.microsoft.com/office/drawing/2014/main" id="{349E47F4-024D-4EA6-BF47-9FAECB8784F7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8542" y="124238"/>
          <a:ext cx="524289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A9DF68FB-867C-4592-88B9-14EEF92F3F21}"/>
            </a:ext>
          </a:extLst>
        </xdr:cNvPr>
        <xdr:cNvSpPr txBox="1">
          <a:spLocks noChangeArrowheads="1"/>
        </xdr:cNvSpPr>
      </xdr:nvSpPr>
      <xdr:spPr bwMode="auto">
        <a:xfrm>
          <a:off x="812482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49696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0977A8B7-65FC-44C6-9D8A-3BC00B0051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698646"/>
              <a:ext cx="8481173" cy="332999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163554</xdr:colOff>
      <xdr:row>40</xdr:row>
      <xdr:rowOff>239320</xdr:rowOff>
    </xdr:from>
    <xdr:to>
      <xdr:col>1</xdr:col>
      <xdr:colOff>451010</xdr:colOff>
      <xdr:row>41</xdr:row>
      <xdr:rowOff>252231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54A167F-8477-4B22-87EB-3C0D6B62AB38}"/>
            </a:ext>
          </a:extLst>
        </xdr:cNvPr>
        <xdr:cNvSpPr txBox="1"/>
      </xdr:nvSpPr>
      <xdr:spPr>
        <a:xfrm>
          <a:off x="163554" y="10865907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278544</xdr:colOff>
      <xdr:row>40</xdr:row>
      <xdr:rowOff>230550</xdr:rowOff>
    </xdr:from>
    <xdr:to>
      <xdr:col>4</xdr:col>
      <xdr:colOff>1348463</xdr:colOff>
      <xdr:row>41</xdr:row>
      <xdr:rowOff>245702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5AF5E96-E393-4DEA-AA84-B76D431C4AEE}"/>
            </a:ext>
          </a:extLst>
        </xdr:cNvPr>
        <xdr:cNvSpPr txBox="1"/>
      </xdr:nvSpPr>
      <xdr:spPr>
        <a:xfrm>
          <a:off x="7244218" y="10857137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1143004</xdr:colOff>
      <xdr:row>0</xdr:row>
      <xdr:rowOff>124240</xdr:rowOff>
    </xdr:from>
    <xdr:to>
      <xdr:col>3</xdr:col>
      <xdr:colOff>1085026</xdr:colOff>
      <xdr:row>0</xdr:row>
      <xdr:rowOff>397565</xdr:rowOff>
    </xdr:to>
    <xdr:sp macro="" textlink="">
      <xdr:nvSpPr>
        <xdr:cNvPr id="7" name="WordArt 2">
          <a:extLst>
            <a:ext uri="{FF2B5EF4-FFF2-40B4-BE49-F238E27FC236}">
              <a16:creationId xmlns:a16="http://schemas.microsoft.com/office/drawing/2014/main" id="{5B48D9E4-5822-4E38-8A67-4AE60D420DB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8547" y="124240"/>
          <a:ext cx="524289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9A625F73-2D4D-4C24-9EAE-007611F657C9}"/>
            </a:ext>
          </a:extLst>
        </xdr:cNvPr>
        <xdr:cNvSpPr txBox="1">
          <a:spLocks noChangeArrowheads="1"/>
        </xdr:cNvSpPr>
      </xdr:nvSpPr>
      <xdr:spPr bwMode="auto">
        <a:xfrm>
          <a:off x="812482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38100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0AE0FFF7-5B9F-4495-9C30-8C58B38C34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687050"/>
              <a:ext cx="8481173" cy="334159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179294</xdr:colOff>
      <xdr:row>40</xdr:row>
      <xdr:rowOff>227845</xdr:rowOff>
    </xdr:from>
    <xdr:to>
      <xdr:col>1</xdr:col>
      <xdr:colOff>465093</xdr:colOff>
      <xdr:row>41</xdr:row>
      <xdr:rowOff>239099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D010306-CC5B-444D-A0E9-0ABEA459C65D}"/>
            </a:ext>
          </a:extLst>
        </xdr:cNvPr>
        <xdr:cNvSpPr txBox="1"/>
      </xdr:nvSpPr>
      <xdr:spPr>
        <a:xfrm>
          <a:off x="179294" y="1087679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297183</xdr:colOff>
      <xdr:row>40</xdr:row>
      <xdr:rowOff>219075</xdr:rowOff>
    </xdr:from>
    <xdr:to>
      <xdr:col>4</xdr:col>
      <xdr:colOff>1367102</xdr:colOff>
      <xdr:row>41</xdr:row>
      <xdr:rowOff>232570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37E5F28-C08C-4308-B176-2042D65120EF}"/>
            </a:ext>
          </a:extLst>
        </xdr:cNvPr>
        <xdr:cNvSpPr txBox="1"/>
      </xdr:nvSpPr>
      <xdr:spPr>
        <a:xfrm>
          <a:off x="7259958" y="1086802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1143828</xdr:colOff>
      <xdr:row>0</xdr:row>
      <xdr:rowOff>125068</xdr:rowOff>
    </xdr:from>
    <xdr:to>
      <xdr:col>3</xdr:col>
      <xdr:colOff>1090820</xdr:colOff>
      <xdr:row>0</xdr:row>
      <xdr:rowOff>398393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1AA22E8B-967D-4F85-94A5-4FFCCD57C6A4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9371" y="125068"/>
          <a:ext cx="524786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C2AAA8FC-1523-45A7-854A-C390A36F0B75}"/>
            </a:ext>
          </a:extLst>
        </xdr:cNvPr>
        <xdr:cNvSpPr txBox="1">
          <a:spLocks noChangeArrowheads="1"/>
        </xdr:cNvSpPr>
      </xdr:nvSpPr>
      <xdr:spPr bwMode="auto">
        <a:xfrm>
          <a:off x="812482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47625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65935A50-BBC7-485C-B74F-14B070398C4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696575"/>
              <a:ext cx="8481173" cy="333206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169769</xdr:colOff>
      <xdr:row>40</xdr:row>
      <xdr:rowOff>237370</xdr:rowOff>
    </xdr:from>
    <xdr:to>
      <xdr:col>1</xdr:col>
      <xdr:colOff>455568</xdr:colOff>
      <xdr:row>41</xdr:row>
      <xdr:rowOff>248624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02EF746-DF52-4DF8-9916-CFB304E9437E}"/>
            </a:ext>
          </a:extLst>
        </xdr:cNvPr>
        <xdr:cNvSpPr txBox="1"/>
      </xdr:nvSpPr>
      <xdr:spPr>
        <a:xfrm>
          <a:off x="169769" y="10886320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287658</xdr:colOff>
      <xdr:row>40</xdr:row>
      <xdr:rowOff>228600</xdr:rowOff>
    </xdr:from>
    <xdr:to>
      <xdr:col>4</xdr:col>
      <xdr:colOff>1357577</xdr:colOff>
      <xdr:row>41</xdr:row>
      <xdr:rowOff>242095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1D8603E-FD5B-4F2F-AB1F-B6602D142E5D}"/>
            </a:ext>
          </a:extLst>
        </xdr:cNvPr>
        <xdr:cNvSpPr txBox="1"/>
      </xdr:nvSpPr>
      <xdr:spPr>
        <a:xfrm>
          <a:off x="7250433" y="10877550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1142999</xdr:colOff>
      <xdr:row>0</xdr:row>
      <xdr:rowOff>124240</xdr:rowOff>
    </xdr:from>
    <xdr:to>
      <xdr:col>3</xdr:col>
      <xdr:colOff>1085021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1FE956EC-E340-4042-A251-D3B5BEF9558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8542" y="124240"/>
          <a:ext cx="524289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53C4C486-FD12-4C34-BFB0-B483B5DC229E}"/>
            </a:ext>
          </a:extLst>
        </xdr:cNvPr>
        <xdr:cNvSpPr txBox="1">
          <a:spLocks noChangeArrowheads="1"/>
        </xdr:cNvSpPr>
      </xdr:nvSpPr>
      <xdr:spPr bwMode="auto">
        <a:xfrm>
          <a:off x="812482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8FE52A5A-956F-40FE-9794-A977BF6FEA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E89F5FC-C44A-42C7-984C-0920390C7BFD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54DD7F3-4670-45FA-86FC-72990418708F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1143001</xdr:colOff>
      <xdr:row>0</xdr:row>
      <xdr:rowOff>124239</xdr:rowOff>
    </xdr:from>
    <xdr:to>
      <xdr:col>3</xdr:col>
      <xdr:colOff>1085023</xdr:colOff>
      <xdr:row>0</xdr:row>
      <xdr:rowOff>397564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6194D4AB-AB11-4009-AD20-07A3727974D4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8544" y="124239"/>
          <a:ext cx="524289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DE761CC3-848D-4D1A-8279-60D1D7BCD354}"/>
            </a:ext>
          </a:extLst>
        </xdr:cNvPr>
        <xdr:cNvSpPr txBox="1">
          <a:spLocks noChangeArrowheads="1"/>
        </xdr:cNvSpPr>
      </xdr:nvSpPr>
      <xdr:spPr bwMode="auto">
        <a:xfrm>
          <a:off x="812482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6A403867-0E93-483F-A0C7-2212D615F7A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6101C3D-48AE-4D87-B0D5-B7BD389AE550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6D80977-82CD-461A-80FC-F45A7F791BCA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124239</xdr:rowOff>
    </xdr:from>
    <xdr:to>
      <xdr:col>3</xdr:col>
      <xdr:colOff>1085020</xdr:colOff>
      <xdr:row>0</xdr:row>
      <xdr:rowOff>397564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6FA01314-8228-482A-B1D1-20C33438934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8541" y="124239"/>
          <a:ext cx="524289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6ECF01F-956A-4DD3-B471-8EE7B7539AB3}"/>
            </a:ext>
          </a:extLst>
        </xdr:cNvPr>
        <xdr:cNvSpPr txBox="1">
          <a:spLocks noChangeArrowheads="1"/>
        </xdr:cNvSpPr>
      </xdr:nvSpPr>
      <xdr:spPr bwMode="auto">
        <a:xfrm>
          <a:off x="812482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8F558F43-67A1-483A-BD29-F78C1B9417C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898A81D-E979-4BFB-92B9-7E06880F152F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3C68E3C-80AA-4BB5-8F76-B20D32B1246D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1143003</xdr:colOff>
      <xdr:row>0</xdr:row>
      <xdr:rowOff>124240</xdr:rowOff>
    </xdr:from>
    <xdr:to>
      <xdr:col>3</xdr:col>
      <xdr:colOff>1085025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B96F21E7-8C81-4DBA-B236-CCEA912A2B9D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8546" y="124240"/>
          <a:ext cx="524289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87780415-FBD2-498D-91A1-05C96DD6409D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30DBEBFC-C1CF-4907-BDB8-B7D75F5BD5A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22C4EB6-9ADD-41D0-A643-8AA303FBB6A2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363644E-806C-48AB-987B-8D5ABA58823C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1143003</xdr:colOff>
      <xdr:row>0</xdr:row>
      <xdr:rowOff>124240</xdr:rowOff>
    </xdr:from>
    <xdr:to>
      <xdr:col>3</xdr:col>
      <xdr:colOff>1085025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58199DF1-7CDF-4BB6-98B2-28EC0E47D446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203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D3F481C7-6B77-4E4B-93C5-D5AE5E59B744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2898233E-2126-4DA4-8894-C8254902955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69E915F-E303-47E9-95CA-167FBE2E7D2B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1D1FB57-2767-48D2-863A-002AFCEE6776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D51E09C2-5BDE-4DA1-B953-14D02EEC8B81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598541" y="124240"/>
          <a:ext cx="524289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91D9CC60-3347-4742-8DA8-DBF8B284511B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2328161D-A0DC-455C-873E-676EC8D9F81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EC207D0-FD61-4052-9EFC-D2D70585DE1C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45E56A7-F3FB-458E-B34F-5EBB0C08C515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8558DB03-B040-4615-9E8D-E40DD47446F9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146FF18E-8FEF-4CB8-B580-CFF30F9E2484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FEC806D7-C5E6-4A44-BD98-C0D790B0844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6E62F42-63AA-4121-A6BA-F9588E9B5E5A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B9B6F3A-0D23-4511-97E2-BDDCB348948C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8F26707A-83C1-437B-A218-CBD936746782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9C6F6DE-7122-4807-B870-7F6680B9FCC3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71509052-151B-4156-92CC-68A113A7783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6B87089-6A5E-4548-B0A2-70B76E9B7205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D3B433C-AC8D-4A51-8D80-B4E69E2CB9EA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DF155E8E-1678-4638-A712-C7982CA19DBA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2AA85C61-83D5-4ECE-BEAF-6E78DD423478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E143E2D3-0A5C-46F9-9162-61D1430D394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CB95870-5DBA-4BF0-AA84-00A0CCCAF461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7C23639-40CB-4EE2-ACED-B61846881799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4B1B860A-2349-45BF-8483-FC9C438CD232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6006184C-CC60-4447-A361-CD0675787AE3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D1A1E906-3A3C-43C7-A065-A313DE496CF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3EFB803-5AAA-4936-9DE1-163AFEF97484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575D741-8D8D-44AC-A3EE-A43A97B763E6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7F9C50FF-06B4-48CD-9C4A-F1956BCFFD39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B286F16-199B-4E14-B31C-513ABD398317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BA5DF002-6B84-44CB-8D41-28D550F4F52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3BC076C-AB1C-4697-862C-54B9800084AC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D9E1D7C-0E90-4D27-B957-1E4C4C2BE7EF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5A5DDC78-DAE4-4201-BDA9-495AD83416A3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EE2F3B6E-DD3F-4B11-8266-6A8FB0810D23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E787A8D2-584A-41D0-819A-A41403CD2F2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1271576-656E-4C81-A89E-5D222D723F4F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2D38C52-7013-44BC-B5FA-A694C879CA7F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4BA37D2E-AB25-4270-AFF3-221CF883E9E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6F08447-148B-4531-8368-D07C7ECFA471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0855F822-248C-4A36-86D7-B63020F7D08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CDA0C2B-2F10-4E7F-8562-96D05CBA1AE8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ADABE18-905B-4A0D-8CB4-E6A788EB4615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4C846227-0198-4FD2-B21D-3DC4F8A05C8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70A930CE-FD5A-4F3B-B8A8-58F24EAED50E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CB95D7E0-49F7-4702-AF00-8E56312A0E3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B5F4D63-0ABC-4B1D-830C-F087DA357B2E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95908C3-C1CD-412D-8F6D-5E2A55DBB4C6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F94EEBD7-5194-4AD9-8205-310A51F1861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75C0FB74-DE6B-4F07-A020-6493C894A2A2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C918C04F-C4E0-4A12-A02A-E2888FB3E6F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453A1E8-A7C5-415E-8B82-20277AF326EE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2335CAA-C340-436A-B7B9-D63A98D9550F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7A743C29-A5F9-49F3-8768-3545D8ABB02A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2171807E-A4DE-4657-8496-AB0BC1BBDA9D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864E776A-EA3C-48BE-B292-3E6E3A31BC8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4A460EF-36AD-4304-B611-8589E450D213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514A84E-93A6-4601-9516-1C4903C9C7DE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4E3A93BE-E10B-4C04-9889-731361B7C76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556533E4-A41E-4B7F-8D9F-2655BDC9B783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A2E6CD65-78B3-4C60-893A-10D9BDFF0B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B72A221-7449-4E47-8BDD-1A82B4F0A29C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B44C536-8025-4ABC-8AC7-BB3FB48FF941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D19B4FAF-7252-4F9F-B758-BE0A5EA05936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120179E8-001B-41CB-94A4-F2575BB14C0B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D0A316B0-F8CA-4F1B-A2FD-7161DFA18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2260CAC-0074-4C18-AD65-035322C92F96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271C2E1-F7C1-4626-8A31-31A2CF528A5B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F74B55F1-16E7-4697-8F3A-D9D1892C1002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B6F96A67-DEAC-4DE4-A957-4D43A4B7A120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5AA7040C-586A-4841-8AA8-041998C918E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EAF58EA-B6DE-4CC9-B2F7-100979CAE3BA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9B55379-530D-482C-9D48-6A81ED9129AD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C4807FC4-4B36-4A40-A078-97188DCB0B4D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AA21807B-D2A8-4532-9242-659306F671C2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F6B3A381-1DC4-43AC-97AF-4B76B9FFC93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A1BA85A-D4BF-4A00-AD14-62AC1EEB5E65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3549453-EE15-4509-8176-B7CEC02CD786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6BC9303D-CFC1-41F3-929B-E2E9B1034CCF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46</xdr:row>
      <xdr:rowOff>209550</xdr:rowOff>
    </xdr:from>
    <xdr:to>
      <xdr:col>5</xdr:col>
      <xdr:colOff>76200</xdr:colOff>
      <xdr:row>47</xdr:row>
      <xdr:rowOff>257174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8AF84100-19AF-420A-9377-D569AC58326A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45</xdr:row>
      <xdr:rowOff>57150</xdr:rowOff>
    </xdr:from>
    <xdr:to>
      <xdr:col>4</xdr:col>
      <xdr:colOff>1602442</xdr:colOff>
      <xdr:row>57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0EF838CB-BBA5-4953-BD3B-8074B4CF050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1991975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45</xdr:row>
      <xdr:rowOff>246895</xdr:rowOff>
    </xdr:from>
    <xdr:to>
      <xdr:col>1</xdr:col>
      <xdr:colOff>436518</xdr:colOff>
      <xdr:row>46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DC2AE81-3C16-471A-8840-7AF811C4CDB9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45</xdr:row>
      <xdr:rowOff>238125</xdr:rowOff>
    </xdr:from>
    <xdr:to>
      <xdr:col>4</xdr:col>
      <xdr:colOff>1338527</xdr:colOff>
      <xdr:row>46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324DB78-C6AA-467C-B22E-4F427A5DD676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5F252E3F-4EAE-40EA-9ADF-7028FC4612FB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46</xdr:row>
      <xdr:rowOff>209550</xdr:rowOff>
    </xdr:from>
    <xdr:to>
      <xdr:col>5</xdr:col>
      <xdr:colOff>76200</xdr:colOff>
      <xdr:row>47</xdr:row>
      <xdr:rowOff>257174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9F67B5CD-20AA-4F89-B7F4-F50D63F2E573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45</xdr:row>
      <xdr:rowOff>57150</xdr:rowOff>
    </xdr:from>
    <xdr:to>
      <xdr:col>4</xdr:col>
      <xdr:colOff>1602442</xdr:colOff>
      <xdr:row>57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1941D38C-6F3B-4DE8-A016-DCDEE5674A3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1991975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45</xdr:row>
      <xdr:rowOff>246895</xdr:rowOff>
    </xdr:from>
    <xdr:to>
      <xdr:col>1</xdr:col>
      <xdr:colOff>436518</xdr:colOff>
      <xdr:row>46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22685EE-B1F8-4D67-9199-9EF0290040CD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45</xdr:row>
      <xdr:rowOff>238125</xdr:rowOff>
    </xdr:from>
    <xdr:to>
      <xdr:col>4</xdr:col>
      <xdr:colOff>1338527</xdr:colOff>
      <xdr:row>46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42AB2E6-EDEA-43D7-B270-4C7D1342A161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B4A93E20-1614-456E-8E95-D6635A105ADB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46</xdr:row>
      <xdr:rowOff>209550</xdr:rowOff>
    </xdr:from>
    <xdr:to>
      <xdr:col>5</xdr:col>
      <xdr:colOff>76200</xdr:colOff>
      <xdr:row>47</xdr:row>
      <xdr:rowOff>257174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773F6792-7E44-4D74-9561-A1E657EB5C5E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45</xdr:row>
      <xdr:rowOff>57150</xdr:rowOff>
    </xdr:from>
    <xdr:to>
      <xdr:col>4</xdr:col>
      <xdr:colOff>1602442</xdr:colOff>
      <xdr:row>57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4F264BB2-634C-4779-BC6E-AF8D8C79844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1991975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45</xdr:row>
      <xdr:rowOff>246895</xdr:rowOff>
    </xdr:from>
    <xdr:to>
      <xdr:col>1</xdr:col>
      <xdr:colOff>436518</xdr:colOff>
      <xdr:row>46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9D94675-1993-4A83-B3FE-40F5606F8351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45</xdr:row>
      <xdr:rowOff>238125</xdr:rowOff>
    </xdr:from>
    <xdr:to>
      <xdr:col>4</xdr:col>
      <xdr:colOff>1338527</xdr:colOff>
      <xdr:row>46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87081BF-EA5C-415C-8841-5A7B900EDDAF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9D3D7977-E8C7-4EE5-8125-9959DA949FAA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E652FD7-2BD6-47B5-A692-9CB975FECC5E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7B37DC99-3365-44A0-A455-4505313FC23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7D54F71-12EC-45DB-B5C9-2CAEA494C9A3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07A2A93-40DC-43F3-8695-125397C7940F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90ACFECA-794E-420F-9013-D758FF0DBFA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0778CA69-DEA0-499F-AC9B-AD888F43B8E8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56148C0F-EF3E-47A0-8C3C-340570A08C9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DA7FEA7-4FB9-4BD6-81E4-CB1009687843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FA7864E-9283-4959-82A7-4FC5C9C4A5A5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B1C731E0-E4EC-4C37-9E2E-6C6C1F5E16C6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2DDD06E0-E294-4B56-A588-44B762D1EF4C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0D52BB8D-65F4-41C3-9DC3-72D1FDF765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B7C846E-5C59-4F28-843E-75F18C2005DF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733D151-980A-4571-AD6D-EB00449BE5D9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E0046E1B-E0A8-465C-BF54-AFFE5E04825F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89945DAD-5E5B-44D6-82E0-905A65BDF374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39BC779A-FE69-4B4B-946B-62DF3CC123D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2E3A6E9-8C19-4A73-9B1E-EDBAFDBE863B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735A3BB-3D5E-4A27-8867-B640FBBADDB5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5E6C0092-3F6A-4579-920D-FA591FA82B48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EBA909E9-5D2B-4C83-8884-7EB28E8D81FE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ABEB4CC6-3BBE-4FB8-8D90-F2E97B9657D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FA44B2B-B51C-4B20-B46A-A167C2A1D180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79B3BAB-A92A-4C7A-8797-80719484ABB8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9F275BD4-BD72-4CB7-9409-229FD120FEDB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71CE1FE2-6BF5-4E52-A363-CB709C94368E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D2EC2661-02D2-41CE-8509-F7FF4F17C58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8AAAE57-DB34-43A1-BE42-9E3DA93D0645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7FA080C-27E3-4F9D-A0F8-1574FFBB9CED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44898B0B-A934-4FBB-9794-35A663AAA2F5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949B2CEB-71D5-4C15-88B0-683FD0B6C56C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86CE5BD7-9D0F-4186-8477-F63F0A5F32A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CB193F8-875A-4A20-9159-554F95281861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9A7BAD7-0215-4952-845D-FCEE99B608AD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FB074842-2A1C-46A6-A312-88F8073D3CF8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41</xdr:row>
      <xdr:rowOff>209550</xdr:rowOff>
    </xdr:from>
    <xdr:to>
      <xdr:col>5</xdr:col>
      <xdr:colOff>76200</xdr:colOff>
      <xdr:row>42</xdr:row>
      <xdr:rowOff>257175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DC0A8652-AE84-4422-835B-6DCD9A9C325E}"/>
            </a:ext>
          </a:extLst>
        </xdr:cNvPr>
        <xdr:cNvSpPr txBox="1">
          <a:spLocks noChangeArrowheads="1"/>
        </xdr:cNvSpPr>
      </xdr:nvSpPr>
      <xdr:spPr bwMode="auto">
        <a:xfrm>
          <a:off x="8639175" y="11125200"/>
          <a:ext cx="76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84044</xdr:colOff>
      <xdr:row>40</xdr:row>
      <xdr:rowOff>57150</xdr:rowOff>
    </xdr:from>
    <xdr:to>
      <xdr:col>4</xdr:col>
      <xdr:colOff>1602442</xdr:colOff>
      <xdr:row>52</xdr:row>
      <xdr:rowOff>179293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B855603B-35E1-48B3-84BC-D95EC030F99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044" y="10706100"/>
              <a:ext cx="8481173" cy="3322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th-TH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150719</xdr:colOff>
      <xdr:row>40</xdr:row>
      <xdr:rowOff>246895</xdr:rowOff>
    </xdr:from>
    <xdr:to>
      <xdr:col>1</xdr:col>
      <xdr:colOff>436518</xdr:colOff>
      <xdr:row>41</xdr:row>
      <xdr:rowOff>258149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94D6332-2F32-4100-A421-6F1527A84136}"/>
            </a:ext>
          </a:extLst>
        </xdr:cNvPr>
        <xdr:cNvSpPr txBox="1"/>
      </xdr:nvSpPr>
      <xdr:spPr>
        <a:xfrm>
          <a:off x="150719" y="10895845"/>
          <a:ext cx="742999" cy="2779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 i="0" baseline="0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NG Q'TY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4</xdr:col>
      <xdr:colOff>268608</xdr:colOff>
      <xdr:row>40</xdr:row>
      <xdr:rowOff>238125</xdr:rowOff>
    </xdr:from>
    <xdr:to>
      <xdr:col>4</xdr:col>
      <xdr:colOff>1338527</xdr:colOff>
      <xdr:row>41</xdr:row>
      <xdr:rowOff>251620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EFC4485-C691-47CE-AD54-A98934FDCB14}"/>
            </a:ext>
          </a:extLst>
        </xdr:cNvPr>
        <xdr:cNvSpPr txBox="1"/>
      </xdr:nvSpPr>
      <xdr:spPr>
        <a:xfrm>
          <a:off x="7231383" y="10887075"/>
          <a:ext cx="1069919" cy="280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latin typeface="Angsana New" panose="02020603050405020304" pitchFamily="18" charset="-34"/>
              <a:cs typeface="Angsana New" panose="02020603050405020304" pitchFamily="18" charset="-34"/>
            </a:rPr>
            <a:t>Cum.NG.Rate</a:t>
          </a:r>
          <a:endParaRPr lang="th-TH" sz="1400" b="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</xdr:col>
      <xdr:colOff>1142998</xdr:colOff>
      <xdr:row>0</xdr:row>
      <xdr:rowOff>124240</xdr:rowOff>
    </xdr:from>
    <xdr:to>
      <xdr:col>3</xdr:col>
      <xdr:colOff>1085020</xdr:colOff>
      <xdr:row>0</xdr:row>
      <xdr:rowOff>397565</xdr:rowOff>
    </xdr:to>
    <xdr:sp macro="" textlink="">
      <xdr:nvSpPr>
        <xdr:cNvPr id="6" name="WordArt 2">
          <a:extLst>
            <a:ext uri="{FF2B5EF4-FFF2-40B4-BE49-F238E27FC236}">
              <a16:creationId xmlns:a16="http://schemas.microsoft.com/office/drawing/2014/main" id="{0B9BEF0D-B466-41B4-A853-AFF4B75A81F1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600198" y="124240"/>
          <a:ext cx="5237922" cy="2733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en-US" sz="4800" kern="10" spc="0">
              <a:ln w="9525">
                <a:noFill/>
                <a:round/>
                <a:headEnd/>
                <a:tailEnd/>
              </a:ln>
              <a:solidFill>
                <a:srgbClr val="3333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Angsana New"/>
              <a:cs typeface="Angsana New"/>
            </a:rPr>
            <a:t>DATA NG COMPRESSION MOLDING</a:t>
          </a:r>
          <a:endParaRPr lang="th-TH" sz="4800" kern="10" spc="0">
            <a:ln w="9525">
              <a:noFill/>
              <a:round/>
              <a:headEnd/>
              <a:tailEnd/>
            </a:ln>
            <a:solidFill>
              <a:srgbClr val="333399"/>
            </a:solidFill>
            <a:effectLst>
              <a:outerShdw dist="45791" dir="2021404" algn="ctr" rotWithShape="0">
                <a:srgbClr val="C0C0C0"/>
              </a:outerShdw>
            </a:effectLst>
            <a:latin typeface="Angsana New"/>
            <a:cs typeface="Angsana New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E6B30-0A5F-42FF-B403-4F06804B67E3}">
  <sheetPr codeName="Sheet1">
    <tabColor rgb="FFFFC000"/>
    <pageSetUpPr fitToPage="1"/>
  </sheetPr>
  <dimension ref="A1:Y63"/>
  <sheetViews>
    <sheetView showGridLines="0" view="pageBreakPreview" zoomScale="85" zoomScaleNormal="100" zoomScaleSheetLayoutView="85" workbookViewId="0">
      <selection activeCell="H14" sqref="H14"/>
    </sheetView>
  </sheetViews>
  <sheetFormatPr defaultRowHeight="21" x14ac:dyDescent="0.5"/>
  <cols>
    <col min="1" max="1" width="6.140625" style="3" customWidth="1"/>
    <col min="2" max="2" width="29.85546875" style="3" customWidth="1"/>
    <col min="3" max="3" width="9.5703125" style="3" customWidth="1"/>
    <col min="4" max="4" width="9.7109375" style="3" customWidth="1"/>
    <col min="5" max="5" width="8.5703125" style="3" customWidth="1"/>
    <col min="6" max="6" width="9.28515625" style="3" customWidth="1"/>
    <col min="7" max="7" width="9.5703125" style="3" customWidth="1"/>
    <col min="8" max="8" width="23.7109375" style="3" customWidth="1"/>
    <col min="9" max="9" width="7.7109375" style="3" customWidth="1"/>
    <col min="10" max="10" width="23.7109375" style="3" customWidth="1"/>
    <col min="11" max="11" width="8.85546875" style="3" customWidth="1"/>
    <col min="12" max="13" width="9.140625" style="3"/>
    <col min="14" max="14" width="11.5703125" style="57" bestFit="1" customWidth="1"/>
    <col min="15" max="15" width="11.5703125" style="57" customWidth="1"/>
    <col min="16" max="16" width="16.7109375" style="76" customWidth="1"/>
    <col min="17" max="18" width="16.7109375" style="3" customWidth="1"/>
    <col min="19" max="19" width="8.85546875" style="3" customWidth="1"/>
    <col min="20" max="20" width="16.7109375" style="3" customWidth="1"/>
    <col min="21" max="23" width="9.140625" style="3"/>
    <col min="24" max="24" width="11.5703125" style="57" bestFit="1" customWidth="1"/>
    <col min="25" max="25" width="11.5703125" style="62" customWidth="1"/>
    <col min="26" max="16384" width="9.140625" style="3"/>
  </cols>
  <sheetData>
    <row r="1" spans="1:25" ht="24" customHeight="1" x14ac:dyDescent="0.5"/>
    <row r="2" spans="1:25" s="37" customFormat="1" ht="24" customHeight="1" thickBot="1" x14ac:dyDescent="0.6">
      <c r="J2" s="87" t="s">
        <v>88</v>
      </c>
      <c r="K2" s="88"/>
      <c r="N2" s="58"/>
      <c r="O2" s="58"/>
      <c r="P2" s="77"/>
      <c r="X2" s="58"/>
      <c r="Y2" s="63"/>
    </row>
    <row r="3" spans="1:25" ht="24" customHeight="1" x14ac:dyDescent="0.5">
      <c r="A3" s="89" t="s">
        <v>1</v>
      </c>
      <c r="B3" s="91" t="s">
        <v>16</v>
      </c>
      <c r="C3" s="38" t="s">
        <v>17</v>
      </c>
      <c r="D3" s="38" t="s">
        <v>17</v>
      </c>
      <c r="E3" s="93" t="s">
        <v>18</v>
      </c>
      <c r="F3" s="93" t="s">
        <v>19</v>
      </c>
      <c r="G3" s="95" t="s">
        <v>20</v>
      </c>
      <c r="H3" s="93" t="s">
        <v>21</v>
      </c>
      <c r="I3" s="93"/>
      <c r="J3" s="97" t="s">
        <v>22</v>
      </c>
      <c r="K3" s="98"/>
    </row>
    <row r="4" spans="1:25" ht="24" customHeight="1" thickBot="1" x14ac:dyDescent="0.55000000000000004">
      <c r="A4" s="90"/>
      <c r="B4" s="92"/>
      <c r="C4" s="39" t="s">
        <v>23</v>
      </c>
      <c r="D4" s="39" t="s">
        <v>24</v>
      </c>
      <c r="E4" s="94"/>
      <c r="F4" s="94"/>
      <c r="G4" s="96"/>
      <c r="H4" s="40" t="s">
        <v>12</v>
      </c>
      <c r="I4" s="40" t="s">
        <v>25</v>
      </c>
      <c r="J4" s="40" t="s">
        <v>12</v>
      </c>
      <c r="K4" s="41" t="s">
        <v>25</v>
      </c>
      <c r="N4" s="57" t="s">
        <v>114</v>
      </c>
      <c r="O4" s="57" t="s">
        <v>115</v>
      </c>
      <c r="P4" s="76" t="s">
        <v>19</v>
      </c>
      <c r="Q4" s="3" t="s">
        <v>20</v>
      </c>
      <c r="R4" s="3" t="s">
        <v>100</v>
      </c>
      <c r="S4" s="3" t="s">
        <v>25</v>
      </c>
      <c r="T4" s="3" t="s">
        <v>101</v>
      </c>
      <c r="U4" s="3" t="s">
        <v>25</v>
      </c>
      <c r="X4" s="57" t="s">
        <v>114</v>
      </c>
      <c r="Y4" s="62" t="s">
        <v>17</v>
      </c>
    </row>
    <row r="5" spans="1:25" ht="21" customHeight="1" x14ac:dyDescent="0.5">
      <c r="A5" s="42">
        <v>1</v>
      </c>
      <c r="B5" s="67" t="str">
        <f t="array" ref="B5">IFERROR(INDEX(N$5:N$41,SMALL(IF($O$5:$O$41&lt;&gt;"",ROW($O$5:$O$41)-ROW($O$5)+1),ROWS(B$5:B5))),"")</f>
        <v/>
      </c>
      <c r="C5" s="68" t="str">
        <f>IF(F5&lt;&gt;"",VLOOKUP(B5,$X:$Y,2,0),"")</f>
        <v/>
      </c>
      <c r="D5" s="69" t="str">
        <f>IF(B5="","",C5*F5)</f>
        <v/>
      </c>
      <c r="E5" s="70" t="str">
        <f>IFERROR(LARGE($O$5:$O$41,ROWS($E$5:E5)),"")</f>
        <v/>
      </c>
      <c r="F5" s="71" t="str">
        <f t="array" ref="F5">IFERROR(INDEX(P$5:P$41,SMALL(IF($O$5:$O$41&lt;&gt;"",ROW($O$5:$O$41)-ROW($O$5)+1),ROWS(F$5:F5))),"")</f>
        <v/>
      </c>
      <c r="G5" s="72" t="str">
        <f t="array" ref="G5">IFERROR(INDEX(Q$5:Q$41,SMALL(IF($O$5:$O$41&lt;&gt;"",ROW($O$5:$O$41)-ROW($O$5)+1),ROWS(G$5:G5))),"")</f>
        <v/>
      </c>
      <c r="H5" s="73" t="str">
        <f t="array" ref="H5">IFERROR(INDEX(R$5:R$41,SMALL(IF($O$5:$O$41&lt;&gt;"",ROW($O$5:$O$41)-ROW($O$5)+1),ROWS(H$5:H5))),"")</f>
        <v/>
      </c>
      <c r="I5" s="74" t="str">
        <f t="array" ref="I5">IFERROR(INDEX(S$5:S$41,SMALL(IF($O$5:$O$41&lt;&gt;"",ROW($O$5:$O$41)-ROW($O$5)+1),ROWS(I$5:I5))),"")</f>
        <v/>
      </c>
      <c r="J5" s="73" t="str">
        <f t="array" ref="J5">IFERROR(INDEX(T$5:T$41,SMALL(IF($O$5:$O$41&lt;&gt;"",ROW($O$5:$O$41)-ROW($O$5)+1),ROWS(J$5:J5))),"")</f>
        <v/>
      </c>
      <c r="K5" s="75" t="str">
        <f t="array" ref="K5">IFERROR(INDEX(U$5:U$41,SMALL(IF($O$5:$O$41&lt;&gt;"",ROW($O$5:$O$41)-ROW($O$5)+1),ROWS(K$5:K5))),"")</f>
        <v/>
      </c>
      <c r="M5" s="43"/>
      <c r="N5" s="57" t="s">
        <v>89</v>
      </c>
      <c r="O5" s="66" t="str">
        <f>IF(P5&lt;=0,"",P5/Q5)</f>
        <v/>
      </c>
      <c r="P5" s="78">
        <f>'435 CS'!C12</f>
        <v>0</v>
      </c>
      <c r="Q5" s="59">
        <f>'435 CS'!D10</f>
        <v>15000</v>
      </c>
      <c r="R5" s="3">
        <f>'435 CS'!B15</f>
        <v>0</v>
      </c>
      <c r="S5" s="60" t="str">
        <f>'435 CS'!D15</f>
        <v/>
      </c>
      <c r="T5" s="3">
        <f>'435 CS'!B16</f>
        <v>0</v>
      </c>
      <c r="U5" s="65" t="str">
        <f>'435 CS'!D16</f>
        <v/>
      </c>
      <c r="X5" s="57" t="s">
        <v>89</v>
      </c>
      <c r="Y5" s="61">
        <v>0.248</v>
      </c>
    </row>
    <row r="6" spans="1:25" ht="21" customHeight="1" x14ac:dyDescent="0.5">
      <c r="A6" s="42">
        <v>2</v>
      </c>
      <c r="B6" s="67" t="str">
        <f t="array" ref="B6">IFERROR(INDEX(N$5:N$41,SMALL(IF($O$5:$O$41&lt;&gt;"",ROW($O$5:$O$41)-ROW($O$5)+1),ROWS(B$5:B6))),"")</f>
        <v/>
      </c>
      <c r="C6" s="68" t="str">
        <f t="shared" ref="C6:C41" si="0">IF(F6&lt;&gt;"",VLOOKUP(B6,$X:$Y,2,0),"")</f>
        <v/>
      </c>
      <c r="D6" s="69" t="str">
        <f t="shared" ref="D6:D41" si="1">IF(B6="","",C6*F6)</f>
        <v/>
      </c>
      <c r="E6" s="70" t="str">
        <f>IFERROR(LARGE($O$5:$O$41,ROWS($E$5:E6)),"")</f>
        <v/>
      </c>
      <c r="F6" s="71" t="str">
        <f t="array" ref="F6">IFERROR(INDEX(P$5:P$41,SMALL(IF($O$5:$O$41&lt;&gt;"",ROW($O$5:$O$41)-ROW($O$5)+1),ROWS(F$5:F6))),"")</f>
        <v/>
      </c>
      <c r="G6" s="72" t="str">
        <f t="array" ref="G6">IFERROR(INDEX(Q$5:Q$41,SMALL(IF($O$5:$O$41&lt;&gt;"",ROW($O$5:$O$41)-ROW($O$5)+1),ROWS(G$5:G6))),"")</f>
        <v/>
      </c>
      <c r="H6" s="73" t="str">
        <f t="array" ref="H6">IFERROR(INDEX(R$5:R$41,SMALL(IF($O$5:$O$41&lt;&gt;"",ROW($O$5:$O$41)-ROW($O$5)+1),ROWS(H$5:H6))),"")</f>
        <v/>
      </c>
      <c r="I6" s="74" t="str">
        <f t="array" ref="I6">IFERROR(INDEX(S$5:S$41,SMALL(IF($O$5:$O$41&lt;&gt;"",ROW($O$5:$O$41)-ROW($O$5)+1),ROWS(I$5:I6))),"")</f>
        <v/>
      </c>
      <c r="J6" s="73" t="str">
        <f t="array" ref="J6">IFERROR(INDEX(T$5:T$41,SMALL(IF($O$5:$O$41&lt;&gt;"",ROW($O$5:$O$41)-ROW($O$5)+1),ROWS(J$5:J6))),"")</f>
        <v/>
      </c>
      <c r="K6" s="75" t="str">
        <f t="array" ref="K6">IFERROR(INDEX(U$5:U$41,SMALL(IF($O$5:$O$41&lt;&gt;"",ROW($O$5:$O$41)-ROW($O$5)+1),ROWS(K$5:K6))),"")</f>
        <v/>
      </c>
      <c r="N6" s="57" t="s">
        <v>90</v>
      </c>
      <c r="O6" s="66" t="str">
        <f t="shared" ref="O6:O41" si="2">IF(P6&lt;=0,"",P6/Q6)</f>
        <v/>
      </c>
      <c r="P6" s="78">
        <f>'436 CS'!C12</f>
        <v>0</v>
      </c>
      <c r="Q6" s="59">
        <f>'436 CS'!D10</f>
        <v>0</v>
      </c>
      <c r="R6" s="3">
        <f>'436 CS'!B15</f>
        <v>0</v>
      </c>
      <c r="S6" s="59" t="str">
        <f>'436 CS'!D15</f>
        <v/>
      </c>
      <c r="T6" s="59">
        <f>'436 CS'!B16</f>
        <v>0</v>
      </c>
      <c r="U6" s="65" t="str">
        <f>'436 CS'!D16</f>
        <v/>
      </c>
      <c r="X6" s="57" t="s">
        <v>90</v>
      </c>
      <c r="Y6" s="61">
        <v>0.248</v>
      </c>
    </row>
    <row r="7" spans="1:25" ht="21" customHeight="1" x14ac:dyDescent="0.5">
      <c r="A7" s="42">
        <v>3</v>
      </c>
      <c r="B7" s="67" t="str">
        <f t="array" ref="B7">IFERROR(INDEX(N$5:N$41,SMALL(IF($O$5:$O$41&lt;&gt;"",ROW($O$5:$O$41)-ROW($O$5)+1),ROWS(B$5:B7))),"")</f>
        <v/>
      </c>
      <c r="C7" s="68" t="str">
        <f t="shared" si="0"/>
        <v/>
      </c>
      <c r="D7" s="69" t="str">
        <f t="shared" si="1"/>
        <v/>
      </c>
      <c r="E7" s="70" t="str">
        <f>IFERROR(LARGE($O$5:$O$41,ROWS($E$5:E7)),"")</f>
        <v/>
      </c>
      <c r="F7" s="71" t="str">
        <f t="array" ref="F7">IFERROR(INDEX(P$5:P$41,SMALL(IF($O$5:$O$41&lt;&gt;"",ROW($O$5:$O$41)-ROW($O$5)+1),ROWS(F$5:F7))),"")</f>
        <v/>
      </c>
      <c r="G7" s="72" t="str">
        <f t="array" ref="G7">IFERROR(INDEX(Q$5:Q$41,SMALL(IF($O$5:$O$41&lt;&gt;"",ROW($O$5:$O$41)-ROW($O$5)+1),ROWS(G$5:G7))),"")</f>
        <v/>
      </c>
      <c r="H7" s="73" t="str">
        <f t="array" ref="H7">IFERROR(INDEX(R$5:R$41,SMALL(IF($O$5:$O$41&lt;&gt;"",ROW($O$5:$O$41)-ROW($O$5)+1),ROWS(H$5:H7))),"")</f>
        <v/>
      </c>
      <c r="I7" s="74" t="str">
        <f t="array" ref="I7">IFERROR(INDEX(S$5:S$41,SMALL(IF($O$5:$O$41&lt;&gt;"",ROW($O$5:$O$41)-ROW($O$5)+1),ROWS(I$5:I7))),"")</f>
        <v/>
      </c>
      <c r="J7" s="73" t="str">
        <f t="array" ref="J7">IFERROR(INDEX(T$5:T$41,SMALL(IF($O$5:$O$41&lt;&gt;"",ROW($O$5:$O$41)-ROW($O$5)+1),ROWS(J$5:J7))),"")</f>
        <v/>
      </c>
      <c r="K7" s="75" t="str">
        <f t="array" ref="K7">IFERROR(INDEX(U$5:U$41,SMALL(IF($O$5:$O$41&lt;&gt;"",ROW($O$5:$O$41)-ROW($O$5)+1),ROWS(K$5:K7))),"")</f>
        <v/>
      </c>
      <c r="N7" s="57" t="s">
        <v>28</v>
      </c>
      <c r="O7" s="66" t="str">
        <f t="shared" si="2"/>
        <v/>
      </c>
      <c r="P7" s="78">
        <f>'AI13210'!C12</f>
        <v>0</v>
      </c>
      <c r="Q7" s="59">
        <f>'AI13210'!D10</f>
        <v>0</v>
      </c>
      <c r="R7" s="3">
        <f>'AI13210'!B15</f>
        <v>0</v>
      </c>
      <c r="S7" s="60" t="str">
        <f>'AI13210'!D15</f>
        <v/>
      </c>
      <c r="T7" s="3">
        <f>'AI13210'!B16</f>
        <v>0</v>
      </c>
      <c r="U7" s="65" t="str">
        <f>'AI13210'!D16</f>
        <v/>
      </c>
      <c r="X7" s="57" t="s">
        <v>28</v>
      </c>
      <c r="Y7" s="61">
        <v>6.641</v>
      </c>
    </row>
    <row r="8" spans="1:25" ht="21" customHeight="1" x14ac:dyDescent="0.5">
      <c r="A8" s="42">
        <v>4</v>
      </c>
      <c r="B8" s="67" t="str">
        <f t="array" ref="B8">IFERROR(INDEX(N$5:N$41,SMALL(IF($O$5:$O$41&lt;&gt;"",ROW($O$5:$O$41)-ROW($O$5)+1),ROWS(B$5:B8))),"")</f>
        <v/>
      </c>
      <c r="C8" s="68" t="str">
        <f t="shared" si="0"/>
        <v/>
      </c>
      <c r="D8" s="69" t="str">
        <f t="shared" si="1"/>
        <v/>
      </c>
      <c r="E8" s="70" t="str">
        <f>IFERROR(LARGE($O$5:$O$41,ROWS($E$5:E8)),"")</f>
        <v/>
      </c>
      <c r="F8" s="71" t="str">
        <f t="array" ref="F8">IFERROR(INDEX(P$5:P$41,SMALL(IF($O$5:$O$41&lt;&gt;"",ROW($O$5:$O$41)-ROW($O$5)+1),ROWS(F$5:F8))),"")</f>
        <v/>
      </c>
      <c r="G8" s="72" t="str">
        <f t="array" ref="G8">IFERROR(INDEX(Q$5:Q$41,SMALL(IF($O$5:$O$41&lt;&gt;"",ROW($O$5:$O$41)-ROW($O$5)+1),ROWS(G$5:G8))),"")</f>
        <v/>
      </c>
      <c r="H8" s="73" t="str">
        <f t="array" ref="H8">IFERROR(INDEX(R$5:R$41,SMALL(IF($O$5:$O$41&lt;&gt;"",ROW($O$5:$O$41)-ROW($O$5)+1),ROWS(H$5:H8))),"")</f>
        <v/>
      </c>
      <c r="I8" s="74" t="str">
        <f t="array" ref="I8">IFERROR(INDEX(S$5:S$41,SMALL(IF($O$5:$O$41&lt;&gt;"",ROW($O$5:$O$41)-ROW($O$5)+1),ROWS(I$5:I8))),"")</f>
        <v/>
      </c>
      <c r="J8" s="73" t="str">
        <f t="array" ref="J8">IFERROR(INDEX(T$5:T$41,SMALL(IF($O$5:$O$41&lt;&gt;"",ROW($O$5:$O$41)-ROW($O$5)+1),ROWS(J$5:J8))),"")</f>
        <v/>
      </c>
      <c r="K8" s="75" t="str">
        <f t="array" ref="K8">IFERROR(INDEX(U$5:U$41,SMALL(IF($O$5:$O$41&lt;&gt;"",ROW($O$5:$O$41)-ROW($O$5)+1),ROWS(K$5:K8))),"")</f>
        <v/>
      </c>
      <c r="N8" s="57" t="s">
        <v>38</v>
      </c>
      <c r="O8" s="66" t="str">
        <f t="shared" si="2"/>
        <v/>
      </c>
      <c r="P8" s="78">
        <f>'AI23212-2'!C12</f>
        <v>0</v>
      </c>
      <c r="Q8" s="59">
        <f>'AI23212-2'!D10</f>
        <v>0</v>
      </c>
      <c r="R8" s="3">
        <f>'AI23212-2'!B15</f>
        <v>0</v>
      </c>
      <c r="S8" s="60" t="str">
        <f>'AI23212-2'!D15</f>
        <v/>
      </c>
      <c r="T8" s="3">
        <f>'AI23212-2'!B16</f>
        <v>0</v>
      </c>
      <c r="U8" s="65" t="str">
        <f>'AI23212-2'!D16</f>
        <v/>
      </c>
      <c r="X8" s="57" t="s">
        <v>38</v>
      </c>
      <c r="Y8" s="61">
        <v>15.59</v>
      </c>
    </row>
    <row r="9" spans="1:25" ht="21" customHeight="1" x14ac:dyDescent="0.5">
      <c r="A9" s="42">
        <v>5</v>
      </c>
      <c r="B9" s="67" t="str">
        <f t="array" ref="B9">IFERROR(INDEX(N$5:N$41,SMALL(IF($O$5:$O$41&lt;&gt;"",ROW($O$5:$O$41)-ROW($O$5)+1),ROWS(B$5:B9))),"")</f>
        <v/>
      </c>
      <c r="C9" s="68" t="str">
        <f t="shared" si="0"/>
        <v/>
      </c>
      <c r="D9" s="69" t="str">
        <f t="shared" si="1"/>
        <v/>
      </c>
      <c r="E9" s="70" t="str">
        <f>IFERROR(LARGE($O$5:$O$41,ROWS($E$5:E9)),"")</f>
        <v/>
      </c>
      <c r="F9" s="71" t="str">
        <f t="array" ref="F9">IFERROR(INDEX(P$5:P$41,SMALL(IF($O$5:$O$41&lt;&gt;"",ROW($O$5:$O$41)-ROW($O$5)+1),ROWS(F$5:F9))),"")</f>
        <v/>
      </c>
      <c r="G9" s="72" t="str">
        <f t="array" ref="G9">IFERROR(INDEX(Q$5:Q$41,SMALL(IF($O$5:$O$41&lt;&gt;"",ROW($O$5:$O$41)-ROW($O$5)+1),ROWS(G$5:G9))),"")</f>
        <v/>
      </c>
      <c r="H9" s="73" t="str">
        <f t="array" ref="H9">IFERROR(INDEX(R$5:R$41,SMALL(IF($O$5:$O$41&lt;&gt;"",ROW($O$5:$O$41)-ROW($O$5)+1),ROWS(H$5:H9))),"")</f>
        <v/>
      </c>
      <c r="I9" s="74" t="str">
        <f t="array" ref="I9">IFERROR(INDEX(S$5:S$41,SMALL(IF($O$5:$O$41&lt;&gt;"",ROW($O$5:$O$41)-ROW($O$5)+1),ROWS(I$5:I9))),"")</f>
        <v/>
      </c>
      <c r="J9" s="73" t="str">
        <f t="array" ref="J9">IFERROR(INDEX(T$5:T$41,SMALL(IF($O$5:$O$41&lt;&gt;"",ROW($O$5:$O$41)-ROW($O$5)+1),ROWS(J$5:J9))),"")</f>
        <v/>
      </c>
      <c r="K9" s="75" t="str">
        <f t="array" ref="K9">IFERROR(INDEX(U$5:U$41,SMALL(IF($O$5:$O$41&lt;&gt;"",ROW($O$5:$O$41)-ROW($O$5)+1),ROWS(K$5:K9))),"")</f>
        <v/>
      </c>
      <c r="M9" s="43"/>
      <c r="N9" s="57" t="s">
        <v>39</v>
      </c>
      <c r="O9" s="66" t="str">
        <f t="shared" si="2"/>
        <v/>
      </c>
      <c r="P9" s="78">
        <f>'AI23212-3'!C12</f>
        <v>0</v>
      </c>
      <c r="Q9" s="59">
        <f>'AI23212-3'!D10</f>
        <v>0</v>
      </c>
      <c r="R9" s="3">
        <f>'AI23212-3'!B15</f>
        <v>0</v>
      </c>
      <c r="S9" s="60" t="str">
        <f>'AI23212-3'!D15</f>
        <v/>
      </c>
      <c r="T9" s="3">
        <f>'AI23212-3'!B16</f>
        <v>0</v>
      </c>
      <c r="U9" s="65" t="str">
        <f>'AI23212-3'!D16</f>
        <v/>
      </c>
      <c r="X9" s="57" t="s">
        <v>39</v>
      </c>
      <c r="Y9" s="61">
        <v>15.59</v>
      </c>
    </row>
    <row r="10" spans="1:25" ht="21" customHeight="1" x14ac:dyDescent="0.5">
      <c r="A10" s="42">
        <v>6</v>
      </c>
      <c r="B10" s="67" t="str">
        <f t="array" ref="B10">IFERROR(INDEX(N$5:N$41,SMALL(IF($O$5:$O$41&lt;&gt;"",ROW($O$5:$O$41)-ROW($O$5)+1),ROWS(B$5:B10))),"")</f>
        <v/>
      </c>
      <c r="C10" s="68" t="str">
        <f t="shared" si="0"/>
        <v/>
      </c>
      <c r="D10" s="69" t="str">
        <f t="shared" si="1"/>
        <v/>
      </c>
      <c r="E10" s="70" t="str">
        <f>IFERROR(LARGE($O$5:$O$41,ROWS($E$5:E10)),"")</f>
        <v/>
      </c>
      <c r="F10" s="71" t="str">
        <f t="array" ref="F10">IFERROR(INDEX(P$5:P$41,SMALL(IF($O$5:$O$41&lt;&gt;"",ROW($O$5:$O$41)-ROW($O$5)+1),ROWS(F$5:F10))),"")</f>
        <v/>
      </c>
      <c r="G10" s="72" t="str">
        <f t="array" ref="G10">IFERROR(INDEX(Q$5:Q$41,SMALL(IF($O$5:$O$41&lt;&gt;"",ROW($O$5:$O$41)-ROW($O$5)+1),ROWS(G$5:G10))),"")</f>
        <v/>
      </c>
      <c r="H10" s="73" t="str">
        <f t="array" ref="H10">IFERROR(INDEX(R$5:R$41,SMALL(IF($O$5:$O$41&lt;&gt;"",ROW($O$5:$O$41)-ROW($O$5)+1),ROWS(H$5:H10))),"")</f>
        <v/>
      </c>
      <c r="I10" s="74" t="str">
        <f t="array" ref="I10">IFERROR(INDEX(S$5:S$41,SMALL(IF($O$5:$O$41&lt;&gt;"",ROW($O$5:$O$41)-ROW($O$5)+1),ROWS(I$5:I10))),"")</f>
        <v/>
      </c>
      <c r="J10" s="73" t="str">
        <f t="array" ref="J10">IFERROR(INDEX(T$5:T$41,SMALL(IF($O$5:$O$41&lt;&gt;"",ROW($O$5:$O$41)-ROW($O$5)+1),ROWS(J$5:J10))),"")</f>
        <v/>
      </c>
      <c r="K10" s="75" t="str">
        <f t="array" ref="K10">IFERROR(INDEX(U$5:U$41,SMALL(IF($O$5:$O$41&lt;&gt;"",ROW($O$5:$O$41)-ROW($O$5)+1),ROWS(K$5:K10))),"")</f>
        <v/>
      </c>
      <c r="M10" s="43"/>
      <c r="N10" s="57" t="s">
        <v>26</v>
      </c>
      <c r="O10" s="66" t="str">
        <f t="shared" si="2"/>
        <v/>
      </c>
      <c r="P10" s="78">
        <f>'AI26018'!C12</f>
        <v>0</v>
      </c>
      <c r="Q10" s="59">
        <f>'AI26018'!D10</f>
        <v>0</v>
      </c>
      <c r="R10" s="3">
        <f>'AI26018'!B15</f>
        <v>0</v>
      </c>
      <c r="S10" s="60" t="str">
        <f>'AI26018'!D15</f>
        <v/>
      </c>
      <c r="T10" s="3">
        <f>'AI26018'!B16</f>
        <v>0</v>
      </c>
      <c r="U10" s="65" t="str">
        <f>'AI26018'!D16</f>
        <v/>
      </c>
      <c r="X10" s="57" t="s">
        <v>26</v>
      </c>
      <c r="Y10" s="61">
        <v>22.06</v>
      </c>
    </row>
    <row r="11" spans="1:25" ht="21" customHeight="1" x14ac:dyDescent="0.5">
      <c r="A11" s="42">
        <v>7</v>
      </c>
      <c r="B11" s="67" t="str">
        <f t="array" ref="B11">IFERROR(INDEX(N$5:N$41,SMALL(IF($O$5:$O$41&lt;&gt;"",ROW($O$5:$O$41)-ROW($O$5)+1),ROWS(B$5:B11))),"")</f>
        <v/>
      </c>
      <c r="C11" s="68" t="str">
        <f t="shared" si="0"/>
        <v/>
      </c>
      <c r="D11" s="69" t="str">
        <f t="shared" si="1"/>
        <v/>
      </c>
      <c r="E11" s="70" t="str">
        <f>IFERROR(LARGE($O$5:$O$41,ROWS($E$5:E11)),"")</f>
        <v/>
      </c>
      <c r="F11" s="71" t="str">
        <f t="array" ref="F11">IFERROR(INDEX(P$5:P$41,SMALL(IF($O$5:$O$41&lt;&gt;"",ROW($O$5:$O$41)-ROW($O$5)+1),ROWS(F$5:F11))),"")</f>
        <v/>
      </c>
      <c r="G11" s="72" t="str">
        <f t="array" ref="G11">IFERROR(INDEX(Q$5:Q$41,SMALL(IF($O$5:$O$41&lt;&gt;"",ROW($O$5:$O$41)-ROW($O$5)+1),ROWS(G$5:G11))),"")</f>
        <v/>
      </c>
      <c r="H11" s="73" t="str">
        <f t="array" ref="H11">IFERROR(INDEX(R$5:R$41,SMALL(IF($O$5:$O$41&lt;&gt;"",ROW($O$5:$O$41)-ROW($O$5)+1),ROWS(H$5:H11))),"")</f>
        <v/>
      </c>
      <c r="I11" s="74" t="str">
        <f t="array" ref="I11">IFERROR(INDEX(S$5:S$41,SMALL(IF($O$5:$O$41&lt;&gt;"",ROW($O$5:$O$41)-ROW($O$5)+1),ROWS(I$5:I11))),"")</f>
        <v/>
      </c>
      <c r="J11" s="73" t="str">
        <f t="array" ref="J11">IFERROR(INDEX(T$5:T$41,SMALL(IF($O$5:$O$41&lt;&gt;"",ROW($O$5:$O$41)-ROW($O$5)+1),ROWS(J$5:J11))),"")</f>
        <v/>
      </c>
      <c r="K11" s="75" t="str">
        <f t="array" ref="K11">IFERROR(INDEX(U$5:U$41,SMALL(IF($O$5:$O$41&lt;&gt;"",ROW($O$5:$O$41)-ROW($O$5)+1),ROWS(K$5:K11))),"")</f>
        <v/>
      </c>
      <c r="M11" s="43"/>
      <c r="N11" s="57" t="s">
        <v>27</v>
      </c>
      <c r="O11" s="66" t="str">
        <f t="shared" si="2"/>
        <v/>
      </c>
      <c r="P11" s="78">
        <f>AS1108B!C12</f>
        <v>0</v>
      </c>
      <c r="Q11" s="59">
        <f>AS1108B!D10</f>
        <v>18396</v>
      </c>
      <c r="R11" s="3">
        <f>AS1108B!B15</f>
        <v>0</v>
      </c>
      <c r="S11" s="60" t="str">
        <f>AS1108B!D15</f>
        <v/>
      </c>
      <c r="T11" s="3">
        <f>AS1108B!B16</f>
        <v>0</v>
      </c>
      <c r="U11" s="65" t="str">
        <f>AS1108B!D16</f>
        <v/>
      </c>
      <c r="X11" s="57" t="s">
        <v>27</v>
      </c>
      <c r="Y11" s="61">
        <v>9.01</v>
      </c>
    </row>
    <row r="12" spans="1:25" ht="21" customHeight="1" x14ac:dyDescent="0.5">
      <c r="A12" s="42">
        <v>8</v>
      </c>
      <c r="B12" s="67" t="str">
        <f t="array" ref="B12">IFERROR(INDEX(N$5:N$41,SMALL(IF($O$5:$O$41&lt;&gt;"",ROW($O$5:$O$41)-ROW($O$5)+1),ROWS(B$5:B12))),"")</f>
        <v/>
      </c>
      <c r="C12" s="68" t="str">
        <f t="shared" si="0"/>
        <v/>
      </c>
      <c r="D12" s="69" t="str">
        <f t="shared" si="1"/>
        <v/>
      </c>
      <c r="E12" s="70" t="str">
        <f>IFERROR(LARGE($O$5:$O$41,ROWS($E$5:E12)),"")</f>
        <v/>
      </c>
      <c r="F12" s="71" t="str">
        <f t="array" ref="F12">IFERROR(INDEX(P$5:P$41,SMALL(IF($O$5:$O$41&lt;&gt;"",ROW($O$5:$O$41)-ROW($O$5)+1),ROWS(F$5:F12))),"")</f>
        <v/>
      </c>
      <c r="G12" s="72" t="str">
        <f t="array" ref="G12">IFERROR(INDEX(Q$5:Q$41,SMALL(IF($O$5:$O$41&lt;&gt;"",ROW($O$5:$O$41)-ROW($O$5)+1),ROWS(G$5:G12))),"")</f>
        <v/>
      </c>
      <c r="H12" s="73" t="str">
        <f t="array" ref="H12">IFERROR(INDEX(R$5:R$41,SMALL(IF($O$5:$O$41&lt;&gt;"",ROW($O$5:$O$41)-ROW($O$5)+1),ROWS(H$5:H12))),"")</f>
        <v/>
      </c>
      <c r="I12" s="74" t="str">
        <f t="array" ref="I12">IFERROR(INDEX(S$5:S$41,SMALL(IF($O$5:$O$41&lt;&gt;"",ROW($O$5:$O$41)-ROW($O$5)+1),ROWS(I$5:I12))),"")</f>
        <v/>
      </c>
      <c r="J12" s="73" t="str">
        <f t="array" ref="J12">IFERROR(INDEX(T$5:T$41,SMALL(IF($O$5:$O$41&lt;&gt;"",ROW($O$5:$O$41)-ROW($O$5)+1),ROWS(J$5:J12))),"")</f>
        <v/>
      </c>
      <c r="K12" s="75" t="str">
        <f t="array" ref="K12">IFERROR(INDEX(U$5:U$41,SMALL(IF($O$5:$O$41&lt;&gt;"",ROW($O$5:$O$41)-ROW($O$5)+1),ROWS(K$5:K12))),"")</f>
        <v/>
      </c>
      <c r="M12" s="43"/>
      <c r="N12" s="57" t="s">
        <v>91</v>
      </c>
      <c r="O12" s="66" t="str">
        <f t="shared" si="2"/>
        <v/>
      </c>
      <c r="P12" s="78">
        <f>'AS473-91'!C12</f>
        <v>0</v>
      </c>
      <c r="Q12" s="59">
        <f>'AS473-91'!D10</f>
        <v>0</v>
      </c>
      <c r="R12" s="3">
        <f>'AS473-91'!B15</f>
        <v>0</v>
      </c>
      <c r="S12" s="60" t="str">
        <f>'AS473-91'!D15</f>
        <v/>
      </c>
      <c r="T12" s="3">
        <f>'AS473-91'!B16</f>
        <v>0</v>
      </c>
      <c r="U12" s="65" t="str">
        <f>'AS473-91'!D16</f>
        <v/>
      </c>
      <c r="X12" s="57" t="s">
        <v>91</v>
      </c>
      <c r="Y12" s="64">
        <v>2</v>
      </c>
    </row>
    <row r="13" spans="1:25" ht="21" customHeight="1" x14ac:dyDescent="0.5">
      <c r="A13" s="42">
        <v>9</v>
      </c>
      <c r="B13" s="67" t="str">
        <f t="array" ref="B13">IFERROR(INDEX(N$5:N$41,SMALL(IF($O$5:$O$41&lt;&gt;"",ROW($O$5:$O$41)-ROW($O$5)+1),ROWS(B$5:B13))),"")</f>
        <v/>
      </c>
      <c r="C13" s="68" t="str">
        <f t="shared" si="0"/>
        <v/>
      </c>
      <c r="D13" s="69" t="str">
        <f t="shared" si="1"/>
        <v/>
      </c>
      <c r="E13" s="70" t="str">
        <f>IFERROR(LARGE($O$5:$O$41,ROWS($E$5:E13)),"")</f>
        <v/>
      </c>
      <c r="F13" s="71" t="str">
        <f t="array" ref="F13">IFERROR(INDEX(P$5:P$41,SMALL(IF($O$5:$O$41&lt;&gt;"",ROW($O$5:$O$41)-ROW($O$5)+1),ROWS(F$5:F13))),"")</f>
        <v/>
      </c>
      <c r="G13" s="72" t="str">
        <f t="array" ref="G13">IFERROR(INDEX(Q$5:Q$41,SMALL(IF($O$5:$O$41&lt;&gt;"",ROW($O$5:$O$41)-ROW($O$5)+1),ROWS(G$5:G13))),"")</f>
        <v/>
      </c>
      <c r="H13" s="73" t="str">
        <f t="array" ref="H13">IFERROR(INDEX(R$5:R$41,SMALL(IF($O$5:$O$41&lt;&gt;"",ROW($O$5:$O$41)-ROW($O$5)+1),ROWS(H$5:H13))),"")</f>
        <v/>
      </c>
      <c r="I13" s="74" t="str">
        <f t="array" ref="I13">IFERROR(INDEX(S$5:S$41,SMALL(IF($O$5:$O$41&lt;&gt;"",ROW($O$5:$O$41)-ROW($O$5)+1),ROWS(I$5:I13))),"")</f>
        <v/>
      </c>
      <c r="J13" s="73" t="str">
        <f t="array" ref="J13">IFERROR(INDEX(T$5:T$41,SMALL(IF($O$5:$O$41&lt;&gt;"",ROW($O$5:$O$41)-ROW($O$5)+1),ROWS(J$5:J13))),"")</f>
        <v/>
      </c>
      <c r="K13" s="75" t="str">
        <f t="array" ref="K13">IFERROR(INDEX(U$5:U$41,SMALL(IF($O$5:$O$41&lt;&gt;"",ROW($O$5:$O$41)-ROW($O$5)+1),ROWS(K$5:K13))),"")</f>
        <v/>
      </c>
      <c r="M13" s="43"/>
      <c r="N13" s="57" t="s">
        <v>30</v>
      </c>
      <c r="O13" s="66" t="str">
        <f t="shared" si="2"/>
        <v/>
      </c>
      <c r="P13" s="78">
        <f>'AS583'!C12</f>
        <v>0</v>
      </c>
      <c r="Q13" s="59">
        <f>'AS583'!D10</f>
        <v>38093</v>
      </c>
      <c r="R13" s="3">
        <f>'AS583'!B15</f>
        <v>0</v>
      </c>
      <c r="S13" s="60" t="str">
        <f>'AS583'!D15</f>
        <v/>
      </c>
      <c r="T13" s="3">
        <f>'AS583'!B16</f>
        <v>0</v>
      </c>
      <c r="U13" s="65" t="str">
        <f>'AS583'!D16</f>
        <v/>
      </c>
      <c r="X13" s="57" t="s">
        <v>30</v>
      </c>
      <c r="Y13" s="61">
        <v>2.65</v>
      </c>
    </row>
    <row r="14" spans="1:25" ht="21" customHeight="1" x14ac:dyDescent="0.5">
      <c r="A14" s="42">
        <v>10</v>
      </c>
      <c r="B14" s="67" t="str">
        <f t="array" ref="B14">IFERROR(INDEX(N$5:N$41,SMALL(IF($O$5:$O$41&lt;&gt;"",ROW($O$5:$O$41)-ROW($O$5)+1),ROWS(B$5:B14))),"")</f>
        <v/>
      </c>
      <c r="C14" s="68" t="str">
        <f t="shared" si="0"/>
        <v/>
      </c>
      <c r="D14" s="69" t="str">
        <f t="shared" si="1"/>
        <v/>
      </c>
      <c r="E14" s="70" t="str">
        <f>IFERROR(LARGE($O$5:$O$41,ROWS($E$5:E14)),"")</f>
        <v/>
      </c>
      <c r="F14" s="71" t="str">
        <f t="array" ref="F14">IFERROR(INDEX(P$5:P$41,SMALL(IF($O$5:$O$41&lt;&gt;"",ROW($O$5:$O$41)-ROW($O$5)+1),ROWS(F$5:F14))),"")</f>
        <v/>
      </c>
      <c r="G14" s="72" t="str">
        <f t="array" ref="G14">IFERROR(INDEX(Q$5:Q$41,SMALL(IF($O$5:$O$41&lt;&gt;"",ROW($O$5:$O$41)-ROW($O$5)+1),ROWS(G$5:G14))),"")</f>
        <v/>
      </c>
      <c r="H14" s="73" t="str">
        <f t="array" ref="H14">IFERROR(INDEX(R$5:R$41,SMALL(IF($O$5:$O$41&lt;&gt;"",ROW($O$5:$O$41)-ROW($O$5)+1),ROWS(H$5:H14))),"")</f>
        <v/>
      </c>
      <c r="I14" s="74" t="str">
        <f t="array" ref="I14">IFERROR(INDEX(S$5:S$41,SMALL(IF($O$5:$O$41&lt;&gt;"",ROW($O$5:$O$41)-ROW($O$5)+1),ROWS(I$5:I14))),"")</f>
        <v/>
      </c>
      <c r="J14" s="73" t="str">
        <f t="array" ref="J14">IFERROR(INDEX(T$5:T$41,SMALL(IF($O$5:$O$41&lt;&gt;"",ROW($O$5:$O$41)-ROW($O$5)+1),ROWS(J$5:J14))),"")</f>
        <v/>
      </c>
      <c r="K14" s="75" t="str">
        <f t="array" ref="K14">IFERROR(INDEX(U$5:U$41,SMALL(IF($O$5:$O$41&lt;&gt;"",ROW($O$5:$O$41)-ROW($O$5)+1),ROWS(K$5:K14))),"")</f>
        <v/>
      </c>
      <c r="M14" s="43"/>
      <c r="N14" s="57" t="s">
        <v>92</v>
      </c>
      <c r="O14" s="66" t="str">
        <f t="shared" si="2"/>
        <v/>
      </c>
      <c r="P14" s="78">
        <f>'BH1045'!C12</f>
        <v>0</v>
      </c>
      <c r="Q14" s="59">
        <f>'BH1045'!D10</f>
        <v>0</v>
      </c>
      <c r="R14" s="3">
        <f>'BH1045'!B15</f>
        <v>0</v>
      </c>
      <c r="S14" s="60" t="str">
        <f>'BH1045'!D15</f>
        <v/>
      </c>
      <c r="T14" s="3">
        <f>'BH1045'!B16</f>
        <v>0</v>
      </c>
      <c r="U14" s="65" t="str">
        <f>'BH1045'!D16</f>
        <v/>
      </c>
      <c r="X14" s="57" t="s">
        <v>92</v>
      </c>
      <c r="Y14" s="61">
        <v>2.88</v>
      </c>
    </row>
    <row r="15" spans="1:25" ht="21" customHeight="1" x14ac:dyDescent="0.5">
      <c r="A15" s="42">
        <v>11</v>
      </c>
      <c r="B15" s="67" t="str">
        <f t="array" ref="B15">IFERROR(INDEX(N$5:N$41,SMALL(IF($O$5:$O$41&lt;&gt;"",ROW($O$5:$O$41)-ROW($O$5)+1),ROWS(B$5:B15))),"")</f>
        <v/>
      </c>
      <c r="C15" s="68" t="str">
        <f t="shared" si="0"/>
        <v/>
      </c>
      <c r="D15" s="69" t="str">
        <f t="shared" si="1"/>
        <v/>
      </c>
      <c r="E15" s="70" t="str">
        <f>IFERROR(LARGE($O$5:$O$41,ROWS($E$5:E15)),"")</f>
        <v/>
      </c>
      <c r="F15" s="71" t="str">
        <f t="array" ref="F15">IFERROR(INDEX(P$5:P$41,SMALL(IF($O$5:$O$41&lt;&gt;"",ROW($O$5:$O$41)-ROW($O$5)+1),ROWS(F$5:F15))),"")</f>
        <v/>
      </c>
      <c r="G15" s="72" t="str">
        <f t="array" ref="G15">IFERROR(INDEX(Q$5:Q$41,SMALL(IF($O$5:$O$41&lt;&gt;"",ROW($O$5:$O$41)-ROW($O$5)+1),ROWS(G$5:G15))),"")</f>
        <v/>
      </c>
      <c r="H15" s="73" t="str">
        <f t="array" ref="H15">IFERROR(INDEX(R$5:R$41,SMALL(IF($O$5:$O$41&lt;&gt;"",ROW($O$5:$O$41)-ROW($O$5)+1),ROWS(H$5:H15))),"")</f>
        <v/>
      </c>
      <c r="I15" s="74" t="str">
        <f t="array" ref="I15">IFERROR(INDEX(S$5:S$41,SMALL(IF($O$5:$O$41&lt;&gt;"",ROW($O$5:$O$41)-ROW($O$5)+1),ROWS(I$5:I15))),"")</f>
        <v/>
      </c>
      <c r="J15" s="73" t="str">
        <f t="array" ref="J15">IFERROR(INDEX(T$5:T$41,SMALL(IF($O$5:$O$41&lt;&gt;"",ROW($O$5:$O$41)-ROW($O$5)+1),ROWS(J$5:J15))),"")</f>
        <v/>
      </c>
      <c r="K15" s="75" t="str">
        <f t="array" ref="K15">IFERROR(INDEX(U$5:U$41,SMALL(IF($O$5:$O$41&lt;&gt;"",ROW($O$5:$O$41)-ROW($O$5)+1),ROWS(K$5:K15))),"")</f>
        <v/>
      </c>
      <c r="M15" s="43"/>
      <c r="N15" s="57" t="s">
        <v>29</v>
      </c>
      <c r="O15" s="66" t="str">
        <f t="shared" si="2"/>
        <v/>
      </c>
      <c r="P15" s="78">
        <f>'CB625'!C12</f>
        <v>0</v>
      </c>
      <c r="Q15" s="59">
        <f>'CB625'!D10</f>
        <v>0</v>
      </c>
      <c r="R15" s="3">
        <f>'CB625'!B15</f>
        <v>0</v>
      </c>
      <c r="S15" s="60" t="str">
        <f>'CB625'!D15</f>
        <v/>
      </c>
      <c r="T15" s="3">
        <f>'CB625'!B16</f>
        <v>0</v>
      </c>
      <c r="U15" s="65" t="str">
        <f>'CB625'!D16</f>
        <v/>
      </c>
      <c r="X15" s="57" t="s">
        <v>29</v>
      </c>
      <c r="Y15" s="61">
        <v>1.77</v>
      </c>
    </row>
    <row r="16" spans="1:25" ht="21" customHeight="1" x14ac:dyDescent="0.5">
      <c r="A16" s="42">
        <v>12</v>
      </c>
      <c r="B16" s="67" t="str">
        <f t="array" ref="B16">IFERROR(INDEX(N$5:N$41,SMALL(IF($O$5:$O$41&lt;&gt;"",ROW($O$5:$O$41)-ROW($O$5)+1),ROWS(B$5:B16))),"")</f>
        <v/>
      </c>
      <c r="C16" s="68" t="str">
        <f t="shared" si="0"/>
        <v/>
      </c>
      <c r="D16" s="69" t="str">
        <f t="shared" si="1"/>
        <v/>
      </c>
      <c r="E16" s="70" t="str">
        <f>IFERROR(LARGE($O$5:$O$41,ROWS($E$5:E16)),"")</f>
        <v/>
      </c>
      <c r="F16" s="71" t="str">
        <f t="array" ref="F16">IFERROR(INDEX(P$5:P$41,SMALL(IF($O$5:$O$41&lt;&gt;"",ROW($O$5:$O$41)-ROW($O$5)+1),ROWS(F$5:F16))),"")</f>
        <v/>
      </c>
      <c r="G16" s="72" t="str">
        <f t="array" ref="G16">IFERROR(INDEX(Q$5:Q$41,SMALL(IF($O$5:$O$41&lt;&gt;"",ROW($O$5:$O$41)-ROW($O$5)+1),ROWS(G$5:G16))),"")</f>
        <v/>
      </c>
      <c r="H16" s="73" t="str">
        <f t="array" ref="H16">IFERROR(INDEX(R$5:R$41,SMALL(IF($O$5:$O$41&lt;&gt;"",ROW($O$5:$O$41)-ROW($O$5)+1),ROWS(H$5:H16))),"")</f>
        <v/>
      </c>
      <c r="I16" s="74" t="str">
        <f t="array" ref="I16">IFERROR(INDEX(S$5:S$41,SMALL(IF($O$5:$O$41&lt;&gt;"",ROW($O$5:$O$41)-ROW($O$5)+1),ROWS(I$5:I16))),"")</f>
        <v/>
      </c>
      <c r="J16" s="73" t="str">
        <f t="array" ref="J16">IFERROR(INDEX(T$5:T$41,SMALL(IF($O$5:$O$41&lt;&gt;"",ROW($O$5:$O$41)-ROW($O$5)+1),ROWS(J$5:J16))),"")</f>
        <v/>
      </c>
      <c r="K16" s="75" t="str">
        <f t="array" ref="K16">IFERROR(INDEX(U$5:U$41,SMALL(IF($O$5:$O$41&lt;&gt;"",ROW($O$5:$O$41)-ROW($O$5)+1),ROWS(K$5:K16))),"")</f>
        <v/>
      </c>
      <c r="M16" s="43"/>
      <c r="N16" s="57" t="s">
        <v>36</v>
      </c>
      <c r="O16" s="66" t="str">
        <f t="shared" si="2"/>
        <v/>
      </c>
      <c r="P16" s="78">
        <f>'CK405'!C12</f>
        <v>0</v>
      </c>
      <c r="Q16" s="59">
        <f>'CK405'!D10</f>
        <v>0</v>
      </c>
      <c r="R16" s="3">
        <f>'CK405'!B15</f>
        <v>0</v>
      </c>
      <c r="S16" s="60" t="str">
        <f>'CK405'!D15</f>
        <v/>
      </c>
      <c r="T16" s="3">
        <f>'CK405'!B16</f>
        <v>0</v>
      </c>
      <c r="U16" s="65" t="str">
        <f>'CK405'!D16</f>
        <v/>
      </c>
      <c r="X16" s="57" t="s">
        <v>36</v>
      </c>
      <c r="Y16" s="61">
        <v>1.37</v>
      </c>
    </row>
    <row r="17" spans="1:25" ht="21" customHeight="1" x14ac:dyDescent="0.5">
      <c r="A17" s="42">
        <v>13</v>
      </c>
      <c r="B17" s="67" t="str">
        <f t="array" ref="B17">IFERROR(INDEX(N$5:N$41,SMALL(IF($O$5:$O$41&lt;&gt;"",ROW($O$5:$O$41)-ROW($O$5)+1),ROWS(B$5:B17))),"")</f>
        <v/>
      </c>
      <c r="C17" s="68" t="str">
        <f t="shared" si="0"/>
        <v/>
      </c>
      <c r="D17" s="69" t="str">
        <f t="shared" si="1"/>
        <v/>
      </c>
      <c r="E17" s="70" t="str">
        <f>IFERROR(LARGE($O$5:$O$41,ROWS($E$5:E17)),"")</f>
        <v/>
      </c>
      <c r="F17" s="71" t="str">
        <f t="array" ref="F17">IFERROR(INDEX(P$5:P$41,SMALL(IF($O$5:$O$41&lt;&gt;"",ROW($O$5:$O$41)-ROW($O$5)+1),ROWS(F$5:F17))),"")</f>
        <v/>
      </c>
      <c r="G17" s="72" t="str">
        <f t="array" ref="G17">IFERROR(INDEX(Q$5:Q$41,SMALL(IF($O$5:$O$41&lt;&gt;"",ROW($O$5:$O$41)-ROW($O$5)+1),ROWS(G$5:G17))),"")</f>
        <v/>
      </c>
      <c r="H17" s="73" t="str">
        <f t="array" ref="H17">IFERROR(INDEX(R$5:R$41,SMALL(IF($O$5:$O$41&lt;&gt;"",ROW($O$5:$O$41)-ROW($O$5)+1),ROWS(H$5:H17))),"")</f>
        <v/>
      </c>
      <c r="I17" s="74" t="str">
        <f t="array" ref="I17">IFERROR(INDEX(S$5:S$41,SMALL(IF($O$5:$O$41&lt;&gt;"",ROW($O$5:$O$41)-ROW($O$5)+1),ROWS(I$5:I17))),"")</f>
        <v/>
      </c>
      <c r="J17" s="73" t="str">
        <f t="array" ref="J17">IFERROR(INDEX(T$5:T$41,SMALL(IF($O$5:$O$41&lt;&gt;"",ROW($O$5:$O$41)-ROW($O$5)+1),ROWS(J$5:J17))),"")</f>
        <v/>
      </c>
      <c r="K17" s="75" t="str">
        <f t="array" ref="K17">IFERROR(INDEX(U$5:U$41,SMALL(IF($O$5:$O$41&lt;&gt;"",ROW($O$5:$O$41)-ROW($O$5)+1),ROWS(K$5:K17))),"")</f>
        <v/>
      </c>
      <c r="M17" s="43"/>
      <c r="N17" s="57" t="s">
        <v>37</v>
      </c>
      <c r="O17" s="66" t="str">
        <f t="shared" si="2"/>
        <v/>
      </c>
      <c r="P17" s="78">
        <f>FHM407L!C12</f>
        <v>0</v>
      </c>
      <c r="Q17" s="59">
        <f>FHM407L!D10</f>
        <v>0</v>
      </c>
      <c r="R17" s="3">
        <f>FHM407L!B15</f>
        <v>0</v>
      </c>
      <c r="S17" s="60" t="str">
        <f>FHM407L!D15</f>
        <v/>
      </c>
      <c r="T17" s="3">
        <f>FHM407L!B16</f>
        <v>0</v>
      </c>
      <c r="U17" s="65" t="str">
        <f>FHM407L!D16</f>
        <v/>
      </c>
      <c r="X17" s="57" t="s">
        <v>37</v>
      </c>
      <c r="Y17" s="61">
        <v>2.56</v>
      </c>
    </row>
    <row r="18" spans="1:25" ht="21" customHeight="1" x14ac:dyDescent="0.5">
      <c r="A18" s="42">
        <v>14</v>
      </c>
      <c r="B18" s="67" t="str">
        <f t="array" ref="B18">IFERROR(INDEX(N$5:N$41,SMALL(IF($O$5:$O$41&lt;&gt;"",ROW($O$5:$O$41)-ROW($O$5)+1),ROWS(B$5:B18))),"")</f>
        <v/>
      </c>
      <c r="C18" s="68" t="str">
        <f t="shared" si="0"/>
        <v/>
      </c>
      <c r="D18" s="69" t="str">
        <f t="shared" si="1"/>
        <v/>
      </c>
      <c r="E18" s="70" t="str">
        <f>IFERROR(LARGE($O$5:$O$41,ROWS($E$5:E18)),"")</f>
        <v/>
      </c>
      <c r="F18" s="71" t="str">
        <f t="array" ref="F18">IFERROR(INDEX(P$5:P$41,SMALL(IF($O$5:$O$41&lt;&gt;"",ROW($O$5:$O$41)-ROW($O$5)+1),ROWS(F$5:F18))),"")</f>
        <v/>
      </c>
      <c r="G18" s="72" t="str">
        <f t="array" ref="G18">IFERROR(INDEX(Q$5:Q$41,SMALL(IF($O$5:$O$41&lt;&gt;"",ROW($O$5:$O$41)-ROW($O$5)+1),ROWS(G$5:G18))),"")</f>
        <v/>
      </c>
      <c r="H18" s="73" t="str">
        <f t="array" ref="H18">IFERROR(INDEX(R$5:R$41,SMALL(IF($O$5:$O$41&lt;&gt;"",ROW($O$5:$O$41)-ROW($O$5)+1),ROWS(H$5:H18))),"")</f>
        <v/>
      </c>
      <c r="I18" s="74" t="str">
        <f t="array" ref="I18">IFERROR(INDEX(S$5:S$41,SMALL(IF($O$5:$O$41&lt;&gt;"",ROW($O$5:$O$41)-ROW($O$5)+1),ROWS(I$5:I18))),"")</f>
        <v/>
      </c>
      <c r="J18" s="73" t="str">
        <f t="array" ref="J18">IFERROR(INDEX(T$5:T$41,SMALL(IF($O$5:$O$41&lt;&gt;"",ROW($O$5:$O$41)-ROW($O$5)+1),ROWS(J$5:J18))),"")</f>
        <v/>
      </c>
      <c r="K18" s="75" t="str">
        <f t="array" ref="K18">IFERROR(INDEX(U$5:U$41,SMALL(IF($O$5:$O$41&lt;&gt;"",ROW($O$5:$O$41)-ROW($O$5)+1),ROWS(K$5:K18))),"")</f>
        <v/>
      </c>
      <c r="M18" s="43"/>
      <c r="N18" s="57" t="s">
        <v>31</v>
      </c>
      <c r="O18" s="66" t="str">
        <f t="shared" si="2"/>
        <v/>
      </c>
      <c r="P18" s="78">
        <f>'KO246'!C12</f>
        <v>0</v>
      </c>
      <c r="Q18" s="59">
        <f>'KO246'!D10</f>
        <v>0</v>
      </c>
      <c r="R18" s="3">
        <f>'KO246'!B15</f>
        <v>0</v>
      </c>
      <c r="S18" s="60" t="str">
        <f>'KO246'!D15</f>
        <v/>
      </c>
      <c r="T18" s="3">
        <f>'KO246'!B16</f>
        <v>0</v>
      </c>
      <c r="U18" s="65" t="str">
        <f>'KO246'!D16</f>
        <v/>
      </c>
      <c r="X18" s="57" t="s">
        <v>31</v>
      </c>
      <c r="Y18" s="61">
        <v>9.6999999999999993</v>
      </c>
    </row>
    <row r="19" spans="1:25" ht="21" customHeight="1" x14ac:dyDescent="0.5">
      <c r="A19" s="42">
        <v>15</v>
      </c>
      <c r="B19" s="67" t="str">
        <f t="array" ref="B19">IFERROR(INDEX(N$5:N$41,SMALL(IF($O$5:$O$41&lt;&gt;"",ROW($O$5:$O$41)-ROW($O$5)+1),ROWS(B$5:B19))),"")</f>
        <v/>
      </c>
      <c r="C19" s="68" t="str">
        <f t="shared" si="0"/>
        <v/>
      </c>
      <c r="D19" s="69" t="str">
        <f t="shared" si="1"/>
        <v/>
      </c>
      <c r="E19" s="70" t="str">
        <f>IFERROR(LARGE($O$5:$O$41,ROWS($E$5:E19)),"")</f>
        <v/>
      </c>
      <c r="F19" s="71" t="str">
        <f t="array" ref="F19">IFERROR(INDEX(P$5:P$41,SMALL(IF($O$5:$O$41&lt;&gt;"",ROW($O$5:$O$41)-ROW($O$5)+1),ROWS(F$5:F19))),"")</f>
        <v/>
      </c>
      <c r="G19" s="72" t="str">
        <f t="array" ref="G19">IFERROR(INDEX(Q$5:Q$41,SMALL(IF($O$5:$O$41&lt;&gt;"",ROW($O$5:$O$41)-ROW($O$5)+1),ROWS(G$5:G19))),"")</f>
        <v/>
      </c>
      <c r="H19" s="73" t="str">
        <f t="array" ref="H19">IFERROR(INDEX(R$5:R$41,SMALL(IF($O$5:$O$41&lt;&gt;"",ROW($O$5:$O$41)-ROW($O$5)+1),ROWS(H$5:H19))),"")</f>
        <v/>
      </c>
      <c r="I19" s="74" t="str">
        <f t="array" ref="I19">IFERROR(INDEX(S$5:S$41,SMALL(IF($O$5:$O$41&lt;&gt;"",ROW($O$5:$O$41)-ROW($O$5)+1),ROWS(I$5:I19))),"")</f>
        <v/>
      </c>
      <c r="J19" s="73" t="str">
        <f t="array" ref="J19">IFERROR(INDEX(T$5:T$41,SMALL(IF($O$5:$O$41&lt;&gt;"",ROW($O$5:$O$41)-ROW($O$5)+1),ROWS(J$5:J19))),"")</f>
        <v/>
      </c>
      <c r="K19" s="75" t="str">
        <f t="array" ref="K19">IFERROR(INDEX(U$5:U$41,SMALL(IF($O$5:$O$41&lt;&gt;"",ROW($O$5:$O$41)-ROW($O$5)+1),ROWS(K$5:K19))),"")</f>
        <v/>
      </c>
      <c r="M19" s="43"/>
      <c r="N19" s="57" t="s">
        <v>35</v>
      </c>
      <c r="O19" s="66" t="str">
        <f t="shared" si="2"/>
        <v/>
      </c>
      <c r="P19" s="78">
        <f>KO246B!C12</f>
        <v>0</v>
      </c>
      <c r="Q19" s="59">
        <f>KO246B!D10</f>
        <v>0</v>
      </c>
      <c r="R19" s="3">
        <f>KO246B!B15</f>
        <v>0</v>
      </c>
      <c r="S19" s="60" t="str">
        <f>KO246B!D15</f>
        <v/>
      </c>
      <c r="T19" s="3">
        <f>KO246B!B16</f>
        <v>0</v>
      </c>
      <c r="U19" s="65" t="str">
        <f>KO246B!D16</f>
        <v/>
      </c>
      <c r="X19" s="57" t="s">
        <v>35</v>
      </c>
      <c r="Y19" s="61">
        <v>17.63</v>
      </c>
    </row>
    <row r="20" spans="1:25" ht="21" customHeight="1" x14ac:dyDescent="0.5">
      <c r="A20" s="42">
        <v>16</v>
      </c>
      <c r="B20" s="67" t="str">
        <f t="array" ref="B20">IFERROR(INDEX(N$5:N$41,SMALL(IF($O$5:$O$41&lt;&gt;"",ROW($O$5:$O$41)-ROW($O$5)+1),ROWS(B$5:B20))),"")</f>
        <v/>
      </c>
      <c r="C20" s="68" t="str">
        <f t="shared" si="0"/>
        <v/>
      </c>
      <c r="D20" s="69" t="str">
        <f t="shared" si="1"/>
        <v/>
      </c>
      <c r="E20" s="70" t="str">
        <f>IFERROR(LARGE($O$5:$O$41,ROWS($E$5:E20)),"")</f>
        <v/>
      </c>
      <c r="F20" s="71" t="str">
        <f t="array" ref="F20">IFERROR(INDEX(P$5:P$41,SMALL(IF($O$5:$O$41&lt;&gt;"",ROW($O$5:$O$41)-ROW($O$5)+1),ROWS(F$5:F20))),"")</f>
        <v/>
      </c>
      <c r="G20" s="72" t="str">
        <f t="array" ref="G20">IFERROR(INDEX(Q$5:Q$41,SMALL(IF($O$5:$O$41&lt;&gt;"",ROW($O$5:$O$41)-ROW($O$5)+1),ROWS(G$5:G20))),"")</f>
        <v/>
      </c>
      <c r="H20" s="73" t="str">
        <f t="array" ref="H20">IFERROR(INDEX(R$5:R$41,SMALL(IF($O$5:$O$41&lt;&gt;"",ROW($O$5:$O$41)-ROW($O$5)+1),ROWS(H$5:H20))),"")</f>
        <v/>
      </c>
      <c r="I20" s="74" t="str">
        <f t="array" ref="I20">IFERROR(INDEX(S$5:S$41,SMALL(IF($O$5:$O$41&lt;&gt;"",ROW($O$5:$O$41)-ROW($O$5)+1),ROWS(I$5:I20))),"")</f>
        <v/>
      </c>
      <c r="J20" s="73" t="str">
        <f t="array" ref="J20">IFERROR(INDEX(T$5:T$41,SMALL(IF($O$5:$O$41&lt;&gt;"",ROW($O$5:$O$41)-ROW($O$5)+1),ROWS(J$5:J20))),"")</f>
        <v/>
      </c>
      <c r="K20" s="75" t="str">
        <f t="array" ref="K20">IFERROR(INDEX(U$5:U$41,SMALL(IF($O$5:$O$41&lt;&gt;"",ROW($O$5:$O$41)-ROW($O$5)+1),ROWS(K$5:K20))),"")</f>
        <v/>
      </c>
      <c r="M20" s="43"/>
      <c r="N20" s="57" t="s">
        <v>93</v>
      </c>
      <c r="O20" s="66" t="str">
        <f t="shared" si="2"/>
        <v/>
      </c>
      <c r="P20" s="78">
        <f>KO246C!C12</f>
        <v>0</v>
      </c>
      <c r="Q20" s="59">
        <f>KO246C!D10</f>
        <v>0</v>
      </c>
      <c r="R20" s="3">
        <f>KO246C!B15</f>
        <v>0</v>
      </c>
      <c r="S20" s="60" t="str">
        <f>KO246C!D15</f>
        <v/>
      </c>
      <c r="T20" s="3">
        <f>KO246C!B16</f>
        <v>0</v>
      </c>
      <c r="U20" s="65" t="str">
        <f>KO246C!D16</f>
        <v/>
      </c>
      <c r="X20" s="57" t="s">
        <v>93</v>
      </c>
      <c r="Y20" s="61">
        <v>21.08</v>
      </c>
    </row>
    <row r="21" spans="1:25" ht="21" customHeight="1" x14ac:dyDescent="0.5">
      <c r="A21" s="42">
        <v>17</v>
      </c>
      <c r="B21" s="67" t="str">
        <f t="array" ref="B21">IFERROR(INDEX(N$5:N$41,SMALL(IF($O$5:$O$41&lt;&gt;"",ROW($O$5:$O$41)-ROW($O$5)+1),ROWS(B$5:B21))),"")</f>
        <v/>
      </c>
      <c r="C21" s="68" t="str">
        <f t="shared" si="0"/>
        <v/>
      </c>
      <c r="D21" s="69" t="str">
        <f t="shared" si="1"/>
        <v/>
      </c>
      <c r="E21" s="70" t="str">
        <f>IFERROR(LARGE($O$5:$O$41,ROWS($E$5:E21)),"")</f>
        <v/>
      </c>
      <c r="F21" s="71" t="str">
        <f t="array" ref="F21">IFERROR(INDEX(P$5:P$41,SMALL(IF($O$5:$O$41&lt;&gt;"",ROW($O$5:$O$41)-ROW($O$5)+1),ROWS(F$5:F21))),"")</f>
        <v/>
      </c>
      <c r="G21" s="72" t="str">
        <f t="array" ref="G21">IFERROR(INDEX(Q$5:Q$41,SMALL(IF($O$5:$O$41&lt;&gt;"",ROW($O$5:$O$41)-ROW($O$5)+1),ROWS(G$5:G21))),"")</f>
        <v/>
      </c>
      <c r="H21" s="73" t="str">
        <f t="array" ref="H21">IFERROR(INDEX(R$5:R$41,SMALL(IF($O$5:$O$41&lt;&gt;"",ROW($O$5:$O$41)-ROW($O$5)+1),ROWS(H$5:H21))),"")</f>
        <v/>
      </c>
      <c r="I21" s="74" t="str">
        <f t="array" ref="I21">IFERROR(INDEX(S$5:S$41,SMALL(IF($O$5:$O$41&lt;&gt;"",ROW($O$5:$O$41)-ROW($O$5)+1),ROWS(I$5:I21))),"")</f>
        <v/>
      </c>
      <c r="J21" s="73" t="str">
        <f t="array" ref="J21">IFERROR(INDEX(T$5:T$41,SMALL(IF($O$5:$O$41&lt;&gt;"",ROW($O$5:$O$41)-ROW($O$5)+1),ROWS(J$5:J21))),"")</f>
        <v/>
      </c>
      <c r="K21" s="75" t="str">
        <f t="array" ref="K21">IFERROR(INDEX(U$5:U$41,SMALL(IF($O$5:$O$41&lt;&gt;"",ROW($O$5:$O$41)-ROW($O$5)+1),ROWS(K$5:K21))),"")</f>
        <v/>
      </c>
      <c r="M21" s="43"/>
      <c r="N21" s="57" t="s">
        <v>32</v>
      </c>
      <c r="O21" s="66" t="str">
        <f t="shared" si="2"/>
        <v/>
      </c>
      <c r="P21" s="78">
        <f>KO323L!C12</f>
        <v>0</v>
      </c>
      <c r="Q21" s="59">
        <f>KO323L!D10</f>
        <v>0</v>
      </c>
      <c r="R21" s="3">
        <f>KO323L!B15</f>
        <v>0</v>
      </c>
      <c r="S21" s="60" t="str">
        <f>KO323L!D15</f>
        <v/>
      </c>
      <c r="T21" s="3">
        <f>KO323L!B16</f>
        <v>0</v>
      </c>
      <c r="U21" s="65" t="str">
        <f>KO323L!D16</f>
        <v/>
      </c>
      <c r="X21" s="57" t="s">
        <v>32</v>
      </c>
      <c r="Y21" s="61">
        <v>5.68</v>
      </c>
    </row>
    <row r="22" spans="1:25" ht="21" customHeight="1" x14ac:dyDescent="0.5">
      <c r="A22" s="42">
        <v>18</v>
      </c>
      <c r="B22" s="67" t="str">
        <f t="array" ref="B22">IFERROR(INDEX(N$5:N$41,SMALL(IF($O$5:$O$41&lt;&gt;"",ROW($O$5:$O$41)-ROW($O$5)+1),ROWS(B$5:B22))),"")</f>
        <v/>
      </c>
      <c r="C22" s="68" t="str">
        <f t="shared" si="0"/>
        <v/>
      </c>
      <c r="D22" s="69" t="str">
        <f t="shared" si="1"/>
        <v/>
      </c>
      <c r="E22" s="70" t="str">
        <f>IFERROR(LARGE($O$5:$O$41,ROWS($E$5:E22)),"")</f>
        <v/>
      </c>
      <c r="F22" s="71" t="str">
        <f t="array" ref="F22">IFERROR(INDEX(P$5:P$41,SMALL(IF($O$5:$O$41&lt;&gt;"",ROW($O$5:$O$41)-ROW($O$5)+1),ROWS(F$5:F22))),"")</f>
        <v/>
      </c>
      <c r="G22" s="72" t="str">
        <f t="array" ref="G22">IFERROR(INDEX(Q$5:Q$41,SMALL(IF($O$5:$O$41&lt;&gt;"",ROW($O$5:$O$41)-ROW($O$5)+1),ROWS(G$5:G22))),"")</f>
        <v/>
      </c>
      <c r="H22" s="73" t="str">
        <f t="array" ref="H22">IFERROR(INDEX(R$5:R$41,SMALL(IF($O$5:$O$41&lt;&gt;"",ROW($O$5:$O$41)-ROW($O$5)+1),ROWS(H$5:H22))),"")</f>
        <v/>
      </c>
      <c r="I22" s="74" t="str">
        <f t="array" ref="I22">IFERROR(INDEX(S$5:S$41,SMALL(IF($O$5:$O$41&lt;&gt;"",ROW($O$5:$O$41)-ROW($O$5)+1),ROWS(I$5:I22))),"")</f>
        <v/>
      </c>
      <c r="J22" s="73" t="str">
        <f t="array" ref="J22">IFERROR(INDEX(T$5:T$41,SMALL(IF($O$5:$O$41&lt;&gt;"",ROW($O$5:$O$41)-ROW($O$5)+1),ROWS(J$5:J22))),"")</f>
        <v/>
      </c>
      <c r="K22" s="75" t="str">
        <f t="array" ref="K22">IFERROR(INDEX(U$5:U$41,SMALL(IF($O$5:$O$41&lt;&gt;"",ROW($O$5:$O$41)-ROW($O$5)+1),ROWS(K$5:K22))),"")</f>
        <v/>
      </c>
      <c r="M22" s="43"/>
      <c r="N22" s="57" t="s">
        <v>33</v>
      </c>
      <c r="O22" s="66" t="str">
        <f t="shared" si="2"/>
        <v/>
      </c>
      <c r="P22" s="78">
        <f>'KO365'!C12</f>
        <v>0</v>
      </c>
      <c r="Q22" s="59">
        <f>'KO365'!D10</f>
        <v>0</v>
      </c>
      <c r="R22" s="3">
        <f>'KO365'!B15</f>
        <v>0</v>
      </c>
      <c r="S22" s="60" t="str">
        <f>'KO365'!D15</f>
        <v/>
      </c>
      <c r="T22" s="3">
        <f>'KO365'!B16</f>
        <v>0</v>
      </c>
      <c r="U22" s="65" t="str">
        <f>'KO365'!D16</f>
        <v/>
      </c>
      <c r="X22" s="57" t="s">
        <v>33</v>
      </c>
      <c r="Y22" s="61">
        <v>5.44</v>
      </c>
    </row>
    <row r="23" spans="1:25" ht="21" customHeight="1" x14ac:dyDescent="0.5">
      <c r="A23" s="42">
        <v>19</v>
      </c>
      <c r="B23" s="67" t="str">
        <f t="array" ref="B23">IFERROR(INDEX(N$5:N$41,SMALL(IF($O$5:$O$41&lt;&gt;"",ROW($O$5:$O$41)-ROW($O$5)+1),ROWS(B$5:B23))),"")</f>
        <v/>
      </c>
      <c r="C23" s="68" t="str">
        <f t="shared" si="0"/>
        <v/>
      </c>
      <c r="D23" s="69" t="str">
        <f t="shared" si="1"/>
        <v/>
      </c>
      <c r="E23" s="70" t="str">
        <f>IFERROR(LARGE($O$5:$O$41,ROWS($E$5:E23)),"")</f>
        <v/>
      </c>
      <c r="F23" s="71" t="str">
        <f t="array" ref="F23">IFERROR(INDEX(P$5:P$41,SMALL(IF($O$5:$O$41&lt;&gt;"",ROW($O$5:$O$41)-ROW($O$5)+1),ROWS(F$5:F23))),"")</f>
        <v/>
      </c>
      <c r="G23" s="72" t="str">
        <f t="array" ref="G23">IFERROR(INDEX(Q$5:Q$41,SMALL(IF($O$5:$O$41&lt;&gt;"",ROW($O$5:$O$41)-ROW($O$5)+1),ROWS(G$5:G23))),"")</f>
        <v/>
      </c>
      <c r="H23" s="73" t="str">
        <f t="array" ref="H23">IFERROR(INDEX(R$5:R$41,SMALL(IF($O$5:$O$41&lt;&gt;"",ROW($O$5:$O$41)-ROW($O$5)+1),ROWS(H$5:H23))),"")</f>
        <v/>
      </c>
      <c r="I23" s="74" t="str">
        <f t="array" ref="I23">IFERROR(INDEX(S$5:S$41,SMALL(IF($O$5:$O$41&lt;&gt;"",ROW($O$5:$O$41)-ROW($O$5)+1),ROWS(I$5:I23))),"")</f>
        <v/>
      </c>
      <c r="J23" s="73" t="str">
        <f t="array" ref="J23">IFERROR(INDEX(T$5:T$41,SMALL(IF($O$5:$O$41&lt;&gt;"",ROW($O$5:$O$41)-ROW($O$5)+1),ROWS(J$5:J23))),"")</f>
        <v/>
      </c>
      <c r="K23" s="75" t="str">
        <f t="array" ref="K23">IFERROR(INDEX(U$5:U$41,SMALL(IF($O$5:$O$41&lt;&gt;"",ROW($O$5:$O$41)-ROW($O$5)+1),ROWS(K$5:K23))),"")</f>
        <v/>
      </c>
      <c r="M23" s="43"/>
      <c r="N23" s="57" t="s">
        <v>94</v>
      </c>
      <c r="O23" s="66" t="str">
        <f t="shared" si="2"/>
        <v/>
      </c>
      <c r="P23" s="78">
        <f>KO455S!C12</f>
        <v>0</v>
      </c>
      <c r="Q23" s="59">
        <f>KO455S!D10</f>
        <v>0</v>
      </c>
      <c r="R23" s="3">
        <f>KO455S!B15</f>
        <v>0</v>
      </c>
      <c r="S23" s="60" t="str">
        <f>KO455S!D15</f>
        <v/>
      </c>
      <c r="T23" s="3">
        <f>KO455S!B16</f>
        <v>0</v>
      </c>
      <c r="U23" s="65" t="str">
        <f>KO455S!D16</f>
        <v/>
      </c>
      <c r="X23" s="57" t="s">
        <v>94</v>
      </c>
      <c r="Y23" s="61">
        <v>3.74</v>
      </c>
    </row>
    <row r="24" spans="1:25" ht="21" customHeight="1" x14ac:dyDescent="0.5">
      <c r="A24" s="42">
        <v>20</v>
      </c>
      <c r="B24" s="67" t="str">
        <f t="array" ref="B24">IFERROR(INDEX(N$5:N$41,SMALL(IF($O$5:$O$41&lt;&gt;"",ROW($O$5:$O$41)-ROW($O$5)+1),ROWS(B$5:B24))),"")</f>
        <v/>
      </c>
      <c r="C24" s="68" t="str">
        <f t="shared" si="0"/>
        <v/>
      </c>
      <c r="D24" s="69" t="str">
        <f t="shared" si="1"/>
        <v/>
      </c>
      <c r="E24" s="70" t="str">
        <f>IFERROR(LARGE($O$5:$O$41,ROWS($E$5:E24)),"")</f>
        <v/>
      </c>
      <c r="F24" s="71" t="str">
        <f t="array" ref="F24">IFERROR(INDEX(P$5:P$41,SMALL(IF($O$5:$O$41&lt;&gt;"",ROW($O$5:$O$41)-ROW($O$5)+1),ROWS(F$5:F24))),"")</f>
        <v/>
      </c>
      <c r="G24" s="72" t="str">
        <f t="array" ref="G24">IFERROR(INDEX(Q$5:Q$41,SMALL(IF($O$5:$O$41&lt;&gt;"",ROW($O$5:$O$41)-ROW($O$5)+1),ROWS(G$5:G24))),"")</f>
        <v/>
      </c>
      <c r="H24" s="73" t="str">
        <f t="array" ref="H24">IFERROR(INDEX(R$5:R$41,SMALL(IF($O$5:$O$41&lt;&gt;"",ROW($O$5:$O$41)-ROW($O$5)+1),ROWS(H$5:H24))),"")</f>
        <v/>
      </c>
      <c r="I24" s="74" t="str">
        <f t="array" ref="I24">IFERROR(INDEX(S$5:S$41,SMALL(IF($O$5:$O$41&lt;&gt;"",ROW($O$5:$O$41)-ROW($O$5)+1),ROWS(I$5:I24))),"")</f>
        <v/>
      </c>
      <c r="J24" s="73" t="str">
        <f t="array" ref="J24">IFERROR(INDEX(T$5:T$41,SMALL(IF($O$5:$O$41&lt;&gt;"",ROW($O$5:$O$41)-ROW($O$5)+1),ROWS(J$5:J24))),"")</f>
        <v/>
      </c>
      <c r="K24" s="75" t="str">
        <f t="array" ref="K24">IFERROR(INDEX(U$5:U$41,SMALL(IF($O$5:$O$41&lt;&gt;"",ROW($O$5:$O$41)-ROW($O$5)+1),ROWS(K$5:K24))),"")</f>
        <v/>
      </c>
      <c r="M24" s="43"/>
      <c r="N24" s="57" t="s">
        <v>95</v>
      </c>
      <c r="O24" s="66" t="str">
        <f t="shared" si="2"/>
        <v/>
      </c>
      <c r="P24" s="78">
        <f>'KO857'!C12</f>
        <v>0</v>
      </c>
      <c r="Q24" s="59">
        <f>'KO857'!D10</f>
        <v>0</v>
      </c>
      <c r="R24" s="3">
        <f>'KO857'!B15</f>
        <v>0</v>
      </c>
      <c r="S24" s="60" t="str">
        <f>'KO857'!D15</f>
        <v/>
      </c>
      <c r="T24" s="3">
        <f>'KO857'!B16</f>
        <v>0</v>
      </c>
      <c r="U24" s="65" t="str">
        <f>'KO857'!D16</f>
        <v/>
      </c>
      <c r="X24" s="57" t="s">
        <v>95</v>
      </c>
      <c r="Y24" s="61">
        <v>4.88</v>
      </c>
    </row>
    <row r="25" spans="1:25" ht="21" customHeight="1" x14ac:dyDescent="0.5">
      <c r="A25" s="42">
        <v>21</v>
      </c>
      <c r="B25" s="67" t="str">
        <f t="array" ref="B25">IFERROR(INDEX(N$5:N$41,SMALL(IF($O$5:$O$41&lt;&gt;"",ROW($O$5:$O$41)-ROW($O$5)+1),ROWS(B$5:B25))),"")</f>
        <v/>
      </c>
      <c r="C25" s="68" t="str">
        <f t="shared" si="0"/>
        <v/>
      </c>
      <c r="D25" s="69" t="str">
        <f t="shared" si="1"/>
        <v/>
      </c>
      <c r="E25" s="70" t="str">
        <f>IFERROR(LARGE($O$5:$O$41,ROWS($E$5:E25)),"")</f>
        <v/>
      </c>
      <c r="F25" s="71" t="str">
        <f t="array" ref="F25">IFERROR(INDEX(P$5:P$41,SMALL(IF($O$5:$O$41&lt;&gt;"",ROW($O$5:$O$41)-ROW($O$5)+1),ROWS(F$5:F25))),"")</f>
        <v/>
      </c>
      <c r="G25" s="72" t="str">
        <f t="array" ref="G25">IFERROR(INDEX(Q$5:Q$41,SMALL(IF($O$5:$O$41&lt;&gt;"",ROW($O$5:$O$41)-ROW($O$5)+1),ROWS(G$5:G25))),"")</f>
        <v/>
      </c>
      <c r="H25" s="73" t="str">
        <f t="array" ref="H25">IFERROR(INDEX(R$5:R$41,SMALL(IF($O$5:$O$41&lt;&gt;"",ROW($O$5:$O$41)-ROW($O$5)+1),ROWS(H$5:H25))),"")</f>
        <v/>
      </c>
      <c r="I25" s="74" t="str">
        <f t="array" ref="I25">IFERROR(INDEX(S$5:S$41,SMALL(IF($O$5:$O$41&lt;&gt;"",ROW($O$5:$O$41)-ROW($O$5)+1),ROWS(I$5:I25))),"")</f>
        <v/>
      </c>
      <c r="J25" s="73" t="str">
        <f t="array" ref="J25">IFERROR(INDEX(T$5:T$41,SMALL(IF($O$5:$O$41&lt;&gt;"",ROW($O$5:$O$41)-ROW($O$5)+1),ROWS(J$5:J25))),"")</f>
        <v/>
      </c>
      <c r="K25" s="75" t="str">
        <f t="array" ref="K25">IFERROR(INDEX(U$5:U$41,SMALL(IF($O$5:$O$41&lt;&gt;"",ROW($O$5:$O$41)-ROW($O$5)+1),ROWS(K$5:K25))),"")</f>
        <v/>
      </c>
      <c r="M25" s="43"/>
      <c r="N25" s="57" t="s">
        <v>40</v>
      </c>
      <c r="O25" s="66" t="str">
        <f t="shared" si="2"/>
        <v/>
      </c>
      <c r="P25" s="78">
        <f>'ME15812-5'!C12</f>
        <v>0</v>
      </c>
      <c r="Q25" s="59">
        <f>'ME15812-5'!D10</f>
        <v>0</v>
      </c>
      <c r="R25" s="3">
        <f>'ME15812-5'!B15</f>
        <v>0</v>
      </c>
      <c r="S25" s="60" t="str">
        <f>'ME15812-5'!D15</f>
        <v/>
      </c>
      <c r="T25" s="3">
        <f>'ME15812-5'!B16</f>
        <v>0</v>
      </c>
      <c r="U25" s="65" t="str">
        <f>'ME15812-5'!D16</f>
        <v/>
      </c>
      <c r="X25" s="57" t="s">
        <v>40</v>
      </c>
      <c r="Y25" s="61">
        <v>14.869</v>
      </c>
    </row>
    <row r="26" spans="1:25" ht="21" customHeight="1" x14ac:dyDescent="0.5">
      <c r="A26" s="42">
        <v>22</v>
      </c>
      <c r="B26" s="67" t="str">
        <f t="array" ref="B26">IFERROR(INDEX(N$5:N$41,SMALL(IF($O$5:$O$41&lt;&gt;"",ROW($O$5:$O$41)-ROW($O$5)+1),ROWS(B$5:B26))),"")</f>
        <v/>
      </c>
      <c r="C26" s="68" t="str">
        <f t="shared" si="0"/>
        <v/>
      </c>
      <c r="D26" s="69" t="str">
        <f t="shared" si="1"/>
        <v/>
      </c>
      <c r="E26" s="70" t="str">
        <f>IFERROR(LARGE($O$5:$O$41,ROWS($E$5:E26)),"")</f>
        <v/>
      </c>
      <c r="F26" s="71" t="str">
        <f t="array" ref="F26">IFERROR(INDEX(P$5:P$41,SMALL(IF($O$5:$O$41&lt;&gt;"",ROW($O$5:$O$41)-ROW($O$5)+1),ROWS(F$5:F26))),"")</f>
        <v/>
      </c>
      <c r="G26" s="72" t="str">
        <f t="array" ref="G26">IFERROR(INDEX(Q$5:Q$41,SMALL(IF($O$5:$O$41&lt;&gt;"",ROW($O$5:$O$41)-ROW($O$5)+1),ROWS(G$5:G26))),"")</f>
        <v/>
      </c>
      <c r="H26" s="73" t="str">
        <f t="array" ref="H26">IFERROR(INDEX(R$5:R$41,SMALL(IF($O$5:$O$41&lt;&gt;"",ROW($O$5:$O$41)-ROW($O$5)+1),ROWS(H$5:H26))),"")</f>
        <v/>
      </c>
      <c r="I26" s="74" t="str">
        <f t="array" ref="I26">IFERROR(INDEX(S$5:S$41,SMALL(IF($O$5:$O$41&lt;&gt;"",ROW($O$5:$O$41)-ROW($O$5)+1),ROWS(I$5:I26))),"")</f>
        <v/>
      </c>
      <c r="J26" s="73" t="str">
        <f t="array" ref="J26">IFERROR(INDEX(T$5:T$41,SMALL(IF($O$5:$O$41&lt;&gt;"",ROW($O$5:$O$41)-ROW($O$5)+1),ROWS(J$5:J26))),"")</f>
        <v/>
      </c>
      <c r="K26" s="75" t="str">
        <f t="array" ref="K26">IFERROR(INDEX(U$5:U$41,SMALL(IF($O$5:$O$41&lt;&gt;"",ROW($O$5:$O$41)-ROW($O$5)+1),ROWS(K$5:K26))),"")</f>
        <v/>
      </c>
      <c r="M26" s="43"/>
      <c r="N26" s="57" t="s">
        <v>41</v>
      </c>
      <c r="O26" s="66" t="str">
        <f t="shared" si="2"/>
        <v/>
      </c>
      <c r="P26" s="78">
        <f>'ME15812-5_9'!C12</f>
        <v>0</v>
      </c>
      <c r="Q26" s="59">
        <f>'ME15812-5_9'!D10</f>
        <v>0</v>
      </c>
      <c r="R26" s="3">
        <f>'ME15812-5_9'!B15</f>
        <v>0</v>
      </c>
      <c r="S26" s="60" t="str">
        <f>'ME15812-5_9'!D15</f>
        <v/>
      </c>
      <c r="T26" s="3">
        <f>'ME15812-5_9'!B16</f>
        <v>0</v>
      </c>
      <c r="U26" s="65" t="str">
        <f>'ME15812-5_9'!D16</f>
        <v/>
      </c>
      <c r="X26" s="57" t="s">
        <v>41</v>
      </c>
      <c r="Y26" s="61">
        <v>14.869</v>
      </c>
    </row>
    <row r="27" spans="1:25" ht="21" customHeight="1" x14ac:dyDescent="0.5">
      <c r="A27" s="42">
        <v>23</v>
      </c>
      <c r="B27" s="67" t="str">
        <f t="array" ref="B27">IFERROR(INDEX(N$5:N$41,SMALL(IF($O$5:$O$41&lt;&gt;"",ROW($O$5:$O$41)-ROW($O$5)+1),ROWS(B$5:B27))),"")</f>
        <v/>
      </c>
      <c r="C27" s="68" t="str">
        <f t="shared" si="0"/>
        <v/>
      </c>
      <c r="D27" s="69" t="str">
        <f t="shared" si="1"/>
        <v/>
      </c>
      <c r="E27" s="70" t="str">
        <f>IFERROR(LARGE($O$5:$O$41,ROWS($E$5:E27)),"")</f>
        <v/>
      </c>
      <c r="F27" s="71" t="str">
        <f t="array" ref="F27">IFERROR(INDEX(P$5:P$41,SMALL(IF($O$5:$O$41&lt;&gt;"",ROW($O$5:$O$41)-ROW($O$5)+1),ROWS(F$5:F27))),"")</f>
        <v/>
      </c>
      <c r="G27" s="72" t="str">
        <f t="array" ref="G27">IFERROR(INDEX(Q$5:Q$41,SMALL(IF($O$5:$O$41&lt;&gt;"",ROW($O$5:$O$41)-ROW($O$5)+1),ROWS(G$5:G27))),"")</f>
        <v/>
      </c>
      <c r="H27" s="73" t="str">
        <f t="array" ref="H27">IFERROR(INDEX(R$5:R$41,SMALL(IF($O$5:$O$41&lt;&gt;"",ROW($O$5:$O$41)-ROW($O$5)+1),ROWS(H$5:H27))),"")</f>
        <v/>
      </c>
      <c r="I27" s="74" t="str">
        <f t="array" ref="I27">IFERROR(INDEX(S$5:S$41,SMALL(IF($O$5:$O$41&lt;&gt;"",ROW($O$5:$O$41)-ROW($O$5)+1),ROWS(I$5:I27))),"")</f>
        <v/>
      </c>
      <c r="J27" s="73" t="str">
        <f t="array" ref="J27">IFERROR(INDEX(T$5:T$41,SMALL(IF($O$5:$O$41&lt;&gt;"",ROW($O$5:$O$41)-ROW($O$5)+1),ROWS(J$5:J27))),"")</f>
        <v/>
      </c>
      <c r="K27" s="75" t="str">
        <f t="array" ref="K27">IFERROR(INDEX(U$5:U$41,SMALL(IF($O$5:$O$41&lt;&gt;"",ROW($O$5:$O$41)-ROW($O$5)+1),ROWS(K$5:K27))),"")</f>
        <v/>
      </c>
      <c r="M27" s="43"/>
      <c r="N27" s="57" t="s">
        <v>42</v>
      </c>
      <c r="O27" s="66" t="str">
        <f t="shared" si="2"/>
        <v/>
      </c>
      <c r="P27" s="78">
        <f>'ME15812-6'!C12</f>
        <v>0</v>
      </c>
      <c r="Q27" s="59">
        <f>'ME15812-6'!D10</f>
        <v>0</v>
      </c>
      <c r="R27" s="3">
        <f>'ME15812-6'!B15</f>
        <v>0</v>
      </c>
      <c r="S27" s="60" t="str">
        <f>'ME15812-6'!D15</f>
        <v/>
      </c>
      <c r="T27" s="3">
        <f>'ME15812-6'!B16</f>
        <v>0</v>
      </c>
      <c r="U27" s="65" t="str">
        <f>'ME15812-6'!D16</f>
        <v/>
      </c>
      <c r="X27" s="57" t="s">
        <v>42</v>
      </c>
      <c r="Y27" s="61">
        <v>14.869</v>
      </c>
    </row>
    <row r="28" spans="1:25" ht="21" customHeight="1" x14ac:dyDescent="0.5">
      <c r="A28" s="42">
        <v>24</v>
      </c>
      <c r="B28" s="67" t="str">
        <f t="array" ref="B28">IFERROR(INDEX(N$5:N$41,SMALL(IF($O$5:$O$41&lt;&gt;"",ROW($O$5:$O$41)-ROW($O$5)+1),ROWS(B$5:B28))),"")</f>
        <v/>
      </c>
      <c r="C28" s="68" t="str">
        <f t="shared" si="0"/>
        <v/>
      </c>
      <c r="D28" s="69" t="str">
        <f t="shared" si="1"/>
        <v/>
      </c>
      <c r="E28" s="70" t="str">
        <f>IFERROR(LARGE($O$5:$O$41,ROWS($E$5:E28)),"")</f>
        <v/>
      </c>
      <c r="F28" s="71" t="str">
        <f t="array" ref="F28">IFERROR(INDEX(P$5:P$41,SMALL(IF($O$5:$O$41&lt;&gt;"",ROW($O$5:$O$41)-ROW($O$5)+1),ROWS(F$5:F28))),"")</f>
        <v/>
      </c>
      <c r="G28" s="72" t="str">
        <f t="array" ref="G28">IFERROR(INDEX(Q$5:Q$41,SMALL(IF($O$5:$O$41&lt;&gt;"",ROW($O$5:$O$41)-ROW($O$5)+1),ROWS(G$5:G28))),"")</f>
        <v/>
      </c>
      <c r="H28" s="73" t="str">
        <f t="array" ref="H28">IFERROR(INDEX(R$5:R$41,SMALL(IF($O$5:$O$41&lt;&gt;"",ROW($O$5:$O$41)-ROW($O$5)+1),ROWS(H$5:H28))),"")</f>
        <v/>
      </c>
      <c r="I28" s="74" t="str">
        <f t="array" ref="I28">IFERROR(INDEX(S$5:S$41,SMALL(IF($O$5:$O$41&lt;&gt;"",ROW($O$5:$O$41)-ROW($O$5)+1),ROWS(I$5:I28))),"")</f>
        <v/>
      </c>
      <c r="J28" s="73" t="str">
        <f t="array" ref="J28">IFERROR(INDEX(T$5:T$41,SMALL(IF($O$5:$O$41&lt;&gt;"",ROW($O$5:$O$41)-ROW($O$5)+1),ROWS(J$5:J28))),"")</f>
        <v/>
      </c>
      <c r="K28" s="75" t="str">
        <f t="array" ref="K28">IFERROR(INDEX(U$5:U$41,SMALL(IF($O$5:$O$41&lt;&gt;"",ROW($O$5:$O$41)-ROW($O$5)+1),ROWS(K$5:K28))),"")</f>
        <v/>
      </c>
      <c r="M28" s="43"/>
      <c r="N28" s="57" t="s">
        <v>43</v>
      </c>
      <c r="O28" s="66" t="str">
        <f t="shared" si="2"/>
        <v/>
      </c>
      <c r="P28" s="78">
        <f>'ME15812-6_10'!C12</f>
        <v>0</v>
      </c>
      <c r="Q28" s="59">
        <f>'ME15812-6_10'!D10</f>
        <v>0</v>
      </c>
      <c r="R28" s="3">
        <f>'ME15812-6_10'!B15</f>
        <v>0</v>
      </c>
      <c r="S28" s="60" t="str">
        <f>'ME15812-6_10'!D15</f>
        <v/>
      </c>
      <c r="T28" s="3">
        <f>'ME15812-6_10'!B16</f>
        <v>0</v>
      </c>
      <c r="U28" s="65" t="str">
        <f>'ME15812-6_10'!D16</f>
        <v/>
      </c>
      <c r="X28" s="57" t="s">
        <v>43</v>
      </c>
      <c r="Y28" s="61">
        <v>14.869</v>
      </c>
    </row>
    <row r="29" spans="1:25" ht="21" customHeight="1" x14ac:dyDescent="0.5">
      <c r="A29" s="42">
        <v>25</v>
      </c>
      <c r="B29" s="67" t="str">
        <f t="array" ref="B29">IFERROR(INDEX(N$5:N$41,SMALL(IF($O$5:$O$41&lt;&gt;"",ROW($O$5:$O$41)-ROW($O$5)+1),ROWS(B$5:B29))),"")</f>
        <v/>
      </c>
      <c r="C29" s="68" t="str">
        <f t="shared" si="0"/>
        <v/>
      </c>
      <c r="D29" s="69" t="str">
        <f t="shared" si="1"/>
        <v/>
      </c>
      <c r="E29" s="70" t="str">
        <f>IFERROR(LARGE($O$5:$O$41,ROWS($E$5:E29)),"")</f>
        <v/>
      </c>
      <c r="F29" s="71" t="str">
        <f t="array" ref="F29">IFERROR(INDEX(P$5:P$41,SMALL(IF($O$5:$O$41&lt;&gt;"",ROW($O$5:$O$41)-ROW($O$5)+1),ROWS(F$5:F29))),"")</f>
        <v/>
      </c>
      <c r="G29" s="72" t="str">
        <f t="array" ref="G29">IFERROR(INDEX(Q$5:Q$41,SMALL(IF($O$5:$O$41&lt;&gt;"",ROW($O$5:$O$41)-ROW($O$5)+1),ROWS(G$5:G29))),"")</f>
        <v/>
      </c>
      <c r="H29" s="73" t="str">
        <f t="array" ref="H29">IFERROR(INDEX(R$5:R$41,SMALL(IF($O$5:$O$41&lt;&gt;"",ROW($O$5:$O$41)-ROW($O$5)+1),ROWS(H$5:H29))),"")</f>
        <v/>
      </c>
      <c r="I29" s="74" t="str">
        <f t="array" ref="I29">IFERROR(INDEX(S$5:S$41,SMALL(IF($O$5:$O$41&lt;&gt;"",ROW($O$5:$O$41)-ROW($O$5)+1),ROWS(I$5:I29))),"")</f>
        <v/>
      </c>
      <c r="J29" s="73" t="str">
        <f t="array" ref="J29">IFERROR(INDEX(T$5:T$41,SMALL(IF($O$5:$O$41&lt;&gt;"",ROW($O$5:$O$41)-ROW($O$5)+1),ROWS(J$5:J29))),"")</f>
        <v/>
      </c>
      <c r="K29" s="75" t="str">
        <f t="array" ref="K29">IFERROR(INDEX(U$5:U$41,SMALL(IF($O$5:$O$41&lt;&gt;"",ROW($O$5:$O$41)-ROW($O$5)+1),ROWS(K$5:K29))),"")</f>
        <v/>
      </c>
      <c r="M29" s="43"/>
      <c r="N29" s="57" t="s">
        <v>44</v>
      </c>
      <c r="O29" s="66" t="str">
        <f t="shared" si="2"/>
        <v/>
      </c>
      <c r="P29" s="78">
        <f>'ME15812-7'!C12</f>
        <v>0</v>
      </c>
      <c r="Q29" s="59">
        <f>'ME15812-7'!D10</f>
        <v>0</v>
      </c>
      <c r="R29" s="3">
        <f>'ME15812-7'!B15</f>
        <v>0</v>
      </c>
      <c r="S29" s="60" t="str">
        <f>'ME15812-7'!D15</f>
        <v/>
      </c>
      <c r="T29" s="3">
        <f>'ME15812-7'!B16</f>
        <v>0</v>
      </c>
      <c r="U29" s="65" t="str">
        <f>'ME15812-7'!D16</f>
        <v/>
      </c>
      <c r="X29" s="57" t="s">
        <v>44</v>
      </c>
      <c r="Y29" s="61">
        <v>14.869</v>
      </c>
    </row>
    <row r="30" spans="1:25" ht="21" customHeight="1" x14ac:dyDescent="0.5">
      <c r="A30" s="42">
        <v>26</v>
      </c>
      <c r="B30" s="67" t="str">
        <f t="array" ref="B30">IFERROR(INDEX(N$5:N$41,SMALL(IF($O$5:$O$41&lt;&gt;"",ROW($O$5:$O$41)-ROW($O$5)+1),ROWS(B$5:B30))),"")</f>
        <v/>
      </c>
      <c r="C30" s="68" t="str">
        <f t="shared" si="0"/>
        <v/>
      </c>
      <c r="D30" s="69" t="str">
        <f t="shared" si="1"/>
        <v/>
      </c>
      <c r="E30" s="70" t="str">
        <f>IFERROR(LARGE($O$5:$O$41,ROWS($E$5:E30)),"")</f>
        <v/>
      </c>
      <c r="F30" s="71" t="str">
        <f t="array" ref="F30">IFERROR(INDEX(P$5:P$41,SMALL(IF($O$5:$O$41&lt;&gt;"",ROW($O$5:$O$41)-ROW($O$5)+1),ROWS(F$5:F30))),"")</f>
        <v/>
      </c>
      <c r="G30" s="72" t="str">
        <f t="array" ref="G30">IFERROR(INDEX(Q$5:Q$41,SMALL(IF($O$5:$O$41&lt;&gt;"",ROW($O$5:$O$41)-ROW($O$5)+1),ROWS(G$5:G30))),"")</f>
        <v/>
      </c>
      <c r="H30" s="73" t="str">
        <f t="array" ref="H30">IFERROR(INDEX(R$5:R$41,SMALL(IF($O$5:$O$41&lt;&gt;"",ROW($O$5:$O$41)-ROW($O$5)+1),ROWS(H$5:H30))),"")</f>
        <v/>
      </c>
      <c r="I30" s="74" t="str">
        <f t="array" ref="I30">IFERROR(INDEX(S$5:S$41,SMALL(IF($O$5:$O$41&lt;&gt;"",ROW($O$5:$O$41)-ROW($O$5)+1),ROWS(I$5:I30))),"")</f>
        <v/>
      </c>
      <c r="J30" s="73" t="str">
        <f t="array" ref="J30">IFERROR(INDEX(T$5:T$41,SMALL(IF($O$5:$O$41&lt;&gt;"",ROW($O$5:$O$41)-ROW($O$5)+1),ROWS(J$5:J30))),"")</f>
        <v/>
      </c>
      <c r="K30" s="75" t="str">
        <f t="array" ref="K30">IFERROR(INDEX(U$5:U$41,SMALL(IF($O$5:$O$41&lt;&gt;"",ROW($O$5:$O$41)-ROW($O$5)+1),ROWS(K$5:K30))),"")</f>
        <v/>
      </c>
      <c r="M30" s="43"/>
      <c r="N30" s="57" t="s">
        <v>45</v>
      </c>
      <c r="O30" s="66" t="str">
        <f t="shared" si="2"/>
        <v/>
      </c>
      <c r="P30" s="78">
        <f>'ME15812-8'!C12</f>
        <v>0</v>
      </c>
      <c r="Q30" s="59">
        <f>'ME15812-8'!D10</f>
        <v>0</v>
      </c>
      <c r="R30" s="3">
        <f>'ME15812-8'!B15</f>
        <v>0</v>
      </c>
      <c r="S30" s="60" t="str">
        <f>'ME15812-8'!D15</f>
        <v/>
      </c>
      <c r="T30" s="3">
        <f>'ME15812-8'!B16</f>
        <v>0</v>
      </c>
      <c r="U30" s="65" t="str">
        <f>'ME15812-8'!D16</f>
        <v/>
      </c>
      <c r="X30" s="57" t="s">
        <v>45</v>
      </c>
      <c r="Y30" s="61">
        <v>14.869</v>
      </c>
    </row>
    <row r="31" spans="1:25" ht="21" customHeight="1" x14ac:dyDescent="0.5">
      <c r="A31" s="42">
        <v>27</v>
      </c>
      <c r="B31" s="67" t="str">
        <f t="array" ref="B31">IFERROR(INDEX(N$5:N$41,SMALL(IF($O$5:$O$41&lt;&gt;"",ROW($O$5:$O$41)-ROW($O$5)+1),ROWS(B$5:B31))),"")</f>
        <v/>
      </c>
      <c r="C31" s="68" t="str">
        <f t="shared" si="0"/>
        <v/>
      </c>
      <c r="D31" s="69" t="str">
        <f t="shared" si="1"/>
        <v/>
      </c>
      <c r="E31" s="70" t="str">
        <f>IFERROR(LARGE($O$5:$O$41,ROWS($E$5:E31)),"")</f>
        <v/>
      </c>
      <c r="F31" s="71" t="str">
        <f t="array" ref="F31">IFERROR(INDEX(P$5:P$41,SMALL(IF($O$5:$O$41&lt;&gt;"",ROW($O$5:$O$41)-ROW($O$5)+1),ROWS(F$5:F31))),"")</f>
        <v/>
      </c>
      <c r="G31" s="72" t="str">
        <f t="array" ref="G31">IFERROR(INDEX(Q$5:Q$41,SMALL(IF($O$5:$O$41&lt;&gt;"",ROW($O$5:$O$41)-ROW($O$5)+1),ROWS(G$5:G31))),"")</f>
        <v/>
      </c>
      <c r="H31" s="73" t="str">
        <f t="array" ref="H31">IFERROR(INDEX(R$5:R$41,SMALL(IF($O$5:$O$41&lt;&gt;"",ROW($O$5:$O$41)-ROW($O$5)+1),ROWS(H$5:H31))),"")</f>
        <v/>
      </c>
      <c r="I31" s="74" t="str">
        <f t="array" ref="I31">IFERROR(INDEX(S$5:S$41,SMALL(IF($O$5:$O$41&lt;&gt;"",ROW($O$5:$O$41)-ROW($O$5)+1),ROWS(I$5:I31))),"")</f>
        <v/>
      </c>
      <c r="J31" s="73" t="str">
        <f t="array" ref="J31">IFERROR(INDEX(T$5:T$41,SMALL(IF($O$5:$O$41&lt;&gt;"",ROW($O$5:$O$41)-ROW($O$5)+1),ROWS(J$5:J31))),"")</f>
        <v/>
      </c>
      <c r="K31" s="75" t="str">
        <f t="array" ref="K31">IFERROR(INDEX(U$5:U$41,SMALL(IF($O$5:$O$41&lt;&gt;"",ROW($O$5:$O$41)-ROW($O$5)+1),ROWS(K$5:K31))),"")</f>
        <v/>
      </c>
      <c r="M31" s="43"/>
      <c r="N31" s="57" t="s">
        <v>34</v>
      </c>
      <c r="O31" s="66" t="e">
        <f t="shared" si="2"/>
        <v>#DIV/0!</v>
      </c>
      <c r="P31" s="78">
        <f>'ME1586'!C12</f>
        <v>344</v>
      </c>
      <c r="Q31" s="59">
        <f>'ME1586'!D10</f>
        <v>0</v>
      </c>
      <c r="R31" s="3" t="str">
        <f>'ME1586'!B15</f>
        <v>SPEC TERMINAL LOWER 2.56</v>
      </c>
      <c r="S31" s="60">
        <f>'ME1586'!D15</f>
        <v>0.26453488372093026</v>
      </c>
      <c r="T31" s="3" t="str">
        <f>'ME1586'!B16</f>
        <v>TIN PEEL OFF (ดีบุกลอก)</v>
      </c>
      <c r="U31" s="65">
        <f>'ME1586'!D16</f>
        <v>0.20930232558139536</v>
      </c>
      <c r="X31" s="57" t="s">
        <v>34</v>
      </c>
      <c r="Y31" s="61">
        <v>14.095000000000001</v>
      </c>
    </row>
    <row r="32" spans="1:25" ht="21" customHeight="1" x14ac:dyDescent="0.5">
      <c r="A32" s="42">
        <v>28</v>
      </c>
      <c r="B32" s="67" t="str">
        <f t="array" ref="B32">IFERROR(INDEX(N$5:N$41,SMALL(IF($O$5:$O$41&lt;&gt;"",ROW($O$5:$O$41)-ROW($O$5)+1),ROWS(B$5:B32))),"")</f>
        <v/>
      </c>
      <c r="C32" s="68" t="str">
        <f t="shared" si="0"/>
        <v/>
      </c>
      <c r="D32" s="69" t="str">
        <f t="shared" si="1"/>
        <v/>
      </c>
      <c r="E32" s="70" t="str">
        <f>IFERROR(LARGE($O$5:$O$41,ROWS($E$5:E32)),"")</f>
        <v/>
      </c>
      <c r="F32" s="71" t="str">
        <f t="array" ref="F32">IFERROR(INDEX(P$5:P$41,SMALL(IF($O$5:$O$41&lt;&gt;"",ROW($O$5:$O$41)-ROW($O$5)+1),ROWS(F$5:F32))),"")</f>
        <v/>
      </c>
      <c r="G32" s="72" t="str">
        <f t="array" ref="G32">IFERROR(INDEX(Q$5:Q$41,SMALL(IF($O$5:$O$41&lt;&gt;"",ROW($O$5:$O$41)-ROW($O$5)+1),ROWS(G$5:G32))),"")</f>
        <v/>
      </c>
      <c r="H32" s="73" t="str">
        <f t="array" ref="H32">IFERROR(INDEX(R$5:R$41,SMALL(IF($O$5:$O$41&lt;&gt;"",ROW($O$5:$O$41)-ROW($O$5)+1),ROWS(H$5:H32))),"")</f>
        <v/>
      </c>
      <c r="I32" s="74" t="str">
        <f t="array" ref="I32">IFERROR(INDEX(S$5:S$41,SMALL(IF($O$5:$O$41&lt;&gt;"",ROW($O$5:$O$41)-ROW($O$5)+1),ROWS(I$5:I32))),"")</f>
        <v/>
      </c>
      <c r="J32" s="73" t="str">
        <f t="array" ref="J32">IFERROR(INDEX(T$5:T$41,SMALL(IF($O$5:$O$41&lt;&gt;"",ROW($O$5:$O$41)-ROW($O$5)+1),ROWS(J$5:J32))),"")</f>
        <v/>
      </c>
      <c r="K32" s="75" t="str">
        <f t="array" ref="K32">IFERROR(INDEX(U$5:U$41,SMALL(IF($O$5:$O$41&lt;&gt;"",ROW($O$5:$O$41)-ROW($O$5)+1),ROWS(K$5:K32))),"")</f>
        <v/>
      </c>
      <c r="M32" s="43"/>
      <c r="N32" s="57" t="s">
        <v>46</v>
      </c>
      <c r="O32" s="66" t="e">
        <f t="shared" si="2"/>
        <v>#DIV/0!</v>
      </c>
      <c r="P32" s="78">
        <f>'ME17814-1'!C12</f>
        <v>1975</v>
      </c>
      <c r="Q32" s="59">
        <f>'ME17814-1'!D10</f>
        <v>0</v>
      </c>
      <c r="R32" s="3" t="str">
        <f>'ME17814-1'!B15</f>
        <v>SLITTING NG LEAN (ร่องเอียง)</v>
      </c>
      <c r="S32" s="60">
        <f>'ME17814-1'!D15</f>
        <v>0.27291139240506329</v>
      </c>
      <c r="T32" s="3" t="str">
        <f>'ME17814-1'!B16</f>
        <v>BUSH NG</v>
      </c>
      <c r="U32" s="65">
        <f>'ME17814-1'!D16</f>
        <v>0.22025316455696203</v>
      </c>
      <c r="X32" s="57" t="s">
        <v>46</v>
      </c>
      <c r="Y32" s="61">
        <v>13.108000000000001</v>
      </c>
    </row>
    <row r="33" spans="1:25" ht="21" customHeight="1" x14ac:dyDescent="0.5">
      <c r="A33" s="42">
        <v>29</v>
      </c>
      <c r="B33" s="67" t="str">
        <f t="array" ref="B33">IFERROR(INDEX(N$5:N$41,SMALL(IF($O$5:$O$41&lt;&gt;"",ROW($O$5:$O$41)-ROW($O$5)+1),ROWS(B$5:B33))),"")</f>
        <v/>
      </c>
      <c r="C33" s="68" t="str">
        <f t="shared" si="0"/>
        <v/>
      </c>
      <c r="D33" s="69" t="str">
        <f t="shared" si="1"/>
        <v/>
      </c>
      <c r="E33" s="70" t="str">
        <f>IFERROR(LARGE($O$5:$O$41,ROWS($E$5:E33)),"")</f>
        <v/>
      </c>
      <c r="F33" s="71" t="str">
        <f t="array" ref="F33">IFERROR(INDEX(P$5:P$41,SMALL(IF($O$5:$O$41&lt;&gt;"",ROW($O$5:$O$41)-ROW($O$5)+1),ROWS(F$5:F33))),"")</f>
        <v/>
      </c>
      <c r="G33" s="72" t="str">
        <f t="array" ref="G33">IFERROR(INDEX(Q$5:Q$41,SMALL(IF($O$5:$O$41&lt;&gt;"",ROW($O$5:$O$41)-ROW($O$5)+1),ROWS(G$5:G33))),"")</f>
        <v/>
      </c>
      <c r="H33" s="73" t="str">
        <f t="array" ref="H33">IFERROR(INDEX(R$5:R$41,SMALL(IF($O$5:$O$41&lt;&gt;"",ROW($O$5:$O$41)-ROW($O$5)+1),ROWS(H$5:H33))),"")</f>
        <v/>
      </c>
      <c r="I33" s="74" t="str">
        <f t="array" ref="I33">IFERROR(INDEX(S$5:S$41,SMALL(IF($O$5:$O$41&lt;&gt;"",ROW($O$5:$O$41)-ROW($O$5)+1),ROWS(I$5:I33))),"")</f>
        <v/>
      </c>
      <c r="J33" s="73" t="str">
        <f t="array" ref="J33">IFERROR(INDEX(T$5:T$41,SMALL(IF($O$5:$O$41&lt;&gt;"",ROW($O$5:$O$41)-ROW($O$5)+1),ROWS(J$5:J33))),"")</f>
        <v/>
      </c>
      <c r="K33" s="75" t="str">
        <f t="array" ref="K33">IFERROR(INDEX(U$5:U$41,SMALL(IF($O$5:$O$41&lt;&gt;"",ROW($O$5:$O$41)-ROW($O$5)+1),ROWS(K$5:K33))),"")</f>
        <v/>
      </c>
      <c r="M33" s="43"/>
      <c r="N33" s="57" t="s">
        <v>47</v>
      </c>
      <c r="O33" s="66" t="e">
        <f t="shared" si="2"/>
        <v>#DIV/0!</v>
      </c>
      <c r="P33" s="78">
        <f>'ME17814-2'!C12</f>
        <v>1589</v>
      </c>
      <c r="Q33" s="59">
        <f>'ME17814-2'!D10</f>
        <v>0</v>
      </c>
      <c r="R33" s="3" t="str">
        <f>'ME17814-2'!B15</f>
        <v>SLITTING LEAN (ร่องเอียง)</v>
      </c>
      <c r="S33" s="60">
        <f>'ME17814-2'!D15</f>
        <v>0.42731277533039647</v>
      </c>
      <c r="T33" s="3" t="str">
        <f>'ME17814-2'!B16</f>
        <v>TERMINAL DAMAGE</v>
      </c>
      <c r="U33" s="65">
        <f>'ME17814-2'!D16</f>
        <v>0.11453744493392071</v>
      </c>
      <c r="X33" s="57" t="s">
        <v>47</v>
      </c>
      <c r="Y33" s="61">
        <v>13.108000000000001</v>
      </c>
    </row>
    <row r="34" spans="1:25" ht="21" customHeight="1" x14ac:dyDescent="0.5">
      <c r="A34" s="42">
        <v>30</v>
      </c>
      <c r="B34" s="67" t="str">
        <f t="array" ref="B34">IFERROR(INDEX(N$5:N$41,SMALL(IF($O$5:$O$41&lt;&gt;"",ROW($O$5:$O$41)-ROW($O$5)+1),ROWS(B$5:B34))),"")</f>
        <v/>
      </c>
      <c r="C34" s="68" t="str">
        <f t="shared" si="0"/>
        <v/>
      </c>
      <c r="D34" s="69" t="str">
        <f t="shared" si="1"/>
        <v/>
      </c>
      <c r="E34" s="70" t="str">
        <f>IFERROR(LARGE($O$5:$O$41,ROWS($E$5:E34)),"")</f>
        <v/>
      </c>
      <c r="F34" s="71" t="str">
        <f t="array" ref="F34">IFERROR(INDEX(P$5:P$41,SMALL(IF($O$5:$O$41&lt;&gt;"",ROW($O$5:$O$41)-ROW($O$5)+1),ROWS(F$5:F34))),"")</f>
        <v/>
      </c>
      <c r="G34" s="72" t="str">
        <f t="array" ref="G34">IFERROR(INDEX(Q$5:Q$41,SMALL(IF($O$5:$O$41&lt;&gt;"",ROW($O$5:$O$41)-ROW($O$5)+1),ROWS(G$5:G34))),"")</f>
        <v/>
      </c>
      <c r="H34" s="73" t="str">
        <f t="array" ref="H34">IFERROR(INDEX(R$5:R$41,SMALL(IF($O$5:$O$41&lt;&gt;"",ROW($O$5:$O$41)-ROW($O$5)+1),ROWS(H$5:H34))),"")</f>
        <v/>
      </c>
      <c r="I34" s="74" t="str">
        <f t="array" ref="I34">IFERROR(INDEX(S$5:S$41,SMALL(IF($O$5:$O$41&lt;&gt;"",ROW($O$5:$O$41)-ROW($O$5)+1),ROWS(I$5:I34))),"")</f>
        <v/>
      </c>
      <c r="J34" s="73" t="str">
        <f t="array" ref="J34">IFERROR(INDEX(T$5:T$41,SMALL(IF($O$5:$O$41&lt;&gt;"",ROW($O$5:$O$41)-ROW($O$5)+1),ROWS(J$5:J34))),"")</f>
        <v/>
      </c>
      <c r="K34" s="75" t="str">
        <f t="array" ref="K34">IFERROR(INDEX(U$5:U$41,SMALL(IF($O$5:$O$41&lt;&gt;"",ROW($O$5:$O$41)-ROW($O$5)+1),ROWS(K$5:K34))),"")</f>
        <v/>
      </c>
      <c r="M34" s="43"/>
      <c r="N34" s="57" t="s">
        <v>48</v>
      </c>
      <c r="O34" s="66" t="str">
        <f t="shared" si="2"/>
        <v/>
      </c>
      <c r="P34" s="78">
        <f>'MM685'!C12</f>
        <v>0</v>
      </c>
      <c r="Q34" s="59">
        <f>'MM685'!D10</f>
        <v>0</v>
      </c>
      <c r="R34" s="3">
        <f>'MM685'!B15</f>
        <v>0</v>
      </c>
      <c r="S34" s="60" t="str">
        <f>'MM685'!D15</f>
        <v/>
      </c>
      <c r="T34" s="3">
        <f>'MM685'!B16</f>
        <v>0</v>
      </c>
      <c r="U34" s="65" t="str">
        <f>'MM685'!D16</f>
        <v/>
      </c>
      <c r="X34" s="57" t="s">
        <v>48</v>
      </c>
      <c r="Y34" s="61">
        <v>2.2400000000000002</v>
      </c>
    </row>
    <row r="35" spans="1:25" s="44" customFormat="1" ht="21" customHeight="1" x14ac:dyDescent="0.5">
      <c r="A35" s="42">
        <v>31</v>
      </c>
      <c r="B35" s="67" t="str">
        <f t="array" ref="B35">IFERROR(INDEX(N$5:N$41,SMALL(IF($O$5:$O$41&lt;&gt;"",ROW($O$5:$O$41)-ROW($O$5)+1),ROWS(B$5:B35))),"")</f>
        <v/>
      </c>
      <c r="C35" s="68" t="str">
        <f t="shared" si="0"/>
        <v/>
      </c>
      <c r="D35" s="69" t="str">
        <f t="shared" si="1"/>
        <v/>
      </c>
      <c r="E35" s="70" t="str">
        <f>IFERROR(LARGE($O$5:$O$41,ROWS($E$5:E35)),"")</f>
        <v/>
      </c>
      <c r="F35" s="71" t="str">
        <f t="array" ref="F35">IFERROR(INDEX(P$5:P$41,SMALL(IF($O$5:$O$41&lt;&gt;"",ROW($O$5:$O$41)-ROW($O$5)+1),ROWS(F$5:F35))),"")</f>
        <v/>
      </c>
      <c r="G35" s="72" t="str">
        <f t="array" ref="G35">IFERROR(INDEX(Q$5:Q$41,SMALL(IF($O$5:$O$41&lt;&gt;"",ROW($O$5:$O$41)-ROW($O$5)+1),ROWS(G$5:G35))),"")</f>
        <v/>
      </c>
      <c r="H35" s="73" t="str">
        <f t="array" ref="H35">IFERROR(INDEX(R$5:R$41,SMALL(IF($O$5:$O$41&lt;&gt;"",ROW($O$5:$O$41)-ROW($O$5)+1),ROWS(H$5:H35))),"")</f>
        <v/>
      </c>
      <c r="I35" s="74" t="str">
        <f t="array" ref="I35">IFERROR(INDEX(S$5:S$41,SMALL(IF($O$5:$O$41&lt;&gt;"",ROW($O$5:$O$41)-ROW($O$5)+1),ROWS(I$5:I35))),"")</f>
        <v/>
      </c>
      <c r="J35" s="73" t="str">
        <f t="array" ref="J35">IFERROR(INDEX(T$5:T$41,SMALL(IF($O$5:$O$41&lt;&gt;"",ROW($O$5:$O$41)-ROW($O$5)+1),ROWS(J$5:J35))),"")</f>
        <v/>
      </c>
      <c r="K35" s="75" t="str">
        <f t="array" ref="K35">IFERROR(INDEX(U$5:U$41,SMALL(IF($O$5:$O$41&lt;&gt;"",ROW($O$5:$O$41)-ROW($O$5)+1),ROWS(K$5:K35))),"")</f>
        <v/>
      </c>
      <c r="M35" s="45"/>
      <c r="N35" s="57" t="s">
        <v>96</v>
      </c>
      <c r="O35" s="66" t="str">
        <f t="shared" si="2"/>
        <v/>
      </c>
      <c r="P35" s="78">
        <f>'NN1059'!C12</f>
        <v>0</v>
      </c>
      <c r="Q35" s="59">
        <f>'NN1059'!D10</f>
        <v>0</v>
      </c>
      <c r="R35" s="3">
        <f>'NN1059'!B15</f>
        <v>0</v>
      </c>
      <c r="S35" s="60" t="str">
        <f>'NN1059'!D15</f>
        <v/>
      </c>
      <c r="T35" s="3">
        <f>'NN1059'!B16</f>
        <v>0</v>
      </c>
      <c r="U35" s="65" t="str">
        <f>'NN1059'!D16</f>
        <v/>
      </c>
      <c r="V35" s="3"/>
      <c r="X35" s="57" t="s">
        <v>96</v>
      </c>
      <c r="Y35" s="61">
        <v>12.32</v>
      </c>
    </row>
    <row r="36" spans="1:25" ht="21" customHeight="1" x14ac:dyDescent="0.5">
      <c r="A36" s="42">
        <v>32</v>
      </c>
      <c r="B36" s="67" t="str">
        <f t="array" ref="B36">IFERROR(INDEX(N$5:N$41,SMALL(IF($O$5:$O$41&lt;&gt;"",ROW($O$5:$O$41)-ROW($O$5)+1),ROWS(B$5:B36))),"")</f>
        <v/>
      </c>
      <c r="C36" s="68" t="str">
        <f t="shared" si="0"/>
        <v/>
      </c>
      <c r="D36" s="69" t="str">
        <f t="shared" si="1"/>
        <v/>
      </c>
      <c r="E36" s="70" t="str">
        <f>IFERROR(LARGE($O$5:$O$41,ROWS($E$5:E36)),"")</f>
        <v/>
      </c>
      <c r="F36" s="71" t="str">
        <f t="array" ref="F36">IFERROR(INDEX(P$5:P$41,SMALL(IF($O$5:$O$41&lt;&gt;"",ROW($O$5:$O$41)-ROW($O$5)+1),ROWS(F$5:F36))),"")</f>
        <v/>
      </c>
      <c r="G36" s="72" t="str">
        <f t="array" ref="G36">IFERROR(INDEX(Q$5:Q$41,SMALL(IF($O$5:$O$41&lt;&gt;"",ROW($O$5:$O$41)-ROW($O$5)+1),ROWS(G$5:G36))),"")</f>
        <v/>
      </c>
      <c r="H36" s="73" t="str">
        <f t="array" ref="H36">IFERROR(INDEX(R$5:R$41,SMALL(IF($O$5:$O$41&lt;&gt;"",ROW($O$5:$O$41)-ROW($O$5)+1),ROWS(H$5:H36))),"")</f>
        <v/>
      </c>
      <c r="I36" s="74" t="str">
        <f t="array" ref="I36">IFERROR(INDEX(S$5:S$41,SMALL(IF($O$5:$O$41&lt;&gt;"",ROW($O$5:$O$41)-ROW($O$5)+1),ROWS(I$5:I36))),"")</f>
        <v/>
      </c>
      <c r="J36" s="73" t="str">
        <f t="array" ref="J36">IFERROR(INDEX(T$5:T$41,SMALL(IF($O$5:$O$41&lt;&gt;"",ROW($O$5:$O$41)-ROW($O$5)+1),ROWS(J$5:J36))),"")</f>
        <v/>
      </c>
      <c r="K36" s="75" t="str">
        <f t="array" ref="K36">IFERROR(INDEX(U$5:U$41,SMALL(IF($O$5:$O$41&lt;&gt;"",ROW($O$5:$O$41)-ROW($O$5)+1),ROWS(K$5:K36))),"")</f>
        <v/>
      </c>
      <c r="M36" s="43"/>
      <c r="N36" s="57" t="s">
        <v>97</v>
      </c>
      <c r="O36" s="66" t="str">
        <f t="shared" si="2"/>
        <v/>
      </c>
      <c r="P36" s="78">
        <f>'NN433'!C12</f>
        <v>0</v>
      </c>
      <c r="Q36" s="59">
        <f>'NN433'!D10</f>
        <v>0</v>
      </c>
      <c r="R36" s="3">
        <f>'NN433'!B15</f>
        <v>0</v>
      </c>
      <c r="S36" s="60" t="str">
        <f>'NN433'!D15</f>
        <v/>
      </c>
      <c r="T36" s="3">
        <f>'NN433'!B16</f>
        <v>0</v>
      </c>
      <c r="U36" s="65" t="str">
        <f>'NN433'!D16</f>
        <v/>
      </c>
      <c r="X36" s="57" t="s">
        <v>97</v>
      </c>
      <c r="Y36" s="61">
        <v>3.31</v>
      </c>
    </row>
    <row r="37" spans="1:25" ht="21" customHeight="1" x14ac:dyDescent="0.5">
      <c r="A37" s="42">
        <v>33</v>
      </c>
      <c r="B37" s="67" t="str">
        <f t="array" ref="B37">IFERROR(INDEX(N$5:N$41,SMALL(IF($O$5:$O$41&lt;&gt;"",ROW($O$5:$O$41)-ROW($O$5)+1),ROWS(B$5:B37))),"")</f>
        <v/>
      </c>
      <c r="C37" s="68" t="str">
        <f t="shared" si="0"/>
        <v/>
      </c>
      <c r="D37" s="69" t="str">
        <f t="shared" si="1"/>
        <v/>
      </c>
      <c r="E37" s="70" t="str">
        <f>IFERROR(LARGE($O$5:$O$41,ROWS($E$5:E37)),"")</f>
        <v/>
      </c>
      <c r="F37" s="71" t="str">
        <f t="array" ref="F37">IFERROR(INDEX(P$5:P$41,SMALL(IF($O$5:$O$41&lt;&gt;"",ROW($O$5:$O$41)-ROW($O$5)+1),ROWS(F$5:F37))),"")</f>
        <v/>
      </c>
      <c r="G37" s="72" t="str">
        <f t="array" ref="G37">IFERROR(INDEX(Q$5:Q$41,SMALL(IF($O$5:$O$41&lt;&gt;"",ROW($O$5:$O$41)-ROW($O$5)+1),ROWS(G$5:G37))),"")</f>
        <v/>
      </c>
      <c r="H37" s="73" t="str">
        <f t="array" ref="H37">IFERROR(INDEX(R$5:R$41,SMALL(IF($O$5:$O$41&lt;&gt;"",ROW($O$5:$O$41)-ROW($O$5)+1),ROWS(H$5:H37))),"")</f>
        <v/>
      </c>
      <c r="I37" s="74" t="str">
        <f t="array" ref="I37">IFERROR(INDEX(S$5:S$41,SMALL(IF($O$5:$O$41&lt;&gt;"",ROW($O$5:$O$41)-ROW($O$5)+1),ROWS(I$5:I37))),"")</f>
        <v/>
      </c>
      <c r="J37" s="73" t="str">
        <f t="array" ref="J37">IFERROR(INDEX(T$5:T$41,SMALL(IF($O$5:$O$41&lt;&gt;"",ROW($O$5:$O$41)-ROW($O$5)+1),ROWS(J$5:J37))),"")</f>
        <v/>
      </c>
      <c r="K37" s="75" t="str">
        <f t="array" ref="K37">IFERROR(INDEX(U$5:U$41,SMALL(IF($O$5:$O$41&lt;&gt;"",ROW($O$5:$O$41)-ROW($O$5)+1),ROWS(K$5:K37))),"")</f>
        <v/>
      </c>
      <c r="M37" s="43"/>
      <c r="N37" s="57" t="s">
        <v>98</v>
      </c>
      <c r="O37" s="66" t="str">
        <f t="shared" si="2"/>
        <v/>
      </c>
      <c r="P37" s="78">
        <f>'NN7359'!C12</f>
        <v>0</v>
      </c>
      <c r="Q37" s="59">
        <f>'NN7359'!D10</f>
        <v>0</v>
      </c>
      <c r="R37" s="3">
        <f>'NN7359'!B15</f>
        <v>0</v>
      </c>
      <c r="S37" s="60" t="str">
        <f>'NN7359'!D15</f>
        <v/>
      </c>
      <c r="T37" s="3">
        <f>'NN7359'!B16</f>
        <v>0</v>
      </c>
      <c r="U37" s="65" t="str">
        <f>'NN7359'!D16</f>
        <v/>
      </c>
      <c r="X37" s="57" t="s">
        <v>98</v>
      </c>
      <c r="Y37" s="61">
        <v>9.86</v>
      </c>
    </row>
    <row r="38" spans="1:25" ht="21" customHeight="1" x14ac:dyDescent="0.5">
      <c r="A38" s="42">
        <v>34</v>
      </c>
      <c r="B38" s="67" t="str">
        <f t="array" ref="B38">IFERROR(INDEX(N$5:N$41,SMALL(IF($O$5:$O$41&lt;&gt;"",ROW($O$5:$O$41)-ROW($O$5)+1),ROWS(B$5:B38))),"")</f>
        <v/>
      </c>
      <c r="C38" s="68" t="str">
        <f t="shared" si="0"/>
        <v/>
      </c>
      <c r="D38" s="69" t="str">
        <f t="shared" si="1"/>
        <v/>
      </c>
      <c r="E38" s="70" t="str">
        <f>IFERROR(LARGE($O$5:$O$41,ROWS($E$5:E38)),"")</f>
        <v/>
      </c>
      <c r="F38" s="71" t="str">
        <f t="array" ref="F38">IFERROR(INDEX(P$5:P$41,SMALL(IF($O$5:$O$41&lt;&gt;"",ROW($O$5:$O$41)-ROW($O$5)+1),ROWS(F$5:F38))),"")</f>
        <v/>
      </c>
      <c r="G38" s="72" t="str">
        <f t="array" ref="G38">IFERROR(INDEX(Q$5:Q$41,SMALL(IF($O$5:$O$41&lt;&gt;"",ROW($O$5:$O$41)-ROW($O$5)+1),ROWS(G$5:G38))),"")</f>
        <v/>
      </c>
      <c r="H38" s="73" t="str">
        <f t="array" ref="H38">IFERROR(INDEX(R$5:R$41,SMALL(IF($O$5:$O$41&lt;&gt;"",ROW($O$5:$O$41)-ROW($O$5)+1),ROWS(H$5:H38))),"")</f>
        <v/>
      </c>
      <c r="I38" s="74" t="str">
        <f t="array" ref="I38">IFERROR(INDEX(S$5:S$41,SMALL(IF($O$5:$O$41&lt;&gt;"",ROW($O$5:$O$41)-ROW($O$5)+1),ROWS(I$5:I38))),"")</f>
        <v/>
      </c>
      <c r="J38" s="73" t="str">
        <f t="array" ref="J38">IFERROR(INDEX(T$5:T$41,SMALL(IF($O$5:$O$41&lt;&gt;"",ROW($O$5:$O$41)-ROW($O$5)+1),ROWS(J$5:J38))),"")</f>
        <v/>
      </c>
      <c r="K38" s="75" t="str">
        <f t="array" ref="K38">IFERROR(INDEX(U$5:U$41,SMALL(IF($O$5:$O$41&lt;&gt;"",ROW($O$5:$O$41)-ROW($O$5)+1),ROWS(K$5:K38))),"")</f>
        <v/>
      </c>
      <c r="M38" s="43"/>
      <c r="N38" s="57" t="s">
        <v>99</v>
      </c>
      <c r="O38" s="66" t="str">
        <f t="shared" si="2"/>
        <v/>
      </c>
      <c r="P38" s="78">
        <f>'SS603'!C12</f>
        <v>0</v>
      </c>
      <c r="Q38" s="59">
        <f>'SS603'!D10</f>
        <v>0</v>
      </c>
      <c r="R38" s="3">
        <f>'SS603'!B15</f>
        <v>0</v>
      </c>
      <c r="S38" s="60" t="str">
        <f>'SS603'!D15</f>
        <v/>
      </c>
      <c r="T38" s="3">
        <f>'SS603'!B16</f>
        <v>0</v>
      </c>
      <c r="U38" s="65" t="str">
        <f>'SS603'!D16</f>
        <v/>
      </c>
      <c r="X38" s="57" t="s">
        <v>99</v>
      </c>
      <c r="Y38" s="61">
        <v>6.94</v>
      </c>
    </row>
    <row r="39" spans="1:25" ht="21" customHeight="1" x14ac:dyDescent="0.5">
      <c r="A39" s="42">
        <v>35</v>
      </c>
      <c r="B39" s="67" t="str">
        <f t="array" ref="B39">IFERROR(INDEX(N$5:N$41,SMALL(IF($O$5:$O$41&lt;&gt;"",ROW($O$5:$O$41)-ROW($O$5)+1),ROWS(B$5:B39))),"")</f>
        <v/>
      </c>
      <c r="C39" s="68" t="str">
        <f t="shared" si="0"/>
        <v/>
      </c>
      <c r="D39" s="69" t="str">
        <f t="shared" si="1"/>
        <v/>
      </c>
      <c r="E39" s="70" t="str">
        <f>IFERROR(LARGE($O$5:$O$41,ROWS($E$5:E39)),"")</f>
        <v/>
      </c>
      <c r="F39" s="71" t="str">
        <f t="array" ref="F39">IFERROR(INDEX(P$5:P$41,SMALL(IF($O$5:$O$41&lt;&gt;"",ROW($O$5:$O$41)-ROW($O$5)+1),ROWS(F$5:F39))),"")</f>
        <v/>
      </c>
      <c r="G39" s="72" t="str">
        <f t="array" ref="G39">IFERROR(INDEX(Q$5:Q$41,SMALL(IF($O$5:$O$41&lt;&gt;"",ROW($O$5:$O$41)-ROW($O$5)+1),ROWS(G$5:G39))),"")</f>
        <v/>
      </c>
      <c r="H39" s="73" t="str">
        <f t="array" ref="H39">IFERROR(INDEX(R$5:R$41,SMALL(IF($O$5:$O$41&lt;&gt;"",ROW($O$5:$O$41)-ROW($O$5)+1),ROWS(H$5:H39))),"")</f>
        <v/>
      </c>
      <c r="I39" s="74" t="str">
        <f t="array" ref="I39">IFERROR(INDEX(S$5:S$41,SMALL(IF($O$5:$O$41&lt;&gt;"",ROW($O$5:$O$41)-ROW($O$5)+1),ROWS(I$5:I39))),"")</f>
        <v/>
      </c>
      <c r="J39" s="73" t="str">
        <f t="array" ref="J39">IFERROR(INDEX(T$5:T$41,SMALL(IF($O$5:$O$41&lt;&gt;"",ROW($O$5:$O$41)-ROW($O$5)+1),ROWS(J$5:J39))),"")</f>
        <v/>
      </c>
      <c r="K39" s="75" t="str">
        <f t="array" ref="K39">IFERROR(INDEX(U$5:U$41,SMALL(IF($O$5:$O$41&lt;&gt;"",ROW($O$5:$O$41)-ROW($O$5)+1),ROWS(K$5:K39))),"")</f>
        <v/>
      </c>
      <c r="M39" s="43"/>
      <c r="N39" s="57" t="s">
        <v>49</v>
      </c>
      <c r="O39" s="66" t="str">
        <f t="shared" si="2"/>
        <v/>
      </c>
      <c r="P39" s="78">
        <f>'TG5410'!C12</f>
        <v>0</v>
      </c>
      <c r="Q39" s="59">
        <f>'TG5410'!D10</f>
        <v>0</v>
      </c>
      <c r="R39" s="3">
        <f>'TG5410'!B15</f>
        <v>0</v>
      </c>
      <c r="S39" s="60" t="str">
        <f>'TG5410'!D15</f>
        <v/>
      </c>
      <c r="T39" s="3">
        <f>'TG5410'!B16</f>
        <v>0</v>
      </c>
      <c r="U39" s="65" t="str">
        <f>'TG5410'!D16</f>
        <v/>
      </c>
      <c r="X39" s="57" t="s">
        <v>49</v>
      </c>
      <c r="Y39" s="61">
        <v>98.04</v>
      </c>
    </row>
    <row r="40" spans="1:25" ht="21" customHeight="1" x14ac:dyDescent="0.5">
      <c r="A40" s="42">
        <v>36</v>
      </c>
      <c r="B40" s="67" t="str">
        <f t="array" ref="B40">IFERROR(INDEX(N$5:N$41,SMALL(IF($O$5:$O$41&lt;&gt;"",ROW($O$5:$O$41)-ROW($O$5)+1),ROWS(B$5:B40))),"")</f>
        <v/>
      </c>
      <c r="C40" s="68" t="str">
        <f t="shared" si="0"/>
        <v/>
      </c>
      <c r="D40" s="69" t="str">
        <f t="shared" si="1"/>
        <v/>
      </c>
      <c r="E40" s="70" t="str">
        <f>IFERROR(LARGE($O$5:$O$41,ROWS($E$5:E40)),"")</f>
        <v/>
      </c>
      <c r="F40" s="71" t="str">
        <f t="array" ref="F40">IFERROR(INDEX(P$5:P$41,SMALL(IF($O$5:$O$41&lt;&gt;"",ROW($O$5:$O$41)-ROW($O$5)+1),ROWS(F$5:F40))),"")</f>
        <v/>
      </c>
      <c r="G40" s="72" t="str">
        <f t="array" ref="G40">IFERROR(INDEX(Q$5:Q$41,SMALL(IF($O$5:$O$41&lt;&gt;"",ROW($O$5:$O$41)-ROW($O$5)+1),ROWS(G$5:G40))),"")</f>
        <v/>
      </c>
      <c r="H40" s="73" t="str">
        <f t="array" ref="H40">IFERROR(INDEX(R$5:R$41,SMALL(IF($O$5:$O$41&lt;&gt;"",ROW($O$5:$O$41)-ROW($O$5)+1),ROWS(H$5:H40))),"")</f>
        <v/>
      </c>
      <c r="I40" s="74" t="str">
        <f t="array" ref="I40">IFERROR(INDEX(S$5:S$41,SMALL(IF($O$5:$O$41&lt;&gt;"",ROW($O$5:$O$41)-ROW($O$5)+1),ROWS(I$5:I40))),"")</f>
        <v/>
      </c>
      <c r="J40" s="73" t="str">
        <f t="array" ref="J40">IFERROR(INDEX(T$5:T$41,SMALL(IF($O$5:$O$41&lt;&gt;"",ROW($O$5:$O$41)-ROW($O$5)+1),ROWS(J$5:J40))),"")</f>
        <v/>
      </c>
      <c r="K40" s="75" t="str">
        <f t="array" ref="K40">IFERROR(INDEX(U$5:U$41,SMALL(IF($O$5:$O$41&lt;&gt;"",ROW($O$5:$O$41)-ROW($O$5)+1),ROWS(K$5:K40))),"")</f>
        <v/>
      </c>
      <c r="M40" s="43"/>
      <c r="N40" s="57" t="s">
        <v>50</v>
      </c>
      <c r="O40" s="66" t="str">
        <f t="shared" si="2"/>
        <v/>
      </c>
      <c r="P40" s="78">
        <f>'TG7110'!C12</f>
        <v>0</v>
      </c>
      <c r="Q40" s="59">
        <f>'TG7110'!D10</f>
        <v>0</v>
      </c>
      <c r="R40" s="3">
        <f>'TG7110'!B15</f>
        <v>0</v>
      </c>
      <c r="S40" s="60" t="str">
        <f>'TG7110'!D15</f>
        <v/>
      </c>
      <c r="T40" s="3">
        <f>'TG7110'!B16</f>
        <v>0</v>
      </c>
      <c r="U40" s="65" t="str">
        <f>'TG7110'!D16</f>
        <v/>
      </c>
      <c r="X40" s="57" t="s">
        <v>50</v>
      </c>
      <c r="Y40" s="61">
        <v>6.09</v>
      </c>
    </row>
    <row r="41" spans="1:25" ht="21" customHeight="1" thickBot="1" x14ac:dyDescent="0.55000000000000004">
      <c r="A41" s="42">
        <v>37</v>
      </c>
      <c r="B41" s="67" t="str">
        <f t="array" ref="B41">IFERROR(INDEX(N$5:N$41,SMALL(IF($O$5:$O$41&lt;&gt;"",ROW($O$5:$O$41)-ROW($O$5)+1),ROWS(B$5:B41))),"")</f>
        <v/>
      </c>
      <c r="C41" s="68" t="str">
        <f t="shared" si="0"/>
        <v/>
      </c>
      <c r="D41" s="69" t="str">
        <f t="shared" si="1"/>
        <v/>
      </c>
      <c r="E41" s="70" t="str">
        <f>IFERROR(LARGE($O$5:$O$41,ROWS($E$5:E41)),"")</f>
        <v/>
      </c>
      <c r="F41" s="71" t="str">
        <f t="array" ref="F41">IFERROR(INDEX(P$5:P$41,SMALL(IF($O$5:$O$41&lt;&gt;"",ROW($O$5:$O$41)-ROW($O$5)+1),ROWS(F$5:F41))),"")</f>
        <v/>
      </c>
      <c r="G41" s="72" t="str">
        <f t="array" ref="G41">IFERROR(INDEX(Q$5:Q$41,SMALL(IF($O$5:$O$41&lt;&gt;"",ROW($O$5:$O$41)-ROW($O$5)+1),ROWS(G$5:G41))),"")</f>
        <v/>
      </c>
      <c r="H41" s="73" t="str">
        <f t="array" ref="H41">IFERROR(INDEX(R$5:R$41,SMALL(IF($O$5:$O$41&lt;&gt;"",ROW($O$5:$O$41)-ROW($O$5)+1),ROWS(H$5:H41))),"")</f>
        <v/>
      </c>
      <c r="I41" s="74" t="str">
        <f t="array" ref="I41">IFERROR(INDEX(S$5:S$41,SMALL(IF($O$5:$O$41&lt;&gt;"",ROW($O$5:$O$41)-ROW($O$5)+1),ROWS(I$5:I41))),"")</f>
        <v/>
      </c>
      <c r="J41" s="73" t="str">
        <f t="array" ref="J41">IFERROR(INDEX(T$5:T$41,SMALL(IF($O$5:$O$41&lt;&gt;"",ROW($O$5:$O$41)-ROW($O$5)+1),ROWS(J$5:J41))),"")</f>
        <v/>
      </c>
      <c r="K41" s="75" t="str">
        <f t="array" ref="K41">IFERROR(INDEX(U$5:U$41,SMALL(IF($O$5:$O$41&lt;&gt;"",ROW($O$5:$O$41)-ROW($O$5)+1),ROWS(K$5:K41))),"")</f>
        <v/>
      </c>
      <c r="M41" s="43"/>
      <c r="N41" s="57" t="s">
        <v>51</v>
      </c>
      <c r="O41" s="66" t="str">
        <f t="shared" si="2"/>
        <v/>
      </c>
      <c r="P41" s="78">
        <f>'TO523'!C12</f>
        <v>0</v>
      </c>
      <c r="Q41" s="59">
        <f>'TO523'!D10</f>
        <v>0</v>
      </c>
      <c r="R41" s="3">
        <f>'TO523'!B15</f>
        <v>0</v>
      </c>
      <c r="S41" s="60" t="str">
        <f>'TO523'!D15</f>
        <v/>
      </c>
      <c r="T41" s="3">
        <f>'TO523'!B16</f>
        <v>0</v>
      </c>
      <c r="U41" s="65" t="str">
        <f>'TO523'!D16</f>
        <v/>
      </c>
      <c r="X41" s="57" t="s">
        <v>51</v>
      </c>
      <c r="Y41" s="61">
        <v>2.48</v>
      </c>
    </row>
    <row r="42" spans="1:25" ht="24" customHeight="1" thickTop="1" thickBot="1" x14ac:dyDescent="0.55000000000000004">
      <c r="A42" s="81" t="s">
        <v>24</v>
      </c>
      <c r="B42" s="82"/>
      <c r="C42" s="56">
        <f>SUM(C5:C41)</f>
        <v>0</v>
      </c>
      <c r="D42" s="56">
        <f>SUM(D5:D41)</f>
        <v>0</v>
      </c>
      <c r="E42" s="46" t="e">
        <f t="shared" ref="E42" si="3">F42/G42</f>
        <v>#DIV/0!</v>
      </c>
      <c r="F42" s="47">
        <f>SUM(F5:F41)</f>
        <v>0</v>
      </c>
      <c r="G42" s="47">
        <f>SUM(G5:G41)</f>
        <v>0</v>
      </c>
      <c r="H42" s="83"/>
      <c r="I42" s="84"/>
      <c r="J42" s="85"/>
      <c r="K42" s="86"/>
      <c r="M42" s="43"/>
    </row>
    <row r="43" spans="1:25" ht="24.75" customHeight="1" x14ac:dyDescent="0.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50"/>
      <c r="M43" s="43"/>
    </row>
    <row r="44" spans="1:25" ht="24.75" customHeight="1" x14ac:dyDescent="0.5">
      <c r="A44" s="51"/>
      <c r="K44" s="52"/>
    </row>
    <row r="45" spans="1:25" ht="24.75" customHeight="1" x14ac:dyDescent="0.5">
      <c r="A45" s="51"/>
      <c r="K45" s="52"/>
    </row>
    <row r="46" spans="1:25" ht="24.75" customHeight="1" x14ac:dyDescent="0.5">
      <c r="A46" s="51"/>
      <c r="K46" s="52"/>
    </row>
    <row r="47" spans="1:25" ht="24.75" customHeight="1" x14ac:dyDescent="0.5">
      <c r="A47" s="51"/>
      <c r="K47" s="52"/>
    </row>
    <row r="48" spans="1:25" ht="24.75" customHeight="1" x14ac:dyDescent="0.5">
      <c r="A48" s="51"/>
      <c r="K48" s="52"/>
    </row>
    <row r="49" spans="1:11" ht="24.75" customHeight="1" x14ac:dyDescent="0.5">
      <c r="A49" s="51"/>
      <c r="K49" s="52"/>
    </row>
    <row r="50" spans="1:11" ht="24.75" customHeight="1" x14ac:dyDescent="0.5">
      <c r="A50" s="51"/>
      <c r="K50" s="52"/>
    </row>
    <row r="51" spans="1:11" ht="24.75" customHeight="1" x14ac:dyDescent="0.5">
      <c r="A51" s="51"/>
      <c r="K51" s="52"/>
    </row>
    <row r="52" spans="1:11" ht="24.75" customHeight="1" x14ac:dyDescent="0.5">
      <c r="A52" s="51"/>
      <c r="K52" s="52"/>
    </row>
    <row r="53" spans="1:11" ht="24.75" customHeight="1" x14ac:dyDescent="0.5">
      <c r="A53" s="51"/>
      <c r="K53" s="52"/>
    </row>
    <row r="54" spans="1:11" ht="24.75" customHeight="1" x14ac:dyDescent="0.5">
      <c r="A54" s="51"/>
      <c r="K54" s="52"/>
    </row>
    <row r="55" spans="1:11" ht="24.75" customHeight="1" x14ac:dyDescent="0.5">
      <c r="A55" s="51"/>
      <c r="K55" s="52"/>
    </row>
    <row r="56" spans="1:11" ht="24.75" customHeight="1" x14ac:dyDescent="0.5">
      <c r="A56" s="51"/>
      <c r="B56" s="53"/>
      <c r="K56" s="52"/>
    </row>
    <row r="57" spans="1:11" ht="24.75" customHeight="1" x14ac:dyDescent="0.5">
      <c r="A57" s="51"/>
      <c r="B57" s="54"/>
      <c r="K57" s="52"/>
    </row>
    <row r="58" spans="1:11" ht="18" customHeight="1" x14ac:dyDescent="0.5"/>
    <row r="59" spans="1:11" ht="18" customHeight="1" x14ac:dyDescent="0.5"/>
    <row r="60" spans="1:11" ht="12" customHeight="1" x14ac:dyDescent="0.5"/>
    <row r="61" spans="1:11" ht="9.75" customHeight="1" x14ac:dyDescent="0.5"/>
    <row r="62" spans="1:11" ht="14.25" customHeight="1" x14ac:dyDescent="0.5"/>
    <row r="63" spans="1:11" ht="11.25" customHeight="1" x14ac:dyDescent="0.5"/>
  </sheetData>
  <mergeCells count="11">
    <mergeCell ref="A42:B42"/>
    <mergeCell ref="H42:I42"/>
    <mergeCell ref="J42:K42"/>
    <mergeCell ref="J2:K2"/>
    <mergeCell ref="A3:A4"/>
    <mergeCell ref="B3:B4"/>
    <mergeCell ref="E3:E4"/>
    <mergeCell ref="F3:F4"/>
    <mergeCell ref="G3:G4"/>
    <mergeCell ref="H3:I3"/>
    <mergeCell ref="J3:K3"/>
  </mergeCells>
  <phoneticPr fontId="14" type="noConversion"/>
  <printOptions horizontalCentered="1"/>
  <pageMargins left="0.39370078740157483" right="0.39370078740157483" top="0.19685039370078741" bottom="0" header="0.31496062992125984" footer="0.31496062992125984"/>
  <pageSetup paperSize="9" scale="3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FEE10-C634-4137-A6DF-C2256E0D4287}">
  <sheetPr codeName="Sheet2"/>
  <dimension ref="A1:E58"/>
  <sheetViews>
    <sheetView showGridLines="0" view="pageBreakPreview" zoomScale="85" zoomScaleNormal="85" zoomScaleSheetLayoutView="85" workbookViewId="0">
      <selection activeCell="B15" sqref="B15:C21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87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>
        <v>15000</v>
      </c>
      <c r="E10" s="124"/>
    </row>
    <row r="11" spans="1:5" x14ac:dyDescent="0.5">
      <c r="A11" s="99" t="s">
        <v>7</v>
      </c>
      <c r="B11" s="100"/>
      <c r="C11" s="26">
        <f>D10-C12</f>
        <v>15000</v>
      </c>
      <c r="D11" s="25" t="s">
        <v>8</v>
      </c>
      <c r="E11" s="9">
        <f>IF(C11&lt;=0,"",C11/D10)</f>
        <v>1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9" t="str">
        <f>IF(C12&lt;=0,"",C12/D10)</f>
        <v/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3:C3"/>
    <mergeCell ref="A4:E4"/>
    <mergeCell ref="B5:D5"/>
    <mergeCell ref="B6:D6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4675F-7DEB-4640-BD61-5ABC08CBAAB2}">
  <sheetPr codeName="Sheet3"/>
  <dimension ref="A1:E58"/>
  <sheetViews>
    <sheetView showGridLines="0" view="pageBreakPreview" zoomScale="85" zoomScaleNormal="85" zoomScaleSheetLayoutView="85" workbookViewId="0">
      <selection activeCell="E11" sqref="E11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86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3:C3"/>
    <mergeCell ref="A4:E4"/>
    <mergeCell ref="B5:D5"/>
    <mergeCell ref="B6:D6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E58"/>
  <sheetViews>
    <sheetView showGridLines="0" view="pageBreakPreview" zoomScale="85" zoomScaleNormal="85" zoomScaleSheetLayoutView="85" workbookViewId="0">
      <selection activeCell="C19" sqref="C19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52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3" t="s">
        <v>12</v>
      </c>
      <c r="C14" s="24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5:E35"/>
    <mergeCell ref="D26:E26"/>
    <mergeCell ref="D25:E25"/>
    <mergeCell ref="D27:E27"/>
    <mergeCell ref="D28:E28"/>
    <mergeCell ref="D29:E29"/>
    <mergeCell ref="D30:E30"/>
    <mergeCell ref="D31:E31"/>
    <mergeCell ref="D32:E32"/>
    <mergeCell ref="D33:E33"/>
    <mergeCell ref="D34:E34"/>
    <mergeCell ref="D15:E15"/>
    <mergeCell ref="D18:E18"/>
    <mergeCell ref="D17:E17"/>
    <mergeCell ref="D39:E39"/>
    <mergeCell ref="A40:B40"/>
    <mergeCell ref="D40:E40"/>
    <mergeCell ref="D36:E36"/>
    <mergeCell ref="D38:E38"/>
    <mergeCell ref="D37:E37"/>
    <mergeCell ref="D20:E20"/>
    <mergeCell ref="D19:E19"/>
    <mergeCell ref="D22:E22"/>
    <mergeCell ref="D21:E21"/>
    <mergeCell ref="D16:E16"/>
    <mergeCell ref="D24:E24"/>
    <mergeCell ref="D23:E23"/>
    <mergeCell ref="A12:B12"/>
    <mergeCell ref="A13:E13"/>
    <mergeCell ref="D14:E14"/>
    <mergeCell ref="A11:B11"/>
    <mergeCell ref="A1:E1"/>
    <mergeCell ref="A2:E2"/>
    <mergeCell ref="A4:E4"/>
    <mergeCell ref="B5:D5"/>
    <mergeCell ref="B6:D6"/>
    <mergeCell ref="B7:D7"/>
    <mergeCell ref="B8:D8"/>
    <mergeCell ref="A9:E9"/>
    <mergeCell ref="A10:C10"/>
    <mergeCell ref="D10:E10"/>
    <mergeCell ref="A3:C3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5820D-8735-4C80-BE14-7801F7729E4D}">
  <sheetPr codeName="Sheet5"/>
  <dimension ref="A1:E58"/>
  <sheetViews>
    <sheetView showGridLines="0" view="pageBreakPreview" zoomScale="85" zoomScaleNormal="85" zoomScaleSheetLayoutView="85" workbookViewId="0">
      <selection activeCell="D15" sqref="D15:E15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53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77CEC-ED37-46B5-88BC-A95A94B4F232}">
  <sheetPr codeName="Sheet6"/>
  <dimension ref="A1:E58"/>
  <sheetViews>
    <sheetView showGridLines="0" view="pageBreakPreview" zoomScale="85" zoomScaleNormal="85" zoomScaleSheetLayoutView="85" workbookViewId="0">
      <selection activeCell="G49" sqref="G49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54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8D158-0566-416A-AAFC-751441BC3A3B}">
  <sheetPr codeName="Sheet7"/>
  <dimension ref="A1:E58"/>
  <sheetViews>
    <sheetView showGridLines="0" view="pageBreakPreview" zoomScale="85" zoomScaleNormal="85" zoomScaleSheetLayoutView="85" workbookViewId="0">
      <selection activeCell="D10" sqref="D10:E10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55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F563C-BD46-4546-95FA-9F29DEE5979F}">
  <sheetPr codeName="Sheet8"/>
  <dimension ref="A1:E58"/>
  <sheetViews>
    <sheetView showGridLines="0" view="pageBreakPreview" zoomScale="85" zoomScaleNormal="85" zoomScaleSheetLayoutView="85" workbookViewId="0">
      <selection activeCell="B15" sqref="B15:C32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56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>
        <v>18396</v>
      </c>
      <c r="E10" s="124"/>
    </row>
    <row r="11" spans="1:5" x14ac:dyDescent="0.5">
      <c r="A11" s="99" t="s">
        <v>7</v>
      </c>
      <c r="B11" s="100"/>
      <c r="C11" s="26">
        <f>D10-C12</f>
        <v>18396</v>
      </c>
      <c r="D11" s="25" t="s">
        <v>8</v>
      </c>
      <c r="E11" s="9">
        <f>C11/D10</f>
        <v>1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>
        <f>C12/D10</f>
        <v>0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9CB30-7883-4CE2-BD34-02D0A5B99D7A}">
  <sheetPr codeName="Sheet9"/>
  <dimension ref="A1:H58"/>
  <sheetViews>
    <sheetView showGridLines="0" view="pageBreakPreview" zoomScale="85" zoomScaleNormal="85" zoomScaleSheetLayoutView="85" workbookViewId="0">
      <selection activeCell="G8" sqref="G8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8" ht="34.5" x14ac:dyDescent="0.5">
      <c r="A1" s="101"/>
      <c r="B1" s="101"/>
      <c r="C1" s="101"/>
      <c r="D1" s="101"/>
      <c r="E1" s="101"/>
    </row>
    <row r="2" spans="1:8" ht="6" customHeight="1" thickBot="1" x14ac:dyDescent="0.55000000000000004">
      <c r="A2" s="102"/>
      <c r="B2" s="102"/>
      <c r="C2" s="102"/>
      <c r="D2" s="102"/>
      <c r="E2" s="102"/>
    </row>
    <row r="3" spans="1:8" ht="25.5" customHeight="1" thickBot="1" x14ac:dyDescent="0.55000000000000004">
      <c r="A3" s="103" t="s">
        <v>57</v>
      </c>
      <c r="B3" s="104"/>
      <c r="C3" s="104"/>
      <c r="D3" s="55"/>
      <c r="E3" s="1"/>
    </row>
    <row r="4" spans="1:8" ht="24" thickBot="1" x14ac:dyDescent="0.55000000000000004">
      <c r="A4" s="105" t="s">
        <v>0</v>
      </c>
      <c r="B4" s="106"/>
      <c r="C4" s="106"/>
      <c r="D4" s="106"/>
      <c r="E4" s="107"/>
    </row>
    <row r="5" spans="1:8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8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8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8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8" ht="24" thickBot="1" x14ac:dyDescent="0.55000000000000004">
      <c r="A9" s="105" t="s">
        <v>5</v>
      </c>
      <c r="B9" s="106"/>
      <c r="C9" s="106"/>
      <c r="D9" s="106"/>
      <c r="E9" s="107"/>
    </row>
    <row r="10" spans="1:8" ht="21.75" customHeight="1" x14ac:dyDescent="0.5">
      <c r="A10" s="120" t="s">
        <v>6</v>
      </c>
      <c r="B10" s="121"/>
      <c r="C10" s="122"/>
      <c r="D10" s="123"/>
      <c r="E10" s="124"/>
    </row>
    <row r="11" spans="1:8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8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  <c r="H12" s="3"/>
    </row>
    <row r="13" spans="1:8" ht="24" thickBot="1" x14ac:dyDescent="0.55000000000000004">
      <c r="A13" s="105" t="s">
        <v>11</v>
      </c>
      <c r="B13" s="106"/>
      <c r="C13" s="106"/>
      <c r="D13" s="106"/>
      <c r="E13" s="107"/>
    </row>
    <row r="14" spans="1:8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8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8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F0905-009D-47BB-80C3-31F69BD8324A}">
  <sheetPr codeName="Sheet10"/>
  <dimension ref="A1:E58"/>
  <sheetViews>
    <sheetView showGridLines="0" view="pageBreakPreview" zoomScale="85" zoomScaleNormal="85" zoomScaleSheetLayoutView="85" workbookViewId="0">
      <selection activeCell="B15" sqref="B15:C3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58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>
        <v>38093</v>
      </c>
      <c r="E10" s="124"/>
    </row>
    <row r="11" spans="1:5" x14ac:dyDescent="0.5">
      <c r="A11" s="99" t="s">
        <v>7</v>
      </c>
      <c r="B11" s="100"/>
      <c r="C11" s="26">
        <f>D10-C12</f>
        <v>38093</v>
      </c>
      <c r="D11" s="25" t="s">
        <v>8</v>
      </c>
      <c r="E11" s="9">
        <f>C11/D10</f>
        <v>1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>
        <f>C12/D10</f>
        <v>0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B6DE6-D340-4A27-B734-FC24FC154DC0}">
  <sheetPr codeName="Sheet11"/>
  <dimension ref="A1:E58"/>
  <sheetViews>
    <sheetView showGridLines="0" view="pageBreakPreview" zoomScale="85" zoomScaleNormal="85" zoomScaleSheetLayoutView="85" workbookViewId="0">
      <selection activeCell="B7" sqref="B7:D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81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3:C3"/>
    <mergeCell ref="A4:E4"/>
    <mergeCell ref="B5:D5"/>
    <mergeCell ref="B6:D6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7235C-3D88-408D-BB77-9ECE736930D4}">
  <sheetPr codeName="Sheet12"/>
  <dimension ref="A1:E58"/>
  <sheetViews>
    <sheetView showGridLines="0" view="pageBreakPreview" zoomScale="85" zoomScaleNormal="85" zoomScaleSheetLayoutView="85" workbookViewId="0">
      <selection activeCell="B15" sqref="B15:C29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59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31B27-BEDE-44FC-AEBC-F87BB7313C3D}">
  <sheetPr codeName="Sheet13"/>
  <dimension ref="A1:E58"/>
  <sheetViews>
    <sheetView showGridLines="0" view="pageBreakPreview" zoomScale="85" zoomScaleNormal="85" zoomScaleSheetLayoutView="85" workbookViewId="0">
      <selection activeCell="H7" sqref="H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60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CEF01-7F01-44C5-B069-AE0007244647}">
  <sheetPr codeName="Sheet14"/>
  <dimension ref="A1:E58"/>
  <sheetViews>
    <sheetView showGridLines="0" view="pageBreakPreview" zoomScale="85" zoomScaleNormal="85" zoomScaleSheetLayoutView="85" workbookViewId="0">
      <selection activeCell="G18" sqref="G18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61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00683-63B6-480E-B3C3-36BBE2E5960B}">
  <sheetPr codeName="Sheet15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62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0C355-0C1F-4D59-B16F-22EDB060A745}">
  <sheetPr codeName="Sheet16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63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503B7-21EA-4EDB-BF14-A0FFA9A6C411}">
  <sheetPr codeName="Sheet17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64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2758B-667C-49CA-8BC9-599E1A61AC4F}">
  <sheetPr codeName="Sheet18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65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645CB-03B8-4AA0-9B8C-3BA6CF24DBBC}">
  <sheetPr codeName="Sheet19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66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861A2-EECA-44B3-98FA-639CB318B26C}">
  <sheetPr codeName="Sheet20"/>
  <dimension ref="A1:E58"/>
  <sheetViews>
    <sheetView showGridLines="0" view="pageBreakPreview" zoomScale="85" zoomScaleNormal="85" zoomScaleSheetLayoutView="85" workbookViewId="0">
      <selection activeCell="B6" sqref="B6:D6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84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3:C3"/>
    <mergeCell ref="A4:E4"/>
    <mergeCell ref="B5:D5"/>
    <mergeCell ref="B6:D6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AE319-E2EC-4400-B0DE-5B6FB2AABDE2}">
  <sheetPr codeName="Sheet21"/>
  <dimension ref="A1:E58"/>
  <sheetViews>
    <sheetView showGridLines="0" view="pageBreakPreview" zoomScale="70" zoomScaleNormal="85" zoomScaleSheetLayoutView="70" workbookViewId="0">
      <selection activeCell="D16" sqref="D16:E16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85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3:C3"/>
    <mergeCell ref="A4:E4"/>
    <mergeCell ref="B5:D5"/>
    <mergeCell ref="B6:D6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4831B-678C-481C-890B-B76ED926EA1B}">
  <sheetPr codeName="Sheet22"/>
  <dimension ref="A1:E58"/>
  <sheetViews>
    <sheetView showGridLines="0" view="pageBreakPreview" zoomScale="85" zoomScaleNormal="85" zoomScaleSheetLayoutView="85" workbookViewId="0">
      <selection activeCell="B6" sqref="B6:D6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67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3F13F-7034-4D6A-8990-D9F626710655}">
  <sheetPr codeName="Sheet23"/>
  <dimension ref="A1:E58"/>
  <sheetViews>
    <sheetView showGridLines="0" view="pageBreakPreview" zoomScale="85" zoomScaleNormal="85" zoomScaleSheetLayoutView="85" workbookViewId="0">
      <selection activeCell="G4" sqref="G4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68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D1305-E8F5-4CD2-B4B6-97EA7DC966E6}">
  <sheetPr codeName="Sheet24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69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7DD59-F8E4-4D35-B7FF-F76FA0B63B3C}">
  <sheetPr codeName="Sheet25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70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087D6-BB9B-4029-B9D1-BAC14541A930}">
  <sheetPr codeName="Sheet26"/>
  <dimension ref="A1:E58"/>
  <sheetViews>
    <sheetView showGridLines="0" view="pageBreakPreview" zoomScale="85" zoomScaleNormal="85" zoomScaleSheetLayoutView="85" workbookViewId="0">
      <selection activeCell="B7" sqref="B7:D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71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98768-FE60-439E-A6D0-7AFAE1D844DA}">
  <sheetPr codeName="Sheet27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72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40A70-26DF-4244-A362-1E26F171ED6F}">
  <sheetPr codeName="Sheet28">
    <tabColor rgb="FF92D050"/>
  </sheetPr>
  <dimension ref="A1:E63"/>
  <sheetViews>
    <sheetView showGridLines="0" tabSelected="1" view="pageBreakPreview" zoomScale="85" zoomScaleNormal="85" zoomScaleSheetLayoutView="85" workbookViewId="0">
      <selection activeCell="L7" sqref="L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75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 t="str">
        <f>B15</f>
        <v>SPEC TERMINAL LOWER 2.56</v>
      </c>
      <c r="C6" s="112"/>
      <c r="D6" s="113"/>
      <c r="E6" s="8" t="s">
        <v>4</v>
      </c>
    </row>
    <row r="7" spans="1:5" x14ac:dyDescent="0.5">
      <c r="A7" s="2">
        <v>2</v>
      </c>
      <c r="B7" s="114" t="str">
        <f>B16</f>
        <v>TIN PEEL OFF (ดีบุกลอก)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 t="str">
        <f>B17</f>
        <v>TERMINAL DAMAGE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37"/>
      <c r="E10" s="138"/>
    </row>
    <row r="11" spans="1:5" x14ac:dyDescent="0.5">
      <c r="A11" s="99" t="s">
        <v>7</v>
      </c>
      <c r="B11" s="100"/>
      <c r="C11" s="26">
        <f>D10-C12</f>
        <v>-344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C45</f>
        <v>344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 t="s">
        <v>134</v>
      </c>
      <c r="C15" s="31">
        <v>91</v>
      </c>
      <c r="D15" s="131">
        <f>IF(C15&lt;&gt;"",C15/$C$12,"")</f>
        <v>0.26453488372093026</v>
      </c>
      <c r="E15" s="132"/>
    </row>
    <row r="16" spans="1:5" ht="20.25" customHeight="1" x14ac:dyDescent="0.5">
      <c r="A16" s="2">
        <v>2</v>
      </c>
      <c r="B16" s="32" t="s">
        <v>135</v>
      </c>
      <c r="C16" s="33">
        <v>72</v>
      </c>
      <c r="D16" s="125">
        <f>IF(C16&lt;&gt;"",C16/$C$12,"")</f>
        <v>0.20930232558139536</v>
      </c>
      <c r="E16" s="126"/>
    </row>
    <row r="17" spans="1:5" ht="20.25" customHeight="1" x14ac:dyDescent="0.5">
      <c r="A17" s="2">
        <v>3</v>
      </c>
      <c r="B17" s="32" t="s">
        <v>103</v>
      </c>
      <c r="C17" s="33">
        <v>52</v>
      </c>
      <c r="D17" s="125">
        <f t="shared" ref="D17:D44" si="0">IF(C17&lt;&gt;"",C17/$C$12,"")</f>
        <v>0.15116279069767441</v>
      </c>
      <c r="E17" s="126"/>
    </row>
    <row r="18" spans="1:5" ht="20.25" customHeight="1" x14ac:dyDescent="0.5">
      <c r="A18" s="2">
        <v>4</v>
      </c>
      <c r="B18" s="32" t="s">
        <v>106</v>
      </c>
      <c r="C18" s="33">
        <v>41</v>
      </c>
      <c r="D18" s="125">
        <f t="shared" si="0"/>
        <v>0.11918604651162791</v>
      </c>
      <c r="E18" s="126"/>
    </row>
    <row r="19" spans="1:5" ht="20.25" customHeight="1" x14ac:dyDescent="0.5">
      <c r="A19" s="2">
        <v>5</v>
      </c>
      <c r="B19" s="32" t="s">
        <v>113</v>
      </c>
      <c r="C19" s="33">
        <v>28</v>
      </c>
      <c r="D19" s="125">
        <f t="shared" si="0"/>
        <v>8.1395348837209308E-2</v>
      </c>
      <c r="E19" s="126"/>
    </row>
    <row r="20" spans="1:5" ht="20.25" customHeight="1" x14ac:dyDescent="0.5">
      <c r="A20" s="2">
        <v>6</v>
      </c>
      <c r="B20" s="34" t="s">
        <v>102</v>
      </c>
      <c r="C20" s="33">
        <v>20</v>
      </c>
      <c r="D20" s="125">
        <f t="shared" si="0"/>
        <v>5.8139534883720929E-2</v>
      </c>
      <c r="E20" s="126"/>
    </row>
    <row r="21" spans="1:5" ht="20.25" customHeight="1" x14ac:dyDescent="0.5">
      <c r="A21" s="2">
        <v>7</v>
      </c>
      <c r="B21" s="32" t="s">
        <v>105</v>
      </c>
      <c r="C21" s="33">
        <v>13</v>
      </c>
      <c r="D21" s="125">
        <f t="shared" si="0"/>
        <v>3.7790697674418602E-2</v>
      </c>
      <c r="E21" s="126"/>
    </row>
    <row r="22" spans="1:5" ht="20.25" customHeight="1" x14ac:dyDescent="0.5">
      <c r="A22" s="2">
        <v>8</v>
      </c>
      <c r="B22" s="32" t="s">
        <v>104</v>
      </c>
      <c r="C22" s="33">
        <v>10</v>
      </c>
      <c r="D22" s="125">
        <f t="shared" si="0"/>
        <v>2.9069767441860465E-2</v>
      </c>
      <c r="E22" s="126"/>
    </row>
    <row r="23" spans="1:5" ht="20.25" customHeight="1" x14ac:dyDescent="0.5">
      <c r="A23" s="2">
        <v>9</v>
      </c>
      <c r="B23" s="32" t="s">
        <v>136</v>
      </c>
      <c r="C23" s="33">
        <v>6</v>
      </c>
      <c r="D23" s="125">
        <f t="shared" si="0"/>
        <v>1.7441860465116279E-2</v>
      </c>
      <c r="E23" s="126"/>
    </row>
    <row r="24" spans="1:5" ht="20.25" customHeight="1" x14ac:dyDescent="0.5">
      <c r="A24" s="2">
        <v>10</v>
      </c>
      <c r="B24" s="32" t="s">
        <v>109</v>
      </c>
      <c r="C24" s="33">
        <v>5</v>
      </c>
      <c r="D24" s="125">
        <f t="shared" si="0"/>
        <v>1.4534883720930232E-2</v>
      </c>
      <c r="E24" s="126"/>
    </row>
    <row r="25" spans="1:5" ht="20.25" customHeight="1" x14ac:dyDescent="0.5">
      <c r="A25" s="2">
        <v>11</v>
      </c>
      <c r="B25" s="34" t="s">
        <v>110</v>
      </c>
      <c r="C25" s="33">
        <v>2</v>
      </c>
      <c r="D25" s="125">
        <f t="shared" si="0"/>
        <v>5.8139534883720929E-3</v>
      </c>
      <c r="E25" s="126"/>
    </row>
    <row r="26" spans="1:5" ht="20.25" customHeight="1" x14ac:dyDescent="0.5">
      <c r="A26" s="2">
        <v>12</v>
      </c>
      <c r="B26" s="34" t="s">
        <v>137</v>
      </c>
      <c r="C26" s="33">
        <v>1</v>
      </c>
      <c r="D26" s="125">
        <f t="shared" si="0"/>
        <v>2.9069767441860465E-3</v>
      </c>
      <c r="E26" s="126"/>
    </row>
    <row r="27" spans="1:5" ht="20.25" customHeight="1" x14ac:dyDescent="0.5">
      <c r="A27" s="2">
        <v>13</v>
      </c>
      <c r="B27" s="34" t="s">
        <v>138</v>
      </c>
      <c r="C27" s="33">
        <v>1</v>
      </c>
      <c r="D27" s="125">
        <f t="shared" si="0"/>
        <v>2.9069767441860465E-3</v>
      </c>
      <c r="E27" s="126"/>
    </row>
    <row r="28" spans="1:5" ht="20.25" customHeight="1" x14ac:dyDescent="0.5">
      <c r="A28" s="2">
        <v>14</v>
      </c>
      <c r="B28" s="34" t="s">
        <v>111</v>
      </c>
      <c r="C28" s="33">
        <v>1</v>
      </c>
      <c r="D28" s="125">
        <f t="shared" si="0"/>
        <v>2.9069767441860465E-3</v>
      </c>
      <c r="E28" s="126"/>
    </row>
    <row r="29" spans="1:5" ht="20.25" customHeight="1" x14ac:dyDescent="0.5">
      <c r="A29" s="2">
        <v>15</v>
      </c>
      <c r="B29" s="34" t="s">
        <v>139</v>
      </c>
      <c r="C29" s="33">
        <v>1</v>
      </c>
      <c r="D29" s="125">
        <f t="shared" si="0"/>
        <v>2.9069767441860465E-3</v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ref="D31:D32" si="1">IF(C31&lt;&gt;"",C31/$C$12,"")</f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1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ref="D33:D34" si="2">IF(C33&lt;&gt;"",C33/$C$12,"")</f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2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ref="D35" si="3">IF(C35&lt;&gt;"",C35/$C$12,"")</f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ref="D36" si="4">IF(C36&lt;&gt;"",C36/$C$12,"")</f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x14ac:dyDescent="0.5">
      <c r="A39" s="2">
        <v>25</v>
      </c>
      <c r="B39" s="34"/>
      <c r="C39" s="33"/>
      <c r="D39" s="125" t="str">
        <f t="shared" si="0"/>
        <v/>
      </c>
      <c r="E39" s="126"/>
    </row>
    <row r="40" spans="1:5" ht="20.25" customHeight="1" x14ac:dyDescent="0.5">
      <c r="A40" s="2">
        <v>26</v>
      </c>
      <c r="B40" s="34"/>
      <c r="C40" s="33"/>
      <c r="D40" s="125" t="str">
        <f t="shared" si="0"/>
        <v/>
      </c>
      <c r="E40" s="126"/>
    </row>
    <row r="41" spans="1:5" ht="20.25" customHeight="1" x14ac:dyDescent="0.5">
      <c r="A41" s="2">
        <v>27</v>
      </c>
      <c r="B41" s="34"/>
      <c r="C41" s="33"/>
      <c r="D41" s="125" t="str">
        <f t="shared" si="0"/>
        <v/>
      </c>
      <c r="E41" s="126"/>
    </row>
    <row r="42" spans="1:5" ht="20.25" customHeight="1" x14ac:dyDescent="0.5">
      <c r="A42" s="2">
        <v>28</v>
      </c>
      <c r="B42" s="34"/>
      <c r="C42" s="33"/>
      <c r="D42" s="125" t="str">
        <f t="shared" si="0"/>
        <v/>
      </c>
      <c r="E42" s="126"/>
    </row>
    <row r="43" spans="1:5" ht="20.25" customHeight="1" x14ac:dyDescent="0.5">
      <c r="A43" s="2">
        <v>29</v>
      </c>
      <c r="B43" s="34"/>
      <c r="C43" s="33"/>
      <c r="D43" s="125" t="str">
        <f t="shared" si="0"/>
        <v/>
      </c>
      <c r="E43" s="126"/>
    </row>
    <row r="44" spans="1:5" ht="20.25" customHeight="1" thickBot="1" x14ac:dyDescent="0.55000000000000004">
      <c r="A44" s="2">
        <v>30</v>
      </c>
      <c r="B44" s="35"/>
      <c r="C44" s="36"/>
      <c r="D44" s="125" t="str">
        <f t="shared" si="0"/>
        <v/>
      </c>
      <c r="E44" s="126"/>
    </row>
    <row r="45" spans="1:5" ht="22.5" thickTop="1" thickBot="1" x14ac:dyDescent="0.55000000000000004">
      <c r="A45" s="133" t="s">
        <v>15</v>
      </c>
      <c r="B45" s="134"/>
      <c r="C45" s="21">
        <f>SUM(C15:C44)</f>
        <v>344</v>
      </c>
      <c r="D45" s="135">
        <f>SUM(D15:E44)</f>
        <v>1</v>
      </c>
      <c r="E45" s="136"/>
    </row>
    <row r="46" spans="1:5" ht="21" customHeight="1" x14ac:dyDescent="0.5">
      <c r="A46" s="12"/>
      <c r="B46" s="13"/>
      <c r="C46" s="13"/>
      <c r="D46" s="13"/>
      <c r="E46" s="14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ht="21" customHeight="1" x14ac:dyDescent="0.5">
      <c r="A52" s="15"/>
      <c r="B52" s="16"/>
      <c r="C52" s="16"/>
      <c r="D52" s="16"/>
      <c r="E52" s="17"/>
    </row>
    <row r="53" spans="1:5" ht="21" customHeight="1" x14ac:dyDescent="0.5">
      <c r="A53" s="15"/>
      <c r="B53" s="16"/>
      <c r="C53" s="16"/>
      <c r="D53" s="16"/>
      <c r="E53" s="17"/>
    </row>
    <row r="54" spans="1:5" ht="21" customHeight="1" x14ac:dyDescent="0.5">
      <c r="A54" s="15"/>
      <c r="B54" s="16"/>
      <c r="C54" s="16"/>
      <c r="D54" s="16"/>
      <c r="E54" s="17"/>
    </row>
    <row r="55" spans="1:5" ht="21" customHeight="1" x14ac:dyDescent="0.5">
      <c r="A55" s="15"/>
      <c r="B55" s="16"/>
      <c r="C55" s="16"/>
      <c r="D55" s="16"/>
      <c r="E55" s="17"/>
    </row>
    <row r="56" spans="1:5" ht="21" customHeight="1" x14ac:dyDescent="0.5">
      <c r="A56" s="15"/>
      <c r="B56" s="16"/>
      <c r="C56" s="16"/>
      <c r="D56" s="16"/>
      <c r="E56" s="17"/>
    </row>
    <row r="57" spans="1:5" s="3" customFormat="1" ht="21" customHeight="1" x14ac:dyDescent="0.5">
      <c r="A57" s="15"/>
      <c r="B57" s="16"/>
      <c r="C57" s="16"/>
      <c r="D57" s="16"/>
      <c r="E57" s="17"/>
    </row>
    <row r="58" spans="1:5" s="3" customFormat="1" ht="21" customHeight="1" thickBot="1" x14ac:dyDescent="0.55000000000000004">
      <c r="A58" s="18"/>
      <c r="B58" s="19"/>
      <c r="C58" s="19"/>
      <c r="D58" s="19"/>
      <c r="E58" s="20"/>
    </row>
    <row r="59" spans="1:5" s="3" customFormat="1" ht="21" customHeight="1" x14ac:dyDescent="0.5">
      <c r="A59" s="13"/>
      <c r="B59" s="13"/>
      <c r="C59" s="13"/>
      <c r="D59" s="13"/>
      <c r="E59" s="13"/>
    </row>
    <row r="60" spans="1:5" s="3" customFormat="1" ht="21" customHeight="1" x14ac:dyDescent="0.5">
      <c r="A60" s="16"/>
      <c r="B60" s="16"/>
      <c r="C60" s="16"/>
      <c r="D60" s="16"/>
      <c r="E60" s="16"/>
    </row>
    <row r="61" spans="1:5" s="3" customFormat="1" x14ac:dyDescent="0.5">
      <c r="A61" s="16"/>
      <c r="B61" s="16"/>
      <c r="C61" s="16"/>
      <c r="D61" s="16"/>
      <c r="E61" s="16"/>
    </row>
    <row r="62" spans="1:5" s="3" customFormat="1" x14ac:dyDescent="0.5">
      <c r="A62" s="16"/>
      <c r="B62" s="16"/>
      <c r="C62" s="16"/>
      <c r="D62" s="16"/>
      <c r="E62" s="16"/>
    </row>
    <row r="63" spans="1:5" s="3" customFormat="1" x14ac:dyDescent="0.5">
      <c r="A63" s="4"/>
      <c r="B63" s="4"/>
      <c r="C63" s="4"/>
      <c r="D63" s="4"/>
      <c r="E63" s="4"/>
    </row>
  </sheetData>
  <mergeCells count="47">
    <mergeCell ref="D42:E42"/>
    <mergeCell ref="D43:E43"/>
    <mergeCell ref="D44:E44"/>
    <mergeCell ref="A45:B45"/>
    <mergeCell ref="D45:E45"/>
    <mergeCell ref="D31:E31"/>
    <mergeCell ref="D32:E32"/>
    <mergeCell ref="D33:E33"/>
    <mergeCell ref="D34:E34"/>
    <mergeCell ref="D41:E41"/>
    <mergeCell ref="D19:E19"/>
    <mergeCell ref="D20:E20"/>
    <mergeCell ref="D21:E21"/>
    <mergeCell ref="D22:E22"/>
    <mergeCell ref="D40:E40"/>
    <mergeCell ref="D24:E24"/>
    <mergeCell ref="D25:E25"/>
    <mergeCell ref="D26:E26"/>
    <mergeCell ref="D27:E27"/>
    <mergeCell ref="D28:E28"/>
    <mergeCell ref="D29:E29"/>
    <mergeCell ref="D30:E30"/>
    <mergeCell ref="D36:E36"/>
    <mergeCell ref="D37:E37"/>
    <mergeCell ref="D38:E38"/>
    <mergeCell ref="D39:E39"/>
    <mergeCell ref="D14:E14"/>
    <mergeCell ref="D15:E15"/>
    <mergeCell ref="D16:E16"/>
    <mergeCell ref="D17:E17"/>
    <mergeCell ref="D18:E18"/>
    <mergeCell ref="D35:E35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2F5C1-7143-48EA-9DF4-EE79A16A95A2}">
  <sheetPr codeName="Sheet29">
    <tabColor rgb="FF92D050"/>
  </sheetPr>
  <dimension ref="A1:E63"/>
  <sheetViews>
    <sheetView showGridLines="0" view="pageBreakPreview" zoomScale="85" zoomScaleNormal="85" zoomScaleSheetLayoutView="85" workbookViewId="0">
      <selection activeCell="H28" sqref="H28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73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 t="str">
        <f>B15</f>
        <v>SLITTING NG LEAN (ร่องเอียง)</v>
      </c>
      <c r="C6" s="112"/>
      <c r="D6" s="113"/>
      <c r="E6" s="8" t="s">
        <v>4</v>
      </c>
    </row>
    <row r="7" spans="1:5" x14ac:dyDescent="0.5">
      <c r="A7" s="2">
        <v>2</v>
      </c>
      <c r="B7" s="114" t="str">
        <f>B16</f>
        <v>BUSH NG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 t="str">
        <f>B17</f>
        <v xml:space="preserve">TERMINAL DAMAGE 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37"/>
      <c r="E10" s="138"/>
    </row>
    <row r="11" spans="1:5" x14ac:dyDescent="0.5">
      <c r="A11" s="99" t="s">
        <v>7</v>
      </c>
      <c r="B11" s="100"/>
      <c r="C11" s="26">
        <f>D10-C12</f>
        <v>-1975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C45</f>
        <v>1975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79" t="s">
        <v>116</v>
      </c>
      <c r="C15" s="31">
        <v>539</v>
      </c>
      <c r="D15" s="131">
        <f>IF(C15&lt;&gt;"",C15/$C$12,"")</f>
        <v>0.27291139240506329</v>
      </c>
      <c r="E15" s="132"/>
    </row>
    <row r="16" spans="1:5" ht="20.25" customHeight="1" x14ac:dyDescent="0.5">
      <c r="A16" s="2">
        <v>2</v>
      </c>
      <c r="B16" s="80" t="s">
        <v>117</v>
      </c>
      <c r="C16" s="33">
        <v>435</v>
      </c>
      <c r="D16" s="125">
        <f>IF(C16&lt;&gt;"",C16/$C$12,"")</f>
        <v>0.22025316455696203</v>
      </c>
      <c r="E16" s="126"/>
    </row>
    <row r="17" spans="1:5" ht="20.25" customHeight="1" x14ac:dyDescent="0.5">
      <c r="A17" s="2">
        <v>3</v>
      </c>
      <c r="B17" s="79" t="s">
        <v>118</v>
      </c>
      <c r="C17" s="33">
        <v>250</v>
      </c>
      <c r="D17" s="125">
        <f t="shared" ref="D17:D44" si="0">IF(C17&lt;&gt;"",C17/$C$12,"")</f>
        <v>0.12658227848101267</v>
      </c>
      <c r="E17" s="126"/>
    </row>
    <row r="18" spans="1:5" ht="20.25" customHeight="1" x14ac:dyDescent="0.5">
      <c r="A18" s="2">
        <v>4</v>
      </c>
      <c r="B18" s="79" t="s">
        <v>119</v>
      </c>
      <c r="C18" s="33">
        <v>170</v>
      </c>
      <c r="D18" s="125">
        <f t="shared" si="0"/>
        <v>8.6075949367088608E-2</v>
      </c>
      <c r="E18" s="126"/>
    </row>
    <row r="19" spans="1:5" ht="20.25" customHeight="1" x14ac:dyDescent="0.5">
      <c r="A19" s="2">
        <v>5</v>
      </c>
      <c r="B19" s="79" t="s">
        <v>120</v>
      </c>
      <c r="C19" s="33">
        <v>106</v>
      </c>
      <c r="D19" s="125">
        <f t="shared" si="0"/>
        <v>5.3670886075949366E-2</v>
      </c>
      <c r="E19" s="126"/>
    </row>
    <row r="20" spans="1:5" ht="20.25" customHeight="1" x14ac:dyDescent="0.5">
      <c r="A20" s="2">
        <v>6</v>
      </c>
      <c r="B20" s="79" t="s">
        <v>121</v>
      </c>
      <c r="C20" s="33">
        <v>93</v>
      </c>
      <c r="D20" s="125">
        <f t="shared" si="0"/>
        <v>4.7088607594936709E-2</v>
      </c>
      <c r="E20" s="126"/>
    </row>
    <row r="21" spans="1:5" ht="20.25" customHeight="1" x14ac:dyDescent="0.5">
      <c r="A21" s="2">
        <v>7</v>
      </c>
      <c r="B21" s="79" t="s">
        <v>122</v>
      </c>
      <c r="C21" s="33">
        <v>70</v>
      </c>
      <c r="D21" s="125">
        <f t="shared" si="0"/>
        <v>3.5443037974683546E-2</v>
      </c>
      <c r="E21" s="126"/>
    </row>
    <row r="22" spans="1:5" ht="20.25" customHeight="1" x14ac:dyDescent="0.5">
      <c r="A22" s="2">
        <v>8</v>
      </c>
      <c r="B22" s="79" t="s">
        <v>123</v>
      </c>
      <c r="C22" s="33">
        <v>65</v>
      </c>
      <c r="D22" s="125">
        <f t="shared" si="0"/>
        <v>3.2911392405063293E-2</v>
      </c>
      <c r="E22" s="126"/>
    </row>
    <row r="23" spans="1:5" ht="20.25" customHeight="1" x14ac:dyDescent="0.5">
      <c r="A23" s="2">
        <v>9</v>
      </c>
      <c r="B23" s="79" t="s">
        <v>113</v>
      </c>
      <c r="C23" s="33">
        <v>43</v>
      </c>
      <c r="D23" s="125">
        <f t="shared" si="0"/>
        <v>2.1772151898734177E-2</v>
      </c>
      <c r="E23" s="126"/>
    </row>
    <row r="24" spans="1:5" ht="20.25" customHeight="1" x14ac:dyDescent="0.5">
      <c r="A24" s="2">
        <v>10</v>
      </c>
      <c r="B24" s="79" t="s">
        <v>124</v>
      </c>
      <c r="C24" s="33">
        <v>37</v>
      </c>
      <c r="D24" s="125">
        <f t="shared" si="0"/>
        <v>1.8734177215189874E-2</v>
      </c>
      <c r="E24" s="126"/>
    </row>
    <row r="25" spans="1:5" ht="20.25" customHeight="1" x14ac:dyDescent="0.5">
      <c r="A25" s="2">
        <v>11</v>
      </c>
      <c r="B25" s="79" t="s">
        <v>125</v>
      </c>
      <c r="C25" s="33">
        <v>29</v>
      </c>
      <c r="D25" s="125">
        <f t="shared" si="0"/>
        <v>1.4683544303797468E-2</v>
      </c>
      <c r="E25" s="126"/>
    </row>
    <row r="26" spans="1:5" ht="20.25" customHeight="1" x14ac:dyDescent="0.5">
      <c r="A26" s="2">
        <v>12</v>
      </c>
      <c r="B26" s="79" t="s">
        <v>126</v>
      </c>
      <c r="C26" s="33">
        <v>25</v>
      </c>
      <c r="D26" s="125">
        <f t="shared" si="0"/>
        <v>1.2658227848101266E-2</v>
      </c>
      <c r="E26" s="126"/>
    </row>
    <row r="27" spans="1:5" ht="20.25" customHeight="1" x14ac:dyDescent="0.5">
      <c r="A27" s="2">
        <v>13</v>
      </c>
      <c r="B27" s="79" t="s">
        <v>127</v>
      </c>
      <c r="C27" s="33">
        <v>21</v>
      </c>
      <c r="D27" s="125">
        <f t="shared" si="0"/>
        <v>1.0632911392405063E-2</v>
      </c>
      <c r="E27" s="126"/>
    </row>
    <row r="28" spans="1:5" ht="20.25" customHeight="1" x14ac:dyDescent="0.5">
      <c r="A28" s="2">
        <v>14</v>
      </c>
      <c r="B28" s="79" t="s">
        <v>128</v>
      </c>
      <c r="C28" s="33">
        <v>20</v>
      </c>
      <c r="D28" s="125">
        <f t="shared" si="0"/>
        <v>1.0126582278481013E-2</v>
      </c>
      <c r="E28" s="126"/>
    </row>
    <row r="29" spans="1:5" ht="20.25" customHeight="1" x14ac:dyDescent="0.5">
      <c r="A29" s="2">
        <v>15</v>
      </c>
      <c r="B29" s="79" t="s">
        <v>129</v>
      </c>
      <c r="C29" s="33">
        <v>18</v>
      </c>
      <c r="D29" s="125">
        <f t="shared" si="0"/>
        <v>9.1139240506329117E-3</v>
      </c>
      <c r="E29" s="126"/>
    </row>
    <row r="30" spans="1:5" ht="20.25" customHeight="1" x14ac:dyDescent="0.5">
      <c r="A30" s="2">
        <v>16</v>
      </c>
      <c r="B30" s="79" t="s">
        <v>130</v>
      </c>
      <c r="C30" s="33">
        <v>18</v>
      </c>
      <c r="D30" s="125">
        <f t="shared" si="0"/>
        <v>9.1139240506329117E-3</v>
      </c>
      <c r="E30" s="126"/>
    </row>
    <row r="31" spans="1:5" ht="20.25" customHeight="1" x14ac:dyDescent="0.5">
      <c r="A31" s="2">
        <v>17</v>
      </c>
      <c r="B31" s="80" t="s">
        <v>131</v>
      </c>
      <c r="C31" s="33">
        <v>13</v>
      </c>
      <c r="D31" s="125">
        <f t="shared" si="0"/>
        <v>6.5822784810126581E-3</v>
      </c>
      <c r="E31" s="126"/>
    </row>
    <row r="32" spans="1:5" ht="20.25" customHeight="1" x14ac:dyDescent="0.5">
      <c r="A32" s="2">
        <v>18</v>
      </c>
      <c r="B32" s="79" t="s">
        <v>132</v>
      </c>
      <c r="C32" s="33">
        <v>13</v>
      </c>
      <c r="D32" s="125">
        <f t="shared" si="0"/>
        <v>6.5822784810126581E-3</v>
      </c>
      <c r="E32" s="126"/>
    </row>
    <row r="33" spans="1:5" ht="20.25" customHeight="1" x14ac:dyDescent="0.5">
      <c r="A33" s="2">
        <v>19</v>
      </c>
      <c r="B33" s="79" t="s">
        <v>108</v>
      </c>
      <c r="C33" s="33">
        <v>10</v>
      </c>
      <c r="D33" s="125">
        <f t="shared" si="0"/>
        <v>5.0632911392405064E-3</v>
      </c>
      <c r="E33" s="126"/>
    </row>
    <row r="34" spans="1:5" ht="20.25" customHeight="1" x14ac:dyDescent="0.5">
      <c r="A34" s="2">
        <v>20</v>
      </c>
      <c r="B34" s="79"/>
      <c r="C34" s="33"/>
      <c r="D34" s="125" t="str">
        <f t="shared" ref="D34:D35" si="1">IF(C34&lt;&gt;"",C34/$C$12,"")</f>
        <v/>
      </c>
      <c r="E34" s="126"/>
    </row>
    <row r="35" spans="1:5" ht="20.25" customHeight="1" x14ac:dyDescent="0.5">
      <c r="A35" s="2">
        <v>21</v>
      </c>
      <c r="B35" s="79"/>
      <c r="C35" s="33"/>
      <c r="D35" s="125" t="str">
        <f t="shared" si="1"/>
        <v/>
      </c>
      <c r="E35" s="126"/>
    </row>
    <row r="36" spans="1:5" ht="20.25" customHeight="1" x14ac:dyDescent="0.5">
      <c r="A36" s="2">
        <v>22</v>
      </c>
      <c r="B36" s="79"/>
      <c r="C36" s="33"/>
      <c r="D36" s="125" t="str">
        <f t="shared" ref="D36:D37" si="2">IF(C36&lt;&gt;"",C36/$C$12,"")</f>
        <v/>
      </c>
      <c r="E36" s="126"/>
    </row>
    <row r="37" spans="1:5" ht="20.25" customHeight="1" x14ac:dyDescent="0.5">
      <c r="A37" s="2">
        <v>23</v>
      </c>
      <c r="B37" s="79"/>
      <c r="C37" s="33"/>
      <c r="D37" s="125" t="str">
        <f t="shared" si="2"/>
        <v/>
      </c>
      <c r="E37" s="126"/>
    </row>
    <row r="38" spans="1:5" ht="20.25" customHeight="1" x14ac:dyDescent="0.5">
      <c r="A38" s="2">
        <v>24</v>
      </c>
      <c r="B38" s="79"/>
      <c r="C38" s="33"/>
      <c r="D38" s="125" t="str">
        <f t="shared" ref="D38" si="3">IF(C38&lt;&gt;"",C38/$C$12,"")</f>
        <v/>
      </c>
      <c r="E38" s="126"/>
    </row>
    <row r="39" spans="1:5" ht="20.25" customHeight="1" x14ac:dyDescent="0.5">
      <c r="A39" s="2">
        <v>25</v>
      </c>
      <c r="B39" s="79"/>
      <c r="C39" s="33"/>
      <c r="D39" s="125" t="str">
        <f t="shared" si="0"/>
        <v/>
      </c>
      <c r="E39" s="126"/>
    </row>
    <row r="40" spans="1:5" ht="20.25" customHeight="1" x14ac:dyDescent="0.5">
      <c r="A40" s="2">
        <v>26</v>
      </c>
      <c r="B40" s="79"/>
      <c r="C40" s="33"/>
      <c r="D40" s="125" t="str">
        <f t="shared" si="0"/>
        <v/>
      </c>
      <c r="E40" s="126"/>
    </row>
    <row r="41" spans="1:5" ht="20.25" customHeight="1" x14ac:dyDescent="0.5">
      <c r="A41" s="2">
        <v>27</v>
      </c>
      <c r="B41" s="79"/>
      <c r="C41" s="33"/>
      <c r="D41" s="125" t="str">
        <f t="shared" si="0"/>
        <v/>
      </c>
      <c r="E41" s="126"/>
    </row>
    <row r="42" spans="1:5" ht="20.25" customHeight="1" x14ac:dyDescent="0.5">
      <c r="A42" s="2">
        <v>28</v>
      </c>
      <c r="B42" s="79"/>
      <c r="C42" s="33"/>
      <c r="D42" s="125" t="str">
        <f t="shared" si="0"/>
        <v/>
      </c>
      <c r="E42" s="126"/>
    </row>
    <row r="43" spans="1:5" ht="20.25" customHeight="1" x14ac:dyDescent="0.5">
      <c r="A43" s="2">
        <v>29</v>
      </c>
      <c r="B43" s="79"/>
      <c r="C43" s="33"/>
      <c r="D43" s="125" t="str">
        <f t="shared" si="0"/>
        <v/>
      </c>
      <c r="E43" s="126"/>
    </row>
    <row r="44" spans="1:5" ht="20.25" customHeight="1" thickBot="1" x14ac:dyDescent="0.55000000000000004">
      <c r="A44" s="2">
        <v>30</v>
      </c>
      <c r="B44" s="35"/>
      <c r="C44" s="36"/>
      <c r="D44" s="125" t="str">
        <f t="shared" si="0"/>
        <v/>
      </c>
      <c r="E44" s="126"/>
    </row>
    <row r="45" spans="1:5" ht="22.5" thickTop="1" thickBot="1" x14ac:dyDescent="0.55000000000000004">
      <c r="A45" s="133" t="s">
        <v>15</v>
      </c>
      <c r="B45" s="134"/>
      <c r="C45" s="21">
        <f>SUM(C15:C44)</f>
        <v>1975</v>
      </c>
      <c r="D45" s="135">
        <f>SUM(D15:E44)</f>
        <v>1</v>
      </c>
      <c r="E45" s="136"/>
    </row>
    <row r="46" spans="1:5" ht="21" customHeight="1" x14ac:dyDescent="0.5">
      <c r="A46" s="12"/>
      <c r="B46" s="13"/>
      <c r="C46" s="13"/>
      <c r="D46" s="13"/>
      <c r="E46" s="14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ht="21" customHeight="1" x14ac:dyDescent="0.5">
      <c r="A52" s="15"/>
      <c r="B52" s="16"/>
      <c r="C52" s="16"/>
      <c r="D52" s="16"/>
      <c r="E52" s="17"/>
    </row>
    <row r="53" spans="1:5" ht="21" customHeight="1" x14ac:dyDescent="0.5">
      <c r="A53" s="15"/>
      <c r="B53" s="16"/>
      <c r="C53" s="16"/>
      <c r="D53" s="16"/>
      <c r="E53" s="17"/>
    </row>
    <row r="54" spans="1:5" ht="21" customHeight="1" x14ac:dyDescent="0.5">
      <c r="A54" s="15"/>
      <c r="B54" s="16"/>
      <c r="C54" s="16"/>
      <c r="D54" s="16"/>
      <c r="E54" s="17"/>
    </row>
    <row r="55" spans="1:5" ht="21" customHeight="1" x14ac:dyDescent="0.5">
      <c r="A55" s="15"/>
      <c r="B55" s="16"/>
      <c r="C55" s="16"/>
      <c r="D55" s="16"/>
      <c r="E55" s="17"/>
    </row>
    <row r="56" spans="1:5" ht="21" customHeight="1" x14ac:dyDescent="0.5">
      <c r="A56" s="15"/>
      <c r="B56" s="16"/>
      <c r="C56" s="16"/>
      <c r="D56" s="16"/>
      <c r="E56" s="17"/>
    </row>
    <row r="57" spans="1:5" s="3" customFormat="1" ht="21" customHeight="1" x14ac:dyDescent="0.5">
      <c r="A57" s="15"/>
      <c r="B57" s="16"/>
      <c r="C57" s="16"/>
      <c r="D57" s="16"/>
      <c r="E57" s="17"/>
    </row>
    <row r="58" spans="1:5" s="3" customFormat="1" ht="21" customHeight="1" thickBot="1" x14ac:dyDescent="0.55000000000000004">
      <c r="A58" s="18"/>
      <c r="B58" s="19"/>
      <c r="C58" s="19"/>
      <c r="D58" s="19"/>
      <c r="E58" s="20"/>
    </row>
    <row r="59" spans="1:5" s="3" customFormat="1" ht="21" customHeight="1" x14ac:dyDescent="0.5">
      <c r="A59" s="13"/>
      <c r="B59" s="13"/>
      <c r="C59" s="13"/>
      <c r="D59" s="13"/>
      <c r="E59" s="13"/>
    </row>
    <row r="60" spans="1:5" s="3" customFormat="1" ht="21" customHeight="1" x14ac:dyDescent="0.5">
      <c r="A60" s="16"/>
      <c r="B60" s="16"/>
      <c r="C60" s="16"/>
      <c r="D60" s="16"/>
      <c r="E60" s="16"/>
    </row>
    <row r="61" spans="1:5" s="3" customFormat="1" x14ac:dyDescent="0.5">
      <c r="A61" s="16"/>
      <c r="B61" s="16"/>
      <c r="C61" s="16"/>
      <c r="D61" s="16"/>
      <c r="E61" s="16"/>
    </row>
    <row r="62" spans="1:5" s="3" customFormat="1" x14ac:dyDescent="0.5">
      <c r="A62" s="16"/>
      <c r="B62" s="16"/>
      <c r="C62" s="16"/>
      <c r="D62" s="16"/>
      <c r="E62" s="16"/>
    </row>
    <row r="63" spans="1:5" s="3" customFormat="1" x14ac:dyDescent="0.5">
      <c r="A63" s="4"/>
      <c r="B63" s="4"/>
      <c r="C63" s="4"/>
      <c r="D63" s="4"/>
      <c r="E63" s="4"/>
    </row>
  </sheetData>
  <mergeCells count="47">
    <mergeCell ref="D42:E42"/>
    <mergeCell ref="D43:E43"/>
    <mergeCell ref="D44:E44"/>
    <mergeCell ref="A45:B45"/>
    <mergeCell ref="D45:E45"/>
    <mergeCell ref="D34:E34"/>
    <mergeCell ref="D35:E35"/>
    <mergeCell ref="D36:E36"/>
    <mergeCell ref="D37:E37"/>
    <mergeCell ref="D41:E41"/>
    <mergeCell ref="D19:E19"/>
    <mergeCell ref="D20:E20"/>
    <mergeCell ref="D21:E21"/>
    <mergeCell ref="D22:E22"/>
    <mergeCell ref="D40:E40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9:E39"/>
    <mergeCell ref="D14:E14"/>
    <mergeCell ref="D15:E15"/>
    <mergeCell ref="D16:E16"/>
    <mergeCell ref="D17:E17"/>
    <mergeCell ref="D18:E18"/>
    <mergeCell ref="D38:E38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84AB1-4669-4D9C-9635-07628213D66F}">
  <sheetPr codeName="Sheet30">
    <tabColor rgb="FF92D050"/>
  </sheetPr>
  <dimension ref="A1:E63"/>
  <sheetViews>
    <sheetView showGridLines="0" view="pageBreakPreview" zoomScale="85" zoomScaleNormal="85" zoomScaleSheetLayoutView="85" workbookViewId="0">
      <selection activeCell="I38" sqref="I38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74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 t="str">
        <f>B15</f>
        <v>SLITTING LEAN (ร่องเอียง)</v>
      </c>
      <c r="C6" s="112"/>
      <c r="D6" s="113"/>
      <c r="E6" s="8" t="s">
        <v>4</v>
      </c>
    </row>
    <row r="7" spans="1:5" x14ac:dyDescent="0.5">
      <c r="A7" s="2">
        <v>2</v>
      </c>
      <c r="B7" s="114" t="str">
        <f>B16</f>
        <v>TERMINAL DAMAGE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 t="str">
        <f>B17</f>
        <v>OD DAMAGE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37"/>
      <c r="E10" s="138"/>
    </row>
    <row r="11" spans="1:5" x14ac:dyDescent="0.5">
      <c r="A11" s="99" t="s">
        <v>7</v>
      </c>
      <c r="B11" s="100"/>
      <c r="C11" s="26">
        <f>D10-C12</f>
        <v>-1589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C45</f>
        <v>1589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 t="s">
        <v>140</v>
      </c>
      <c r="C15" s="31">
        <v>679</v>
      </c>
      <c r="D15" s="131">
        <f>IF(C15&lt;&gt;"",C15/$C$12,"")</f>
        <v>0.42731277533039647</v>
      </c>
      <c r="E15" s="132"/>
    </row>
    <row r="16" spans="1:5" ht="20.25" customHeight="1" x14ac:dyDescent="0.5">
      <c r="A16" s="2">
        <v>2</v>
      </c>
      <c r="B16" s="32" t="s">
        <v>103</v>
      </c>
      <c r="C16" s="33">
        <v>182</v>
      </c>
      <c r="D16" s="125">
        <f>IF(C16&lt;&gt;"",C16/$C$12,"")</f>
        <v>0.11453744493392071</v>
      </c>
      <c r="E16" s="126"/>
    </row>
    <row r="17" spans="1:5" ht="20.25" customHeight="1" x14ac:dyDescent="0.5">
      <c r="A17" s="2">
        <v>3</v>
      </c>
      <c r="B17" s="32" t="s">
        <v>105</v>
      </c>
      <c r="C17" s="33">
        <v>125</v>
      </c>
      <c r="D17" s="125">
        <f t="shared" ref="D17:D44" si="0">IF(C17&lt;&gt;"",C17/$C$12,"")</f>
        <v>7.8665827564505977E-2</v>
      </c>
      <c r="E17" s="126"/>
    </row>
    <row r="18" spans="1:5" ht="20.25" customHeight="1" x14ac:dyDescent="0.5">
      <c r="A18" s="2">
        <v>4</v>
      </c>
      <c r="B18" s="32" t="s">
        <v>102</v>
      </c>
      <c r="C18" s="33">
        <v>111</v>
      </c>
      <c r="D18" s="125">
        <f t="shared" si="0"/>
        <v>6.9855254877281309E-2</v>
      </c>
      <c r="E18" s="126"/>
    </row>
    <row r="19" spans="1:5" ht="20.25" customHeight="1" x14ac:dyDescent="0.5">
      <c r="A19" s="2">
        <v>5</v>
      </c>
      <c r="B19" s="32" t="s">
        <v>104</v>
      </c>
      <c r="C19" s="33">
        <v>90</v>
      </c>
      <c r="D19" s="125">
        <f t="shared" si="0"/>
        <v>5.6639395846444306E-2</v>
      </c>
      <c r="E19" s="126"/>
    </row>
    <row r="20" spans="1:5" ht="20.25" customHeight="1" x14ac:dyDescent="0.5">
      <c r="A20" s="2">
        <v>6</v>
      </c>
      <c r="B20" s="34" t="s">
        <v>106</v>
      </c>
      <c r="C20" s="33">
        <v>68</v>
      </c>
      <c r="D20" s="125">
        <f t="shared" si="0"/>
        <v>4.2794210195091255E-2</v>
      </c>
      <c r="E20" s="126"/>
    </row>
    <row r="21" spans="1:5" ht="20.25" customHeight="1" x14ac:dyDescent="0.5">
      <c r="A21" s="2">
        <v>7</v>
      </c>
      <c r="B21" s="32" t="s">
        <v>107</v>
      </c>
      <c r="C21" s="33">
        <v>67</v>
      </c>
      <c r="D21" s="125">
        <f t="shared" si="0"/>
        <v>4.2164883574575207E-2</v>
      </c>
      <c r="E21" s="126"/>
    </row>
    <row r="22" spans="1:5" ht="20.25" customHeight="1" x14ac:dyDescent="0.5">
      <c r="A22" s="2">
        <v>8</v>
      </c>
      <c r="B22" s="32" t="s">
        <v>125</v>
      </c>
      <c r="C22" s="33">
        <v>39</v>
      </c>
      <c r="D22" s="125">
        <f t="shared" si="0"/>
        <v>2.4543738200125866E-2</v>
      </c>
      <c r="E22" s="126"/>
    </row>
    <row r="23" spans="1:5" ht="20.25" customHeight="1" x14ac:dyDescent="0.5">
      <c r="A23" s="2">
        <v>9</v>
      </c>
      <c r="B23" s="32" t="s">
        <v>113</v>
      </c>
      <c r="C23" s="33">
        <v>31</v>
      </c>
      <c r="D23" s="125">
        <f t="shared" si="0"/>
        <v>1.9509125235997484E-2</v>
      </c>
      <c r="E23" s="126"/>
    </row>
    <row r="24" spans="1:5" ht="20.25" customHeight="1" x14ac:dyDescent="0.5">
      <c r="A24" s="2">
        <v>10</v>
      </c>
      <c r="B24" s="32" t="s">
        <v>141</v>
      </c>
      <c r="C24" s="33">
        <v>30</v>
      </c>
      <c r="D24" s="125">
        <f t="shared" si="0"/>
        <v>1.8879798615481436E-2</v>
      </c>
      <c r="E24" s="126"/>
    </row>
    <row r="25" spans="1:5" ht="20.25" customHeight="1" x14ac:dyDescent="0.5">
      <c r="A25" s="2">
        <v>11</v>
      </c>
      <c r="B25" s="34" t="s">
        <v>142</v>
      </c>
      <c r="C25" s="33">
        <v>28</v>
      </c>
      <c r="D25" s="125">
        <f t="shared" si="0"/>
        <v>1.7621145374449341E-2</v>
      </c>
      <c r="E25" s="126"/>
    </row>
    <row r="26" spans="1:5" ht="20.25" customHeight="1" x14ac:dyDescent="0.5">
      <c r="A26" s="2">
        <v>12</v>
      </c>
      <c r="B26" s="34" t="s">
        <v>127</v>
      </c>
      <c r="C26" s="33">
        <v>27</v>
      </c>
      <c r="D26" s="125">
        <f t="shared" si="0"/>
        <v>1.6991818753933293E-2</v>
      </c>
      <c r="E26" s="126"/>
    </row>
    <row r="27" spans="1:5" ht="20.25" customHeight="1" x14ac:dyDescent="0.5">
      <c r="A27" s="2">
        <v>13</v>
      </c>
      <c r="B27" s="34" t="s">
        <v>137</v>
      </c>
      <c r="C27" s="33">
        <v>25</v>
      </c>
      <c r="D27" s="125">
        <f t="shared" si="0"/>
        <v>1.5733165512901194E-2</v>
      </c>
      <c r="E27" s="126"/>
    </row>
    <row r="28" spans="1:5" ht="20.25" customHeight="1" x14ac:dyDescent="0.5">
      <c r="A28" s="2">
        <v>14</v>
      </c>
      <c r="B28" s="34" t="s">
        <v>143</v>
      </c>
      <c r="C28" s="33">
        <v>24</v>
      </c>
      <c r="D28" s="125">
        <f t="shared" si="0"/>
        <v>1.5103838892385148E-2</v>
      </c>
      <c r="E28" s="126"/>
    </row>
    <row r="29" spans="1:5" ht="20.25" customHeight="1" x14ac:dyDescent="0.5">
      <c r="A29" s="2">
        <v>15</v>
      </c>
      <c r="B29" s="34" t="s">
        <v>144</v>
      </c>
      <c r="C29" s="33">
        <v>16</v>
      </c>
      <c r="D29" s="125">
        <f t="shared" si="0"/>
        <v>1.0069225928256766E-2</v>
      </c>
      <c r="E29" s="126"/>
    </row>
    <row r="30" spans="1:5" ht="20.25" customHeight="1" x14ac:dyDescent="0.5">
      <c r="A30" s="2">
        <v>16</v>
      </c>
      <c r="B30" s="34" t="s">
        <v>112</v>
      </c>
      <c r="C30" s="33">
        <v>12</v>
      </c>
      <c r="D30" s="125">
        <f t="shared" si="0"/>
        <v>7.551919446192574E-3</v>
      </c>
      <c r="E30" s="126"/>
    </row>
    <row r="31" spans="1:5" ht="20.25" customHeight="1" x14ac:dyDescent="0.5">
      <c r="A31" s="2">
        <v>17</v>
      </c>
      <c r="B31" s="34" t="s">
        <v>145</v>
      </c>
      <c r="C31" s="33">
        <v>12</v>
      </c>
      <c r="D31" s="125">
        <f t="shared" si="0"/>
        <v>7.551919446192574E-3</v>
      </c>
      <c r="E31" s="126"/>
    </row>
    <row r="32" spans="1:5" ht="20.25" customHeight="1" x14ac:dyDescent="0.5">
      <c r="A32" s="2">
        <v>18</v>
      </c>
      <c r="B32" s="34" t="s">
        <v>108</v>
      </c>
      <c r="C32" s="33">
        <v>10</v>
      </c>
      <c r="D32" s="125">
        <f t="shared" si="0"/>
        <v>6.2932662051604785E-3</v>
      </c>
      <c r="E32" s="126"/>
    </row>
    <row r="33" spans="1:5" ht="20.25" customHeight="1" x14ac:dyDescent="0.5">
      <c r="A33" s="2">
        <v>19</v>
      </c>
      <c r="B33" s="34" t="s">
        <v>133</v>
      </c>
      <c r="C33" s="33">
        <v>7</v>
      </c>
      <c r="D33" s="125">
        <f t="shared" si="0"/>
        <v>4.4052863436123352E-3</v>
      </c>
      <c r="E33" s="126"/>
    </row>
    <row r="34" spans="1:5" ht="20.25" customHeight="1" x14ac:dyDescent="0.5">
      <c r="A34" s="2">
        <v>20</v>
      </c>
      <c r="B34" s="34" t="s">
        <v>146</v>
      </c>
      <c r="C34" s="33">
        <v>6</v>
      </c>
      <c r="D34" s="125">
        <f t="shared" si="0"/>
        <v>3.775959723096287E-3</v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ref="D35:D36" si="1">IF(C35&lt;&gt;"",C35/$C$12,"")</f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1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ref="D37:D38" si="2">IF(C37&lt;&gt;"",C37/$C$12,"")</f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2"/>
        <v/>
      </c>
      <c r="E38" s="126"/>
    </row>
    <row r="39" spans="1:5" ht="20.25" customHeight="1" x14ac:dyDescent="0.5">
      <c r="A39" s="2">
        <v>25</v>
      </c>
      <c r="B39" s="34"/>
      <c r="C39" s="33"/>
      <c r="D39" s="125" t="str">
        <f t="shared" ref="D39" si="3">IF(C39&lt;&gt;"",C39/$C$12,"")</f>
        <v/>
      </c>
      <c r="E39" s="126"/>
    </row>
    <row r="40" spans="1:5" ht="20.25" customHeight="1" x14ac:dyDescent="0.5">
      <c r="A40" s="2">
        <v>26</v>
      </c>
      <c r="B40" s="34"/>
      <c r="C40" s="33"/>
      <c r="D40" s="125" t="str">
        <f t="shared" si="0"/>
        <v/>
      </c>
      <c r="E40" s="126"/>
    </row>
    <row r="41" spans="1:5" ht="20.25" customHeight="1" x14ac:dyDescent="0.5">
      <c r="A41" s="2">
        <v>27</v>
      </c>
      <c r="B41" s="34"/>
      <c r="C41" s="33"/>
      <c r="D41" s="125" t="str">
        <f t="shared" si="0"/>
        <v/>
      </c>
      <c r="E41" s="126"/>
    </row>
    <row r="42" spans="1:5" ht="20.25" customHeight="1" x14ac:dyDescent="0.5">
      <c r="A42" s="2">
        <v>28</v>
      </c>
      <c r="B42" s="34"/>
      <c r="C42" s="33"/>
      <c r="D42" s="125" t="str">
        <f t="shared" si="0"/>
        <v/>
      </c>
      <c r="E42" s="126"/>
    </row>
    <row r="43" spans="1:5" ht="20.25" customHeight="1" x14ac:dyDescent="0.5">
      <c r="A43" s="2">
        <v>29</v>
      </c>
      <c r="B43" s="34"/>
      <c r="C43" s="33"/>
      <c r="D43" s="125" t="str">
        <f t="shared" si="0"/>
        <v/>
      </c>
      <c r="E43" s="126"/>
    </row>
    <row r="44" spans="1:5" ht="20.25" customHeight="1" thickBot="1" x14ac:dyDescent="0.55000000000000004">
      <c r="A44" s="2">
        <v>30</v>
      </c>
      <c r="B44" s="35"/>
      <c r="C44" s="36"/>
      <c r="D44" s="125" t="str">
        <f t="shared" si="0"/>
        <v/>
      </c>
      <c r="E44" s="126"/>
    </row>
    <row r="45" spans="1:5" ht="22.5" thickTop="1" thickBot="1" x14ac:dyDescent="0.55000000000000004">
      <c r="A45" s="133" t="s">
        <v>15</v>
      </c>
      <c r="B45" s="134"/>
      <c r="C45" s="21">
        <f>SUM(C15:C44)</f>
        <v>1589</v>
      </c>
      <c r="D45" s="135">
        <f>SUM(D15:E44)</f>
        <v>1</v>
      </c>
      <c r="E45" s="136"/>
    </row>
    <row r="46" spans="1:5" ht="21" customHeight="1" x14ac:dyDescent="0.5">
      <c r="A46" s="12"/>
      <c r="B46" s="13"/>
      <c r="C46" s="13"/>
      <c r="D46" s="13"/>
      <c r="E46" s="14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ht="21" customHeight="1" x14ac:dyDescent="0.5">
      <c r="A52" s="15"/>
      <c r="B52" s="16"/>
      <c r="C52" s="16"/>
      <c r="D52" s="16"/>
      <c r="E52" s="17"/>
    </row>
    <row r="53" spans="1:5" ht="21" customHeight="1" x14ac:dyDescent="0.5">
      <c r="A53" s="15"/>
      <c r="B53" s="16"/>
      <c r="C53" s="16"/>
      <c r="D53" s="16"/>
      <c r="E53" s="17"/>
    </row>
    <row r="54" spans="1:5" ht="21" customHeight="1" x14ac:dyDescent="0.5">
      <c r="A54" s="15"/>
      <c r="B54" s="16"/>
      <c r="C54" s="16"/>
      <c r="D54" s="16"/>
      <c r="E54" s="17"/>
    </row>
    <row r="55" spans="1:5" ht="21" customHeight="1" x14ac:dyDescent="0.5">
      <c r="A55" s="15"/>
      <c r="B55" s="16"/>
      <c r="C55" s="16"/>
      <c r="D55" s="16"/>
      <c r="E55" s="17"/>
    </row>
    <row r="56" spans="1:5" ht="21" customHeight="1" x14ac:dyDescent="0.5">
      <c r="A56" s="15"/>
      <c r="B56" s="16"/>
      <c r="C56" s="16"/>
      <c r="D56" s="16"/>
      <c r="E56" s="17"/>
    </row>
    <row r="57" spans="1:5" s="3" customFormat="1" ht="21" customHeight="1" x14ac:dyDescent="0.5">
      <c r="A57" s="15"/>
      <c r="B57" s="16"/>
      <c r="C57" s="16"/>
      <c r="D57" s="16"/>
      <c r="E57" s="17"/>
    </row>
    <row r="58" spans="1:5" s="3" customFormat="1" ht="21" customHeight="1" thickBot="1" x14ac:dyDescent="0.55000000000000004">
      <c r="A58" s="18"/>
      <c r="B58" s="19"/>
      <c r="C58" s="19"/>
      <c r="D58" s="19"/>
      <c r="E58" s="20"/>
    </row>
    <row r="59" spans="1:5" s="3" customFormat="1" ht="21" customHeight="1" x14ac:dyDescent="0.5">
      <c r="A59" s="13"/>
      <c r="B59" s="13"/>
      <c r="C59" s="13"/>
      <c r="D59" s="13"/>
      <c r="E59" s="13"/>
    </row>
    <row r="60" spans="1:5" s="3" customFormat="1" ht="21" customHeight="1" x14ac:dyDescent="0.5">
      <c r="A60" s="16"/>
      <c r="B60" s="16"/>
      <c r="C60" s="16"/>
      <c r="D60" s="16"/>
      <c r="E60" s="16"/>
    </row>
    <row r="61" spans="1:5" s="3" customFormat="1" x14ac:dyDescent="0.5">
      <c r="A61" s="16"/>
      <c r="B61" s="16"/>
      <c r="C61" s="16"/>
      <c r="D61" s="16"/>
      <c r="E61" s="16"/>
    </row>
    <row r="62" spans="1:5" s="3" customFormat="1" x14ac:dyDescent="0.5">
      <c r="A62" s="16"/>
      <c r="B62" s="16"/>
      <c r="C62" s="16"/>
      <c r="D62" s="16"/>
      <c r="E62" s="16"/>
    </row>
    <row r="63" spans="1:5" s="3" customFormat="1" x14ac:dyDescent="0.5">
      <c r="A63" s="4"/>
      <c r="B63" s="4"/>
      <c r="C63" s="4"/>
      <c r="D63" s="4"/>
      <c r="E63" s="4"/>
    </row>
  </sheetData>
  <mergeCells count="47">
    <mergeCell ref="D42:E42"/>
    <mergeCell ref="D43:E43"/>
    <mergeCell ref="D44:E44"/>
    <mergeCell ref="A45:B45"/>
    <mergeCell ref="D45:E45"/>
    <mergeCell ref="D35:E35"/>
    <mergeCell ref="D36:E36"/>
    <mergeCell ref="D37:E37"/>
    <mergeCell ref="D38:E38"/>
    <mergeCell ref="D41:E41"/>
    <mergeCell ref="D19:E19"/>
    <mergeCell ref="D20:E20"/>
    <mergeCell ref="D21:E21"/>
    <mergeCell ref="D22:E22"/>
    <mergeCell ref="D40:E40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14:E14"/>
    <mergeCell ref="D15:E15"/>
    <mergeCell ref="D16:E16"/>
    <mergeCell ref="D17:E17"/>
    <mergeCell ref="D18:E18"/>
    <mergeCell ref="D39:E39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  <mergeCell ref="D23:E23"/>
    <mergeCell ref="A12:B12"/>
    <mergeCell ref="A13:E13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7EF6A-03B5-4EBF-B109-C559458203FB}">
  <sheetPr codeName="Sheet31"/>
  <dimension ref="A1:E58"/>
  <sheetViews>
    <sheetView showGridLines="0" view="pageBreakPreview" zoomScale="85" zoomScaleNormal="85" zoomScaleSheetLayoutView="85" workbookViewId="0">
      <selection activeCell="A3" sqref="A3:C3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76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1C64B-9766-42F0-B532-8C80D5DF2313}">
  <sheetPr codeName="Sheet32"/>
  <dimension ref="A1:E58"/>
  <sheetViews>
    <sheetView showGridLines="0" view="pageBreakPreview" zoomScale="85" zoomScaleNormal="85" zoomScaleSheetLayoutView="85" workbookViewId="0">
      <selection activeCell="B7" sqref="B7:D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82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3:C3"/>
    <mergeCell ref="A4:E4"/>
    <mergeCell ref="B5:D5"/>
    <mergeCell ref="B6:D6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FE2B1-80B3-4FBF-9C9F-CD835BE30667}">
  <sheetPr codeName="Sheet33"/>
  <dimension ref="A1:E58"/>
  <sheetViews>
    <sheetView showGridLines="0" view="pageBreakPreview" zoomScale="85" zoomScaleNormal="85" zoomScaleSheetLayoutView="85" workbookViewId="0">
      <selection activeCell="B6" sqref="B6:D6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83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8FF18-123B-4922-A61C-9E8AEBF806DB}">
  <sheetPr codeName="Sheet34"/>
  <dimension ref="A1:E58"/>
  <sheetViews>
    <sheetView showGridLines="0" view="pageBreakPreview" zoomScale="85" zoomScaleNormal="85" zoomScaleSheetLayoutView="85" workbookViewId="0">
      <selection activeCell="B7" sqref="B7:D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77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0011F-C943-454B-9AFA-00DC54015611}">
  <sheetPr codeName="Sheet35"/>
  <dimension ref="A1:E58"/>
  <sheetViews>
    <sheetView showGridLines="0" view="pageBreakPreview" zoomScale="85" zoomScaleNormal="85" zoomScaleSheetLayoutView="85" workbookViewId="0">
      <selection activeCell="G7" sqref="G7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78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3:C3"/>
    <mergeCell ref="A4:E4"/>
    <mergeCell ref="B5:D5"/>
    <mergeCell ref="B6:D6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782F5-F0FB-4CAA-9F9A-54A4B03C81CB}">
  <sheetPr codeName="Sheet36"/>
  <dimension ref="A1:E58"/>
  <sheetViews>
    <sheetView showGridLines="0" view="pageBreakPreview" zoomScale="85" zoomScaleNormal="85" zoomScaleSheetLayoutView="85" workbookViewId="0">
      <selection activeCell="G8" sqref="G8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79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97920-92FF-4538-82CB-B4E6E4E327D4}">
  <sheetPr codeName="Sheet37"/>
  <dimension ref="A1:E58"/>
  <sheetViews>
    <sheetView showGridLines="0" view="pageBreakPreview" zoomScale="85" zoomScaleNormal="85" zoomScaleSheetLayoutView="85" workbookViewId="0">
      <selection activeCell="F5" sqref="F5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80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15B00-F55E-4AE0-B999-520C9E37E4A6}">
  <sheetPr codeName="Sheet38"/>
  <dimension ref="A1:E58"/>
  <sheetViews>
    <sheetView showGridLines="0" view="pageBreakPreview" zoomScale="85" zoomScaleNormal="85" zoomScaleSheetLayoutView="85" workbookViewId="0">
      <selection activeCell="H16" sqref="H16"/>
    </sheetView>
  </sheetViews>
  <sheetFormatPr defaultRowHeight="21" x14ac:dyDescent="0.5"/>
  <cols>
    <col min="1" max="1" width="6.85546875" style="4" customWidth="1"/>
    <col min="2" max="3" width="39.7109375" style="4" customWidth="1"/>
    <col min="4" max="4" width="18.140625" style="4" customWidth="1"/>
    <col min="5" max="5" width="25.140625" style="4" customWidth="1"/>
    <col min="6" max="16384" width="9.140625" style="4"/>
  </cols>
  <sheetData>
    <row r="1" spans="1:5" ht="34.5" x14ac:dyDescent="0.5">
      <c r="A1" s="101"/>
      <c r="B1" s="101"/>
      <c r="C1" s="101"/>
      <c r="D1" s="101"/>
      <c r="E1" s="101"/>
    </row>
    <row r="2" spans="1:5" ht="6" customHeight="1" thickBot="1" x14ac:dyDescent="0.55000000000000004">
      <c r="A2" s="102"/>
      <c r="B2" s="102"/>
      <c r="C2" s="102"/>
      <c r="D2" s="102"/>
      <c r="E2" s="102"/>
    </row>
    <row r="3" spans="1:5" ht="25.5" customHeight="1" thickBot="1" x14ac:dyDescent="0.55000000000000004">
      <c r="A3" s="103" t="s">
        <v>75</v>
      </c>
      <c r="B3" s="104"/>
      <c r="C3" s="104"/>
      <c r="D3" s="55"/>
      <c r="E3" s="1"/>
    </row>
    <row r="4" spans="1:5" ht="24" thickBot="1" x14ac:dyDescent="0.55000000000000004">
      <c r="A4" s="105" t="s">
        <v>0</v>
      </c>
      <c r="B4" s="106"/>
      <c r="C4" s="106"/>
      <c r="D4" s="106"/>
      <c r="E4" s="107"/>
    </row>
    <row r="5" spans="1:5" s="3" customFormat="1" ht="21.75" thickBot="1" x14ac:dyDescent="0.55000000000000004">
      <c r="A5" s="5" t="s">
        <v>1</v>
      </c>
      <c r="B5" s="108" t="s">
        <v>2</v>
      </c>
      <c r="C5" s="109"/>
      <c r="D5" s="110"/>
      <c r="E5" s="6" t="s">
        <v>3</v>
      </c>
    </row>
    <row r="6" spans="1:5" x14ac:dyDescent="0.5">
      <c r="A6" s="7">
        <v>1</v>
      </c>
      <c r="B6" s="111">
        <f>B15</f>
        <v>0</v>
      </c>
      <c r="C6" s="112"/>
      <c r="D6" s="113"/>
      <c r="E6" s="8" t="s">
        <v>4</v>
      </c>
    </row>
    <row r="7" spans="1:5" x14ac:dyDescent="0.5">
      <c r="A7" s="2">
        <v>2</v>
      </c>
      <c r="B7" s="114">
        <f>B16</f>
        <v>0</v>
      </c>
      <c r="C7" s="115"/>
      <c r="D7" s="116"/>
      <c r="E7" s="8" t="s">
        <v>4</v>
      </c>
    </row>
    <row r="8" spans="1:5" ht="21.75" thickBot="1" x14ac:dyDescent="0.55000000000000004">
      <c r="A8" s="2">
        <v>3</v>
      </c>
      <c r="B8" s="117">
        <f>B17</f>
        <v>0</v>
      </c>
      <c r="C8" s="118"/>
      <c r="D8" s="119"/>
      <c r="E8" s="8" t="s">
        <v>4</v>
      </c>
    </row>
    <row r="9" spans="1:5" ht="24" thickBot="1" x14ac:dyDescent="0.55000000000000004">
      <c r="A9" s="105" t="s">
        <v>5</v>
      </c>
      <c r="B9" s="106"/>
      <c r="C9" s="106"/>
      <c r="D9" s="106"/>
      <c r="E9" s="107"/>
    </row>
    <row r="10" spans="1:5" ht="21.75" customHeight="1" x14ac:dyDescent="0.5">
      <c r="A10" s="120" t="s">
        <v>6</v>
      </c>
      <c r="B10" s="121"/>
      <c r="C10" s="122"/>
      <c r="D10" s="123"/>
      <c r="E10" s="124"/>
    </row>
    <row r="11" spans="1:5" x14ac:dyDescent="0.5">
      <c r="A11" s="99" t="s">
        <v>7</v>
      </c>
      <c r="B11" s="100"/>
      <c r="C11" s="26">
        <f>D10-C12</f>
        <v>0</v>
      </c>
      <c r="D11" s="25" t="s">
        <v>8</v>
      </c>
      <c r="E11" s="9" t="e">
        <f>C11/D10</f>
        <v>#DIV/0!</v>
      </c>
    </row>
    <row r="12" spans="1:5" ht="21.75" thickBot="1" x14ac:dyDescent="0.55000000000000004">
      <c r="A12" s="127" t="s">
        <v>9</v>
      </c>
      <c r="B12" s="128"/>
      <c r="C12" s="27">
        <f>C40</f>
        <v>0</v>
      </c>
      <c r="D12" s="22" t="s">
        <v>10</v>
      </c>
      <c r="E12" s="10" t="e">
        <f>C12/D10</f>
        <v>#DIV/0!</v>
      </c>
    </row>
    <row r="13" spans="1:5" ht="24" thickBot="1" x14ac:dyDescent="0.55000000000000004">
      <c r="A13" s="105" t="s">
        <v>11</v>
      </c>
      <c r="B13" s="106"/>
      <c r="C13" s="106"/>
      <c r="D13" s="106"/>
      <c r="E13" s="107"/>
    </row>
    <row r="14" spans="1:5" ht="21.75" thickBot="1" x14ac:dyDescent="0.55000000000000004">
      <c r="A14" s="11" t="s">
        <v>1</v>
      </c>
      <c r="B14" s="29" t="s">
        <v>12</v>
      </c>
      <c r="C14" s="28" t="s">
        <v>13</v>
      </c>
      <c r="D14" s="129" t="s">
        <v>14</v>
      </c>
      <c r="E14" s="130"/>
    </row>
    <row r="15" spans="1:5" ht="20.25" customHeight="1" x14ac:dyDescent="0.5">
      <c r="A15" s="2">
        <v>1</v>
      </c>
      <c r="B15" s="30"/>
      <c r="C15" s="31"/>
      <c r="D15" s="131" t="str">
        <f>IF(C15&lt;&gt;"",C15/$C$12,"")</f>
        <v/>
      </c>
      <c r="E15" s="132"/>
    </row>
    <row r="16" spans="1:5" ht="20.25" customHeight="1" x14ac:dyDescent="0.5">
      <c r="A16" s="2">
        <v>2</v>
      </c>
      <c r="B16" s="32"/>
      <c r="C16" s="33"/>
      <c r="D16" s="125" t="str">
        <f>IF(C16&lt;&gt;"",C16/$C$12,"")</f>
        <v/>
      </c>
      <c r="E16" s="126"/>
    </row>
    <row r="17" spans="1:5" ht="20.25" customHeight="1" x14ac:dyDescent="0.5">
      <c r="A17" s="2">
        <v>3</v>
      </c>
      <c r="B17" s="32"/>
      <c r="C17" s="33"/>
      <c r="D17" s="125" t="str">
        <f t="shared" ref="D17:D39" si="0">IF(C17&lt;&gt;"",C17/$C$12,"")</f>
        <v/>
      </c>
      <c r="E17" s="126"/>
    </row>
    <row r="18" spans="1:5" ht="20.25" customHeight="1" x14ac:dyDescent="0.5">
      <c r="A18" s="2">
        <v>4</v>
      </c>
      <c r="B18" s="32"/>
      <c r="C18" s="33"/>
      <c r="D18" s="125" t="str">
        <f t="shared" si="0"/>
        <v/>
      </c>
      <c r="E18" s="126"/>
    </row>
    <row r="19" spans="1:5" ht="20.25" customHeight="1" x14ac:dyDescent="0.5">
      <c r="A19" s="2">
        <v>5</v>
      </c>
      <c r="B19" s="32"/>
      <c r="C19" s="33"/>
      <c r="D19" s="125" t="str">
        <f t="shared" si="0"/>
        <v/>
      </c>
      <c r="E19" s="126"/>
    </row>
    <row r="20" spans="1:5" ht="20.25" customHeight="1" x14ac:dyDescent="0.5">
      <c r="A20" s="2">
        <v>6</v>
      </c>
      <c r="B20" s="34"/>
      <c r="C20" s="33"/>
      <c r="D20" s="125" t="str">
        <f t="shared" si="0"/>
        <v/>
      </c>
      <c r="E20" s="126"/>
    </row>
    <row r="21" spans="1:5" ht="20.25" customHeight="1" x14ac:dyDescent="0.5">
      <c r="A21" s="2">
        <v>7</v>
      </c>
      <c r="B21" s="32"/>
      <c r="C21" s="33"/>
      <c r="D21" s="125" t="str">
        <f t="shared" si="0"/>
        <v/>
      </c>
      <c r="E21" s="126"/>
    </row>
    <row r="22" spans="1:5" ht="20.25" customHeight="1" x14ac:dyDescent="0.5">
      <c r="A22" s="2">
        <v>8</v>
      </c>
      <c r="B22" s="32"/>
      <c r="C22" s="33"/>
      <c r="D22" s="125" t="str">
        <f t="shared" si="0"/>
        <v/>
      </c>
      <c r="E22" s="126"/>
    </row>
    <row r="23" spans="1:5" ht="20.25" customHeight="1" x14ac:dyDescent="0.5">
      <c r="A23" s="2">
        <v>9</v>
      </c>
      <c r="B23" s="32"/>
      <c r="C23" s="33"/>
      <c r="D23" s="125" t="str">
        <f t="shared" si="0"/>
        <v/>
      </c>
      <c r="E23" s="126"/>
    </row>
    <row r="24" spans="1:5" ht="20.25" customHeight="1" x14ac:dyDescent="0.5">
      <c r="A24" s="2">
        <v>10</v>
      </c>
      <c r="B24" s="32"/>
      <c r="C24" s="33"/>
      <c r="D24" s="125" t="str">
        <f t="shared" si="0"/>
        <v/>
      </c>
      <c r="E24" s="126"/>
    </row>
    <row r="25" spans="1:5" ht="20.25" customHeight="1" x14ac:dyDescent="0.5">
      <c r="A25" s="2">
        <v>11</v>
      </c>
      <c r="B25" s="34"/>
      <c r="C25" s="33"/>
      <c r="D25" s="125" t="str">
        <f t="shared" si="0"/>
        <v/>
      </c>
      <c r="E25" s="126"/>
    </row>
    <row r="26" spans="1:5" ht="20.25" customHeight="1" x14ac:dyDescent="0.5">
      <c r="A26" s="2">
        <v>12</v>
      </c>
      <c r="B26" s="34"/>
      <c r="C26" s="33"/>
      <c r="D26" s="125" t="str">
        <f t="shared" si="0"/>
        <v/>
      </c>
      <c r="E26" s="126"/>
    </row>
    <row r="27" spans="1:5" ht="20.25" customHeight="1" x14ac:dyDescent="0.5">
      <c r="A27" s="2">
        <v>13</v>
      </c>
      <c r="B27" s="34"/>
      <c r="C27" s="33"/>
      <c r="D27" s="125" t="str">
        <f t="shared" si="0"/>
        <v/>
      </c>
      <c r="E27" s="126"/>
    </row>
    <row r="28" spans="1:5" ht="20.25" customHeight="1" x14ac:dyDescent="0.5">
      <c r="A28" s="2">
        <v>14</v>
      </c>
      <c r="B28" s="34"/>
      <c r="C28" s="33"/>
      <c r="D28" s="125" t="str">
        <f t="shared" si="0"/>
        <v/>
      </c>
      <c r="E28" s="126"/>
    </row>
    <row r="29" spans="1:5" ht="20.25" customHeight="1" x14ac:dyDescent="0.5">
      <c r="A29" s="2">
        <v>15</v>
      </c>
      <c r="B29" s="34"/>
      <c r="C29" s="33"/>
      <c r="D29" s="125" t="str">
        <f t="shared" si="0"/>
        <v/>
      </c>
      <c r="E29" s="126"/>
    </row>
    <row r="30" spans="1:5" ht="20.25" customHeight="1" x14ac:dyDescent="0.5">
      <c r="A30" s="2">
        <v>16</v>
      </c>
      <c r="B30" s="34"/>
      <c r="C30" s="33"/>
      <c r="D30" s="125" t="str">
        <f t="shared" si="0"/>
        <v/>
      </c>
      <c r="E30" s="126"/>
    </row>
    <row r="31" spans="1:5" ht="20.25" customHeight="1" x14ac:dyDescent="0.5">
      <c r="A31" s="2">
        <v>17</v>
      </c>
      <c r="B31" s="34"/>
      <c r="C31" s="33"/>
      <c r="D31" s="125" t="str">
        <f t="shared" si="0"/>
        <v/>
      </c>
      <c r="E31" s="126"/>
    </row>
    <row r="32" spans="1:5" ht="20.25" customHeight="1" x14ac:dyDescent="0.5">
      <c r="A32" s="2">
        <v>18</v>
      </c>
      <c r="B32" s="34"/>
      <c r="C32" s="33"/>
      <c r="D32" s="125" t="str">
        <f t="shared" si="0"/>
        <v/>
      </c>
      <c r="E32" s="126"/>
    </row>
    <row r="33" spans="1:5" ht="20.25" customHeight="1" x14ac:dyDescent="0.5">
      <c r="A33" s="2">
        <v>19</v>
      </c>
      <c r="B33" s="34"/>
      <c r="C33" s="33"/>
      <c r="D33" s="125" t="str">
        <f t="shared" si="0"/>
        <v/>
      </c>
      <c r="E33" s="126"/>
    </row>
    <row r="34" spans="1:5" ht="20.25" customHeight="1" x14ac:dyDescent="0.5">
      <c r="A34" s="2">
        <v>20</v>
      </c>
      <c r="B34" s="34"/>
      <c r="C34" s="33"/>
      <c r="D34" s="125" t="str">
        <f t="shared" si="0"/>
        <v/>
      </c>
      <c r="E34" s="126"/>
    </row>
    <row r="35" spans="1:5" ht="20.25" customHeight="1" x14ac:dyDescent="0.5">
      <c r="A35" s="2">
        <v>21</v>
      </c>
      <c r="B35" s="34"/>
      <c r="C35" s="33"/>
      <c r="D35" s="125" t="str">
        <f t="shared" si="0"/>
        <v/>
      </c>
      <c r="E35" s="126"/>
    </row>
    <row r="36" spans="1:5" ht="20.25" customHeight="1" x14ac:dyDescent="0.5">
      <c r="A36" s="2">
        <v>22</v>
      </c>
      <c r="B36" s="34"/>
      <c r="C36" s="33"/>
      <c r="D36" s="125" t="str">
        <f t="shared" si="0"/>
        <v/>
      </c>
      <c r="E36" s="126"/>
    </row>
    <row r="37" spans="1:5" ht="20.25" customHeight="1" x14ac:dyDescent="0.5">
      <c r="A37" s="2">
        <v>23</v>
      </c>
      <c r="B37" s="34"/>
      <c r="C37" s="33"/>
      <c r="D37" s="125" t="str">
        <f t="shared" si="0"/>
        <v/>
      </c>
      <c r="E37" s="126"/>
    </row>
    <row r="38" spans="1:5" ht="20.25" customHeight="1" x14ac:dyDescent="0.5">
      <c r="A38" s="2">
        <v>24</v>
      </c>
      <c r="B38" s="34"/>
      <c r="C38" s="33"/>
      <c r="D38" s="125" t="str">
        <f t="shared" si="0"/>
        <v/>
      </c>
      <c r="E38" s="126"/>
    </row>
    <row r="39" spans="1:5" ht="20.25" customHeight="1" thickBot="1" x14ac:dyDescent="0.55000000000000004">
      <c r="A39" s="2">
        <v>25</v>
      </c>
      <c r="B39" s="35"/>
      <c r="C39" s="36"/>
      <c r="D39" s="125" t="str">
        <f t="shared" si="0"/>
        <v/>
      </c>
      <c r="E39" s="126"/>
    </row>
    <row r="40" spans="1:5" ht="22.5" thickTop="1" thickBot="1" x14ac:dyDescent="0.55000000000000004">
      <c r="A40" s="133" t="s">
        <v>15</v>
      </c>
      <c r="B40" s="134"/>
      <c r="C40" s="21">
        <f>SUM(C15:C39)</f>
        <v>0</v>
      </c>
      <c r="D40" s="135">
        <f>SUM(D15:E39)</f>
        <v>0</v>
      </c>
      <c r="E40" s="136"/>
    </row>
    <row r="41" spans="1:5" ht="21" customHeight="1" x14ac:dyDescent="0.5">
      <c r="A41" s="12"/>
      <c r="B41" s="13"/>
      <c r="C41" s="13"/>
      <c r="D41" s="13"/>
      <c r="E41" s="14"/>
    </row>
    <row r="42" spans="1:5" ht="21" customHeight="1" x14ac:dyDescent="0.5">
      <c r="A42" s="15"/>
      <c r="B42" s="16"/>
      <c r="C42" s="16"/>
      <c r="D42" s="16"/>
      <c r="E42" s="17"/>
    </row>
    <row r="43" spans="1:5" ht="21" customHeight="1" x14ac:dyDescent="0.5">
      <c r="A43" s="15"/>
      <c r="B43" s="16"/>
      <c r="C43" s="16"/>
      <c r="D43" s="16"/>
      <c r="E43" s="17"/>
    </row>
    <row r="44" spans="1:5" ht="21" customHeight="1" x14ac:dyDescent="0.5">
      <c r="A44" s="15"/>
      <c r="B44" s="16"/>
      <c r="C44" s="16"/>
      <c r="D44" s="16"/>
      <c r="E44" s="17"/>
    </row>
    <row r="45" spans="1:5" ht="21" customHeight="1" x14ac:dyDescent="0.5">
      <c r="A45" s="15"/>
      <c r="B45" s="16"/>
      <c r="C45" s="16"/>
      <c r="D45" s="16"/>
      <c r="E45" s="17"/>
    </row>
    <row r="46" spans="1:5" ht="21" customHeight="1" x14ac:dyDescent="0.5">
      <c r="A46" s="15"/>
      <c r="B46" s="16"/>
      <c r="C46" s="16"/>
      <c r="D46" s="16"/>
      <c r="E46" s="17"/>
    </row>
    <row r="47" spans="1:5" ht="21" customHeight="1" x14ac:dyDescent="0.5">
      <c r="A47" s="15"/>
      <c r="B47" s="16"/>
      <c r="C47" s="16"/>
      <c r="D47" s="16"/>
      <c r="E47" s="17"/>
    </row>
    <row r="48" spans="1:5" ht="21" customHeight="1" x14ac:dyDescent="0.5">
      <c r="A48" s="15"/>
      <c r="B48" s="16"/>
      <c r="C48" s="16"/>
      <c r="D48" s="16"/>
      <c r="E48" s="17"/>
    </row>
    <row r="49" spans="1:5" ht="21" customHeight="1" x14ac:dyDescent="0.5">
      <c r="A49" s="15"/>
      <c r="B49" s="16"/>
      <c r="C49" s="16"/>
      <c r="D49" s="16"/>
      <c r="E49" s="17"/>
    </row>
    <row r="50" spans="1:5" ht="21" customHeight="1" x14ac:dyDescent="0.5">
      <c r="A50" s="15"/>
      <c r="B50" s="16"/>
      <c r="C50" s="16"/>
      <c r="D50" s="16"/>
      <c r="E50" s="17"/>
    </row>
    <row r="51" spans="1:5" ht="21" customHeight="1" x14ac:dyDescent="0.5">
      <c r="A51" s="15"/>
      <c r="B51" s="16"/>
      <c r="C51" s="16"/>
      <c r="D51" s="16"/>
      <c r="E51" s="17"/>
    </row>
    <row r="52" spans="1:5" s="3" customFormat="1" ht="21" customHeight="1" x14ac:dyDescent="0.5">
      <c r="A52" s="15"/>
      <c r="B52" s="16"/>
      <c r="C52" s="16"/>
      <c r="D52" s="16"/>
      <c r="E52" s="17"/>
    </row>
    <row r="53" spans="1:5" s="3" customFormat="1" ht="21" customHeight="1" thickBot="1" x14ac:dyDescent="0.55000000000000004">
      <c r="A53" s="18"/>
      <c r="B53" s="19"/>
      <c r="C53" s="19"/>
      <c r="D53" s="19"/>
      <c r="E53" s="20"/>
    </row>
    <row r="54" spans="1:5" s="3" customFormat="1" ht="21" customHeight="1" x14ac:dyDescent="0.5">
      <c r="A54" s="13"/>
      <c r="B54" s="13"/>
      <c r="C54" s="13"/>
      <c r="D54" s="13"/>
      <c r="E54" s="13"/>
    </row>
    <row r="55" spans="1:5" s="3" customFormat="1" ht="21" customHeight="1" x14ac:dyDescent="0.5">
      <c r="A55" s="16"/>
      <c r="B55" s="16"/>
      <c r="C55" s="16"/>
      <c r="D55" s="16"/>
      <c r="E55" s="16"/>
    </row>
    <row r="56" spans="1:5" s="3" customFormat="1" x14ac:dyDescent="0.5">
      <c r="A56" s="16"/>
      <c r="B56" s="16"/>
      <c r="C56" s="16"/>
      <c r="D56" s="16"/>
      <c r="E56" s="16"/>
    </row>
    <row r="57" spans="1:5" s="3" customFormat="1" x14ac:dyDescent="0.5">
      <c r="A57" s="16"/>
      <c r="B57" s="16"/>
      <c r="C57" s="16"/>
      <c r="D57" s="16"/>
      <c r="E57" s="16"/>
    </row>
    <row r="58" spans="1:5" s="3" customFormat="1" x14ac:dyDescent="0.5">
      <c r="A58" s="4"/>
      <c r="B58" s="4"/>
      <c r="C58" s="4"/>
      <c r="D58" s="4"/>
      <c r="E58" s="4"/>
    </row>
  </sheetData>
  <mergeCells count="42">
    <mergeCell ref="D36:E36"/>
    <mergeCell ref="D37:E37"/>
    <mergeCell ref="D38:E38"/>
    <mergeCell ref="D39:E39"/>
    <mergeCell ref="A40:B40"/>
    <mergeCell ref="D40:E40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23:E23"/>
    <mergeCell ref="A12:B12"/>
    <mergeCell ref="A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A11:B11"/>
    <mergeCell ref="A1:E1"/>
    <mergeCell ref="A2:E2"/>
    <mergeCell ref="A4:E4"/>
    <mergeCell ref="B5:D5"/>
    <mergeCell ref="B6:D6"/>
    <mergeCell ref="A3:C3"/>
    <mergeCell ref="B7:D7"/>
    <mergeCell ref="B8:D8"/>
    <mergeCell ref="A9:E9"/>
    <mergeCell ref="A10:C10"/>
    <mergeCell ref="D10:E10"/>
  </mergeCells>
  <printOptions horizontalCentered="1"/>
  <pageMargins left="0.19685039370078741" right="0" top="0.19685039370078741" bottom="0" header="0.47244094488188981" footer="0.19685039370078741"/>
  <pageSetup paperSize="9" scale="76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D88288-F361-4952-BDB0-913B1C0E97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38</vt:i4>
      </vt:variant>
      <vt:variant>
        <vt:lpstr>Named Ranges</vt:lpstr>
      </vt:variant>
      <vt:variant>
        <vt:i4>38</vt:i4>
      </vt:variant>
    </vt:vector>
  </HeadingPairs>
  <TitlesOfParts>
    <vt:vector size="76" baseType="lpstr">
      <vt:lpstr>Cover</vt:lpstr>
      <vt:lpstr>435 CS</vt:lpstr>
      <vt:lpstr>436 CS</vt:lpstr>
      <vt:lpstr>AI13210</vt:lpstr>
      <vt:lpstr>AI23212-2</vt:lpstr>
      <vt:lpstr>AI23212-3</vt:lpstr>
      <vt:lpstr>AI26018</vt:lpstr>
      <vt:lpstr>AS1108B</vt:lpstr>
      <vt:lpstr>AS473-91</vt:lpstr>
      <vt:lpstr>AS583</vt:lpstr>
      <vt:lpstr>BH1045</vt:lpstr>
      <vt:lpstr>CB625</vt:lpstr>
      <vt:lpstr>CK405</vt:lpstr>
      <vt:lpstr>FHM407L</vt:lpstr>
      <vt:lpstr>KO246</vt:lpstr>
      <vt:lpstr>KO246B</vt:lpstr>
      <vt:lpstr>KO246C</vt:lpstr>
      <vt:lpstr>KO323L</vt:lpstr>
      <vt:lpstr>KO365</vt:lpstr>
      <vt:lpstr>KO455S</vt:lpstr>
      <vt:lpstr>KO857</vt:lpstr>
      <vt:lpstr>ME15812-5</vt:lpstr>
      <vt:lpstr>ME15812-5_9</vt:lpstr>
      <vt:lpstr>ME15812-6</vt:lpstr>
      <vt:lpstr>ME15812-6_10</vt:lpstr>
      <vt:lpstr>ME15812-7</vt:lpstr>
      <vt:lpstr>ME15812-8</vt:lpstr>
      <vt:lpstr>ME1586</vt:lpstr>
      <vt:lpstr>ME17814-1</vt:lpstr>
      <vt:lpstr>ME17814-2</vt:lpstr>
      <vt:lpstr>MM685</vt:lpstr>
      <vt:lpstr>NN1059</vt:lpstr>
      <vt:lpstr>NN433</vt:lpstr>
      <vt:lpstr>NN7359</vt:lpstr>
      <vt:lpstr>SS603</vt:lpstr>
      <vt:lpstr>TG5410</vt:lpstr>
      <vt:lpstr>TG7110</vt:lpstr>
      <vt:lpstr>TO523</vt:lpstr>
      <vt:lpstr>'435 CS'!Print_Area</vt:lpstr>
      <vt:lpstr>'436 CS'!Print_Area</vt:lpstr>
      <vt:lpstr>'AI13210'!Print_Area</vt:lpstr>
      <vt:lpstr>'AI23212-2'!Print_Area</vt:lpstr>
      <vt:lpstr>'AI23212-3'!Print_Area</vt:lpstr>
      <vt:lpstr>'AI26018'!Print_Area</vt:lpstr>
      <vt:lpstr>AS1108B!Print_Area</vt:lpstr>
      <vt:lpstr>'AS473-91'!Print_Area</vt:lpstr>
      <vt:lpstr>'AS583'!Print_Area</vt:lpstr>
      <vt:lpstr>'BH1045'!Print_Area</vt:lpstr>
      <vt:lpstr>'CB625'!Print_Area</vt:lpstr>
      <vt:lpstr>'CK405'!Print_Area</vt:lpstr>
      <vt:lpstr>Cover!Print_Area</vt:lpstr>
      <vt:lpstr>FHM407L!Print_Area</vt:lpstr>
      <vt:lpstr>'KO246'!Print_Area</vt:lpstr>
      <vt:lpstr>KO246B!Print_Area</vt:lpstr>
      <vt:lpstr>KO246C!Print_Area</vt:lpstr>
      <vt:lpstr>KO323L!Print_Area</vt:lpstr>
      <vt:lpstr>'KO365'!Print_Area</vt:lpstr>
      <vt:lpstr>KO455S!Print_Area</vt:lpstr>
      <vt:lpstr>'KO857'!Print_Area</vt:lpstr>
      <vt:lpstr>'ME15812-5'!Print_Area</vt:lpstr>
      <vt:lpstr>'ME15812-5_9'!Print_Area</vt:lpstr>
      <vt:lpstr>'ME15812-6'!Print_Area</vt:lpstr>
      <vt:lpstr>'ME15812-6_10'!Print_Area</vt:lpstr>
      <vt:lpstr>'ME15812-7'!Print_Area</vt:lpstr>
      <vt:lpstr>'ME15812-8'!Print_Area</vt:lpstr>
      <vt:lpstr>'ME1586'!Print_Area</vt:lpstr>
      <vt:lpstr>'ME17814-1'!Print_Area</vt:lpstr>
      <vt:lpstr>'ME17814-2'!Print_Area</vt:lpstr>
      <vt:lpstr>'MM685'!Print_Area</vt:lpstr>
      <vt:lpstr>'NN1059'!Print_Area</vt:lpstr>
      <vt:lpstr>'NN433'!Print_Area</vt:lpstr>
      <vt:lpstr>'NN7359'!Print_Area</vt:lpstr>
      <vt:lpstr>'SS603'!Print_Area</vt:lpstr>
      <vt:lpstr>'TG5410'!Print_Area</vt:lpstr>
      <vt:lpstr>'TG7110'!Print_Area</vt:lpstr>
      <vt:lpstr>'TO523'!Print_Area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qa1</dc:creator>
  <cp:lastModifiedBy>qa-nb1</cp:lastModifiedBy>
  <cp:lastPrinted>2019-11-13T00:30:32Z</cp:lastPrinted>
  <dcterms:created xsi:type="dcterms:W3CDTF">2018-05-10T02:09:04Z</dcterms:created>
  <dcterms:modified xsi:type="dcterms:W3CDTF">2019-11-17T06:09:08Z</dcterms:modified>
</cp:coreProperties>
</file>