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00_A_Test\"/>
    </mc:Choice>
  </mc:AlternateContent>
  <bookViews>
    <workbookView xWindow="0" yWindow="0" windowWidth="20490" windowHeight="7620" tabRatio="882"/>
  </bookViews>
  <sheets>
    <sheet name="Menu_PW1" sheetId="1" r:id="rId1"/>
    <sheet name="Admin" sheetId="4" state="hidden" r:id="rId2"/>
    <sheet name="BOT_Dash" sheetId="28" state="hidden" r:id="rId3"/>
    <sheet name="Result_PW1" sheetId="5" state="hidden" r:id="rId4"/>
    <sheet name="PW1_Cmd" sheetId="3" state="hidden" r:id="rId5"/>
    <sheet name="BOT_PW1" sheetId="42" state="hidden" r:id="rId6"/>
    <sheet name="Clear_PW1" sheetId="6" state="hidden" r:id="rId7"/>
    <sheet name="Fomula_PW" sheetId="7" r:id="rId8"/>
    <sheet name="TemplateTime" sheetId="11" state="hidden" r:id="rId9"/>
  </sheets>
  <functionGroups builtInGroupCount="18"/>
  <definedNames>
    <definedName name="_xlnm._FilterDatabase" localSheetId="0" hidden="1">Menu_PW1!$A$4:$CQ$355</definedName>
    <definedName name="_xlnm._FilterDatabase" localSheetId="8" hidden="1">TemplateTime!$A$1:$E$281</definedName>
  </definedNames>
  <calcPr calcId="162913"/>
</workbook>
</file>

<file path=xl/calcChain.xml><?xml version="1.0" encoding="utf-8"?>
<calcChain xmlns="http://schemas.openxmlformats.org/spreadsheetml/2006/main">
  <c r="A299" i="3" l="1"/>
  <c r="A298" i="3" s="1"/>
  <c r="A297" i="3"/>
  <c r="A296" i="3" s="1"/>
  <c r="A295" i="3"/>
  <c r="A294" i="3" s="1"/>
  <c r="A293" i="3"/>
  <c r="A292" i="3" s="1"/>
  <c r="A291" i="3"/>
  <c r="A290" i="3" s="1"/>
  <c r="A289" i="3"/>
  <c r="A288" i="3" s="1"/>
  <c r="A287" i="3"/>
  <c r="A286" i="3" s="1"/>
  <c r="A285" i="3"/>
  <c r="A284" i="3" s="1"/>
  <c r="A283" i="3"/>
  <c r="A282" i="3" s="1"/>
  <c r="A281" i="3"/>
  <c r="A280" i="3" s="1"/>
  <c r="A279" i="3"/>
  <c r="A278" i="3" s="1"/>
  <c r="A277" i="3"/>
  <c r="A276" i="3" s="1"/>
  <c r="A275" i="3"/>
  <c r="A274" i="3" s="1"/>
  <c r="A273" i="3"/>
  <c r="A272" i="3" s="1"/>
  <c r="A271" i="3"/>
  <c r="A270" i="3" s="1"/>
  <c r="A269" i="3"/>
  <c r="A268" i="3" s="1"/>
  <c r="A267" i="3"/>
  <c r="A266" i="3" s="1"/>
  <c r="A265" i="3"/>
  <c r="A264" i="3" s="1"/>
  <c r="A263" i="3"/>
  <c r="A262" i="3" s="1"/>
  <c r="A261" i="3"/>
  <c r="A260" i="3" s="1"/>
  <c r="A259" i="3"/>
  <c r="A258" i="3" s="1"/>
  <c r="A257" i="3"/>
  <c r="A256" i="3" s="1"/>
  <c r="A255" i="3"/>
  <c r="A254" i="3" s="1"/>
  <c r="A253" i="3"/>
  <c r="A252" i="3" s="1"/>
  <c r="A251" i="3"/>
  <c r="A250" i="3" s="1"/>
  <c r="A249" i="3"/>
  <c r="A248" i="3" s="1"/>
  <c r="A247" i="3"/>
  <c r="A246" i="3" s="1"/>
  <c r="A245" i="3"/>
  <c r="A244" i="3" s="1"/>
  <c r="A243" i="3"/>
  <c r="A242" i="3" s="1"/>
  <c r="A241" i="3"/>
  <c r="A240" i="3" s="1"/>
  <c r="A239" i="3"/>
  <c r="A238" i="3" s="1"/>
  <c r="A237" i="3"/>
  <c r="A236" i="3" s="1"/>
  <c r="A235" i="3"/>
  <c r="A234" i="3" s="1"/>
  <c r="A233" i="3"/>
  <c r="A232" i="3" s="1"/>
  <c r="A231" i="3"/>
  <c r="A230" i="3" s="1"/>
  <c r="A229" i="3"/>
  <c r="A228" i="3" s="1"/>
  <c r="A227" i="3"/>
  <c r="A226" i="3" s="1"/>
  <c r="A225" i="3"/>
  <c r="A224" i="3" s="1"/>
  <c r="A223" i="3"/>
  <c r="A222" i="3" s="1"/>
  <c r="A221" i="3"/>
  <c r="A220" i="3" s="1"/>
  <c r="A219" i="3"/>
  <c r="A218" i="3" s="1"/>
  <c r="A217" i="3"/>
  <c r="A216" i="3" s="1"/>
  <c r="A215" i="3"/>
  <c r="A214" i="3" s="1"/>
  <c r="A213" i="3"/>
  <c r="A212" i="3" s="1"/>
  <c r="A211" i="3"/>
  <c r="A210" i="3" s="1"/>
  <c r="A209" i="3"/>
  <c r="A208" i="3" s="1"/>
  <c r="A207" i="3"/>
  <c r="A206" i="3" s="1"/>
  <c r="A205" i="3"/>
  <c r="A204" i="3" s="1"/>
  <c r="A203" i="3"/>
  <c r="A202" i="3" s="1"/>
  <c r="A201" i="3"/>
  <c r="A200" i="3" s="1"/>
  <c r="A199" i="3"/>
  <c r="A198" i="3" s="1"/>
  <c r="A197" i="3"/>
  <c r="A196" i="3" s="1"/>
  <c r="A195" i="3"/>
  <c r="A194" i="3" s="1"/>
  <c r="A193" i="3"/>
  <c r="A192" i="3" s="1"/>
  <c r="A191" i="3"/>
  <c r="A190" i="3" s="1"/>
  <c r="A189" i="3"/>
  <c r="A188" i="3" s="1"/>
  <c r="A187" i="3"/>
  <c r="A186" i="3" s="1"/>
  <c r="A185" i="3"/>
  <c r="A184" i="3" s="1"/>
  <c r="A183" i="3"/>
  <c r="A182" i="3" s="1"/>
  <c r="A181" i="3"/>
  <c r="A180" i="3" s="1"/>
  <c r="A179" i="3"/>
  <c r="A178" i="3" s="1"/>
  <c r="A177" i="3"/>
  <c r="A176" i="3" s="1"/>
  <c r="A175" i="3"/>
  <c r="A174" i="3" s="1"/>
  <c r="A173" i="3"/>
  <c r="A172" i="3" s="1"/>
  <c r="A171" i="3"/>
  <c r="A170" i="3" s="1"/>
  <c r="A169" i="3"/>
  <c r="A168" i="3" s="1"/>
  <c r="A167" i="3"/>
  <c r="A166" i="3" s="1"/>
  <c r="A165" i="3"/>
  <c r="A164" i="3" s="1"/>
  <c r="A163" i="3"/>
  <c r="A162" i="3" s="1"/>
  <c r="A161" i="3"/>
  <c r="A160" i="3" s="1"/>
  <c r="A159" i="3"/>
  <c r="A158" i="3" s="1"/>
  <c r="A157" i="3"/>
  <c r="A156" i="3" s="1"/>
  <c r="A155" i="3"/>
  <c r="A154" i="3" s="1"/>
  <c r="A153" i="3"/>
  <c r="A152" i="3" s="1"/>
  <c r="A151" i="3"/>
  <c r="A150" i="3" s="1"/>
  <c r="A149" i="3"/>
  <c r="A148" i="3" s="1"/>
  <c r="A147" i="3"/>
  <c r="A146" i="3" s="1"/>
  <c r="A145" i="3"/>
  <c r="A144" i="3" s="1"/>
  <c r="A143" i="3"/>
  <c r="A142" i="3" s="1"/>
  <c r="A141" i="3"/>
  <c r="A140" i="3" s="1"/>
  <c r="A139" i="3"/>
  <c r="A138" i="3" s="1"/>
  <c r="A137" i="3"/>
  <c r="A136" i="3" s="1"/>
  <c r="A135" i="3"/>
  <c r="A134" i="3" s="1"/>
  <c r="A133" i="3"/>
  <c r="A132" i="3" s="1"/>
  <c r="A131" i="3"/>
  <c r="A130" i="3" s="1"/>
  <c r="A129" i="3"/>
  <c r="A128" i="3" s="1"/>
  <c r="A127" i="3"/>
  <c r="A126" i="3" s="1"/>
  <c r="A125" i="3"/>
  <c r="A124" i="3" s="1"/>
  <c r="A123" i="3"/>
  <c r="A122" i="3" s="1"/>
  <c r="A121" i="3"/>
  <c r="A120" i="3" s="1"/>
  <c r="A119" i="3"/>
  <c r="A118" i="3" s="1"/>
  <c r="A117" i="3"/>
  <c r="A116" i="3" s="1"/>
  <c r="A115" i="3"/>
  <c r="A114" i="3" s="1"/>
  <c r="A113" i="3"/>
  <c r="A112" i="3" s="1"/>
  <c r="A111" i="3"/>
  <c r="A110" i="3" s="1"/>
  <c r="A109" i="3"/>
  <c r="A108" i="3" s="1"/>
  <c r="A107" i="3"/>
  <c r="A106" i="3" s="1"/>
  <c r="A105" i="3"/>
  <c r="A104" i="3" s="1"/>
  <c r="A103" i="3"/>
  <c r="A102" i="3" s="1"/>
  <c r="A101" i="3"/>
  <c r="A100" i="3" s="1"/>
  <c r="A99" i="3"/>
  <c r="A98" i="3" s="1"/>
  <c r="A97" i="3"/>
  <c r="A96" i="3" s="1"/>
  <c r="A95" i="3"/>
  <c r="A94" i="3" s="1"/>
  <c r="A93" i="3"/>
  <c r="A92" i="3" s="1"/>
  <c r="A91" i="3"/>
  <c r="A90" i="3" s="1"/>
  <c r="A89" i="3"/>
  <c r="A88" i="3" s="1"/>
  <c r="A87" i="3"/>
  <c r="A86" i="3" s="1"/>
  <c r="A85" i="3"/>
  <c r="A84" i="3" s="1"/>
  <c r="A83" i="3"/>
  <c r="A82" i="3" s="1"/>
  <c r="A81" i="3"/>
  <c r="A80" i="3" s="1"/>
  <c r="A79" i="3"/>
  <c r="A78" i="3" s="1"/>
  <c r="A77" i="3"/>
  <c r="A76" i="3" s="1"/>
  <c r="A75" i="3"/>
  <c r="A74" i="3" s="1"/>
  <c r="A5" i="3"/>
  <c r="A4" i="3" s="1"/>
  <c r="C351" i="5" l="1"/>
  <c r="D351" i="5" s="1"/>
  <c r="C350" i="5"/>
  <c r="D350" i="5" s="1"/>
  <c r="C349" i="5"/>
  <c r="D349" i="5" s="1"/>
  <c r="C348" i="5"/>
  <c r="D348" i="5" s="1"/>
  <c r="C347" i="5"/>
  <c r="D347" i="5" s="1"/>
  <c r="C346" i="5"/>
  <c r="D346" i="5" s="1"/>
  <c r="C345" i="5"/>
  <c r="D345" i="5" s="1"/>
  <c r="C344" i="5"/>
  <c r="D344" i="5" s="1"/>
  <c r="C343" i="5"/>
  <c r="D343" i="5" s="1"/>
  <c r="C342" i="5"/>
  <c r="D342" i="5" s="1"/>
  <c r="C341" i="5"/>
  <c r="D341" i="5" s="1"/>
  <c r="C340" i="5"/>
  <c r="D340" i="5" s="1"/>
  <c r="C339" i="5"/>
  <c r="D339" i="5" s="1"/>
  <c r="C338" i="5"/>
  <c r="D338" i="5" s="1"/>
  <c r="C337" i="5"/>
  <c r="D337" i="5" s="1"/>
  <c r="C336" i="5"/>
  <c r="D336" i="5" s="1"/>
  <c r="C335" i="5"/>
  <c r="D335" i="5" s="1"/>
  <c r="C334" i="5"/>
  <c r="D334" i="5" s="1"/>
  <c r="C333" i="5"/>
  <c r="D333" i="5" s="1"/>
  <c r="C332" i="5"/>
  <c r="D332" i="5" s="1"/>
  <c r="C331" i="5"/>
  <c r="D331" i="5" s="1"/>
  <c r="C330" i="5"/>
  <c r="D330" i="5" s="1"/>
  <c r="C329" i="5"/>
  <c r="D329" i="5" s="1"/>
  <c r="C328" i="5"/>
  <c r="D328" i="5" s="1"/>
  <c r="C327" i="5"/>
  <c r="D327" i="5" s="1"/>
  <c r="C326" i="5"/>
  <c r="D326" i="5" s="1"/>
  <c r="C325" i="5"/>
  <c r="D325" i="5" s="1"/>
  <c r="C324" i="5"/>
  <c r="D324" i="5" s="1"/>
  <c r="C323" i="5"/>
  <c r="D323" i="5" s="1"/>
  <c r="C322" i="5"/>
  <c r="D322" i="5" s="1"/>
  <c r="C321" i="5"/>
  <c r="D321" i="5" s="1"/>
  <c r="C320" i="5"/>
  <c r="D320" i="5" s="1"/>
  <c r="C319" i="5"/>
  <c r="D319" i="5" s="1"/>
  <c r="C318" i="5"/>
  <c r="D318" i="5" s="1"/>
  <c r="C317" i="5"/>
  <c r="D317" i="5" s="1"/>
  <c r="C316" i="5"/>
  <c r="D316" i="5" s="1"/>
  <c r="C315" i="5"/>
  <c r="D315" i="5" s="1"/>
  <c r="C314" i="5"/>
  <c r="D314" i="5" s="1"/>
  <c r="C313" i="5"/>
  <c r="D313" i="5" s="1"/>
  <c r="C312" i="5"/>
  <c r="D312" i="5" s="1"/>
  <c r="C311" i="5"/>
  <c r="D311" i="5" s="1"/>
  <c r="C310" i="5"/>
  <c r="D310" i="5" s="1"/>
  <c r="C309" i="5"/>
  <c r="D309" i="5" s="1"/>
  <c r="C308" i="5"/>
  <c r="D308" i="5" s="1"/>
  <c r="C307" i="5"/>
  <c r="D307" i="5" s="1"/>
  <c r="C306" i="5"/>
  <c r="D306" i="5" s="1"/>
  <c r="C305" i="5"/>
  <c r="D305" i="5" s="1"/>
  <c r="C304" i="5"/>
  <c r="D304" i="5" s="1"/>
  <c r="C303" i="5"/>
  <c r="D303" i="5" s="1"/>
  <c r="C302" i="5"/>
  <c r="D302" i="5" s="1"/>
  <c r="C301" i="5"/>
  <c r="D301" i="5" s="1"/>
  <c r="C300" i="5"/>
  <c r="D300" i="5" s="1"/>
  <c r="C299" i="5"/>
  <c r="D299" i="5" s="1"/>
  <c r="C298" i="5"/>
  <c r="D298" i="5" s="1"/>
  <c r="C297" i="5"/>
  <c r="D297" i="5" s="1"/>
  <c r="C296" i="5"/>
  <c r="D296" i="5" s="1"/>
  <c r="C295" i="5"/>
  <c r="D295" i="5" s="1"/>
  <c r="C294" i="5"/>
  <c r="D294" i="5" s="1"/>
  <c r="C293" i="5"/>
  <c r="D293" i="5" s="1"/>
  <c r="C292" i="5"/>
  <c r="D292" i="5" s="1"/>
  <c r="C291" i="5"/>
  <c r="D291" i="5" s="1"/>
  <c r="C290" i="5"/>
  <c r="D290" i="5" s="1"/>
  <c r="C289" i="5"/>
  <c r="D289" i="5" s="1"/>
  <c r="C288" i="5"/>
  <c r="D288" i="5" s="1"/>
  <c r="C287" i="5"/>
  <c r="D287" i="5" s="1"/>
  <c r="C286" i="5"/>
  <c r="D286" i="5" s="1"/>
  <c r="C285" i="5"/>
  <c r="D285" i="5" s="1"/>
  <c r="C284" i="5"/>
  <c r="D284" i="5" s="1"/>
  <c r="C283" i="5"/>
  <c r="D283" i="5" s="1"/>
  <c r="C282" i="5"/>
  <c r="D282" i="5" s="1"/>
  <c r="C281" i="5"/>
  <c r="D281" i="5" s="1"/>
  <c r="C280" i="5"/>
  <c r="D280" i="5" s="1"/>
  <c r="C279" i="5"/>
  <c r="D279" i="5" s="1"/>
  <c r="C278" i="5"/>
  <c r="D278" i="5" s="1"/>
  <c r="C277" i="5"/>
  <c r="D277" i="5" s="1"/>
  <c r="C276" i="5"/>
  <c r="D276" i="5" s="1"/>
  <c r="C275" i="5"/>
  <c r="D275" i="5" s="1"/>
  <c r="C274" i="5"/>
  <c r="D274" i="5" s="1"/>
  <c r="C273" i="5"/>
  <c r="D273" i="5" s="1"/>
  <c r="C272" i="5"/>
  <c r="D272" i="5" s="1"/>
  <c r="C271" i="5"/>
  <c r="D271" i="5" s="1"/>
  <c r="C270" i="5"/>
  <c r="D270" i="5" s="1"/>
  <c r="C269" i="5"/>
  <c r="D269" i="5" s="1"/>
  <c r="C268" i="5"/>
  <c r="D268" i="5" s="1"/>
  <c r="C267" i="5"/>
  <c r="D267" i="5" s="1"/>
  <c r="C266" i="5"/>
  <c r="D266" i="5" s="1"/>
  <c r="C265" i="5"/>
  <c r="D265" i="5" s="1"/>
  <c r="C264" i="5"/>
  <c r="D264" i="5" s="1"/>
  <c r="C263" i="5"/>
  <c r="D263" i="5" s="1"/>
  <c r="C262" i="5"/>
  <c r="D262" i="5" s="1"/>
  <c r="C261" i="5"/>
  <c r="D261" i="5" s="1"/>
  <c r="C260" i="5"/>
  <c r="D260" i="5" s="1"/>
  <c r="C259" i="5"/>
  <c r="D259" i="5" s="1"/>
  <c r="C258" i="5"/>
  <c r="D258" i="5" s="1"/>
  <c r="C257" i="5"/>
  <c r="D257" i="5" s="1"/>
  <c r="C256" i="5"/>
  <c r="D256" i="5" s="1"/>
  <c r="C255" i="5"/>
  <c r="D255" i="5" s="1"/>
  <c r="C254" i="5"/>
  <c r="D254" i="5" s="1"/>
  <c r="C253" i="5"/>
  <c r="D253" i="5" s="1"/>
  <c r="C252" i="5"/>
  <c r="D252" i="5" s="1"/>
  <c r="C251" i="5"/>
  <c r="D251" i="5" s="1"/>
  <c r="C250" i="5"/>
  <c r="D250" i="5" s="1"/>
  <c r="C249" i="5"/>
  <c r="D249" i="5" s="1"/>
  <c r="C248" i="5"/>
  <c r="D248" i="5" s="1"/>
  <c r="C247" i="5"/>
  <c r="D247" i="5" s="1"/>
  <c r="C246" i="5"/>
  <c r="D246" i="5" s="1"/>
  <c r="C245" i="5"/>
  <c r="D245" i="5" s="1"/>
  <c r="C244" i="5"/>
  <c r="D244" i="5" s="1"/>
  <c r="C243" i="5"/>
  <c r="D243" i="5" s="1"/>
  <c r="C242" i="5"/>
  <c r="D242" i="5" s="1"/>
  <c r="C241" i="5"/>
  <c r="D241" i="5" s="1"/>
  <c r="C240" i="5"/>
  <c r="D240" i="5" s="1"/>
  <c r="C239" i="5"/>
  <c r="D239" i="5" s="1"/>
  <c r="C238" i="5"/>
  <c r="D238" i="5" s="1"/>
  <c r="C237" i="5"/>
  <c r="D237" i="5" s="1"/>
  <c r="C236" i="5"/>
  <c r="D236" i="5" s="1"/>
  <c r="C235" i="5"/>
  <c r="D235" i="5" s="1"/>
  <c r="C234" i="5"/>
  <c r="D234" i="5" s="1"/>
  <c r="C233" i="5"/>
  <c r="D233" i="5" s="1"/>
  <c r="C232" i="5"/>
  <c r="D232" i="5" s="1"/>
  <c r="C231" i="5"/>
  <c r="D231" i="5" s="1"/>
  <c r="C230" i="5"/>
  <c r="D230" i="5" s="1"/>
  <c r="C229" i="5"/>
  <c r="D229" i="5" s="1"/>
  <c r="C228" i="5"/>
  <c r="D228" i="5" s="1"/>
  <c r="C227" i="5"/>
  <c r="D227" i="5" s="1"/>
  <c r="C226" i="5"/>
  <c r="D226" i="5" s="1"/>
  <c r="C225" i="5"/>
  <c r="D225" i="5" s="1"/>
  <c r="C224" i="5"/>
  <c r="D224" i="5" s="1"/>
  <c r="C223" i="5"/>
  <c r="D223" i="5" s="1"/>
  <c r="C222" i="5"/>
  <c r="D222" i="5" s="1"/>
  <c r="C221" i="5"/>
  <c r="D221" i="5" s="1"/>
  <c r="C220" i="5"/>
  <c r="D220" i="5" s="1"/>
  <c r="C219" i="5"/>
  <c r="D219" i="5" s="1"/>
  <c r="C218" i="5"/>
  <c r="D218" i="5" s="1"/>
  <c r="C217" i="5"/>
  <c r="D217" i="5" s="1"/>
  <c r="C216" i="5"/>
  <c r="D216" i="5" s="1"/>
  <c r="C215" i="5"/>
  <c r="D215" i="5" s="1"/>
  <c r="C214" i="5"/>
  <c r="D214" i="5" s="1"/>
  <c r="C213" i="5"/>
  <c r="D213" i="5" s="1"/>
  <c r="C212" i="5"/>
  <c r="D212" i="5" s="1"/>
  <c r="C211" i="5"/>
  <c r="D211" i="5" s="1"/>
  <c r="C210" i="5"/>
  <c r="D210" i="5" s="1"/>
  <c r="C209" i="5"/>
  <c r="D209" i="5" s="1"/>
  <c r="C208" i="5"/>
  <c r="D208" i="5" s="1"/>
  <c r="C207" i="5"/>
  <c r="D207" i="5" s="1"/>
  <c r="C206" i="5"/>
  <c r="D206" i="5" s="1"/>
  <c r="C205" i="5"/>
  <c r="D205" i="5" s="1"/>
  <c r="C204" i="5"/>
  <c r="D204" i="5" s="1"/>
  <c r="C203" i="5"/>
  <c r="D203" i="5" s="1"/>
  <c r="C202" i="5"/>
  <c r="D202" i="5" s="1"/>
  <c r="C201" i="5"/>
  <c r="D201" i="5" s="1"/>
  <c r="C200" i="5"/>
  <c r="D200" i="5" s="1"/>
  <c r="C199" i="5"/>
  <c r="D199" i="5" s="1"/>
  <c r="C198" i="5"/>
  <c r="D198" i="5" s="1"/>
  <c r="C197" i="5"/>
  <c r="D197" i="5" s="1"/>
  <c r="C196" i="5"/>
  <c r="D196" i="5" s="1"/>
  <c r="C195" i="5"/>
  <c r="D195" i="5" s="1"/>
  <c r="C194" i="5"/>
  <c r="D194" i="5" s="1"/>
  <c r="C193" i="5"/>
  <c r="D193" i="5" s="1"/>
  <c r="C192" i="5"/>
  <c r="D192" i="5" s="1"/>
  <c r="C191" i="5"/>
  <c r="D191" i="5" s="1"/>
  <c r="C190" i="5"/>
  <c r="D190" i="5" s="1"/>
  <c r="C189" i="5"/>
  <c r="D189" i="5" s="1"/>
  <c r="C188" i="5"/>
  <c r="D188" i="5" s="1"/>
  <c r="C187" i="5"/>
  <c r="D187" i="5" s="1"/>
  <c r="C186" i="5"/>
  <c r="D186" i="5" s="1"/>
  <c r="C185" i="5"/>
  <c r="D185" i="5" s="1"/>
  <c r="C184" i="5"/>
  <c r="D184" i="5" s="1"/>
  <c r="C183" i="5"/>
  <c r="D183" i="5" s="1"/>
  <c r="C182" i="5"/>
  <c r="D182" i="5" s="1"/>
  <c r="C181" i="5"/>
  <c r="D181" i="5" s="1"/>
  <c r="C180" i="5"/>
  <c r="D180" i="5" s="1"/>
  <c r="C179" i="5"/>
  <c r="D179" i="5" s="1"/>
  <c r="C178" i="5"/>
  <c r="D178" i="5" s="1"/>
  <c r="C177" i="5"/>
  <c r="D177" i="5" s="1"/>
  <c r="C176" i="5"/>
  <c r="D176" i="5" s="1"/>
  <c r="C175" i="5"/>
  <c r="D175" i="5" s="1"/>
  <c r="C174" i="5"/>
  <c r="D174" i="5" s="1"/>
  <c r="C173" i="5"/>
  <c r="D173" i="5" s="1"/>
  <c r="C172" i="5"/>
  <c r="D172" i="5" s="1"/>
  <c r="C171" i="5"/>
  <c r="D171" i="5" s="1"/>
  <c r="C170" i="5"/>
  <c r="D170" i="5" s="1"/>
  <c r="C169" i="5"/>
  <c r="D169" i="5" s="1"/>
  <c r="C168" i="5"/>
  <c r="D168" i="5" s="1"/>
  <c r="C167" i="5"/>
  <c r="D167" i="5" s="1"/>
  <c r="C166" i="5"/>
  <c r="D166" i="5" s="1"/>
  <c r="C165" i="5"/>
  <c r="D165" i="5" s="1"/>
  <c r="C164" i="5"/>
  <c r="D164" i="5" s="1"/>
  <c r="C163" i="5"/>
  <c r="D163" i="5" s="1"/>
  <c r="C162" i="5"/>
  <c r="D162" i="5" s="1"/>
  <c r="C161" i="5"/>
  <c r="D161" i="5" s="1"/>
  <c r="C160" i="5"/>
  <c r="D160" i="5" s="1"/>
  <c r="C159" i="5"/>
  <c r="D159" i="5" s="1"/>
  <c r="C158" i="5"/>
  <c r="D158" i="5" s="1"/>
  <c r="C157" i="5"/>
  <c r="D157" i="5" s="1"/>
  <c r="C156" i="5"/>
  <c r="D156" i="5" s="1"/>
  <c r="C155" i="5"/>
  <c r="D155" i="5" s="1"/>
  <c r="C154" i="5"/>
  <c r="D154" i="5" s="1"/>
  <c r="C153" i="5"/>
  <c r="D153" i="5" s="1"/>
  <c r="C152" i="5"/>
  <c r="D152" i="5" s="1"/>
  <c r="C151" i="5"/>
  <c r="D151" i="5" s="1"/>
  <c r="C150" i="5"/>
  <c r="D150" i="5" s="1"/>
  <c r="C149" i="5"/>
  <c r="D149" i="5" s="1"/>
  <c r="C148" i="5"/>
  <c r="D148" i="5" s="1"/>
  <c r="C147" i="5"/>
  <c r="D147" i="5" s="1"/>
  <c r="C146" i="5"/>
  <c r="D146" i="5" s="1"/>
  <c r="C145" i="5"/>
  <c r="D145" i="5" s="1"/>
  <c r="C144" i="5"/>
  <c r="D144" i="5" s="1"/>
  <c r="C143" i="5"/>
  <c r="D143" i="5" s="1"/>
  <c r="C142" i="5"/>
  <c r="D142" i="5" s="1"/>
  <c r="C141" i="5"/>
  <c r="D141" i="5" s="1"/>
  <c r="C140" i="5"/>
  <c r="D140" i="5" s="1"/>
  <c r="C139" i="5"/>
  <c r="D139" i="5" s="1"/>
  <c r="C138" i="5"/>
  <c r="D138" i="5" s="1"/>
  <c r="C137" i="5"/>
  <c r="D137" i="5" s="1"/>
  <c r="C136" i="5"/>
  <c r="D136" i="5" s="1"/>
  <c r="C135" i="5"/>
  <c r="D135" i="5" s="1"/>
  <c r="C134" i="5"/>
  <c r="D134" i="5" s="1"/>
  <c r="C133" i="5"/>
  <c r="D133" i="5" s="1"/>
  <c r="C132" i="5"/>
  <c r="D132" i="5" s="1"/>
  <c r="C131" i="5"/>
  <c r="D131" i="5" s="1"/>
  <c r="C130" i="5"/>
  <c r="D130" i="5" s="1"/>
  <c r="C129" i="5"/>
  <c r="D129" i="5" s="1"/>
  <c r="C128" i="5"/>
  <c r="D128" i="5" s="1"/>
  <c r="C127" i="5"/>
  <c r="D127" i="5" s="1"/>
  <c r="C126" i="5"/>
  <c r="D126" i="5" s="1"/>
  <c r="C125" i="5"/>
  <c r="D125" i="5" s="1"/>
  <c r="C124" i="5"/>
  <c r="D124" i="5" s="1"/>
  <c r="C123" i="5"/>
  <c r="D123" i="5" s="1"/>
  <c r="C122" i="5"/>
  <c r="D122" i="5" s="1"/>
  <c r="C121" i="5"/>
  <c r="D121" i="5" s="1"/>
  <c r="C120" i="5"/>
  <c r="D120" i="5" s="1"/>
  <c r="C119" i="5"/>
  <c r="D119" i="5" s="1"/>
  <c r="C118" i="5"/>
  <c r="D118" i="5" s="1"/>
  <c r="C117" i="5"/>
  <c r="D117" i="5" s="1"/>
  <c r="C116" i="5"/>
  <c r="D116" i="5" s="1"/>
  <c r="C115" i="5"/>
  <c r="D115" i="5" s="1"/>
  <c r="C114" i="5"/>
  <c r="D114" i="5" s="1"/>
  <c r="C113" i="5"/>
  <c r="D113" i="5" s="1"/>
  <c r="C112" i="5"/>
  <c r="D112" i="5" s="1"/>
  <c r="C111" i="5"/>
  <c r="D111" i="5" s="1"/>
  <c r="C110" i="5"/>
  <c r="D110" i="5" s="1"/>
  <c r="C109" i="5"/>
  <c r="D109" i="5" s="1"/>
  <c r="C108" i="5"/>
  <c r="D108" i="5" s="1"/>
  <c r="C107" i="5"/>
  <c r="D107" i="5" s="1"/>
  <c r="C106" i="5"/>
  <c r="D106" i="5" s="1"/>
  <c r="C105" i="5"/>
  <c r="D105" i="5" s="1"/>
  <c r="C104" i="5"/>
  <c r="D104" i="5" s="1"/>
  <c r="C103" i="5"/>
  <c r="D103" i="5" s="1"/>
  <c r="C102" i="5"/>
  <c r="D102" i="5" s="1"/>
  <c r="C101" i="5"/>
  <c r="D101" i="5" s="1"/>
  <c r="C100" i="5"/>
  <c r="D100" i="5" s="1"/>
  <c r="C99" i="5"/>
  <c r="D99" i="5" s="1"/>
  <c r="C98" i="5"/>
  <c r="D98" i="5" s="1"/>
  <c r="C97" i="5"/>
  <c r="D97" i="5" s="1"/>
  <c r="C96" i="5"/>
  <c r="D96" i="5" s="1"/>
  <c r="C95" i="5"/>
  <c r="D95" i="5" s="1"/>
  <c r="C94" i="5"/>
  <c r="D94" i="5" s="1"/>
  <c r="C93" i="5"/>
  <c r="D93" i="5" s="1"/>
  <c r="C92" i="5"/>
  <c r="D92" i="5" s="1"/>
  <c r="C91" i="5"/>
  <c r="D91" i="5" s="1"/>
  <c r="C90" i="5"/>
  <c r="D90" i="5" s="1"/>
  <c r="C89" i="5"/>
  <c r="D89" i="5" s="1"/>
  <c r="C88" i="5"/>
  <c r="D88" i="5" s="1"/>
  <c r="C87" i="5"/>
  <c r="D87" i="5" s="1"/>
  <c r="C86" i="5"/>
  <c r="D86" i="5" s="1"/>
  <c r="C85" i="5"/>
  <c r="D85" i="5" s="1"/>
  <c r="C84" i="5"/>
  <c r="D84" i="5" s="1"/>
  <c r="C83" i="5"/>
  <c r="D83" i="5" s="1"/>
  <c r="C82" i="5"/>
  <c r="D82" i="5" s="1"/>
  <c r="C81" i="5"/>
  <c r="D81" i="5" s="1"/>
  <c r="C80" i="5"/>
  <c r="D80" i="5" s="1"/>
  <c r="C79" i="5"/>
  <c r="D79" i="5" s="1"/>
  <c r="C78" i="5"/>
  <c r="D78" i="5" s="1"/>
  <c r="C77" i="5"/>
  <c r="D77" i="5" s="1"/>
  <c r="C76" i="5"/>
  <c r="D76" i="5" s="1"/>
  <c r="C75" i="5"/>
  <c r="D75" i="5" s="1"/>
  <c r="C74" i="5"/>
  <c r="D74" i="5" s="1"/>
  <c r="C73" i="5"/>
  <c r="D73" i="5" s="1"/>
  <c r="C72" i="5"/>
  <c r="D72" i="5" s="1"/>
  <c r="C71" i="5"/>
  <c r="D71" i="5" s="1"/>
  <c r="C70" i="5"/>
  <c r="D70" i="5" s="1"/>
  <c r="C69" i="5"/>
  <c r="D69" i="5" s="1"/>
  <c r="C68" i="5"/>
  <c r="D68" i="5" s="1"/>
  <c r="C67" i="5"/>
  <c r="D67" i="5" s="1"/>
  <c r="C66" i="5"/>
  <c r="D66" i="5" s="1"/>
  <c r="C65" i="5"/>
  <c r="D65" i="5" s="1"/>
  <c r="C64" i="5"/>
  <c r="D64" i="5" s="1"/>
  <c r="C63" i="5"/>
  <c r="D63" i="5" s="1"/>
  <c r="C62" i="5"/>
  <c r="D62" i="5" s="1"/>
  <c r="C61" i="5"/>
  <c r="D61" i="5" s="1"/>
  <c r="C60" i="5"/>
  <c r="D60" i="5" s="1"/>
  <c r="C59" i="5"/>
  <c r="D59" i="5" s="1"/>
  <c r="C58" i="5"/>
  <c r="D58" i="5" s="1"/>
  <c r="C57" i="5"/>
  <c r="D57" i="5" s="1"/>
  <c r="C56" i="5"/>
  <c r="D56" i="5" s="1"/>
  <c r="C55" i="5"/>
  <c r="D55" i="5" s="1"/>
  <c r="C54" i="5"/>
  <c r="D54" i="5" s="1"/>
  <c r="C53" i="5"/>
  <c r="D53" i="5" s="1"/>
  <c r="C52" i="5"/>
  <c r="D52" i="5" s="1"/>
  <c r="C51" i="5"/>
  <c r="D51" i="5" s="1"/>
  <c r="C50" i="5"/>
  <c r="D50" i="5" s="1"/>
  <c r="C49" i="5"/>
  <c r="D49" i="5" s="1"/>
  <c r="C48" i="5"/>
  <c r="D48" i="5" s="1"/>
  <c r="C47" i="5"/>
  <c r="D47" i="5" s="1"/>
  <c r="C46" i="5"/>
  <c r="D46" i="5" s="1"/>
  <c r="C45" i="5"/>
  <c r="D45" i="5" s="1"/>
  <c r="C44" i="5"/>
  <c r="D44" i="5" s="1"/>
  <c r="C43" i="5"/>
  <c r="D43" i="5" s="1"/>
  <c r="C42" i="5"/>
  <c r="D42" i="5" s="1"/>
  <c r="C41" i="5"/>
  <c r="D41" i="5" s="1"/>
  <c r="C40" i="5"/>
  <c r="D40" i="5" s="1"/>
  <c r="C39" i="5"/>
  <c r="D39" i="5" s="1"/>
  <c r="C38" i="5"/>
  <c r="D38" i="5" s="1"/>
  <c r="C37" i="5"/>
  <c r="D37" i="5" s="1"/>
  <c r="C36" i="5"/>
  <c r="D36" i="5" s="1"/>
  <c r="C35" i="5"/>
  <c r="D35" i="5" s="1"/>
  <c r="C34" i="5"/>
  <c r="D34" i="5" s="1"/>
  <c r="C33" i="5"/>
  <c r="D33" i="5" s="1"/>
  <c r="C32" i="5"/>
  <c r="D32" i="5" s="1"/>
  <c r="C31" i="5"/>
  <c r="D31" i="5" s="1"/>
  <c r="C30" i="5"/>
  <c r="D30" i="5" s="1"/>
  <c r="C29" i="5"/>
  <c r="D29" i="5" s="1"/>
  <c r="C28" i="5"/>
  <c r="D28" i="5" s="1"/>
  <c r="C27" i="5"/>
  <c r="D27" i="5" s="1"/>
  <c r="C26" i="5"/>
  <c r="D26" i="5" s="1"/>
  <c r="C25" i="5"/>
  <c r="D25" i="5" s="1"/>
  <c r="C24" i="5"/>
  <c r="D24" i="5" s="1"/>
  <c r="C23" i="5"/>
  <c r="D23" i="5" s="1"/>
  <c r="C22" i="5"/>
  <c r="D22" i="5" s="1"/>
  <c r="C21" i="5"/>
  <c r="D21" i="5" s="1"/>
  <c r="C20" i="5"/>
  <c r="D20" i="5" s="1"/>
  <c r="C19" i="5"/>
  <c r="D19" i="5" s="1"/>
  <c r="C18" i="5"/>
  <c r="D18" i="5" s="1"/>
  <c r="C17" i="5"/>
  <c r="D17" i="5" s="1"/>
  <c r="C16" i="5"/>
  <c r="D16" i="5" s="1"/>
  <c r="C15" i="5"/>
  <c r="D15" i="5" s="1"/>
  <c r="C14" i="5"/>
  <c r="D14" i="5" s="1"/>
  <c r="C13" i="5"/>
  <c r="D13" i="5" s="1"/>
  <c r="C12" i="5"/>
  <c r="D12" i="5" s="1"/>
  <c r="C11" i="5"/>
  <c r="D11" i="5" s="1"/>
  <c r="C10" i="5"/>
  <c r="D10" i="5" s="1"/>
  <c r="C9" i="5"/>
  <c r="D9" i="5" s="1"/>
  <c r="C8" i="5"/>
  <c r="D8" i="5" s="1"/>
  <c r="C7" i="5"/>
  <c r="D7" i="5" s="1"/>
  <c r="C6" i="5"/>
  <c r="D6" i="5" s="1"/>
  <c r="C5" i="5"/>
  <c r="D5" i="5" s="1"/>
  <c r="C4" i="5"/>
  <c r="D4" i="5" s="1"/>
  <c r="C3" i="5"/>
  <c r="D3" i="5" s="1"/>
  <c r="C2" i="5"/>
  <c r="D2" i="5" s="1"/>
  <c r="E204" i="5" l="1"/>
  <c r="E208" i="5"/>
  <c r="E212" i="5"/>
  <c r="E216" i="5"/>
  <c r="E220" i="5"/>
  <c r="E224" i="5"/>
  <c r="E228" i="5"/>
  <c r="E232" i="5"/>
  <c r="E236" i="5"/>
  <c r="E239" i="5"/>
  <c r="E240" i="5"/>
  <c r="E243" i="5"/>
  <c r="E244" i="5"/>
  <c r="E247" i="5"/>
  <c r="E248" i="5"/>
  <c r="E251" i="5"/>
  <c r="E252" i="5"/>
  <c r="E253" i="5"/>
  <c r="E255" i="5"/>
  <c r="E256" i="5"/>
  <c r="E257" i="5"/>
  <c r="E259" i="5"/>
  <c r="E260" i="5"/>
  <c r="E261" i="5"/>
  <c r="E263" i="5"/>
  <c r="E264" i="5"/>
  <c r="E265" i="5"/>
  <c r="E267" i="5"/>
  <c r="E268" i="5"/>
  <c r="E269" i="5"/>
  <c r="E271" i="5"/>
  <c r="E272" i="5"/>
  <c r="E273" i="5"/>
  <c r="E275" i="5"/>
  <c r="E276" i="5"/>
  <c r="E277" i="5"/>
  <c r="E279" i="5"/>
  <c r="E280" i="5"/>
  <c r="E281" i="5"/>
  <c r="E283" i="5"/>
  <c r="E284" i="5"/>
  <c r="E285" i="5"/>
  <c r="E287" i="5"/>
  <c r="E288" i="5"/>
  <c r="E289" i="5"/>
  <c r="E291" i="5"/>
  <c r="E292" i="5"/>
  <c r="E293" i="5"/>
  <c r="E295" i="5"/>
  <c r="E296" i="5"/>
  <c r="E297" i="5"/>
  <c r="E299" i="5"/>
  <c r="E300" i="5"/>
  <c r="E301" i="5"/>
  <c r="E303" i="5"/>
  <c r="E304" i="5"/>
  <c r="E305" i="5"/>
  <c r="E307" i="5"/>
  <c r="E308" i="5"/>
  <c r="E309" i="5"/>
  <c r="E311" i="5"/>
  <c r="E312" i="5"/>
  <c r="E313" i="5"/>
  <c r="E315" i="5"/>
  <c r="E316" i="5"/>
  <c r="E317" i="5"/>
  <c r="E319" i="5"/>
  <c r="E320" i="5"/>
  <c r="E321" i="5"/>
  <c r="E323" i="5"/>
  <c r="E324" i="5"/>
  <c r="E325" i="5"/>
  <c r="E327" i="5"/>
  <c r="E328" i="5"/>
  <c r="E329" i="5"/>
  <c r="E331" i="5"/>
  <c r="E332" i="5"/>
  <c r="E333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A4" i="1"/>
  <c r="F352" i="1"/>
  <c r="I352" i="1"/>
  <c r="J352" i="1"/>
  <c r="F353" i="1"/>
  <c r="I353" i="1"/>
  <c r="J353" i="1"/>
  <c r="F354" i="1"/>
  <c r="I354" i="1"/>
  <c r="J354" i="1"/>
  <c r="F355" i="1"/>
  <c r="I355" i="1"/>
  <c r="J355" i="1"/>
  <c r="F206" i="1"/>
  <c r="I206" i="1"/>
  <c r="J206" i="1"/>
  <c r="F207" i="1"/>
  <c r="I207" i="1"/>
  <c r="J207" i="1"/>
  <c r="F208" i="1"/>
  <c r="I208" i="1"/>
  <c r="J208" i="1"/>
  <c r="F209" i="1"/>
  <c r="I209" i="1"/>
  <c r="J209" i="1"/>
  <c r="F210" i="1"/>
  <c r="I210" i="1"/>
  <c r="J210" i="1"/>
  <c r="F211" i="1"/>
  <c r="I211" i="1"/>
  <c r="J211" i="1"/>
  <c r="F212" i="1"/>
  <c r="I212" i="1"/>
  <c r="J212" i="1"/>
  <c r="F213" i="1"/>
  <c r="I213" i="1"/>
  <c r="J213" i="1"/>
  <c r="F214" i="1"/>
  <c r="I214" i="1"/>
  <c r="J214" i="1"/>
  <c r="F215" i="1"/>
  <c r="I215" i="1"/>
  <c r="J215" i="1"/>
  <c r="F216" i="1"/>
  <c r="I216" i="1"/>
  <c r="J216" i="1"/>
  <c r="F217" i="1"/>
  <c r="I217" i="1"/>
  <c r="J217" i="1"/>
  <c r="F218" i="1"/>
  <c r="I218" i="1"/>
  <c r="J218" i="1"/>
  <c r="F219" i="1"/>
  <c r="I219" i="1"/>
  <c r="J219" i="1"/>
  <c r="F220" i="1"/>
  <c r="I220" i="1"/>
  <c r="J220" i="1"/>
  <c r="F221" i="1"/>
  <c r="I221" i="1"/>
  <c r="J221" i="1"/>
  <c r="F222" i="1"/>
  <c r="I222" i="1"/>
  <c r="J222" i="1"/>
  <c r="F223" i="1"/>
  <c r="I223" i="1"/>
  <c r="J223" i="1"/>
  <c r="F224" i="1"/>
  <c r="I224" i="1"/>
  <c r="J224" i="1"/>
  <c r="F225" i="1"/>
  <c r="I225" i="1"/>
  <c r="J225" i="1"/>
  <c r="F226" i="1"/>
  <c r="I226" i="1"/>
  <c r="J226" i="1"/>
  <c r="F227" i="1"/>
  <c r="I227" i="1"/>
  <c r="J227" i="1"/>
  <c r="F228" i="1"/>
  <c r="I228" i="1"/>
  <c r="J228" i="1"/>
  <c r="F229" i="1"/>
  <c r="I229" i="1"/>
  <c r="J229" i="1"/>
  <c r="F230" i="1"/>
  <c r="I230" i="1"/>
  <c r="J230" i="1"/>
  <c r="F231" i="1"/>
  <c r="I231" i="1"/>
  <c r="J231" i="1"/>
  <c r="F232" i="1"/>
  <c r="I232" i="1"/>
  <c r="J232" i="1"/>
  <c r="F233" i="1"/>
  <c r="I233" i="1"/>
  <c r="J233" i="1"/>
  <c r="F234" i="1"/>
  <c r="I234" i="1"/>
  <c r="J234" i="1"/>
  <c r="F235" i="1"/>
  <c r="I235" i="1"/>
  <c r="J235" i="1"/>
  <c r="F236" i="1"/>
  <c r="I236" i="1"/>
  <c r="J236" i="1"/>
  <c r="F237" i="1"/>
  <c r="I237" i="1"/>
  <c r="J237" i="1"/>
  <c r="F238" i="1"/>
  <c r="I238" i="1"/>
  <c r="J238" i="1"/>
  <c r="F239" i="1"/>
  <c r="I239" i="1"/>
  <c r="J239" i="1"/>
  <c r="F240" i="1"/>
  <c r="I240" i="1"/>
  <c r="J240" i="1"/>
  <c r="F241" i="1"/>
  <c r="I241" i="1"/>
  <c r="J241" i="1"/>
  <c r="F242" i="1"/>
  <c r="I242" i="1"/>
  <c r="J242" i="1"/>
  <c r="F243" i="1"/>
  <c r="I243" i="1"/>
  <c r="J243" i="1"/>
  <c r="F244" i="1"/>
  <c r="I244" i="1"/>
  <c r="J244" i="1"/>
  <c r="F245" i="1"/>
  <c r="I245" i="1"/>
  <c r="J245" i="1"/>
  <c r="F246" i="1"/>
  <c r="I246" i="1"/>
  <c r="J246" i="1"/>
  <c r="F247" i="1"/>
  <c r="I247" i="1"/>
  <c r="J247" i="1"/>
  <c r="F248" i="1"/>
  <c r="I248" i="1"/>
  <c r="J248" i="1"/>
  <c r="F249" i="1"/>
  <c r="I249" i="1"/>
  <c r="J249" i="1"/>
  <c r="F250" i="1"/>
  <c r="I250" i="1"/>
  <c r="J250" i="1"/>
  <c r="F251" i="1"/>
  <c r="I251" i="1"/>
  <c r="J251" i="1"/>
  <c r="F252" i="1"/>
  <c r="I252" i="1"/>
  <c r="J252" i="1"/>
  <c r="F253" i="1"/>
  <c r="I253" i="1"/>
  <c r="J253" i="1"/>
  <c r="F254" i="1"/>
  <c r="I254" i="1"/>
  <c r="J254" i="1"/>
  <c r="F255" i="1"/>
  <c r="I255" i="1"/>
  <c r="J255" i="1"/>
  <c r="F256" i="1"/>
  <c r="I256" i="1"/>
  <c r="J256" i="1"/>
  <c r="F257" i="1"/>
  <c r="I257" i="1"/>
  <c r="J257" i="1"/>
  <c r="F258" i="1"/>
  <c r="I258" i="1"/>
  <c r="J258" i="1"/>
  <c r="F259" i="1"/>
  <c r="I259" i="1"/>
  <c r="J259" i="1"/>
  <c r="F260" i="1"/>
  <c r="I260" i="1"/>
  <c r="J260" i="1"/>
  <c r="F261" i="1"/>
  <c r="I261" i="1"/>
  <c r="J261" i="1"/>
  <c r="F262" i="1"/>
  <c r="I262" i="1"/>
  <c r="J262" i="1"/>
  <c r="F263" i="1"/>
  <c r="I263" i="1"/>
  <c r="J263" i="1"/>
  <c r="F264" i="1"/>
  <c r="I264" i="1"/>
  <c r="J264" i="1"/>
  <c r="F265" i="1"/>
  <c r="I265" i="1"/>
  <c r="J265" i="1"/>
  <c r="F266" i="1"/>
  <c r="I266" i="1"/>
  <c r="J266" i="1"/>
  <c r="F267" i="1"/>
  <c r="I267" i="1"/>
  <c r="J267" i="1"/>
  <c r="F268" i="1"/>
  <c r="I268" i="1"/>
  <c r="J268" i="1"/>
  <c r="F269" i="1"/>
  <c r="I269" i="1"/>
  <c r="J269" i="1"/>
  <c r="F270" i="1"/>
  <c r="I270" i="1"/>
  <c r="J270" i="1"/>
  <c r="F271" i="1"/>
  <c r="I271" i="1"/>
  <c r="J271" i="1"/>
  <c r="F272" i="1"/>
  <c r="I272" i="1"/>
  <c r="J272" i="1"/>
  <c r="F273" i="1"/>
  <c r="I273" i="1"/>
  <c r="J273" i="1"/>
  <c r="F274" i="1"/>
  <c r="I274" i="1"/>
  <c r="J274" i="1"/>
  <c r="F275" i="1"/>
  <c r="I275" i="1"/>
  <c r="J275" i="1"/>
  <c r="F276" i="1"/>
  <c r="I276" i="1"/>
  <c r="J276" i="1"/>
  <c r="F277" i="1"/>
  <c r="I277" i="1"/>
  <c r="J277" i="1"/>
  <c r="F278" i="1"/>
  <c r="I278" i="1"/>
  <c r="J278" i="1"/>
  <c r="F279" i="1"/>
  <c r="I279" i="1"/>
  <c r="J279" i="1"/>
  <c r="F280" i="1"/>
  <c r="I280" i="1"/>
  <c r="J280" i="1"/>
  <c r="F281" i="1"/>
  <c r="I281" i="1"/>
  <c r="J281" i="1"/>
  <c r="F282" i="1"/>
  <c r="I282" i="1"/>
  <c r="J282" i="1"/>
  <c r="F283" i="1"/>
  <c r="I283" i="1"/>
  <c r="J283" i="1"/>
  <c r="F284" i="1"/>
  <c r="I284" i="1"/>
  <c r="J284" i="1"/>
  <c r="F285" i="1"/>
  <c r="I285" i="1"/>
  <c r="J285" i="1"/>
  <c r="F286" i="1"/>
  <c r="I286" i="1"/>
  <c r="J286" i="1"/>
  <c r="F287" i="1"/>
  <c r="I287" i="1"/>
  <c r="J287" i="1"/>
  <c r="F288" i="1"/>
  <c r="I288" i="1"/>
  <c r="J288" i="1"/>
  <c r="F289" i="1"/>
  <c r="I289" i="1"/>
  <c r="J289" i="1"/>
  <c r="F290" i="1"/>
  <c r="I290" i="1"/>
  <c r="J290" i="1"/>
  <c r="F291" i="1"/>
  <c r="I291" i="1"/>
  <c r="J291" i="1"/>
  <c r="F292" i="1"/>
  <c r="I292" i="1"/>
  <c r="J292" i="1"/>
  <c r="F293" i="1"/>
  <c r="I293" i="1"/>
  <c r="J293" i="1"/>
  <c r="F294" i="1"/>
  <c r="I294" i="1"/>
  <c r="J294" i="1"/>
  <c r="F295" i="1"/>
  <c r="I295" i="1"/>
  <c r="J295" i="1"/>
  <c r="F296" i="1"/>
  <c r="I296" i="1"/>
  <c r="J296" i="1"/>
  <c r="F297" i="1"/>
  <c r="I297" i="1"/>
  <c r="J297" i="1"/>
  <c r="F298" i="1"/>
  <c r="I298" i="1"/>
  <c r="J298" i="1"/>
  <c r="F299" i="1"/>
  <c r="I299" i="1"/>
  <c r="J299" i="1"/>
  <c r="F300" i="1"/>
  <c r="I300" i="1"/>
  <c r="J300" i="1"/>
  <c r="F301" i="1"/>
  <c r="I301" i="1"/>
  <c r="J301" i="1"/>
  <c r="F302" i="1"/>
  <c r="I302" i="1"/>
  <c r="J302" i="1"/>
  <c r="F303" i="1"/>
  <c r="I303" i="1"/>
  <c r="J303" i="1"/>
  <c r="F304" i="1"/>
  <c r="I304" i="1"/>
  <c r="J304" i="1"/>
  <c r="F305" i="1"/>
  <c r="I305" i="1"/>
  <c r="J305" i="1"/>
  <c r="F306" i="1"/>
  <c r="I306" i="1"/>
  <c r="J306" i="1"/>
  <c r="F307" i="1"/>
  <c r="I307" i="1"/>
  <c r="J307" i="1"/>
  <c r="F308" i="1"/>
  <c r="I308" i="1"/>
  <c r="J308" i="1"/>
  <c r="F309" i="1"/>
  <c r="I309" i="1"/>
  <c r="J309" i="1"/>
  <c r="F310" i="1"/>
  <c r="I310" i="1"/>
  <c r="J310" i="1"/>
  <c r="F311" i="1"/>
  <c r="I311" i="1"/>
  <c r="J311" i="1"/>
  <c r="F312" i="1"/>
  <c r="I312" i="1"/>
  <c r="J312" i="1"/>
  <c r="F313" i="1"/>
  <c r="I313" i="1"/>
  <c r="J313" i="1"/>
  <c r="F314" i="1"/>
  <c r="I314" i="1"/>
  <c r="J314" i="1"/>
  <c r="F315" i="1"/>
  <c r="I315" i="1"/>
  <c r="J315" i="1"/>
  <c r="F316" i="1"/>
  <c r="I316" i="1"/>
  <c r="J316" i="1"/>
  <c r="F317" i="1"/>
  <c r="I317" i="1"/>
  <c r="J317" i="1"/>
  <c r="F318" i="1"/>
  <c r="I318" i="1"/>
  <c r="J318" i="1"/>
  <c r="F319" i="1"/>
  <c r="I319" i="1"/>
  <c r="J319" i="1"/>
  <c r="F320" i="1"/>
  <c r="I320" i="1"/>
  <c r="J320" i="1"/>
  <c r="F321" i="1"/>
  <c r="I321" i="1"/>
  <c r="J321" i="1"/>
  <c r="F322" i="1"/>
  <c r="I322" i="1"/>
  <c r="J322" i="1"/>
  <c r="F323" i="1"/>
  <c r="I323" i="1"/>
  <c r="J323" i="1"/>
  <c r="F324" i="1"/>
  <c r="I324" i="1"/>
  <c r="J324" i="1"/>
  <c r="F325" i="1"/>
  <c r="I325" i="1"/>
  <c r="J325" i="1"/>
  <c r="F326" i="1"/>
  <c r="I326" i="1"/>
  <c r="J326" i="1"/>
  <c r="F327" i="1"/>
  <c r="I327" i="1"/>
  <c r="J327" i="1"/>
  <c r="F328" i="1"/>
  <c r="I328" i="1"/>
  <c r="J328" i="1"/>
  <c r="F329" i="1"/>
  <c r="I329" i="1"/>
  <c r="J329" i="1"/>
  <c r="F330" i="1"/>
  <c r="I330" i="1"/>
  <c r="J330" i="1"/>
  <c r="F331" i="1"/>
  <c r="I331" i="1"/>
  <c r="J331" i="1"/>
  <c r="F332" i="1"/>
  <c r="I332" i="1"/>
  <c r="J332" i="1"/>
  <c r="F333" i="1"/>
  <c r="I333" i="1"/>
  <c r="J333" i="1"/>
  <c r="F334" i="1"/>
  <c r="I334" i="1"/>
  <c r="J334" i="1"/>
  <c r="F335" i="1"/>
  <c r="I335" i="1"/>
  <c r="J335" i="1"/>
  <c r="F336" i="1"/>
  <c r="I336" i="1"/>
  <c r="J336" i="1"/>
  <c r="F337" i="1"/>
  <c r="I337" i="1"/>
  <c r="J337" i="1"/>
  <c r="F338" i="1"/>
  <c r="I338" i="1"/>
  <c r="J338" i="1"/>
  <c r="F339" i="1"/>
  <c r="I339" i="1"/>
  <c r="J339" i="1"/>
  <c r="F340" i="1"/>
  <c r="I340" i="1"/>
  <c r="J340" i="1"/>
  <c r="F341" i="1"/>
  <c r="I341" i="1"/>
  <c r="J341" i="1"/>
  <c r="F342" i="1"/>
  <c r="I342" i="1"/>
  <c r="J342" i="1"/>
  <c r="F343" i="1"/>
  <c r="I343" i="1"/>
  <c r="J343" i="1"/>
  <c r="F344" i="1"/>
  <c r="I344" i="1"/>
  <c r="J344" i="1"/>
  <c r="F345" i="1"/>
  <c r="I345" i="1"/>
  <c r="J345" i="1"/>
  <c r="F346" i="1"/>
  <c r="I346" i="1"/>
  <c r="J346" i="1"/>
  <c r="F347" i="1"/>
  <c r="I347" i="1"/>
  <c r="J347" i="1"/>
  <c r="F348" i="1"/>
  <c r="I348" i="1"/>
  <c r="J348" i="1"/>
  <c r="F349" i="1"/>
  <c r="I349" i="1"/>
  <c r="J349" i="1"/>
  <c r="F350" i="1"/>
  <c r="I350" i="1"/>
  <c r="J350" i="1"/>
  <c r="F351" i="1"/>
  <c r="I351" i="1"/>
  <c r="J351" i="1"/>
  <c r="E201" i="5" l="1"/>
  <c r="E205" i="5"/>
  <c r="E209" i="5"/>
  <c r="E213" i="5"/>
  <c r="E217" i="5"/>
  <c r="E221" i="5"/>
  <c r="E225" i="5"/>
  <c r="E229" i="5"/>
  <c r="E233" i="5"/>
  <c r="E237" i="5"/>
  <c r="E241" i="5"/>
  <c r="E245" i="5"/>
  <c r="E249" i="5"/>
  <c r="E202" i="5"/>
  <c r="E206" i="5"/>
  <c r="E210" i="5"/>
  <c r="E214" i="5"/>
  <c r="E218" i="5"/>
  <c r="E222" i="5"/>
  <c r="E226" i="5"/>
  <c r="E230" i="5"/>
  <c r="E234" i="5"/>
  <c r="E238" i="5"/>
  <c r="E242" i="5"/>
  <c r="E246" i="5"/>
  <c r="E250" i="5"/>
  <c r="E254" i="5"/>
  <c r="E258" i="5"/>
  <c r="E262" i="5"/>
  <c r="E266" i="5"/>
  <c r="E270" i="5"/>
  <c r="E274" i="5"/>
  <c r="E278" i="5"/>
  <c r="E282" i="5"/>
  <c r="E286" i="5"/>
  <c r="E290" i="5"/>
  <c r="E294" i="5"/>
  <c r="E298" i="5"/>
  <c r="E302" i="5"/>
  <c r="E306" i="5"/>
  <c r="E310" i="5"/>
  <c r="E314" i="5"/>
  <c r="E318" i="5"/>
  <c r="E322" i="5"/>
  <c r="E326" i="5"/>
  <c r="E330" i="5"/>
  <c r="E334" i="5"/>
  <c r="E203" i="5"/>
  <c r="E207" i="5"/>
  <c r="E211" i="5"/>
  <c r="E215" i="5"/>
  <c r="E219" i="5"/>
  <c r="E223" i="5"/>
  <c r="E227" i="5"/>
  <c r="E231" i="5"/>
  <c r="E235" i="5"/>
  <c r="I3" i="1" l="1"/>
  <c r="A12" i="1" l="1"/>
  <c r="D1" i="7"/>
  <c r="I3" i="7" l="1"/>
  <c r="E142" i="5" l="1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40" i="11"/>
  <c r="E234" i="11"/>
  <c r="E228" i="11"/>
  <c r="E222" i="11"/>
  <c r="E216" i="11"/>
  <c r="E210" i="11"/>
  <c r="E204" i="11"/>
  <c r="E198" i="11"/>
  <c r="E192" i="11"/>
  <c r="E186" i="11"/>
  <c r="E180" i="11"/>
  <c r="E174" i="11"/>
  <c r="E168" i="11"/>
  <c r="E162" i="11"/>
  <c r="E156" i="11"/>
  <c r="E150" i="11"/>
  <c r="E144" i="11"/>
  <c r="E138" i="11"/>
  <c r="E132" i="11"/>
  <c r="E126" i="11"/>
  <c r="E120" i="11"/>
  <c r="E114" i="11"/>
  <c r="E107" i="11"/>
  <c r="E101" i="11"/>
  <c r="E95" i="11"/>
  <c r="E89" i="11"/>
  <c r="E83" i="11"/>
  <c r="E77" i="11"/>
  <c r="E71" i="11"/>
  <c r="E65" i="11"/>
  <c r="E59" i="11"/>
  <c r="E53" i="11"/>
  <c r="E47" i="11"/>
  <c r="E41" i="11"/>
  <c r="E35" i="11"/>
  <c r="E29" i="11"/>
  <c r="E23" i="11"/>
  <c r="E17" i="11"/>
  <c r="E11" i="11"/>
  <c r="E5" i="11"/>
  <c r="E224" i="11"/>
  <c r="E226" i="11"/>
  <c r="E230" i="11"/>
  <c r="E232" i="11"/>
  <c r="E236" i="11"/>
  <c r="E238" i="11"/>
  <c r="E206" i="11"/>
  <c r="E208" i="11"/>
  <c r="E212" i="11"/>
  <c r="E214" i="11"/>
  <c r="E218" i="11"/>
  <c r="E220" i="11"/>
  <c r="E202" i="11"/>
  <c r="E200" i="11"/>
  <c r="E196" i="11"/>
  <c r="E194" i="11"/>
  <c r="E190" i="11"/>
  <c r="E188" i="11"/>
  <c r="E184" i="11"/>
  <c r="E182" i="11"/>
  <c r="E178" i="11"/>
  <c r="E176" i="11"/>
  <c r="E172" i="11"/>
  <c r="E170" i="11"/>
  <c r="E166" i="11"/>
  <c r="E164" i="11"/>
  <c r="E160" i="11"/>
  <c r="E158" i="11"/>
  <c r="E154" i="11"/>
  <c r="E152" i="11"/>
  <c r="E148" i="11"/>
  <c r="E146" i="11"/>
  <c r="E142" i="11"/>
  <c r="E140" i="11"/>
  <c r="E136" i="11"/>
  <c r="E134" i="11"/>
  <c r="E130" i="11"/>
  <c r="E128" i="11"/>
  <c r="E124" i="11"/>
  <c r="E122" i="11"/>
  <c r="E118" i="11"/>
  <c r="E112" i="11"/>
  <c r="E105" i="11"/>
  <c r="E99" i="11"/>
  <c r="E93" i="11"/>
  <c r="E87" i="11"/>
  <c r="E81" i="11"/>
  <c r="E75" i="11"/>
  <c r="E69" i="11"/>
  <c r="E63" i="11"/>
  <c r="E57" i="11"/>
  <c r="E51" i="11"/>
  <c r="E45" i="11"/>
  <c r="E39" i="11"/>
  <c r="E33" i="11"/>
  <c r="E27" i="11"/>
  <c r="E21" i="11"/>
  <c r="E15" i="11"/>
  <c r="E9" i="11"/>
  <c r="E116" i="11"/>
  <c r="E110" i="11"/>
  <c r="E103" i="11"/>
  <c r="E97" i="11"/>
  <c r="E91" i="11"/>
  <c r="E85" i="11"/>
  <c r="E79" i="11"/>
  <c r="E73" i="11"/>
  <c r="E67" i="11"/>
  <c r="E61" i="11"/>
  <c r="E55" i="11"/>
  <c r="E49" i="11"/>
  <c r="E43" i="11"/>
  <c r="E37" i="11"/>
  <c r="E31" i="11"/>
  <c r="E25" i="11"/>
  <c r="E19" i="11"/>
  <c r="E13" i="11"/>
  <c r="E7" i="11"/>
  <c r="E3" i="11"/>
  <c r="E1" i="11"/>
  <c r="K1" i="1" l="1"/>
  <c r="G11" i="1" s="1"/>
  <c r="A1" i="1" l="1"/>
  <c r="I46" i="1"/>
  <c r="J46" i="1"/>
  <c r="I47" i="1"/>
  <c r="J47" i="1"/>
  <c r="I48" i="1"/>
  <c r="J48" i="1"/>
  <c r="I49" i="1"/>
  <c r="J49" i="1"/>
  <c r="I50" i="1"/>
  <c r="J50" i="1"/>
  <c r="I51" i="1"/>
  <c r="J51" i="1"/>
  <c r="I52" i="1"/>
  <c r="J52" i="1"/>
  <c r="I53" i="1"/>
  <c r="J53" i="1"/>
  <c r="I54" i="1"/>
  <c r="J54" i="1"/>
  <c r="I55" i="1"/>
  <c r="J55" i="1"/>
  <c r="I56" i="1"/>
  <c r="J56" i="1"/>
  <c r="I57" i="1"/>
  <c r="J57" i="1"/>
  <c r="I58" i="1"/>
  <c r="J58" i="1"/>
  <c r="I59" i="1"/>
  <c r="J59" i="1"/>
  <c r="I60" i="1"/>
  <c r="J60" i="1"/>
  <c r="I61" i="1"/>
  <c r="J61" i="1"/>
  <c r="I62" i="1"/>
  <c r="J62" i="1"/>
  <c r="I63" i="1"/>
  <c r="J63" i="1"/>
  <c r="I64" i="1"/>
  <c r="J64" i="1"/>
  <c r="I65" i="1"/>
  <c r="J65" i="1"/>
  <c r="I66" i="1"/>
  <c r="J66" i="1"/>
  <c r="I67" i="1"/>
  <c r="J67" i="1"/>
  <c r="I68" i="1"/>
  <c r="J68" i="1"/>
  <c r="I69" i="1"/>
  <c r="J69" i="1"/>
  <c r="I70" i="1"/>
  <c r="J70" i="1"/>
  <c r="I71" i="1"/>
  <c r="J71" i="1"/>
  <c r="I72" i="1"/>
  <c r="J72" i="1"/>
  <c r="I73" i="1"/>
  <c r="J73" i="1"/>
  <c r="I74" i="1"/>
  <c r="J74" i="1"/>
  <c r="I75" i="1"/>
  <c r="J75" i="1"/>
  <c r="I76" i="1"/>
  <c r="J76" i="1"/>
  <c r="I77" i="1"/>
  <c r="J77" i="1"/>
  <c r="I78" i="1"/>
  <c r="J78" i="1"/>
  <c r="I79" i="1"/>
  <c r="J79" i="1"/>
  <c r="I80" i="1"/>
  <c r="J80" i="1"/>
  <c r="I81" i="1"/>
  <c r="J81" i="1"/>
  <c r="I82" i="1"/>
  <c r="J82" i="1"/>
  <c r="I83" i="1"/>
  <c r="J83" i="1"/>
  <c r="I84" i="1"/>
  <c r="J84" i="1"/>
  <c r="I85" i="1"/>
  <c r="J85" i="1"/>
  <c r="I86" i="1"/>
  <c r="J86" i="1"/>
  <c r="I87" i="1"/>
  <c r="J87" i="1"/>
  <c r="I88" i="1"/>
  <c r="J88" i="1"/>
  <c r="I89" i="1"/>
  <c r="J89" i="1"/>
  <c r="I90" i="1"/>
  <c r="J90" i="1"/>
  <c r="I91" i="1"/>
  <c r="J91" i="1"/>
  <c r="I92" i="1"/>
  <c r="J92" i="1"/>
  <c r="I93" i="1"/>
  <c r="J93" i="1"/>
  <c r="I94" i="1"/>
  <c r="J94" i="1"/>
  <c r="I95" i="1"/>
  <c r="J95" i="1"/>
  <c r="I96" i="1"/>
  <c r="J96" i="1"/>
  <c r="I97" i="1"/>
  <c r="J97" i="1"/>
  <c r="I98" i="1"/>
  <c r="J98" i="1"/>
  <c r="I99" i="1"/>
  <c r="J99" i="1"/>
  <c r="I100" i="1"/>
  <c r="J100" i="1"/>
  <c r="I101" i="1"/>
  <c r="J101" i="1"/>
  <c r="I102" i="1"/>
  <c r="J102" i="1"/>
  <c r="I103" i="1"/>
  <c r="J103" i="1"/>
  <c r="I104" i="1"/>
  <c r="J104" i="1"/>
  <c r="I105" i="1"/>
  <c r="J105" i="1"/>
  <c r="I106" i="1"/>
  <c r="J106" i="1"/>
  <c r="I107" i="1"/>
  <c r="J107" i="1"/>
  <c r="I108" i="1"/>
  <c r="J108" i="1"/>
  <c r="I109" i="1"/>
  <c r="J109" i="1"/>
  <c r="I110" i="1"/>
  <c r="J110" i="1"/>
  <c r="I111" i="1"/>
  <c r="J111" i="1"/>
  <c r="I112" i="1"/>
  <c r="J112" i="1"/>
  <c r="I113" i="1"/>
  <c r="J113" i="1"/>
  <c r="I114" i="1"/>
  <c r="J114" i="1"/>
  <c r="I115" i="1"/>
  <c r="J115" i="1"/>
  <c r="I116" i="1"/>
  <c r="J116" i="1"/>
  <c r="I117" i="1"/>
  <c r="J117" i="1"/>
  <c r="I118" i="1"/>
  <c r="J118" i="1"/>
  <c r="I119" i="1"/>
  <c r="J119" i="1"/>
  <c r="I120" i="1"/>
  <c r="J120" i="1"/>
  <c r="I121" i="1"/>
  <c r="J121" i="1"/>
  <c r="I122" i="1"/>
  <c r="J122" i="1"/>
  <c r="I123" i="1"/>
  <c r="J123" i="1"/>
  <c r="I124" i="1"/>
  <c r="J124" i="1"/>
  <c r="I125" i="1"/>
  <c r="J125" i="1"/>
  <c r="I126" i="1"/>
  <c r="J126" i="1"/>
  <c r="I127" i="1"/>
  <c r="J127" i="1"/>
  <c r="I128" i="1"/>
  <c r="J128" i="1"/>
  <c r="I129" i="1"/>
  <c r="J129" i="1"/>
  <c r="I130" i="1"/>
  <c r="J130" i="1"/>
  <c r="I131" i="1"/>
  <c r="J131" i="1"/>
  <c r="I132" i="1"/>
  <c r="J132" i="1"/>
  <c r="I133" i="1"/>
  <c r="J133" i="1"/>
  <c r="I134" i="1"/>
  <c r="J134" i="1"/>
  <c r="I135" i="1"/>
  <c r="J135" i="1"/>
  <c r="I136" i="1"/>
  <c r="J136" i="1"/>
  <c r="I137" i="1"/>
  <c r="J137" i="1"/>
  <c r="I138" i="1"/>
  <c r="J138" i="1"/>
  <c r="I139" i="1"/>
  <c r="J139" i="1"/>
  <c r="I140" i="1"/>
  <c r="J140" i="1"/>
  <c r="I141" i="1"/>
  <c r="J141" i="1"/>
  <c r="I142" i="1"/>
  <c r="J142" i="1"/>
  <c r="I143" i="1"/>
  <c r="J143" i="1"/>
  <c r="I144" i="1"/>
  <c r="J144" i="1"/>
  <c r="I145" i="1"/>
  <c r="J145" i="1"/>
  <c r="I146" i="1"/>
  <c r="J146" i="1"/>
  <c r="I147" i="1"/>
  <c r="J147" i="1"/>
  <c r="I148" i="1"/>
  <c r="J148" i="1"/>
  <c r="I149" i="1"/>
  <c r="J149" i="1"/>
  <c r="I150" i="1"/>
  <c r="J150" i="1"/>
  <c r="I151" i="1"/>
  <c r="J151" i="1"/>
  <c r="I152" i="1"/>
  <c r="J152" i="1"/>
  <c r="I153" i="1"/>
  <c r="J153" i="1"/>
  <c r="I154" i="1"/>
  <c r="J154" i="1"/>
  <c r="I155" i="1"/>
  <c r="J155" i="1"/>
  <c r="I156" i="1"/>
  <c r="J156" i="1"/>
  <c r="I157" i="1"/>
  <c r="J157" i="1"/>
  <c r="I158" i="1"/>
  <c r="J158" i="1"/>
  <c r="I159" i="1"/>
  <c r="J159" i="1"/>
  <c r="I160" i="1"/>
  <c r="J160" i="1"/>
  <c r="I161" i="1"/>
  <c r="J161" i="1"/>
  <c r="I162" i="1"/>
  <c r="J162" i="1"/>
  <c r="I163" i="1"/>
  <c r="J163" i="1"/>
  <c r="I164" i="1"/>
  <c r="J164" i="1"/>
  <c r="I165" i="1"/>
  <c r="J165" i="1"/>
  <c r="I166" i="1"/>
  <c r="J166" i="1"/>
  <c r="I167" i="1"/>
  <c r="J167" i="1"/>
  <c r="I168" i="1"/>
  <c r="J168" i="1"/>
  <c r="I169" i="1"/>
  <c r="J169" i="1"/>
  <c r="I170" i="1"/>
  <c r="J170" i="1"/>
  <c r="I171" i="1"/>
  <c r="J171" i="1"/>
  <c r="I172" i="1"/>
  <c r="J172" i="1"/>
  <c r="I173" i="1"/>
  <c r="J173" i="1"/>
  <c r="I174" i="1"/>
  <c r="J174" i="1"/>
  <c r="I175" i="1"/>
  <c r="J175" i="1"/>
  <c r="I176" i="1"/>
  <c r="J176" i="1"/>
  <c r="I177" i="1"/>
  <c r="J177" i="1"/>
  <c r="I178" i="1"/>
  <c r="J178" i="1"/>
  <c r="I179" i="1"/>
  <c r="J179" i="1"/>
  <c r="I180" i="1"/>
  <c r="J180" i="1"/>
  <c r="I181" i="1"/>
  <c r="J181" i="1"/>
  <c r="I182" i="1"/>
  <c r="J182" i="1"/>
  <c r="I183" i="1"/>
  <c r="J183" i="1"/>
  <c r="I184" i="1"/>
  <c r="J184" i="1"/>
  <c r="I185" i="1"/>
  <c r="J185" i="1"/>
  <c r="I186" i="1"/>
  <c r="J186" i="1"/>
  <c r="I187" i="1"/>
  <c r="J187" i="1"/>
  <c r="I188" i="1"/>
  <c r="J188" i="1"/>
  <c r="I189" i="1"/>
  <c r="J189" i="1"/>
  <c r="I190" i="1"/>
  <c r="J190" i="1"/>
  <c r="I191" i="1"/>
  <c r="J191" i="1"/>
  <c r="I192" i="1"/>
  <c r="J192" i="1"/>
  <c r="I193" i="1"/>
  <c r="J193" i="1"/>
  <c r="I194" i="1"/>
  <c r="J194" i="1"/>
  <c r="I195" i="1"/>
  <c r="J195" i="1"/>
  <c r="I196" i="1"/>
  <c r="J196" i="1"/>
  <c r="I197" i="1"/>
  <c r="J197" i="1"/>
  <c r="I198" i="1"/>
  <c r="J198" i="1"/>
  <c r="I199" i="1"/>
  <c r="J199" i="1"/>
  <c r="I200" i="1"/>
  <c r="J200" i="1"/>
  <c r="I201" i="1"/>
  <c r="J201" i="1"/>
  <c r="I202" i="1"/>
  <c r="J202" i="1"/>
  <c r="I203" i="1"/>
  <c r="J203" i="1"/>
  <c r="I204" i="1"/>
  <c r="J204" i="1"/>
  <c r="I205" i="1"/>
  <c r="J205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6" i="1"/>
  <c r="E141" i="5"/>
  <c r="E140" i="5"/>
  <c r="E139" i="5"/>
  <c r="E138" i="5"/>
  <c r="E137" i="5"/>
  <c r="E136" i="5"/>
  <c r="E135" i="5"/>
  <c r="E134" i="5"/>
  <c r="E133" i="5"/>
  <c r="E132" i="5"/>
  <c r="E131" i="5"/>
  <c r="E130" i="5"/>
  <c r="E129" i="5"/>
  <c r="E128" i="5"/>
  <c r="E127" i="5"/>
  <c r="E126" i="5"/>
  <c r="E125" i="5"/>
  <c r="E124" i="5"/>
  <c r="E123" i="5"/>
  <c r="E122" i="5"/>
  <c r="E121" i="5"/>
  <c r="E120" i="5"/>
  <c r="E119" i="5"/>
  <c r="E118" i="5"/>
  <c r="E117" i="5"/>
  <c r="E116" i="5"/>
  <c r="E115" i="5"/>
  <c r="E114" i="5"/>
  <c r="E113" i="5"/>
  <c r="E112" i="5"/>
  <c r="E111" i="5"/>
  <c r="E110" i="5"/>
  <c r="E109" i="5"/>
  <c r="E108" i="5"/>
  <c r="E107" i="5"/>
  <c r="E106" i="5"/>
  <c r="E105" i="5"/>
  <c r="E104" i="5"/>
  <c r="E103" i="5"/>
  <c r="E102" i="5"/>
  <c r="E101" i="5"/>
  <c r="E100" i="5"/>
  <c r="E99" i="5"/>
  <c r="E98" i="5"/>
  <c r="E97" i="5"/>
  <c r="E96" i="5"/>
  <c r="E95" i="5"/>
  <c r="E94" i="5"/>
  <c r="E93" i="5"/>
  <c r="E92" i="5"/>
  <c r="E91" i="5"/>
  <c r="E90" i="5"/>
  <c r="E89" i="5"/>
  <c r="E88" i="5"/>
  <c r="E87" i="5"/>
  <c r="E86" i="5"/>
  <c r="E85" i="5"/>
  <c r="E84" i="5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E4" i="5"/>
  <c r="E3" i="5"/>
  <c r="D1" i="5"/>
  <c r="L206" i="1" l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3" i="1"/>
  <c r="L354" i="1"/>
  <c r="L355" i="1"/>
  <c r="L352" i="1"/>
  <c r="B1" i="7"/>
  <c r="C1" i="7" s="1"/>
  <c r="B1" i="3"/>
  <c r="E2" i="5"/>
  <c r="F7" i="1"/>
  <c r="F8" i="1"/>
  <c r="A7" i="3" s="1"/>
  <c r="A6" i="3" s="1"/>
  <c r="F9" i="1"/>
  <c r="A9" i="3" s="1"/>
  <c r="A8" i="3" s="1"/>
  <c r="F10" i="1"/>
  <c r="A11" i="3" s="1"/>
  <c r="A10" i="3" s="1"/>
  <c r="F11" i="1"/>
  <c r="A13" i="3" s="1"/>
  <c r="A12" i="3" s="1"/>
  <c r="F12" i="1"/>
  <c r="A15" i="3" s="1"/>
  <c r="A14" i="3" s="1"/>
  <c r="F13" i="1"/>
  <c r="A17" i="3" s="1"/>
  <c r="A16" i="3" s="1"/>
  <c r="F14" i="1"/>
  <c r="A19" i="3" s="1"/>
  <c r="A18" i="3" s="1"/>
  <c r="F15" i="1"/>
  <c r="A21" i="3" s="1"/>
  <c r="A20" i="3" s="1"/>
  <c r="F16" i="1"/>
  <c r="A23" i="3" s="1"/>
  <c r="A22" i="3" s="1"/>
  <c r="F17" i="1"/>
  <c r="A25" i="3" s="1"/>
  <c r="A24" i="3" s="1"/>
  <c r="F18" i="1"/>
  <c r="A27" i="3" s="1"/>
  <c r="A26" i="3" s="1"/>
  <c r="F19" i="1"/>
  <c r="A29" i="3" s="1"/>
  <c r="A28" i="3" s="1"/>
  <c r="F20" i="1"/>
  <c r="A31" i="3" s="1"/>
  <c r="A30" i="3" s="1"/>
  <c r="F21" i="1"/>
  <c r="A33" i="3" s="1"/>
  <c r="A32" i="3" s="1"/>
  <c r="F22" i="1"/>
  <c r="A35" i="3" s="1"/>
  <c r="A34" i="3" s="1"/>
  <c r="F23" i="1"/>
  <c r="A37" i="3" s="1"/>
  <c r="A36" i="3" s="1"/>
  <c r="F24" i="1"/>
  <c r="A39" i="3" s="1"/>
  <c r="A38" i="3" s="1"/>
  <c r="F25" i="1"/>
  <c r="A41" i="3" s="1"/>
  <c r="A40" i="3" s="1"/>
  <c r="F26" i="1"/>
  <c r="A43" i="3" s="1"/>
  <c r="A42" i="3" s="1"/>
  <c r="F27" i="1"/>
  <c r="A45" i="3" s="1"/>
  <c r="A44" i="3" s="1"/>
  <c r="F28" i="1"/>
  <c r="A47" i="3" s="1"/>
  <c r="A46" i="3" s="1"/>
  <c r="F29" i="1"/>
  <c r="A49" i="3" s="1"/>
  <c r="A48" i="3" s="1"/>
  <c r="F30" i="1"/>
  <c r="A51" i="3" s="1"/>
  <c r="A50" i="3" s="1"/>
  <c r="F31" i="1"/>
  <c r="A53" i="3" s="1"/>
  <c r="A52" i="3" s="1"/>
  <c r="F32" i="1"/>
  <c r="A55" i="3" s="1"/>
  <c r="A54" i="3" s="1"/>
  <c r="F33" i="1"/>
  <c r="A57" i="3" s="1"/>
  <c r="A56" i="3" s="1"/>
  <c r="F34" i="1"/>
  <c r="A59" i="3" s="1"/>
  <c r="A58" i="3" s="1"/>
  <c r="F35" i="1"/>
  <c r="A61" i="3" s="1"/>
  <c r="A60" i="3" s="1"/>
  <c r="F36" i="1"/>
  <c r="A63" i="3" s="1"/>
  <c r="A62" i="3" s="1"/>
  <c r="F37" i="1"/>
  <c r="A65" i="3" s="1"/>
  <c r="A64" i="3" s="1"/>
  <c r="F38" i="1"/>
  <c r="A67" i="3" s="1"/>
  <c r="A66" i="3" s="1"/>
  <c r="F39" i="1"/>
  <c r="A69" i="3" s="1"/>
  <c r="A68" i="3" s="1"/>
  <c r="F40" i="1"/>
  <c r="A71" i="3" s="1"/>
  <c r="A70" i="3" s="1"/>
  <c r="F41" i="1"/>
  <c r="A73" i="3" s="1"/>
  <c r="A72" i="3" s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6" i="1"/>
  <c r="A3" i="3" s="1"/>
  <c r="A2" i="3" s="1"/>
  <c r="F84" i="5" l="1"/>
  <c r="F158" i="5"/>
  <c r="F58" i="5"/>
  <c r="F126" i="5"/>
  <c r="F82" i="5"/>
  <c r="F150" i="5"/>
  <c r="F178" i="5"/>
  <c r="F108" i="5"/>
  <c r="F60" i="5"/>
  <c r="F76" i="5"/>
  <c r="F98" i="5"/>
  <c r="F132" i="5"/>
  <c r="F308" i="5"/>
  <c r="F244" i="5"/>
  <c r="F336" i="5"/>
  <c r="F272" i="5"/>
  <c r="F208" i="5"/>
  <c r="F300" i="5"/>
  <c r="F236" i="5"/>
  <c r="F312" i="5"/>
  <c r="F248" i="5"/>
  <c r="F184" i="5"/>
  <c r="F26" i="5"/>
  <c r="F11" i="5"/>
  <c r="F35" i="5"/>
  <c r="F61" i="5"/>
  <c r="F117" i="5"/>
  <c r="F81" i="5"/>
  <c r="F113" i="5"/>
  <c r="F145" i="5"/>
  <c r="F177" i="5"/>
  <c r="F128" i="5"/>
  <c r="F48" i="5"/>
  <c r="F6" i="5"/>
  <c r="F34" i="5"/>
  <c r="F95" i="5"/>
  <c r="F111" i="5"/>
  <c r="F127" i="5"/>
  <c r="F143" i="5"/>
  <c r="F159" i="5"/>
  <c r="F175" i="5"/>
  <c r="F185" i="5"/>
  <c r="F193" i="5"/>
  <c r="F201" i="5"/>
  <c r="F209" i="5"/>
  <c r="F217" i="5"/>
  <c r="F225" i="5"/>
  <c r="F233" i="5"/>
  <c r="F241" i="5"/>
  <c r="F249" i="5"/>
  <c r="F136" i="5"/>
  <c r="F56" i="5"/>
  <c r="F110" i="5"/>
  <c r="F162" i="5"/>
  <c r="F70" i="5"/>
  <c r="F130" i="5"/>
  <c r="F116" i="5"/>
  <c r="F154" i="5"/>
  <c r="F62" i="5"/>
  <c r="F122" i="5"/>
  <c r="F64" i="5"/>
  <c r="F86" i="5"/>
  <c r="F102" i="5"/>
  <c r="F140" i="5"/>
  <c r="F292" i="5"/>
  <c r="F228" i="5"/>
  <c r="F320" i="5"/>
  <c r="F256" i="5"/>
  <c r="F192" i="5"/>
  <c r="F284" i="5"/>
  <c r="F220" i="5"/>
  <c r="F296" i="5"/>
  <c r="F232" i="5"/>
  <c r="F93" i="5"/>
  <c r="F165" i="5"/>
  <c r="F91" i="5"/>
  <c r="F107" i="5"/>
  <c r="F5" i="5"/>
  <c r="F13" i="5"/>
  <c r="F21" i="5"/>
  <c r="F29" i="5"/>
  <c r="F37" i="5"/>
  <c r="F45" i="5"/>
  <c r="F53" i="5"/>
  <c r="F73" i="5"/>
  <c r="F105" i="5"/>
  <c r="F137" i="5"/>
  <c r="F169" i="5"/>
  <c r="F176" i="5"/>
  <c r="F112" i="5"/>
  <c r="F32" i="5"/>
  <c r="F44" i="5"/>
  <c r="F14" i="5"/>
  <c r="F46" i="5"/>
  <c r="F79" i="5"/>
  <c r="F19" i="5"/>
  <c r="F43" i="5"/>
  <c r="F133" i="5"/>
  <c r="F186" i="5"/>
  <c r="F198" i="5"/>
  <c r="F206" i="5"/>
  <c r="F214" i="5"/>
  <c r="F222" i="5"/>
  <c r="F230" i="5"/>
  <c r="F238" i="5"/>
  <c r="F148" i="5"/>
  <c r="F170" i="5"/>
  <c r="F118" i="5"/>
  <c r="F78" i="5"/>
  <c r="F146" i="5"/>
  <c r="F174" i="5"/>
  <c r="F74" i="5"/>
  <c r="F138" i="5"/>
  <c r="F72" i="5"/>
  <c r="F94" i="5"/>
  <c r="F124" i="5"/>
  <c r="F324" i="5"/>
  <c r="F260" i="5"/>
  <c r="F196" i="5"/>
  <c r="F288" i="5"/>
  <c r="F224" i="5"/>
  <c r="F316" i="5"/>
  <c r="F252" i="5"/>
  <c r="F188" i="5"/>
  <c r="F328" i="5"/>
  <c r="F264" i="5"/>
  <c r="F200" i="5"/>
  <c r="F141" i="5"/>
  <c r="F190" i="5"/>
  <c r="F83" i="5"/>
  <c r="F99" i="5"/>
  <c r="F115" i="5"/>
  <c r="F9" i="5"/>
  <c r="F17" i="5"/>
  <c r="F25" i="5"/>
  <c r="F33" i="5"/>
  <c r="F41" i="5"/>
  <c r="F49" i="5"/>
  <c r="F57" i="5"/>
  <c r="F89" i="5"/>
  <c r="F121" i="5"/>
  <c r="F153" i="5"/>
  <c r="F144" i="5"/>
  <c r="F80" i="5"/>
  <c r="F12" i="5"/>
  <c r="F30" i="5"/>
  <c r="F63" i="5"/>
  <c r="F7" i="5"/>
  <c r="F31" i="5"/>
  <c r="F55" i="5"/>
  <c r="F85" i="5"/>
  <c r="F173" i="5"/>
  <c r="F194" i="5"/>
  <c r="F202" i="5"/>
  <c r="F210" i="5"/>
  <c r="F218" i="5"/>
  <c r="F226" i="5"/>
  <c r="F234" i="5"/>
  <c r="F242" i="5"/>
  <c r="F250" i="5"/>
  <c r="F258" i="5"/>
  <c r="F266" i="5"/>
  <c r="F274" i="5"/>
  <c r="F282" i="5"/>
  <c r="F290" i="5"/>
  <c r="F298" i="5"/>
  <c r="F306" i="5"/>
  <c r="F314" i="5"/>
  <c r="F322" i="5"/>
  <c r="F330" i="5"/>
  <c r="F152" i="5"/>
  <c r="F88" i="5"/>
  <c r="F8" i="5"/>
  <c r="F22" i="5"/>
  <c r="F54" i="5"/>
  <c r="F87" i="5"/>
  <c r="F15" i="5"/>
  <c r="F39" i="5"/>
  <c r="F101" i="5"/>
  <c r="F157" i="5"/>
  <c r="F59" i="5"/>
  <c r="F75" i="5"/>
  <c r="F131" i="5"/>
  <c r="F147" i="5"/>
  <c r="F163" i="5"/>
  <c r="F179" i="5"/>
  <c r="F187" i="5"/>
  <c r="F195" i="5"/>
  <c r="F203" i="5"/>
  <c r="F211" i="5"/>
  <c r="F114" i="5"/>
  <c r="F142" i="5"/>
  <c r="F68" i="5"/>
  <c r="F276" i="5"/>
  <c r="F92" i="5"/>
  <c r="F332" i="5"/>
  <c r="F42" i="5"/>
  <c r="F161" i="5"/>
  <c r="F103" i="5"/>
  <c r="F167" i="5"/>
  <c r="F205" i="5"/>
  <c r="F237" i="5"/>
  <c r="F246" i="5"/>
  <c r="F278" i="5"/>
  <c r="F310" i="5"/>
  <c r="F104" i="5"/>
  <c r="F10" i="5"/>
  <c r="F27" i="5"/>
  <c r="F67" i="5"/>
  <c r="F171" i="5"/>
  <c r="F207" i="5"/>
  <c r="F36" i="5"/>
  <c r="F333" i="5"/>
  <c r="F317" i="5"/>
  <c r="F301" i="5"/>
  <c r="F285" i="5"/>
  <c r="F269" i="5"/>
  <c r="F253" i="5"/>
  <c r="F323" i="5"/>
  <c r="F307" i="5"/>
  <c r="F291" i="5"/>
  <c r="F275" i="5"/>
  <c r="F259" i="5"/>
  <c r="F243" i="5"/>
  <c r="F172" i="5"/>
  <c r="F240" i="5"/>
  <c r="F129" i="5"/>
  <c r="F16" i="5"/>
  <c r="F213" i="5"/>
  <c r="F286" i="5"/>
  <c r="F318" i="5"/>
  <c r="F51" i="5"/>
  <c r="F125" i="5"/>
  <c r="F215" i="5"/>
  <c r="F52" i="5"/>
  <c r="F337" i="5"/>
  <c r="F289" i="5"/>
  <c r="F273" i="5"/>
  <c r="F311" i="5"/>
  <c r="F295" i="5"/>
  <c r="F247" i="5"/>
  <c r="F166" i="5"/>
  <c r="F164" i="5"/>
  <c r="F90" i="5"/>
  <c r="F212" i="5"/>
  <c r="F268" i="5"/>
  <c r="F2" i="5"/>
  <c r="F69" i="5"/>
  <c r="F65" i="5"/>
  <c r="F160" i="5"/>
  <c r="F50" i="5"/>
  <c r="F151" i="5"/>
  <c r="F197" i="5"/>
  <c r="F229" i="5"/>
  <c r="F28" i="5"/>
  <c r="F109" i="5"/>
  <c r="F270" i="5"/>
  <c r="F302" i="5"/>
  <c r="F334" i="5"/>
  <c r="F40" i="5"/>
  <c r="F3" i="5"/>
  <c r="F182" i="5"/>
  <c r="F155" i="5"/>
  <c r="F199" i="5"/>
  <c r="F219" i="5"/>
  <c r="F227" i="5"/>
  <c r="F235" i="5"/>
  <c r="F20" i="5"/>
  <c r="F329" i="5"/>
  <c r="F313" i="5"/>
  <c r="F297" i="5"/>
  <c r="F281" i="5"/>
  <c r="F265" i="5"/>
  <c r="F335" i="5"/>
  <c r="F319" i="5"/>
  <c r="F303" i="5"/>
  <c r="F287" i="5"/>
  <c r="F271" i="5"/>
  <c r="F255" i="5"/>
  <c r="F239" i="5"/>
  <c r="F134" i="5"/>
  <c r="F216" i="5"/>
  <c r="F119" i="5"/>
  <c r="F254" i="5"/>
  <c r="F38" i="5"/>
  <c r="F183" i="5"/>
  <c r="F231" i="5"/>
  <c r="F305" i="5"/>
  <c r="F327" i="5"/>
  <c r="F263" i="5"/>
  <c r="F100" i="5"/>
  <c r="F66" i="5"/>
  <c r="F106" i="5"/>
  <c r="F304" i="5"/>
  <c r="F204" i="5"/>
  <c r="F280" i="5"/>
  <c r="F47" i="5"/>
  <c r="F97" i="5"/>
  <c r="F96" i="5"/>
  <c r="F18" i="5"/>
  <c r="F135" i="5"/>
  <c r="F189" i="5"/>
  <c r="F221" i="5"/>
  <c r="F262" i="5"/>
  <c r="F294" i="5"/>
  <c r="F326" i="5"/>
  <c r="F168" i="5"/>
  <c r="F24" i="5"/>
  <c r="F71" i="5"/>
  <c r="F77" i="5"/>
  <c r="F149" i="5"/>
  <c r="F139" i="5"/>
  <c r="F191" i="5"/>
  <c r="F180" i="5"/>
  <c r="F4" i="5"/>
  <c r="F325" i="5"/>
  <c r="F309" i="5"/>
  <c r="F293" i="5"/>
  <c r="F277" i="5"/>
  <c r="F261" i="5"/>
  <c r="F331" i="5"/>
  <c r="F315" i="5"/>
  <c r="F299" i="5"/>
  <c r="F283" i="5"/>
  <c r="F267" i="5"/>
  <c r="F251" i="5"/>
  <c r="F156" i="5"/>
  <c r="F23" i="5"/>
  <c r="F181" i="5"/>
  <c r="F245" i="5"/>
  <c r="F120" i="5"/>
  <c r="F123" i="5"/>
  <c r="F223" i="5"/>
  <c r="F321" i="5"/>
  <c r="F257" i="5"/>
  <c r="F279" i="5"/>
  <c r="L204" i="1"/>
  <c r="L203" i="1"/>
  <c r="L199" i="1"/>
  <c r="L191" i="1"/>
  <c r="L187" i="1"/>
  <c r="L183" i="1"/>
  <c r="L179" i="1"/>
  <c r="L175" i="1"/>
  <c r="L171" i="1"/>
  <c r="L167" i="1"/>
  <c r="L163" i="1"/>
  <c r="L155" i="1"/>
  <c r="L151" i="1"/>
  <c r="L147" i="1"/>
  <c r="L143" i="1"/>
  <c r="L139" i="1"/>
  <c r="L135" i="1"/>
  <c r="L131" i="1"/>
  <c r="L127" i="1"/>
  <c r="L119" i="1"/>
  <c r="L115" i="1"/>
  <c r="L111" i="1"/>
  <c r="L205" i="1"/>
  <c r="L201" i="1"/>
  <c r="L197" i="1"/>
  <c r="L193" i="1"/>
  <c r="L189" i="1"/>
  <c r="L185" i="1"/>
  <c r="L181" i="1"/>
  <c r="L173" i="1"/>
  <c r="L169" i="1"/>
  <c r="L165" i="1"/>
  <c r="L161" i="1"/>
  <c r="L157" i="1"/>
  <c r="L153" i="1"/>
  <c r="L149" i="1"/>
  <c r="L145" i="1"/>
  <c r="L137" i="1"/>
  <c r="L133" i="1"/>
  <c r="L129" i="1"/>
  <c r="L125" i="1"/>
  <c r="L121" i="1"/>
  <c r="L117" i="1"/>
  <c r="L113" i="1"/>
  <c r="L109" i="1"/>
  <c r="L159" i="1"/>
  <c r="L123" i="1"/>
  <c r="L141" i="1"/>
  <c r="L195" i="1"/>
  <c r="L177" i="1"/>
  <c r="L107" i="1"/>
  <c r="L103" i="1"/>
  <c r="L99" i="1"/>
  <c r="L95" i="1"/>
  <c r="L91" i="1"/>
  <c r="L87" i="1"/>
  <c r="L83" i="1"/>
  <c r="L79" i="1"/>
  <c r="L75" i="1"/>
  <c r="L71" i="1"/>
  <c r="L67" i="1"/>
  <c r="L63" i="1"/>
  <c r="L59" i="1"/>
  <c r="L55" i="1"/>
  <c r="L51" i="1"/>
  <c r="L47" i="1"/>
  <c r="L43" i="1"/>
  <c r="L39" i="1"/>
  <c r="L35" i="1"/>
  <c r="L31" i="1"/>
  <c r="L27" i="1"/>
  <c r="L23" i="1"/>
  <c r="L19" i="1"/>
  <c r="L15" i="1"/>
  <c r="L54" i="1"/>
  <c r="L46" i="1"/>
  <c r="L38" i="1"/>
  <c r="L34" i="1"/>
  <c r="L30" i="1"/>
  <c r="L26" i="1"/>
  <c r="L22" i="1"/>
  <c r="L18" i="1"/>
  <c r="L105" i="1"/>
  <c r="L101" i="1"/>
  <c r="L97" i="1"/>
  <c r="L93" i="1"/>
  <c r="L89" i="1"/>
  <c r="L85" i="1"/>
  <c r="L81" i="1"/>
  <c r="L77" i="1"/>
  <c r="L73" i="1"/>
  <c r="L69" i="1"/>
  <c r="L65" i="1"/>
  <c r="L61" i="1"/>
  <c r="L57" i="1"/>
  <c r="L53" i="1"/>
  <c r="L49" i="1"/>
  <c r="L45" i="1"/>
  <c r="L41" i="1"/>
  <c r="L37" i="1"/>
  <c r="L33" i="1"/>
  <c r="L29" i="1"/>
  <c r="L25" i="1"/>
  <c r="L21" i="1"/>
  <c r="L17" i="1"/>
  <c r="L50" i="1"/>
  <c r="L42" i="1"/>
  <c r="L52" i="1"/>
  <c r="L48" i="1"/>
  <c r="L44" i="1"/>
  <c r="L40" i="1"/>
  <c r="L36" i="1"/>
  <c r="L32" i="1"/>
  <c r="L28" i="1"/>
  <c r="L24" i="1"/>
  <c r="L20" i="1"/>
  <c r="L16" i="1"/>
  <c r="A3" i="7"/>
  <c r="A2" i="7" s="1"/>
  <c r="L192" i="1"/>
  <c r="L180" i="1"/>
  <c r="L168" i="1"/>
  <c r="L156" i="1"/>
  <c r="L148" i="1"/>
  <c r="L136" i="1"/>
  <c r="L124" i="1"/>
  <c r="L116" i="1"/>
  <c r="L104" i="1"/>
  <c r="L92" i="1"/>
  <c r="L84" i="1"/>
  <c r="L80" i="1"/>
  <c r="L76" i="1"/>
  <c r="L72" i="1"/>
  <c r="L68" i="1"/>
  <c r="L64" i="1"/>
  <c r="L60" i="1"/>
  <c r="L56" i="1"/>
  <c r="L200" i="1"/>
  <c r="L196" i="1"/>
  <c r="L188" i="1"/>
  <c r="L184" i="1"/>
  <c r="L176" i="1"/>
  <c r="L172" i="1"/>
  <c r="L164" i="1"/>
  <c r="L160" i="1"/>
  <c r="L152" i="1"/>
  <c r="L144" i="1"/>
  <c r="L140" i="1"/>
  <c r="L132" i="1"/>
  <c r="L128" i="1"/>
  <c r="L120" i="1"/>
  <c r="L112" i="1"/>
  <c r="L108" i="1"/>
  <c r="L100" i="1"/>
  <c r="L96" i="1"/>
  <c r="L88" i="1"/>
  <c r="L202" i="1"/>
  <c r="L198" i="1"/>
  <c r="L194" i="1"/>
  <c r="L190" i="1"/>
  <c r="L186" i="1"/>
  <c r="L182" i="1"/>
  <c r="L178" i="1"/>
  <c r="L174" i="1"/>
  <c r="L170" i="1"/>
  <c r="L166" i="1"/>
  <c r="L162" i="1"/>
  <c r="L158" i="1"/>
  <c r="L154" i="1"/>
  <c r="L150" i="1"/>
  <c r="L146" i="1"/>
  <c r="L142" i="1"/>
  <c r="L138" i="1"/>
  <c r="L134" i="1"/>
  <c r="L130" i="1"/>
  <c r="L126" i="1"/>
  <c r="L122" i="1"/>
  <c r="L118" i="1"/>
  <c r="L114" i="1"/>
  <c r="L110" i="1"/>
  <c r="L106" i="1"/>
  <c r="L102" i="1"/>
  <c r="L98" i="1"/>
  <c r="L94" i="1"/>
  <c r="L90" i="1"/>
  <c r="L86" i="1"/>
  <c r="L82" i="1"/>
  <c r="L78" i="1"/>
  <c r="L74" i="1"/>
  <c r="L70" i="1"/>
  <c r="L66" i="1"/>
  <c r="L62" i="1"/>
  <c r="L58" i="1"/>
  <c r="L7" i="1"/>
  <c r="L10" i="1"/>
  <c r="L9" i="1"/>
  <c r="L8" i="1"/>
  <c r="L11" i="1"/>
  <c r="L13" i="1"/>
  <c r="L6" i="1"/>
  <c r="L12" i="1"/>
  <c r="L14" i="1"/>
</calcChain>
</file>

<file path=xl/sharedStrings.xml><?xml version="1.0" encoding="utf-8"?>
<sst xmlns="http://schemas.openxmlformats.org/spreadsheetml/2006/main" count="592" uniqueCount="93">
  <si>
    <t>For Line</t>
  </si>
  <si>
    <t>Circuit</t>
  </si>
  <si>
    <t>Project Name</t>
  </si>
  <si>
    <t>Cct.</t>
  </si>
  <si>
    <t>0</t>
  </si>
  <si>
    <t>No.</t>
  </si>
  <si>
    <t>IP จริง</t>
  </si>
  <si>
    <t>AAA</t>
  </si>
  <si>
    <t>ZZZ</t>
  </si>
  <si>
    <t>IP</t>
  </si>
  <si>
    <t>@echo</t>
  </si>
  <si>
    <t>GOTO LOOPSTART</t>
  </si>
  <si>
    <t>Project</t>
  </si>
  <si>
    <t>Before</t>
  </si>
  <si>
    <t>After</t>
  </si>
  <si>
    <t>If Range("A4") = 5 Then</t>
  </si>
  <si>
    <t>Application.Wait (Now + TimeValue("0:00:05"))</t>
  </si>
  <si>
    <t>Else</t>
  </si>
  <si>
    <t>If Range("A4") = 10 Then</t>
  </si>
  <si>
    <t>Application.Wait (Now + TimeValue("0:00:10"))</t>
  </si>
  <si>
    <t>If Range("A4") = 15 Then</t>
  </si>
  <si>
    <t>Application.Wait (Now + TimeValue("0:00:15"))</t>
  </si>
  <si>
    <t>If Range("A4") = 20 Then</t>
  </si>
  <si>
    <t>Application.Wait (Now + TimeValue("0:00:20"))</t>
  </si>
  <si>
    <t>If Range("A4") = 25 Then</t>
  </si>
  <si>
    <t>If Range("A4") = 30 Then</t>
  </si>
  <si>
    <t>If Range("A4") = 35 Then</t>
  </si>
  <si>
    <t>If Range("A4") = 40 Then</t>
  </si>
  <si>
    <t>If Range("A4") = 45 Then</t>
  </si>
  <si>
    <t>If Range("A4") = 50 Then</t>
  </si>
  <si>
    <t>If Range("A4") = 55 Then</t>
  </si>
  <si>
    <t>If Range("A4") = 60 Then</t>
  </si>
  <si>
    <t>If Range("A4") = 65 Then</t>
  </si>
  <si>
    <t>If Range("A4") = 70 Then</t>
  </si>
  <si>
    <t>If Range("A4") = 75 Then</t>
  </si>
  <si>
    <t>If Range("A4") = 80 Then</t>
  </si>
  <si>
    <t>If Range("A4") = 85 Then</t>
  </si>
  <si>
    <t>If Range("A4") = 90 Then</t>
  </si>
  <si>
    <t>If Range("A4") = 95 Then</t>
  </si>
  <si>
    <t>If Range("A4") = 100 Then</t>
  </si>
  <si>
    <t xml:space="preserve">If Range("A4") = </t>
  </si>
  <si>
    <t xml:space="preserve"> Then</t>
  </si>
  <si>
    <t>"))</t>
  </si>
  <si>
    <t>Application.Wait (Now + TimeValue("0:00:</t>
  </si>
  <si>
    <t>00</t>
  </si>
  <si>
    <t>05</t>
  </si>
  <si>
    <t>10</t>
  </si>
  <si>
    <t>15</t>
  </si>
  <si>
    <t>20</t>
  </si>
  <si>
    <t>25</t>
  </si>
  <si>
    <t>30</t>
  </si>
  <si>
    <t>35</t>
  </si>
  <si>
    <t>40</t>
  </si>
  <si>
    <t>45</t>
  </si>
  <si>
    <t>50</t>
  </si>
  <si>
    <t>55</t>
  </si>
  <si>
    <t>Application.Wait (Now + TimeValue("0:01:0</t>
  </si>
  <si>
    <t>No</t>
  </si>
  <si>
    <t>PW1</t>
  </si>
  <si>
    <t>Up</t>
  </si>
  <si>
    <t>ก่อนหน้าทำที่ 200วงจร</t>
  </si>
  <si>
    <t>8.8.8.8/30</t>
  </si>
  <si>
    <t>Test1</t>
  </si>
  <si>
    <t>Test2</t>
  </si>
  <si>
    <t>8.8.4.4/30</t>
  </si>
  <si>
    <t>Time
Check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</si>
  <si>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</si>
  <si>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</si>
  <si>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</si>
  <si>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</si>
  <si>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</si>
  <si>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</si>
  <si>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</si>
  <si>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</si>
  <si>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XXXX1</t>
  </si>
  <si>
    <t>XXXX2</t>
  </si>
  <si>
    <t>XXXX3</t>
  </si>
  <si>
    <t>XXXX4</t>
  </si>
  <si>
    <t>XXXX5</t>
  </si>
  <si>
    <t>XXXX6</t>
  </si>
  <si>
    <t>XXXX7</t>
  </si>
  <si>
    <t>XXXX8</t>
  </si>
  <si>
    <t>XXXX9</t>
  </si>
  <si>
    <t>XXXX10</t>
  </si>
  <si>
    <t>223.24.168.205/30</t>
  </si>
  <si>
    <t>8.8.8.9/30</t>
  </si>
  <si>
    <t>8.8.8.1/30</t>
  </si>
  <si>
    <t>8.8.8.2/30</t>
  </si>
  <si>
    <t>8.8.8.3/30</t>
  </si>
  <si>
    <t>8.8.8.4/30</t>
  </si>
  <si>
    <t>8.8.8.5/30</t>
  </si>
  <si>
    <t>8.8.8.6/30</t>
  </si>
  <si>
    <t>Pinging 8.8.8.9 with 32 bytes of data: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</si>
</sst>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43" formatCode="_-* #,##0.00_-;\-* #,##0.00_-;_-* &quot;-&quot;??_-;_-@_-"/>
  </numFmts>
  <fonts count="195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sz val="11"/>
      <color theme="1"/>
      <name val="Calibri"/>
      <family val="2"/>
      <charset val="222"/>
    </font>
    <font>
      <sz val="10"/>
      <name val="Arial"/>
      <family val="2"/>
    </font>
    <font>
      <sz val="12"/>
      <name val="Times New Roman"/>
      <family val="1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1"/>
      <color indexed="8"/>
      <name val="Tahoma"/>
      <family val="2"/>
      <charset val="222"/>
    </font>
    <font>
      <b/>
      <sz val="12"/>
      <name val="Arial"/>
      <family val="2"/>
    </font>
    <font>
      <sz val="16"/>
      <name val="AngsanaUPC"/>
      <family val="1"/>
      <charset val="222"/>
    </font>
    <font>
      <sz val="10"/>
      <color indexed="8"/>
      <name val="Tahoma"/>
      <family val="2"/>
    </font>
    <font>
      <sz val="14"/>
      <name val="FreesiaUPC"/>
      <family val="2"/>
    </font>
    <font>
      <sz val="10"/>
      <name val="Helv"/>
      <family val="2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sz val="11"/>
      <name val="µ¸¿ò"/>
      <family val="3"/>
    </font>
    <font>
      <sz val="8"/>
      <name val="Times New Roman"/>
      <family val="1"/>
    </font>
    <font>
      <sz val="12"/>
      <name val="Tms Rmn"/>
      <family val="1"/>
    </font>
    <font>
      <sz val="12"/>
      <name val="¹ÙÅÁÃ¼"/>
      <family val="1"/>
    </font>
    <font>
      <sz val="14"/>
      <name val="Terminal"/>
      <family val="3"/>
      <charset val="255"/>
    </font>
    <font>
      <sz val="12"/>
      <name val="宋体"/>
      <charset val="134"/>
    </font>
    <font>
      <sz val="15"/>
      <color indexed="8"/>
      <name val="CordiaUPC"/>
      <family val="2"/>
      <charset val="222"/>
    </font>
    <font>
      <sz val="14"/>
      <name val="AngsanaUPC"/>
      <family val="1"/>
      <charset val="222"/>
    </font>
    <font>
      <sz val="10"/>
      <name val="BERNHARD"/>
      <family val="1"/>
    </font>
    <font>
      <sz val="10"/>
      <name val="MS Serif"/>
      <family val="1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color indexed="16"/>
      <name val="MS Serif"/>
      <family val="1"/>
    </font>
    <font>
      <b/>
      <sz val="12"/>
      <name val="Helv"/>
      <family val="2"/>
    </font>
    <font>
      <b/>
      <sz val="8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b/>
      <i/>
      <sz val="16"/>
      <name val="Helv"/>
    </font>
    <font>
      <sz val="11"/>
      <color indexed="8"/>
      <name val="Tahoma"/>
      <family val="2"/>
    </font>
    <font>
      <sz val="10"/>
      <color indexed="8"/>
      <name val="MS Sans Serif"/>
      <family val="2"/>
    </font>
    <font>
      <sz val="8"/>
      <name val="Wingdings"/>
      <charset val="2"/>
    </font>
    <font>
      <sz val="8"/>
      <name val="Helv"/>
      <family val="2"/>
    </font>
    <font>
      <sz val="8"/>
      <name val="MS Sans Serif"/>
      <family val="2"/>
    </font>
    <font>
      <b/>
      <sz val="28"/>
      <name val="Arial"/>
      <family val="2"/>
    </font>
    <font>
      <b/>
      <sz val="8"/>
      <color indexed="8"/>
      <name val="Helv"/>
      <family val="2"/>
    </font>
    <font>
      <sz val="11"/>
      <color indexed="20"/>
      <name val="Tahoma"/>
      <family val="2"/>
      <charset val="222"/>
    </font>
    <font>
      <sz val="14"/>
      <name val="CordiaUPC"/>
      <family val="1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9"/>
      <name val="宋体"/>
      <charset val="134"/>
    </font>
    <font>
      <sz val="11"/>
      <name val="ＭＳ Ｐゴシック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52"/>
      <name val="宋体"/>
      <charset val="134"/>
    </font>
    <font>
      <sz val="10"/>
      <name val="MS Sans Serif"/>
      <family val="2"/>
      <charset val="222"/>
    </font>
    <font>
      <sz val="11"/>
      <color theme="1"/>
      <name val="Tahoma"/>
      <family val="2"/>
      <charset val="222"/>
    </font>
    <font>
      <sz val="11"/>
      <color theme="0"/>
      <name val="Tahoma"/>
      <family val="2"/>
      <charset val="222"/>
    </font>
    <font>
      <sz val="11"/>
      <color rgb="FF9C0006"/>
      <name val="Calibri"/>
      <family val="2"/>
      <charset val="222"/>
    </font>
    <font>
      <sz val="11"/>
      <color rgb="FF9C0006"/>
      <name val="Tahoma"/>
      <family val="2"/>
      <charset val="222"/>
    </font>
    <font>
      <b/>
      <sz val="11"/>
      <color rgb="FFFA7D00"/>
      <name val="Tahoma"/>
      <family val="2"/>
      <charset val="222"/>
    </font>
    <font>
      <b/>
      <sz val="11"/>
      <color theme="0"/>
      <name val="Tahoma"/>
      <family val="2"/>
      <charset val="222"/>
    </font>
    <font>
      <i/>
      <sz val="11"/>
      <color rgb="FF7F7F7F"/>
      <name val="Tahoma"/>
      <family val="2"/>
      <charset val="222"/>
    </font>
    <font>
      <sz val="11"/>
      <color rgb="FF006100"/>
      <name val="Calibri"/>
      <family val="2"/>
      <charset val="222"/>
    </font>
    <font>
      <sz val="11"/>
      <color rgb="FF006100"/>
      <name val="Tahoma"/>
      <family val="2"/>
      <charset val="222"/>
    </font>
    <font>
      <b/>
      <sz val="15"/>
      <color theme="3"/>
      <name val="Tahoma"/>
      <family val="2"/>
      <charset val="222"/>
    </font>
    <font>
      <b/>
      <sz val="13"/>
      <color theme="3"/>
      <name val="Tahoma"/>
      <family val="2"/>
      <charset val="222"/>
    </font>
    <font>
      <b/>
      <sz val="11"/>
      <color theme="3"/>
      <name val="Tahoma"/>
      <family val="2"/>
      <charset val="222"/>
    </font>
    <font>
      <sz val="11"/>
      <color rgb="FF3F3F76"/>
      <name val="Tahoma"/>
      <family val="2"/>
      <charset val="222"/>
    </font>
    <font>
      <sz val="11"/>
      <color rgb="FFFA7D00"/>
      <name val="Tahoma"/>
      <family val="2"/>
      <charset val="222"/>
    </font>
    <font>
      <sz val="11"/>
      <color rgb="FF9C6500"/>
      <name val="Tahoma"/>
      <family val="2"/>
      <charset val="222"/>
    </font>
    <font>
      <sz val="11"/>
      <color theme="1"/>
      <name val="Tahoma"/>
      <family val="2"/>
    </font>
    <font>
      <b/>
      <sz val="11"/>
      <color rgb="FF3F3F3F"/>
      <name val="Tahoma"/>
      <family val="2"/>
      <charset val="222"/>
    </font>
    <font>
      <b/>
      <sz val="18"/>
      <color theme="3"/>
      <name val="Tahoma"/>
      <family val="2"/>
      <charset val="222"/>
    </font>
    <font>
      <b/>
      <sz val="11"/>
      <color theme="1"/>
      <name val="Tahoma"/>
      <family val="2"/>
      <charset val="222"/>
    </font>
    <font>
      <sz val="11"/>
      <color rgb="FFFF0000"/>
      <name val="Tahoma"/>
      <family val="2"/>
      <charset val="222"/>
    </font>
    <font>
      <sz val="10"/>
      <name val="Helv"/>
    </font>
    <font>
      <sz val="9"/>
      <name val="Helv"/>
      <family val="2"/>
    </font>
    <font>
      <sz val="12"/>
      <name val="Arial"/>
      <family val="2"/>
    </font>
    <font>
      <sz val="11"/>
      <color indexed="9"/>
      <name val="Tahoma"/>
      <family val="2"/>
      <charset val="222"/>
    </font>
    <font>
      <sz val="11"/>
      <name val="Arial"/>
      <family val="2"/>
    </font>
    <font>
      <sz val="14"/>
      <name val="Univers (W1)"/>
    </font>
    <font>
      <sz val="14"/>
      <name val="AngsanaUPC"/>
      <family val="1"/>
    </font>
    <font>
      <sz val="10"/>
      <color indexed="24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u/>
      <sz val="16.8"/>
      <color indexed="12"/>
      <name val="AngsanaUPC"/>
      <family val="1"/>
      <charset val="222"/>
    </font>
    <font>
      <sz val="10"/>
      <name val="Futura Bk BT"/>
    </font>
    <font>
      <sz val="10"/>
      <name val="FuturaA Bk BT"/>
    </font>
    <font>
      <sz val="11"/>
      <color theme="1"/>
      <name val="Calibri"/>
      <family val="2"/>
    </font>
    <font>
      <sz val="11"/>
      <color theme="1"/>
      <name val="Tahoma"/>
      <family val="2"/>
      <scheme val="minor"/>
    </font>
    <font>
      <sz val="15"/>
      <name val="Cordia New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14"/>
      <name val="FreesiaUPC"/>
      <family val="2"/>
      <charset val="222"/>
    </font>
    <font>
      <i/>
      <sz val="10"/>
      <color indexed="10"/>
      <name val="Futura Bk BT"/>
      <family val="2"/>
    </font>
    <font>
      <sz val="12"/>
      <name val="Helv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0"/>
      <name val="Verdana"/>
      <family val="2"/>
    </font>
    <font>
      <sz val="11"/>
      <color indexed="62"/>
      <name val="Tahoma"/>
      <family val="2"/>
    </font>
    <font>
      <sz val="11"/>
      <color indexed="9"/>
      <name val="Tahoma"/>
      <family val="2"/>
    </font>
    <font>
      <sz val="11"/>
      <color indexed="20"/>
      <name val="Tahoma"/>
      <family val="2"/>
    </font>
    <font>
      <b/>
      <sz val="11"/>
      <color indexed="52"/>
      <name val="Tahoma"/>
      <family val="2"/>
    </font>
    <font>
      <b/>
      <sz val="11"/>
      <color indexed="9"/>
      <name val="Tahoma"/>
      <family val="2"/>
    </font>
    <font>
      <i/>
      <sz val="11"/>
      <color indexed="23"/>
      <name val="Tahoma"/>
      <family val="2"/>
    </font>
    <font>
      <sz val="11"/>
      <color indexed="17"/>
      <name val="Tahoma"/>
      <family val="2"/>
    </font>
    <font>
      <b/>
      <sz val="15"/>
      <color indexed="56"/>
      <name val="Tahoma"/>
      <family val="2"/>
    </font>
    <font>
      <b/>
      <sz val="13"/>
      <color indexed="56"/>
      <name val="Tahoma"/>
      <family val="2"/>
    </font>
    <font>
      <b/>
      <sz val="11"/>
      <color indexed="56"/>
      <name val="Tahoma"/>
      <family val="2"/>
    </font>
    <font>
      <sz val="11"/>
      <color indexed="52"/>
      <name val="Tahoma"/>
      <family val="2"/>
    </font>
    <font>
      <sz val="11"/>
      <color indexed="60"/>
      <name val="Tahoma"/>
      <family val="2"/>
    </font>
    <font>
      <b/>
      <sz val="11"/>
      <color indexed="63"/>
      <name val="Tahoma"/>
      <family val="2"/>
    </font>
    <font>
      <b/>
      <sz val="18"/>
      <color indexed="56"/>
      <name val="Tahoma"/>
      <family val="2"/>
    </font>
    <font>
      <b/>
      <sz val="11"/>
      <color indexed="8"/>
      <name val="Tahoma"/>
      <family val="2"/>
    </font>
    <font>
      <sz val="11"/>
      <color indexed="10"/>
      <name val="Tahoma"/>
      <family val="2"/>
    </font>
    <font>
      <sz val="8"/>
      <color indexed="10"/>
      <name val="Tahoma"/>
      <family val="2"/>
    </font>
    <font>
      <sz val="10"/>
      <name val="Geneva"/>
      <family val="2"/>
    </font>
    <font>
      <sz val="12"/>
      <name val="바탕체"/>
      <family val="3"/>
    </font>
    <font>
      <sz val="12"/>
      <name val="¹UAAA¼"/>
      <family val="2"/>
    </font>
    <font>
      <sz val="12"/>
      <name val="System"/>
      <family val="2"/>
    </font>
    <font>
      <u/>
      <sz val="14"/>
      <color indexed="12"/>
      <name val="AngsanaUPC"/>
      <family val="1"/>
      <charset val="222"/>
    </font>
    <font>
      <u/>
      <sz val="14"/>
      <color indexed="36"/>
      <name val="AngsanaUPC"/>
      <family val="1"/>
      <charset val="222"/>
    </font>
    <font>
      <u/>
      <sz val="12"/>
      <color indexed="36"/>
      <name val="宋体"/>
      <charset val="134"/>
    </font>
    <font>
      <sz val="12"/>
      <name val="FrutigerNext LT Regular"/>
      <family val="2"/>
    </font>
    <font>
      <u/>
      <sz val="12"/>
      <color indexed="12"/>
      <name val="宋体"/>
      <charset val="134"/>
    </font>
    <font>
      <u/>
      <sz val="12"/>
      <color theme="10"/>
      <name val="AngThong"/>
    </font>
    <font>
      <sz val="11"/>
      <color theme="0"/>
      <name val="Calibri"/>
      <family val="2"/>
      <charset val="222"/>
    </font>
    <font>
      <b/>
      <sz val="11"/>
      <color rgb="FFFA7D00"/>
      <name val="Calibri"/>
      <family val="2"/>
      <charset val="222"/>
    </font>
    <font>
      <b/>
      <sz val="11"/>
      <color theme="0"/>
      <name val="Calibri"/>
      <family val="2"/>
      <charset val="222"/>
    </font>
    <font>
      <i/>
      <sz val="11"/>
      <color rgb="FF7F7F7F"/>
      <name val="Calibri"/>
      <family val="2"/>
      <charset val="222"/>
    </font>
    <font>
      <b/>
      <sz val="15"/>
      <color theme="3"/>
      <name val="Calibri"/>
      <family val="2"/>
      <charset val="222"/>
    </font>
    <font>
      <b/>
      <sz val="13"/>
      <color theme="3"/>
      <name val="Calibri"/>
      <family val="2"/>
      <charset val="222"/>
    </font>
    <font>
      <b/>
      <sz val="11"/>
      <color theme="3"/>
      <name val="Calibri"/>
      <family val="2"/>
      <charset val="222"/>
    </font>
    <font>
      <sz val="11"/>
      <color rgb="FF3F3F76"/>
      <name val="Calibri"/>
      <family val="2"/>
      <charset val="222"/>
    </font>
    <font>
      <sz val="11"/>
      <color rgb="FFFA7D00"/>
      <name val="Calibri"/>
      <family val="2"/>
      <charset val="222"/>
    </font>
    <font>
      <sz val="11"/>
      <color rgb="FF9C6500"/>
      <name val="Calibri"/>
      <family val="2"/>
      <charset val="222"/>
    </font>
    <font>
      <b/>
      <sz val="11"/>
      <color rgb="FF3F3F3F"/>
      <name val="Calibri"/>
      <family val="2"/>
      <charset val="222"/>
    </font>
    <font>
      <b/>
      <sz val="18"/>
      <color theme="3"/>
      <name val="Cambria"/>
      <family val="2"/>
      <charset val="222"/>
    </font>
    <font>
      <b/>
      <sz val="11"/>
      <color theme="1"/>
      <name val="Calibri"/>
      <family val="2"/>
      <charset val="222"/>
    </font>
    <font>
      <sz val="11"/>
      <color rgb="FFFF0000"/>
      <name val="Calibri"/>
      <family val="2"/>
      <charset val="222"/>
    </font>
    <font>
      <u/>
      <sz val="10"/>
      <color theme="10"/>
      <name val="Arial"/>
      <family val="2"/>
    </font>
    <font>
      <sz val="10"/>
      <name val="Arial"/>
      <family val="2"/>
      <charset val="1"/>
    </font>
    <font>
      <sz val="14"/>
      <color theme="1"/>
      <name val="Tahoma"/>
      <family val="2"/>
      <charset val="222"/>
      <scheme val="minor"/>
    </font>
    <font>
      <sz val="14"/>
      <color theme="0"/>
      <name val="Tahoma"/>
      <family val="2"/>
      <charset val="222"/>
      <scheme val="minor"/>
    </font>
    <font>
      <sz val="12"/>
      <color rgb="FFFF66CC"/>
      <name val="MV Boli"/>
    </font>
    <font>
      <sz val="14"/>
      <color rgb="FFFF66CC"/>
      <name val="MV Boli"/>
    </font>
    <font>
      <sz val="14"/>
      <color theme="1" tint="0.34998626667073579"/>
      <name val="Tahoma"/>
      <family val="2"/>
      <charset val="222"/>
      <scheme val="minor"/>
    </font>
    <font>
      <sz val="16"/>
      <color theme="1"/>
      <name val="Tahoma"/>
      <family val="2"/>
      <charset val="222"/>
      <scheme val="minor"/>
    </font>
    <font>
      <sz val="9"/>
      <color theme="1"/>
      <name val="Tahoma"/>
      <family val="2"/>
      <scheme val="minor"/>
    </font>
    <font>
      <sz val="12"/>
      <color rgb="FF333333"/>
      <name val="Trebuchet MS"/>
      <family val="2"/>
    </font>
    <font>
      <sz val="16"/>
      <color theme="0"/>
      <name val="Tahoma"/>
      <family val="2"/>
      <scheme val="minor"/>
    </font>
    <font>
      <b/>
      <sz val="14"/>
      <color rgb="FFFFFF00"/>
      <name val="Tahoma"/>
      <family val="2"/>
      <scheme val="minor"/>
    </font>
    <font>
      <sz val="11"/>
      <color rgb="FFFFFF00"/>
      <name val="Tahoma"/>
      <family val="2"/>
      <charset val="222"/>
      <scheme val="minor"/>
    </font>
    <font>
      <sz val="14"/>
      <color rgb="FFFFFF00"/>
      <name val="Tahoma"/>
      <family val="2"/>
      <charset val="222"/>
      <scheme val="minor"/>
    </font>
    <font>
      <sz val="8"/>
      <color rgb="FFFFFF00"/>
      <name val="MV Boli"/>
    </font>
    <font>
      <b/>
      <sz val="14"/>
      <color theme="1"/>
      <name val="Tahoma"/>
      <family val="2"/>
      <scheme val="minor"/>
    </font>
    <font>
      <sz val="20"/>
      <color rgb="FFFFFF00"/>
      <name val="Tahoma"/>
      <family val="2"/>
      <scheme val="minor"/>
    </font>
    <font>
      <sz val="18"/>
      <color theme="0"/>
      <name val="Tahoma"/>
      <family val="2"/>
      <scheme val="minor"/>
    </font>
    <font>
      <b/>
      <sz val="11"/>
      <color rgb="FFFF0000"/>
      <name val="Tahoma"/>
      <family val="2"/>
      <scheme val="minor"/>
    </font>
  </fonts>
  <fills count="7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darkVertical"/>
    </fill>
    <fill>
      <patternFill patternType="solid">
        <fgColor indexed="9"/>
        <bgColor indexed="9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38"/>
      </patternFill>
    </fill>
    <fill>
      <patternFill patternType="solid">
        <fgColor indexed="21"/>
        <bgColor indexed="2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 tint="-0.749992370372631"/>
        <bgColor auto="1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249977111117893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/>
      <diagonal/>
    </border>
    <border>
      <left style="double">
        <color indexed="10"/>
      </left>
      <right style="double">
        <color indexed="10"/>
      </right>
      <top style="double">
        <color indexed="10"/>
      </top>
      <bottom style="double">
        <color indexed="1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</borders>
  <cellStyleXfs count="22600">
    <xf numFmtId="0" fontId="0" fillId="0" borderId="0"/>
    <xf numFmtId="0" fontId="1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2" fillId="0" borderId="0"/>
    <xf numFmtId="0" fontId="32" fillId="0" borderId="0"/>
    <xf numFmtId="0" fontId="21" fillId="0" borderId="0"/>
    <xf numFmtId="0" fontId="32" fillId="0" borderId="0"/>
    <xf numFmtId="0" fontId="21" fillId="0" borderId="0"/>
    <xf numFmtId="0" fontId="21" fillId="0" borderId="0"/>
    <xf numFmtId="0" fontId="3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1" fillId="0" borderId="0"/>
    <xf numFmtId="0" fontId="20" fillId="0" borderId="0"/>
    <xf numFmtId="0" fontId="20" fillId="0" borderId="0"/>
    <xf numFmtId="0" fontId="21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32" fillId="0" borderId="0"/>
    <xf numFmtId="0" fontId="21" fillId="0" borderId="0"/>
    <xf numFmtId="0" fontId="20" fillId="0" borderId="0"/>
    <xf numFmtId="0" fontId="26" fillId="0" borderId="0"/>
    <xf numFmtId="0" fontId="26" fillId="0" borderId="0"/>
    <xf numFmtId="0" fontId="21" fillId="0" borderId="0"/>
    <xf numFmtId="0" fontId="79" fillId="33" borderId="0" applyNumberFormat="0" applyBorder="0" applyAlignment="0" applyProtection="0"/>
    <xf numFmtId="0" fontId="79" fillId="34" borderId="0" applyNumberFormat="0" applyBorder="0" applyAlignment="0" applyProtection="0"/>
    <xf numFmtId="0" fontId="79" fillId="35" borderId="0" applyNumberFormat="0" applyBorder="0" applyAlignment="0" applyProtection="0"/>
    <xf numFmtId="0" fontId="79" fillId="36" borderId="0" applyNumberFormat="0" applyBorder="0" applyAlignment="0" applyProtection="0"/>
    <xf numFmtId="0" fontId="79" fillId="26" borderId="0" applyNumberFormat="0" applyBorder="0" applyAlignment="0" applyProtection="0"/>
    <xf numFmtId="0" fontId="79" fillId="30" borderId="0" applyNumberFormat="0" applyBorder="0" applyAlignment="0" applyProtection="0"/>
    <xf numFmtId="0" fontId="33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79" fillId="11" borderId="0" applyNumberFormat="0" applyBorder="0" applyAlignment="0" applyProtection="0"/>
    <xf numFmtId="0" fontId="79" fillId="15" borderId="0" applyNumberFormat="0" applyBorder="0" applyAlignment="0" applyProtection="0"/>
    <xf numFmtId="0" fontId="79" fillId="41" borderId="0" applyNumberFormat="0" applyBorder="0" applyAlignment="0" applyProtection="0"/>
    <xf numFmtId="0" fontId="79" fillId="23" borderId="0" applyNumberFormat="0" applyBorder="0" applyAlignment="0" applyProtection="0"/>
    <xf numFmtId="0" fontId="79" fillId="27" borderId="0" applyNumberFormat="0" applyBorder="0" applyAlignment="0" applyProtection="0"/>
    <xf numFmtId="0" fontId="79" fillId="31" borderId="0" applyNumberFormat="0" applyBorder="0" applyAlignment="0" applyProtection="0"/>
    <xf numFmtId="0" fontId="33" fillId="39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80" fillId="12" borderId="0" applyNumberFormat="0" applyBorder="0" applyAlignment="0" applyProtection="0"/>
    <xf numFmtId="0" fontId="80" fillId="16" borderId="0" applyNumberFormat="0" applyBorder="0" applyAlignment="0" applyProtection="0"/>
    <xf numFmtId="0" fontId="80" fillId="41" borderId="0" applyNumberFormat="0" applyBorder="0" applyAlignment="0" applyProtection="0"/>
    <xf numFmtId="0" fontId="80" fillId="44" borderId="0" applyNumberFormat="0" applyBorder="0" applyAlignment="0" applyProtection="0"/>
    <xf numFmtId="0" fontId="80" fillId="28" borderId="0" applyNumberFormat="0" applyBorder="0" applyAlignment="0" applyProtection="0"/>
    <xf numFmtId="0" fontId="80" fillId="46" borderId="0" applyNumberFormat="0" applyBorder="0" applyAlignment="0" applyProtection="0"/>
    <xf numFmtId="0" fontId="34" fillId="43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80" fillId="9" borderId="0" applyNumberFormat="0" applyBorder="0" applyAlignment="0" applyProtection="0"/>
    <xf numFmtId="0" fontId="80" fillId="13" borderId="0" applyNumberFormat="0" applyBorder="0" applyAlignment="0" applyProtection="0"/>
    <xf numFmtId="0" fontId="80" fillId="17" borderId="0" applyNumberFormat="0" applyBorder="0" applyAlignment="0" applyProtection="0"/>
    <xf numFmtId="0" fontId="80" fillId="21" borderId="0" applyNumberFormat="0" applyBorder="0" applyAlignment="0" applyProtection="0"/>
    <xf numFmtId="0" fontId="80" fillId="25" borderId="0" applyNumberFormat="0" applyBorder="0" applyAlignment="0" applyProtection="0"/>
    <xf numFmtId="0" fontId="80" fillId="29" borderId="0" applyNumberFormat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6" fillId="0" borderId="0">
      <alignment horizontal="center" wrapText="1"/>
      <protection locked="0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81" fillId="3" borderId="0" applyNumberFormat="0" applyBorder="0" applyAlignment="0" applyProtection="0"/>
    <xf numFmtId="0" fontId="81" fillId="3" borderId="0" applyNumberFormat="0" applyBorder="0" applyAlignment="0" applyProtection="0"/>
    <xf numFmtId="0" fontId="81" fillId="3" borderId="0" applyNumberFormat="0" applyBorder="0" applyAlignment="0" applyProtection="0"/>
    <xf numFmtId="0" fontId="81" fillId="3" borderId="0" applyNumberFormat="0" applyBorder="0" applyAlignment="0" applyProtection="0"/>
    <xf numFmtId="0" fontId="81" fillId="3" borderId="0" applyNumberFormat="0" applyBorder="0" applyAlignment="0" applyProtection="0"/>
    <xf numFmtId="0" fontId="82" fillId="3" borderId="0" applyNumberFormat="0" applyBorder="0" applyAlignment="0" applyProtection="0"/>
    <xf numFmtId="0" fontId="60" fillId="34" borderId="0" applyNumberFormat="0" applyBorder="0" applyAlignment="0" applyProtection="0"/>
    <xf numFmtId="0" fontId="37" fillId="0" borderId="0" applyNumberFormat="0" applyFill="0" applyBorder="0" applyAlignment="0" applyProtection="0"/>
    <xf numFmtId="0" fontId="38" fillId="0" borderId="0"/>
    <xf numFmtId="0" fontId="39" fillId="0" borderId="0" applyFill="0" applyBorder="0" applyAlignment="0"/>
    <xf numFmtId="0" fontId="83" fillId="6" borderId="4" applyNumberFormat="0" applyAlignment="0" applyProtection="0"/>
    <xf numFmtId="0" fontId="84" fillId="7" borderId="7" applyNumberFormat="0" applyAlignment="0" applyProtection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43" fontId="41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42" fillId="0" borderId="0"/>
    <xf numFmtId="0" fontId="43" fillId="0" borderId="0"/>
    <xf numFmtId="0" fontId="32" fillId="0" borderId="0"/>
    <xf numFmtId="0" fontId="43" fillId="0" borderId="0"/>
    <xf numFmtId="0" fontId="32" fillId="0" borderId="0"/>
    <xf numFmtId="0" fontId="44" fillId="0" borderId="0" applyNumberFormat="0" applyAlignment="0">
      <alignment horizontal="left"/>
    </xf>
    <xf numFmtId="0" fontId="42" fillId="0" borderId="0"/>
    <xf numFmtId="0" fontId="45" fillId="0" borderId="0">
      <protection locked="0"/>
    </xf>
    <xf numFmtId="0" fontId="42" fillId="0" borderId="0"/>
    <xf numFmtId="0" fontId="46" fillId="0" borderId="0">
      <protection locked="0"/>
    </xf>
    <xf numFmtId="0" fontId="46" fillId="0" borderId="0">
      <protection locked="0"/>
    </xf>
    <xf numFmtId="0" fontId="47" fillId="0" borderId="0" applyNumberFormat="0" applyAlignment="0">
      <alignment horizontal="left"/>
    </xf>
    <xf numFmtId="0" fontId="24" fillId="53" borderId="12"/>
    <xf numFmtId="0" fontId="85" fillId="0" borderId="0" applyNumberFormat="0" applyFill="0" applyBorder="0" applyAlignment="0" applyProtection="0"/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86" fillId="2" borderId="0" applyNumberFormat="0" applyBorder="0" applyAlignment="0" applyProtection="0"/>
    <xf numFmtId="0" fontId="87" fillId="2" borderId="0" applyNumberFormat="0" applyBorder="0" applyAlignment="0" applyProtection="0"/>
    <xf numFmtId="38" fontId="24" fillId="54" borderId="0" applyNumberFormat="0" applyBorder="0" applyAlignment="0" applyProtection="0"/>
    <xf numFmtId="0" fontId="48" fillId="0" borderId="0">
      <alignment horizontal="left"/>
    </xf>
    <xf numFmtId="0" fontId="28" fillId="0" borderId="13" applyNumberFormat="0" applyAlignment="0" applyProtection="0">
      <alignment horizontal="left" vertical="center"/>
    </xf>
    <xf numFmtId="0" fontId="28" fillId="0" borderId="14">
      <alignment horizontal="left" vertical="center"/>
    </xf>
    <xf numFmtId="0" fontId="88" fillId="0" borderId="1" applyNumberFormat="0" applyFill="0" applyAlignment="0" applyProtection="0"/>
    <xf numFmtId="0" fontId="89" fillId="0" borderId="2" applyNumberFormat="0" applyFill="0" applyAlignment="0" applyProtection="0"/>
    <xf numFmtId="0" fontId="90" fillId="0" borderId="3" applyNumberFormat="0" applyFill="0" applyAlignment="0" applyProtection="0"/>
    <xf numFmtId="0" fontId="90" fillId="0" borderId="0" applyNumberFormat="0" applyFill="0" applyBorder="0" applyAlignment="0" applyProtection="0"/>
    <xf numFmtId="0" fontId="49" fillId="0" borderId="18">
      <alignment horizontal="center"/>
    </xf>
    <xf numFmtId="0" fontId="49" fillId="0" borderId="0">
      <alignment horizontal="center"/>
    </xf>
    <xf numFmtId="10" fontId="24" fillId="55" borderId="12" applyNumberFormat="0" applyBorder="0" applyAlignment="0" applyProtection="0"/>
    <xf numFmtId="0" fontId="91" fillId="5" borderId="4" applyNumberFormat="0" applyAlignment="0" applyProtection="0"/>
    <xf numFmtId="0" fontId="92" fillId="0" borderId="6" applyNumberFormat="0" applyFill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0" fillId="0" borderId="18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5" fillId="0" borderId="0">
      <protection locked="0"/>
    </xf>
    <xf numFmtId="0" fontId="93" fillId="4" borderId="0" applyNumberFormat="0" applyBorder="0" applyAlignment="0" applyProtection="0"/>
    <xf numFmtId="37" fontId="51" fillId="0" borderId="0"/>
    <xf numFmtId="0" fontId="5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78" fillId="0" borderId="0"/>
    <xf numFmtId="0" fontId="2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0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0" fillId="0" borderId="0"/>
    <xf numFmtId="0" fontId="20" fillId="0" borderId="0"/>
    <xf numFmtId="0" fontId="26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79" fillId="0" borderId="0"/>
    <xf numFmtId="0" fontId="2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7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7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79" fillId="0" borderId="0"/>
    <xf numFmtId="0" fontId="79" fillId="0" borderId="0"/>
    <xf numFmtId="0" fontId="19" fillId="0" borderId="0"/>
    <xf numFmtId="0" fontId="79" fillId="0" borderId="0"/>
    <xf numFmtId="0" fontId="79" fillId="0" borderId="0"/>
    <xf numFmtId="0" fontId="79" fillId="0" borderId="0"/>
    <xf numFmtId="0" fontId="19" fillId="0" borderId="0"/>
    <xf numFmtId="0" fontId="19" fillId="0" borderId="0"/>
    <xf numFmtId="0" fontId="79" fillId="0" borderId="0"/>
    <xf numFmtId="0" fontId="79" fillId="0" borderId="0"/>
    <xf numFmtId="0" fontId="20" fillId="0" borderId="0"/>
    <xf numFmtId="0" fontId="20" fillId="0" borderId="0"/>
    <xf numFmtId="0" fontId="94" fillId="0" borderId="0"/>
    <xf numFmtId="0" fontId="20" fillId="0" borderId="0"/>
    <xf numFmtId="0" fontId="26" fillId="0" borderId="0"/>
    <xf numFmtId="0" fontId="54" fillId="0" borderId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7" fillId="8" borderId="8" applyNumberFormat="0" applyFont="0" applyAlignment="0" applyProtection="0"/>
    <xf numFmtId="0" fontId="95" fillId="6" borderId="5" applyNumberFormat="0" applyAlignment="0" applyProtection="0"/>
    <xf numFmtId="14" fontId="36" fillId="0" borderId="0">
      <alignment horizontal="center" wrapText="1"/>
      <protection locked="0"/>
    </xf>
    <xf numFmtId="10" fontId="20" fillId="0" borderId="0" applyFont="0" applyFill="0" applyBorder="0" applyAlignment="0" applyProtection="0"/>
    <xf numFmtId="0" fontId="45" fillId="0" borderId="0">
      <protection locked="0"/>
    </xf>
    <xf numFmtId="0" fontId="24" fillId="54" borderId="12"/>
    <xf numFmtId="1" fontId="20" fillId="0" borderId="22" applyNumberFormat="0" applyFill="0" applyAlignment="0" applyProtection="0">
      <alignment horizontal="center" vertical="center"/>
    </xf>
    <xf numFmtId="0" fontId="55" fillId="58" borderId="0" applyNumberFormat="0" applyFont="0" applyBorder="0" applyAlignment="0">
      <alignment horizontal="center"/>
    </xf>
    <xf numFmtId="0" fontId="56" fillId="0" borderId="0" applyNumberFormat="0" applyFill="0" applyBorder="0" applyAlignment="0" applyProtection="0">
      <alignment horizontal="left"/>
    </xf>
    <xf numFmtId="38" fontId="56" fillId="0" borderId="0"/>
    <xf numFmtId="0" fontId="55" fillId="1" borderId="14" applyNumberFormat="0" applyFont="0" applyAlignment="0">
      <alignment horizontal="center"/>
    </xf>
    <xf numFmtId="0" fontId="57" fillId="0" borderId="0" applyNumberFormat="0" applyFill="0" applyBorder="0" applyAlignment="0">
      <alignment horizontal="center"/>
    </xf>
    <xf numFmtId="0" fontId="58" fillId="59" borderId="0" applyNumberFormat="0" applyFont="0" applyFill="0" applyBorder="0" applyAlignment="0" applyProtection="0">
      <alignment horizontal="center"/>
    </xf>
    <xf numFmtId="0" fontId="20" fillId="0" borderId="0"/>
    <xf numFmtId="0" fontId="50" fillId="0" borderId="0"/>
    <xf numFmtId="40" fontId="59" fillId="0" borderId="0" applyBorder="0">
      <alignment horizontal="right"/>
    </xf>
    <xf numFmtId="0" fontId="96" fillId="0" borderId="0" applyNumberFormat="0" applyFill="0" applyBorder="0" applyAlignment="0" applyProtection="0"/>
    <xf numFmtId="0" fontId="97" fillId="0" borderId="9" applyNumberFormat="0" applyFill="0" applyAlignment="0" applyProtection="0"/>
    <xf numFmtId="0" fontId="98" fillId="0" borderId="0" applyNumberFormat="0" applyFill="0" applyBorder="0" applyAlignment="0" applyProtection="0"/>
    <xf numFmtId="0" fontId="2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0" fillId="0" borderId="0"/>
    <xf numFmtId="0" fontId="79" fillId="0" borderId="0"/>
    <xf numFmtId="0" fontId="20" fillId="0" borderId="0"/>
    <xf numFmtId="0" fontId="61" fillId="0" borderId="0"/>
    <xf numFmtId="41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62" fillId="35" borderId="0" applyNumberFormat="0" applyBorder="0" applyAlignment="0" applyProtection="0">
      <alignment vertical="center"/>
    </xf>
    <xf numFmtId="0" fontId="63" fillId="34" borderId="0" applyNumberFormat="0" applyBorder="0" applyAlignment="0" applyProtection="0">
      <alignment vertical="center"/>
    </xf>
    <xf numFmtId="0" fontId="40" fillId="0" borderId="0"/>
    <xf numFmtId="0" fontId="40" fillId="0" borderId="0"/>
    <xf numFmtId="0" fontId="40" fillId="0" borderId="0">
      <alignment vertical="center"/>
    </xf>
    <xf numFmtId="0" fontId="34" fillId="47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40" fillId="0" borderId="0"/>
    <xf numFmtId="0" fontId="64" fillId="0" borderId="0" applyNumberFormat="0" applyFill="0" applyBorder="0" applyAlignment="0" applyProtection="0">
      <alignment vertical="center"/>
    </xf>
    <xf numFmtId="0" fontId="65" fillId="0" borderId="15" applyNumberFormat="0" applyFill="0" applyAlignment="0" applyProtection="0">
      <alignment vertical="center"/>
    </xf>
    <xf numFmtId="0" fontId="66" fillId="0" borderId="16" applyNumberFormat="0" applyFill="0" applyAlignment="0" applyProtection="0">
      <alignment vertical="center"/>
    </xf>
    <xf numFmtId="0" fontId="67" fillId="0" borderId="17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32" fillId="0" borderId="0"/>
    <xf numFmtId="0" fontId="20" fillId="0" borderId="0" applyFont="0" applyFill="0" applyBorder="0" applyAlignment="0" applyProtection="0"/>
    <xf numFmtId="0" fontId="68" fillId="52" borderId="11" applyNumberFormat="0" applyAlignment="0" applyProtection="0">
      <alignment vertical="center"/>
    </xf>
    <xf numFmtId="0" fontId="69" fillId="0" borderId="0"/>
    <xf numFmtId="0" fontId="70" fillId="0" borderId="23" applyNumberFormat="0" applyFill="0" applyAlignment="0" applyProtection="0">
      <alignment vertical="center"/>
    </xf>
    <xf numFmtId="0" fontId="40" fillId="57" borderId="20" applyNumberFormat="0" applyFont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1" borderId="10" applyNumberFormat="0" applyAlignment="0" applyProtection="0">
      <alignment vertical="center"/>
    </xf>
    <xf numFmtId="0" fontId="74" fillId="38" borderId="10" applyNumberFormat="0" applyAlignment="0" applyProtection="0">
      <alignment vertical="center"/>
    </xf>
    <xf numFmtId="0" fontId="75" fillId="51" borderId="21" applyNumberFormat="0" applyAlignment="0" applyProtection="0">
      <alignment vertical="center"/>
    </xf>
    <xf numFmtId="0" fontId="76" fillId="56" borderId="0" applyNumberFormat="0" applyBorder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9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9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0" fillId="0" borderId="0" applyNumberForma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1" fillId="0" borderId="0"/>
    <xf numFmtId="0" fontId="20" fillId="0" borderId="0"/>
    <xf numFmtId="0" fontId="100" fillId="0" borderId="0" applyNumberFormat="0" applyFill="0" applyBorder="0" applyAlignment="0" applyProtection="0"/>
    <xf numFmtId="0" fontId="101" fillId="0" borderId="0"/>
    <xf numFmtId="0" fontId="21" fillId="0" borderId="0"/>
    <xf numFmtId="0" fontId="21" fillId="0" borderId="0"/>
    <xf numFmtId="37" fontId="20" fillId="0" borderId="0" applyFont="0" applyFill="0" applyBorder="0" applyAlignment="0" applyProtection="0"/>
    <xf numFmtId="38" fontId="20" fillId="0" borderId="24" applyFont="0" applyFill="0" applyBorder="0" applyAlignment="0" applyProtection="0">
      <alignment horizontal="center"/>
    </xf>
    <xf numFmtId="0" fontId="27" fillId="33" borderId="0" applyNumberFormat="0" applyBorder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7" fillId="36" borderId="0" applyNumberFormat="0" applyBorder="0" applyAlignment="0" applyProtection="0"/>
    <xf numFmtId="0" fontId="27" fillId="37" borderId="0" applyNumberFormat="0" applyBorder="0" applyAlignment="0" applyProtection="0"/>
    <xf numFmtId="0" fontId="27" fillId="38" borderId="0" applyNumberFormat="0" applyBorder="0" applyAlignment="0" applyProtection="0"/>
    <xf numFmtId="0" fontId="27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1" borderId="0" applyNumberFormat="0" applyBorder="0" applyAlignment="0" applyProtection="0"/>
    <xf numFmtId="0" fontId="27" fillId="36" borderId="0" applyNumberFormat="0" applyBorder="0" applyAlignment="0" applyProtection="0"/>
    <xf numFmtId="0" fontId="27" fillId="39" borderId="0" applyNumberFormat="0" applyBorder="0" applyAlignment="0" applyProtection="0"/>
    <xf numFmtId="0" fontId="27" fillId="42" borderId="0" applyNumberFormat="0" applyBorder="0" applyAlignment="0" applyProtection="0"/>
    <xf numFmtId="0" fontId="19" fillId="40" borderId="0" applyNumberFormat="0" applyBorder="0" applyAlignment="0" applyProtection="0">
      <alignment vertical="center"/>
    </xf>
    <xf numFmtId="0" fontId="102" fillId="43" borderId="0" applyNumberFormat="0" applyBorder="0" applyAlignment="0" applyProtection="0"/>
    <xf numFmtId="0" fontId="102" fillId="40" borderId="0" applyNumberFormat="0" applyBorder="0" applyAlignment="0" applyProtection="0"/>
    <xf numFmtId="0" fontId="102" fillId="41" borderId="0" applyNumberFormat="0" applyBorder="0" applyAlignment="0" applyProtection="0"/>
    <xf numFmtId="0" fontId="102" fillId="44" borderId="0" applyNumberFormat="0" applyBorder="0" applyAlignment="0" applyProtection="0"/>
    <xf numFmtId="0" fontId="102" fillId="45" borderId="0" applyNumberFormat="0" applyBorder="0" applyAlignment="0" applyProtection="0"/>
    <xf numFmtId="0" fontId="102" fillId="46" borderId="0" applyNumberFormat="0" applyBorder="0" applyAlignment="0" applyProtection="0"/>
    <xf numFmtId="0" fontId="100" fillId="0" borderId="0" applyNumberForma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 applyNumberForma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103" fillId="63" borderId="0"/>
    <xf numFmtId="0" fontId="20" fillId="0" borderId="12"/>
    <xf numFmtId="43" fontId="10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5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05" fillId="0" borderId="0"/>
    <xf numFmtId="0" fontId="106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4" fillId="0" borderId="12">
      <alignment horizontal="center"/>
    </xf>
    <xf numFmtId="0" fontId="105" fillId="0" borderId="0"/>
    <xf numFmtId="0" fontId="107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20" fillId="0" borderId="0"/>
    <xf numFmtId="0" fontId="20" fillId="0" borderId="0"/>
    <xf numFmtId="0" fontId="20" fillId="64" borderId="22"/>
    <xf numFmtId="0" fontId="20" fillId="0" borderId="0"/>
    <xf numFmtId="0" fontId="20" fillId="0" borderId="0" applyFont="0" applyFill="0" applyBorder="0" applyAlignment="0" applyProtection="0"/>
    <xf numFmtId="3" fontId="106" fillId="0" borderId="0" applyFont="0" applyFill="0" applyBorder="0" applyAlignment="0" applyProtection="0"/>
    <xf numFmtId="38" fontId="24" fillId="65" borderId="0" applyNumberFormat="0" applyBorder="0" applyAlignment="0" applyProtection="0"/>
    <xf numFmtId="38" fontId="24" fillId="65" borderId="0" applyNumberFormat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10" fontId="24" fillId="65" borderId="12" applyNumberFormat="0" applyBorder="0" applyAlignment="0" applyProtection="0"/>
    <xf numFmtId="10" fontId="24" fillId="65" borderId="12" applyNumberFormat="0" applyBorder="0" applyAlignment="0" applyProtection="0"/>
    <xf numFmtId="0" fontId="20" fillId="0" borderId="0">
      <protection locked="0"/>
    </xf>
    <xf numFmtId="0" fontId="99" fillId="0" borderId="0"/>
    <xf numFmtId="0" fontId="22" fillId="0" borderId="0" applyNumberFormat="0" applyFill="0" applyBorder="0" applyAlignment="0" applyProtection="0">
      <alignment vertical="top"/>
      <protection locked="0"/>
    </xf>
    <xf numFmtId="3" fontId="110" fillId="66" borderId="0"/>
    <xf numFmtId="0" fontId="111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06" fillId="0" borderId="0" applyFont="0" applyFill="0" applyBorder="0" applyAlignment="0" applyProtection="0"/>
    <xf numFmtId="0" fontId="20" fillId="0" borderId="0"/>
    <xf numFmtId="0" fontId="20" fillId="0" borderId="0"/>
    <xf numFmtId="0" fontId="94" fillId="0" borderId="0"/>
    <xf numFmtId="0" fontId="94" fillId="0" borderId="0"/>
    <xf numFmtId="0" fontId="94" fillId="0" borderId="0"/>
    <xf numFmtId="0" fontId="20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6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26" fillId="0" borderId="0"/>
    <xf numFmtId="0" fontId="26" fillId="0" borderId="0"/>
    <xf numFmtId="0" fontId="26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20" fillId="0" borderId="0"/>
    <xf numFmtId="0" fontId="20" fillId="0" borderId="0"/>
    <xf numFmtId="0" fontId="94" fillId="0" borderId="0"/>
    <xf numFmtId="0" fontId="26" fillId="0" borderId="0" applyNumberFormat="0" applyFill="0" applyBorder="0" applyAlignment="0" applyProtection="0"/>
    <xf numFmtId="0" fontId="94" fillId="0" borderId="0"/>
    <xf numFmtId="0" fontId="20" fillId="0" borderId="0"/>
    <xf numFmtId="0" fontId="94" fillId="0" borderId="0"/>
    <xf numFmtId="0" fontId="20" fillId="0" borderId="0"/>
    <xf numFmtId="0" fontId="94" fillId="0" borderId="0"/>
    <xf numFmtId="0" fontId="112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5" fillId="0" borderId="0"/>
    <xf numFmtId="0" fontId="94" fillId="0" borderId="0"/>
    <xf numFmtId="0" fontId="29" fillId="0" borderId="0"/>
    <xf numFmtId="0" fontId="94" fillId="0" borderId="0"/>
    <xf numFmtId="0" fontId="29" fillId="0" borderId="0"/>
    <xf numFmtId="0" fontId="20" fillId="0" borderId="0"/>
    <xf numFmtId="0" fontId="20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79" fillId="0" borderId="0"/>
    <xf numFmtId="0" fontId="79" fillId="0" borderId="0"/>
    <xf numFmtId="0" fontId="7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79" fillId="0" borderId="0"/>
    <xf numFmtId="0" fontId="29" fillId="0" borderId="0"/>
    <xf numFmtId="0" fontId="79" fillId="0" borderId="0"/>
    <xf numFmtId="0" fontId="7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79" fillId="0" borderId="0"/>
    <xf numFmtId="0" fontId="79" fillId="0" borderId="0"/>
    <xf numFmtId="0" fontId="7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6" fillId="0" borderId="0"/>
    <xf numFmtId="0" fontId="26" fillId="0" borderId="0"/>
    <xf numFmtId="0" fontId="29" fillId="0" borderId="0"/>
    <xf numFmtId="0" fontId="26" fillId="0" borderId="0"/>
    <xf numFmtId="0" fontId="29" fillId="0" borderId="0"/>
    <xf numFmtId="0" fontId="26" fillId="0" borderId="0"/>
    <xf numFmtId="0" fontId="29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26" fillId="0" borderId="0"/>
    <xf numFmtId="0" fontId="79" fillId="0" borderId="0"/>
    <xf numFmtId="0" fontId="26" fillId="0" borderId="0"/>
    <xf numFmtId="0" fontId="79" fillId="0" borderId="0"/>
    <xf numFmtId="0" fontId="26" fillId="0" borderId="0"/>
    <xf numFmtId="0" fontId="79" fillId="0" borderId="0"/>
    <xf numFmtId="0" fontId="26" fillId="0" borderId="0"/>
    <xf numFmtId="0" fontId="29" fillId="0" borderId="0"/>
    <xf numFmtId="0" fontId="26" fillId="0" borderId="0"/>
    <xf numFmtId="0" fontId="29" fillId="0" borderId="0"/>
    <xf numFmtId="0" fontId="26" fillId="0" borderId="0"/>
    <xf numFmtId="0" fontId="29" fillId="0" borderId="0"/>
    <xf numFmtId="0" fontId="26" fillId="0" borderId="0"/>
    <xf numFmtId="0" fontId="29" fillId="0" borderId="0"/>
    <xf numFmtId="0" fontId="26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79" fillId="0" borderId="0"/>
    <xf numFmtId="0" fontId="79" fillId="0" borderId="0"/>
    <xf numFmtId="0" fontId="7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3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79" fillId="0" borderId="0"/>
    <xf numFmtId="0" fontId="29" fillId="0" borderId="0"/>
    <xf numFmtId="0" fontId="79" fillId="0" borderId="0"/>
    <xf numFmtId="0" fontId="7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13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26" fillId="0" borderId="0"/>
    <xf numFmtId="0" fontId="26" fillId="0" borderId="0"/>
    <xf numFmtId="0" fontId="29" fillId="0" borderId="0"/>
    <xf numFmtId="0" fontId="26" fillId="0" borderId="0"/>
    <xf numFmtId="0" fontId="26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1" fillId="0" borderId="0"/>
    <xf numFmtId="0" fontId="26" fillId="0" borderId="0"/>
    <xf numFmtId="0" fontId="26" fillId="0" borderId="0"/>
    <xf numFmtId="0" fontId="26" fillId="0" borderId="0"/>
    <xf numFmtId="0" fontId="31" fillId="0" borderId="0"/>
    <xf numFmtId="0" fontId="26" fillId="0" borderId="0"/>
    <xf numFmtId="0" fontId="26" fillId="0" borderId="0"/>
    <xf numFmtId="0" fontId="26" fillId="0" borderId="0"/>
    <xf numFmtId="0" fontId="31" fillId="0" borderId="0"/>
    <xf numFmtId="0" fontId="26" fillId="0" borderId="0"/>
    <xf numFmtId="0" fontId="26" fillId="0" borderId="0"/>
    <xf numFmtId="0" fontId="31" fillId="0" borderId="0"/>
    <xf numFmtId="0" fontId="26" fillId="0" borderId="0"/>
    <xf numFmtId="0" fontId="2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6" fillId="0" borderId="0"/>
    <xf numFmtId="0" fontId="26" fillId="0" borderId="0"/>
    <xf numFmtId="0" fontId="114" fillId="0" borderId="0"/>
    <xf numFmtId="0" fontId="94" fillId="0" borderId="0"/>
    <xf numFmtId="0" fontId="94" fillId="0" borderId="0"/>
    <xf numFmtId="0" fontId="26" fillId="0" borderId="0"/>
    <xf numFmtId="0" fontId="115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16" fillId="0" borderId="0"/>
    <xf numFmtId="0" fontId="29" fillId="0" borderId="0"/>
    <xf numFmtId="0" fontId="31" fillId="0" borderId="0"/>
    <xf numFmtId="0" fontId="26" fillId="0" borderId="0"/>
    <xf numFmtId="0" fontId="31" fillId="0" borderId="0"/>
    <xf numFmtId="0" fontId="31" fillId="0" borderId="0"/>
    <xf numFmtId="0" fontId="2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9" fillId="0" borderId="0"/>
    <xf numFmtId="0" fontId="112" fillId="0" borderId="0"/>
    <xf numFmtId="0" fontId="112" fillId="0" borderId="0"/>
    <xf numFmtId="0" fontId="53" fillId="0" borderId="0"/>
    <xf numFmtId="0" fontId="53" fillId="0" borderId="0"/>
    <xf numFmtId="0" fontId="113" fillId="0" borderId="0"/>
    <xf numFmtId="0" fontId="113" fillId="0" borderId="0"/>
    <xf numFmtId="0" fontId="116" fillId="0" borderId="0"/>
    <xf numFmtId="0" fontId="5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6" fillId="0" borderId="0"/>
    <xf numFmtId="0" fontId="1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9" fillId="0" borderId="0"/>
    <xf numFmtId="0" fontId="29" fillId="0" borderId="0"/>
    <xf numFmtId="0" fontId="3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1" fillId="0" borderId="0"/>
    <xf numFmtId="0" fontId="26" fillId="0" borderId="0"/>
    <xf numFmtId="0" fontId="26" fillId="0" borderId="0"/>
    <xf numFmtId="0" fontId="26" fillId="0" borderId="0"/>
    <xf numFmtId="0" fontId="31" fillId="0" borderId="0"/>
    <xf numFmtId="0" fontId="26" fillId="0" borderId="0"/>
    <xf numFmtId="0" fontId="26" fillId="0" borderId="0"/>
    <xf numFmtId="0" fontId="26" fillId="0" borderId="0"/>
    <xf numFmtId="0" fontId="31" fillId="0" borderId="0"/>
    <xf numFmtId="0" fontId="26" fillId="0" borderId="0"/>
    <xf numFmtId="0" fontId="26" fillId="0" borderId="0"/>
    <xf numFmtId="0" fontId="26" fillId="0" borderId="0"/>
    <xf numFmtId="0" fontId="3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13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79" fillId="0" borderId="0"/>
    <xf numFmtId="0" fontId="29" fillId="0" borderId="0"/>
    <xf numFmtId="0" fontId="7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13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29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13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29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3" fillId="0" borderId="0"/>
    <xf numFmtId="0" fontId="20" fillId="0" borderId="0"/>
    <xf numFmtId="0" fontId="26" fillId="0" borderId="0"/>
    <xf numFmtId="0" fontId="26" fillId="0" borderId="0"/>
    <xf numFmtId="0" fontId="113" fillId="0" borderId="0"/>
    <xf numFmtId="0" fontId="20" fillId="0" borderId="0"/>
    <xf numFmtId="0" fontId="26" fillId="0" borderId="0"/>
    <xf numFmtId="0" fontId="26" fillId="0" borderId="0"/>
    <xf numFmtId="0" fontId="113" fillId="0" borderId="0"/>
    <xf numFmtId="0" fontId="20" fillId="0" borderId="0"/>
    <xf numFmtId="0" fontId="26" fillId="0" borderId="0"/>
    <xf numFmtId="0" fontId="26" fillId="0" borderId="0"/>
    <xf numFmtId="0" fontId="113" fillId="0" borderId="0"/>
    <xf numFmtId="0" fontId="20" fillId="0" borderId="0"/>
    <xf numFmtId="0" fontId="113" fillId="0" borderId="0"/>
    <xf numFmtId="0" fontId="20" fillId="0" borderId="0"/>
    <xf numFmtId="0" fontId="29" fillId="0" borderId="0"/>
    <xf numFmtId="0" fontId="30" fillId="0" borderId="0"/>
    <xf numFmtId="0" fontId="30" fillId="0" borderId="0"/>
    <xf numFmtId="0" fontId="19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5" fillId="0" borderId="0"/>
    <xf numFmtId="0" fontId="113" fillId="0" borderId="0"/>
    <xf numFmtId="0" fontId="20" fillId="0" borderId="0"/>
    <xf numFmtId="0" fontId="113" fillId="0" borderId="0"/>
    <xf numFmtId="0" fontId="20" fillId="0" borderId="0"/>
    <xf numFmtId="0" fontId="113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0" fillId="0" borderId="0"/>
    <xf numFmtId="0" fontId="113" fillId="0" borderId="0"/>
    <xf numFmtId="0" fontId="20" fillId="0" borderId="0"/>
    <xf numFmtId="0" fontId="115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4" fillId="0" borderId="0"/>
    <xf numFmtId="0" fontId="26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115" fillId="0" borderId="0"/>
    <xf numFmtId="0" fontId="20" fillId="0" borderId="0"/>
    <xf numFmtId="0" fontId="115" fillId="0" borderId="0"/>
    <xf numFmtId="0" fontId="20" fillId="0" borderId="0"/>
    <xf numFmtId="0" fontId="1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1" fillId="0" borderId="0"/>
    <xf numFmtId="0" fontId="27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27" fillId="0" borderId="0"/>
    <xf numFmtId="0" fontId="1" fillId="0" borderId="0"/>
    <xf numFmtId="0" fontId="27" fillId="0" borderId="0"/>
    <xf numFmtId="0" fontId="1" fillId="0" borderId="0"/>
    <xf numFmtId="0" fontId="27" fillId="0" borderId="0"/>
    <xf numFmtId="0" fontId="1" fillId="0" borderId="0"/>
    <xf numFmtId="0" fontId="27" fillId="0" borderId="0"/>
    <xf numFmtId="0" fontId="1" fillId="0" borderId="0"/>
    <xf numFmtId="0" fontId="27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79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27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1" fillId="0" borderId="0"/>
    <xf numFmtId="0" fontId="42" fillId="0" borderId="0"/>
    <xf numFmtId="0" fontId="1" fillId="0" borderId="0"/>
    <xf numFmtId="0" fontId="42" fillId="0" borderId="0"/>
    <xf numFmtId="0" fontId="1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1" fillId="0" borderId="0"/>
    <xf numFmtId="0" fontId="42" fillId="0" borderId="0"/>
    <xf numFmtId="0" fontId="1" fillId="0" borderId="0"/>
    <xf numFmtId="0" fontId="42" fillId="0" borderId="0"/>
    <xf numFmtId="0" fontId="1" fillId="0" borderId="0"/>
    <xf numFmtId="0" fontId="42" fillId="0" borderId="0"/>
    <xf numFmtId="0" fontId="1" fillId="0" borderId="0"/>
    <xf numFmtId="0" fontId="42" fillId="0" borderId="0"/>
    <xf numFmtId="0" fontId="1" fillId="0" borderId="0"/>
    <xf numFmtId="0" fontId="42" fillId="0" borderId="0"/>
    <xf numFmtId="0" fontId="1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0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94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26" fillId="0" borderId="0"/>
    <xf numFmtId="0" fontId="20" fillId="0" borderId="0"/>
    <xf numFmtId="0" fontId="26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6" fillId="0" borderId="0"/>
    <xf numFmtId="0" fontId="2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0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9" fillId="0" borderId="0"/>
    <xf numFmtId="0" fontId="20" fillId="0" borderId="0"/>
    <xf numFmtId="0" fontId="42" fillId="0" borderId="0"/>
    <xf numFmtId="0" fontId="20" fillId="0" borderId="0"/>
    <xf numFmtId="0" fontId="94" fillId="0" borderId="0"/>
    <xf numFmtId="0" fontId="117" fillId="0" borderId="0"/>
    <xf numFmtId="9" fontId="42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118" fillId="0" borderId="12">
      <alignment horizontal="center" vertical="center"/>
    </xf>
    <xf numFmtId="0" fontId="110" fillId="0" borderId="25" applyBorder="0">
      <alignment vertical="top"/>
      <protection locked="0"/>
    </xf>
    <xf numFmtId="0" fontId="20" fillId="54" borderId="12">
      <alignment horizontal="center"/>
    </xf>
    <xf numFmtId="0" fontId="20" fillId="54" borderId="12">
      <alignment horizontal="center"/>
    </xf>
    <xf numFmtId="0" fontId="24" fillId="53" borderId="0" applyAlignment="0">
      <alignment horizontal="right"/>
    </xf>
    <xf numFmtId="0" fontId="111" fillId="0" borderId="0" applyFont="0" applyFill="0" applyBorder="0" applyAlignment="0" applyProtection="0"/>
    <xf numFmtId="0" fontId="111" fillId="0" borderId="0" applyFont="0" applyFill="0" applyBorder="0" applyAlignment="0" applyProtection="0"/>
    <xf numFmtId="37" fontId="119" fillId="0" borderId="0"/>
    <xf numFmtId="0" fontId="21" fillId="0" borderId="0"/>
    <xf numFmtId="0" fontId="99" fillId="0" borderId="0"/>
    <xf numFmtId="0" fontId="99" fillId="0" borderId="0"/>
    <xf numFmtId="0" fontId="20" fillId="0" borderId="0"/>
    <xf numFmtId="2" fontId="106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20" fillId="51" borderId="10" applyNumberFormat="0" applyAlignment="0" applyProtection="0"/>
    <xf numFmtId="0" fontId="121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4" fillId="52" borderId="11" applyNumberFormat="0" applyAlignment="0" applyProtection="0"/>
    <xf numFmtId="0" fontId="125" fillId="0" borderId="19" applyNumberFormat="0" applyFill="0" applyAlignment="0" applyProtection="0"/>
    <xf numFmtId="0" fontId="126" fillId="3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3" fillId="0" borderId="0"/>
    <xf numFmtId="0" fontId="11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26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7" fillId="38" borderId="10" applyNumberFormat="0" applyAlignment="0" applyProtection="0"/>
    <xf numFmtId="0" fontId="128" fillId="56" borderId="0" applyNumberFormat="0" applyBorder="0" applyAlignment="0" applyProtection="0"/>
    <xf numFmtId="0" fontId="129" fillId="0" borderId="23" applyNumberFormat="0" applyFill="0" applyAlignment="0" applyProtection="0"/>
    <xf numFmtId="0" fontId="60" fillId="34" borderId="0" applyNumberFormat="0" applyBorder="0" applyAlignment="0" applyProtection="0"/>
    <xf numFmtId="0" fontId="102" fillId="47" borderId="0" applyNumberFormat="0" applyBorder="0" applyAlignment="0" applyProtection="0"/>
    <xf numFmtId="0" fontId="102" fillId="48" borderId="0" applyNumberFormat="0" applyBorder="0" applyAlignment="0" applyProtection="0"/>
    <xf numFmtId="0" fontId="102" fillId="49" borderId="0" applyNumberFormat="0" applyBorder="0" applyAlignment="0" applyProtection="0"/>
    <xf numFmtId="0" fontId="102" fillId="44" borderId="0" applyNumberFormat="0" applyBorder="0" applyAlignment="0" applyProtection="0"/>
    <xf numFmtId="0" fontId="102" fillId="45" borderId="0" applyNumberFormat="0" applyBorder="0" applyAlignment="0" applyProtection="0"/>
    <xf numFmtId="0" fontId="102" fillId="50" borderId="0" applyNumberFormat="0" applyBorder="0" applyAlignment="0" applyProtection="0"/>
    <xf numFmtId="0" fontId="130" fillId="51" borderId="21" applyNumberFormat="0" applyAlignment="0" applyProtection="0"/>
    <xf numFmtId="0" fontId="26" fillId="57" borderId="20" applyNumberFormat="0" applyFont="0" applyAlignment="0" applyProtection="0"/>
    <xf numFmtId="0" fontId="131" fillId="0" borderId="15" applyNumberFormat="0" applyFill="0" applyAlignment="0" applyProtection="0"/>
    <xf numFmtId="0" fontId="132" fillId="0" borderId="16" applyNumberFormat="0" applyFill="0" applyAlignment="0" applyProtection="0"/>
    <xf numFmtId="0" fontId="133" fillId="0" borderId="17" applyNumberFormat="0" applyFill="0" applyAlignment="0" applyProtection="0"/>
    <xf numFmtId="0" fontId="133" fillId="0" borderId="0" applyNumberFormat="0" applyFill="0" applyBorder="0" applyAlignment="0" applyProtection="0"/>
    <xf numFmtId="0" fontId="79" fillId="10" borderId="0" applyNumberFormat="0" applyBorder="0" applyAlignment="0" applyProtection="0"/>
    <xf numFmtId="0" fontId="79" fillId="14" borderId="0" applyNumberFormat="0" applyBorder="0" applyAlignment="0" applyProtection="0"/>
    <xf numFmtId="0" fontId="79" fillId="18" borderId="0" applyNumberFormat="0" applyBorder="0" applyAlignment="0" applyProtection="0"/>
    <xf numFmtId="0" fontId="79" fillId="22" borderId="0" applyNumberFormat="0" applyBorder="0" applyAlignment="0" applyProtection="0"/>
    <xf numFmtId="0" fontId="79" fillId="19" borderId="0" applyNumberFormat="0" applyBorder="0" applyAlignment="0" applyProtection="0"/>
    <xf numFmtId="0" fontId="80" fillId="20" borderId="0" applyNumberFormat="0" applyBorder="0" applyAlignment="0" applyProtection="0"/>
    <xf numFmtId="0" fontId="80" fillId="24" borderId="0" applyNumberFormat="0" applyBorder="0" applyAlignment="0" applyProtection="0"/>
    <xf numFmtId="0" fontId="80" fillId="32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01" fillId="0" borderId="0"/>
    <xf numFmtId="0" fontId="2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0" fillId="0" borderId="0" applyNumberFormat="0" applyFill="0" applyBorder="0" applyAlignment="0" applyProtection="0"/>
    <xf numFmtId="0" fontId="21" fillId="0" borderId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10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12"/>
    <xf numFmtId="0" fontId="39" fillId="0" borderId="0" applyFill="0" applyBorder="0" applyAlignment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05" fillId="0" borderId="0"/>
    <xf numFmtId="0" fontId="42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05" fillId="0" borderId="0"/>
    <xf numFmtId="0" fontId="42" fillId="0" borderId="0"/>
    <xf numFmtId="0" fontId="24" fillId="0" borderId="12">
      <alignment horizontal="center"/>
    </xf>
    <xf numFmtId="0" fontId="105" fillId="0" borderId="0"/>
    <xf numFmtId="0" fontId="42" fillId="0" borderId="0"/>
    <xf numFmtId="0" fontId="20" fillId="0" borderId="0"/>
    <xf numFmtId="0" fontId="20" fillId="0" borderId="0"/>
    <xf numFmtId="0" fontId="20" fillId="64" borderId="22"/>
    <xf numFmtId="0" fontId="20" fillId="0" borderId="0" applyFont="0" applyFill="0" applyBorder="0" applyAlignment="0" applyProtection="0"/>
    <xf numFmtId="0" fontId="134" fillId="0" borderId="0" applyFont="0" applyFill="0" applyBorder="0" applyAlignment="0" applyProtection="0"/>
    <xf numFmtId="0" fontId="135" fillId="38" borderId="10" applyNumberFormat="0" applyAlignment="0" applyProtection="0"/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/>
    <xf numFmtId="0" fontId="20" fillId="0" borderId="0"/>
    <xf numFmtId="0" fontId="52" fillId="0" borderId="0"/>
    <xf numFmtId="0" fontId="29" fillId="0" borderId="0"/>
    <xf numFmtId="0" fontId="29" fillId="0" borderId="0"/>
    <xf numFmtId="0" fontId="26" fillId="0" borderId="0"/>
    <xf numFmtId="0" fontId="20" fillId="0" borderId="0"/>
    <xf numFmtId="0" fontId="26" fillId="0" borderId="0"/>
    <xf numFmtId="0" fontId="20" fillId="0" borderId="0"/>
    <xf numFmtId="0" fontId="94" fillId="0" borderId="0"/>
    <xf numFmtId="0" fontId="20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29" fillId="0" borderId="0"/>
    <xf numFmtId="0" fontId="94" fillId="0" borderId="0"/>
    <xf numFmtId="0" fontId="25" fillId="0" borderId="0"/>
    <xf numFmtId="0" fontId="94" fillId="0" borderId="0"/>
    <xf numFmtId="0" fontId="94" fillId="0" borderId="0"/>
    <xf numFmtId="0" fontId="113" fillId="0" borderId="0"/>
    <xf numFmtId="0" fontId="94" fillId="0" borderId="0"/>
    <xf numFmtId="0" fontId="94" fillId="0" borderId="0"/>
    <xf numFmtId="0" fontId="94" fillId="0" borderId="0"/>
    <xf numFmtId="0" fontId="78" fillId="0" borderId="0"/>
    <xf numFmtId="0" fontId="78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79" fillId="0" borderId="0"/>
    <xf numFmtId="0" fontId="20" fillId="0" borderId="0"/>
    <xf numFmtId="0" fontId="79" fillId="0" borderId="0"/>
    <xf numFmtId="0" fontId="79" fillId="0" borderId="0"/>
    <xf numFmtId="0" fontId="29" fillId="0" borderId="0"/>
    <xf numFmtId="0" fontId="114" fillId="0" borderId="0"/>
    <xf numFmtId="0" fontId="114" fillId="0" borderId="0"/>
    <xf numFmtId="0" fontId="29" fillId="0" borderId="0"/>
    <xf numFmtId="0" fontId="29" fillId="0" borderId="0"/>
    <xf numFmtId="0" fontId="29" fillId="0" borderId="0"/>
    <xf numFmtId="0" fontId="79" fillId="0" borderId="0"/>
    <xf numFmtId="0" fontId="79" fillId="0" borderId="0"/>
    <xf numFmtId="0" fontId="79" fillId="0" borderId="0"/>
    <xf numFmtId="0" fontId="29" fillId="0" borderId="0"/>
    <xf numFmtId="0" fontId="20" fillId="0" borderId="0"/>
    <xf numFmtId="0" fontId="29" fillId="0" borderId="0"/>
    <xf numFmtId="0" fontId="20" fillId="0" borderId="0"/>
    <xf numFmtId="0" fontId="79" fillId="0" borderId="0"/>
    <xf numFmtId="0" fontId="79" fillId="0" borderId="0"/>
    <xf numFmtId="0" fontId="79" fillId="0" borderId="0"/>
    <xf numFmtId="0" fontId="20" fillId="0" borderId="0"/>
    <xf numFmtId="0" fontId="79" fillId="0" borderId="0"/>
    <xf numFmtId="0" fontId="79" fillId="0" borderId="0"/>
    <xf numFmtId="0" fontId="79" fillId="0" borderId="0"/>
    <xf numFmtId="0" fontId="20" fillId="0" borderId="0"/>
    <xf numFmtId="0" fontId="29" fillId="0" borderId="0"/>
    <xf numFmtId="0" fontId="29" fillId="0" borderId="0"/>
    <xf numFmtId="0" fontId="20" fillId="0" borderId="0"/>
    <xf numFmtId="0" fontId="29" fillId="0" borderId="0"/>
    <xf numFmtId="0" fontId="29" fillId="0" borderId="0"/>
    <xf numFmtId="0" fontId="20" fillId="0" borderId="0"/>
    <xf numFmtId="0" fontId="29" fillId="0" borderId="0"/>
    <xf numFmtId="0" fontId="29" fillId="0" borderId="0"/>
    <xf numFmtId="0" fontId="20" fillId="0" borderId="0"/>
    <xf numFmtId="0" fontId="29" fillId="0" borderId="0"/>
    <xf numFmtId="0" fontId="29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79" fillId="0" borderId="0"/>
    <xf numFmtId="0" fontId="20" fillId="0" borderId="0"/>
    <xf numFmtId="0" fontId="79" fillId="0" borderId="0"/>
    <xf numFmtId="0" fontId="79" fillId="0" borderId="0"/>
    <xf numFmtId="0" fontId="20" fillId="0" borderId="0"/>
    <xf numFmtId="0" fontId="79" fillId="0" borderId="0"/>
    <xf numFmtId="0" fontId="79" fillId="0" borderId="0"/>
    <xf numFmtId="0" fontId="79" fillId="0" borderId="0"/>
    <xf numFmtId="0" fontId="20" fillId="0" borderId="0"/>
    <xf numFmtId="0" fontId="79" fillId="0" borderId="0"/>
    <xf numFmtId="0" fontId="79" fillId="0" borderId="0"/>
    <xf numFmtId="0" fontId="79" fillId="0" borderId="0"/>
    <xf numFmtId="0" fontId="20" fillId="0" borderId="0"/>
    <xf numFmtId="0" fontId="29" fillId="0" borderId="0"/>
    <xf numFmtId="0" fontId="29" fillId="0" borderId="0"/>
    <xf numFmtId="0" fontId="20" fillId="0" borderId="0"/>
    <xf numFmtId="0" fontId="29" fillId="0" borderId="0"/>
    <xf numFmtId="0" fontId="29" fillId="0" borderId="0"/>
    <xf numFmtId="0" fontId="20" fillId="0" borderId="0"/>
    <xf numFmtId="0" fontId="29" fillId="0" borderId="0"/>
    <xf numFmtId="0" fontId="29" fillId="0" borderId="0"/>
    <xf numFmtId="0" fontId="20" fillId="0" borderId="0"/>
    <xf numFmtId="0" fontId="29" fillId="0" borderId="0"/>
    <xf numFmtId="0" fontId="29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26" fillId="0" borderId="0"/>
    <xf numFmtId="0" fontId="29" fillId="0" borderId="0"/>
    <xf numFmtId="0" fontId="29" fillId="0" borderId="0"/>
    <xf numFmtId="0" fontId="26" fillId="0" borderId="0"/>
    <xf numFmtId="0" fontId="29" fillId="0" borderId="0"/>
    <xf numFmtId="0" fontId="29" fillId="0" borderId="0"/>
    <xf numFmtId="0" fontId="26" fillId="0" borderId="0"/>
    <xf numFmtId="0" fontId="29" fillId="0" borderId="0"/>
    <xf numFmtId="0" fontId="29" fillId="0" borderId="0"/>
    <xf numFmtId="0" fontId="20" fillId="0" borderId="0"/>
    <xf numFmtId="0" fontId="29" fillId="0" borderId="0"/>
    <xf numFmtId="0" fontId="29" fillId="0" borderId="0"/>
    <xf numFmtId="0" fontId="26" fillId="0" borderId="0"/>
    <xf numFmtId="0" fontId="29" fillId="0" borderId="0"/>
    <xf numFmtId="0" fontId="29" fillId="0" borderId="0"/>
    <xf numFmtId="0" fontId="79" fillId="0" borderId="0"/>
    <xf numFmtId="0" fontId="26" fillId="0" borderId="0"/>
    <xf numFmtId="0" fontId="79" fillId="0" borderId="0"/>
    <xf numFmtId="0" fontId="79" fillId="0" borderId="0"/>
    <xf numFmtId="0" fontId="79" fillId="0" borderId="0"/>
    <xf numFmtId="0" fontId="26" fillId="0" borderId="0"/>
    <xf numFmtId="0" fontId="79" fillId="0" borderId="0"/>
    <xf numFmtId="0" fontId="79" fillId="0" borderId="0"/>
    <xf numFmtId="0" fontId="79" fillId="0" borderId="0"/>
    <xf numFmtId="0" fontId="26" fillId="0" borderId="0"/>
    <xf numFmtId="0" fontId="79" fillId="0" borderId="0"/>
    <xf numFmtId="0" fontId="79" fillId="0" borderId="0"/>
    <xf numFmtId="0" fontId="29" fillId="0" borderId="0"/>
    <xf numFmtId="0" fontId="26" fillId="0" borderId="0"/>
    <xf numFmtId="0" fontId="29" fillId="0" borderId="0"/>
    <xf numFmtId="0" fontId="29" fillId="0" borderId="0"/>
    <xf numFmtId="0" fontId="26" fillId="0" borderId="0"/>
    <xf numFmtId="0" fontId="29" fillId="0" borderId="0"/>
    <xf numFmtId="0" fontId="29" fillId="0" borderId="0"/>
    <xf numFmtId="0" fontId="26" fillId="0" borderId="0"/>
    <xf numFmtId="0" fontId="29" fillId="0" borderId="0"/>
    <xf numFmtId="0" fontId="29" fillId="0" borderId="0"/>
    <xf numFmtId="0" fontId="26" fillId="0" borderId="0"/>
    <xf numFmtId="0" fontId="29" fillId="0" borderId="0"/>
    <xf numFmtId="0" fontId="29" fillId="0" borderId="0"/>
    <xf numFmtId="0" fontId="26" fillId="0" borderId="0"/>
    <xf numFmtId="0" fontId="29" fillId="0" borderId="0"/>
    <xf numFmtId="0" fontId="29" fillId="0" borderId="0"/>
    <xf numFmtId="0" fontId="79" fillId="0" borderId="0"/>
    <xf numFmtId="0" fontId="20" fillId="0" borderId="0"/>
    <xf numFmtId="0" fontId="79" fillId="0" borderId="0"/>
    <xf numFmtId="0" fontId="79" fillId="0" borderId="0"/>
    <xf numFmtId="0" fontId="20" fillId="0" borderId="0"/>
    <xf numFmtId="0" fontId="79" fillId="0" borderId="0"/>
    <xf numFmtId="0" fontId="79" fillId="0" borderId="0"/>
    <xf numFmtId="0" fontId="79" fillId="0" borderId="0"/>
    <xf numFmtId="0" fontId="20" fillId="0" borderId="0"/>
    <xf numFmtId="0" fontId="79" fillId="0" borderId="0"/>
    <xf numFmtId="0" fontId="79" fillId="0" borderId="0"/>
    <xf numFmtId="0" fontId="79" fillId="0" borderId="0"/>
    <xf numFmtId="0" fontId="20" fillId="0" borderId="0"/>
    <xf numFmtId="0" fontId="29" fillId="0" borderId="0"/>
    <xf numFmtId="0" fontId="29" fillId="0" borderId="0"/>
    <xf numFmtId="0" fontId="20" fillId="0" borderId="0"/>
    <xf numFmtId="0" fontId="29" fillId="0" borderId="0"/>
    <xf numFmtId="0" fontId="29" fillId="0" borderId="0"/>
    <xf numFmtId="0" fontId="20" fillId="0" borderId="0"/>
    <xf numFmtId="0" fontId="29" fillId="0" borderId="0"/>
    <xf numFmtId="0" fontId="29" fillId="0" borderId="0"/>
    <xf numFmtId="0" fontId="20" fillId="0" borderId="0"/>
    <xf numFmtId="0" fontId="29" fillId="0" borderId="0"/>
    <xf numFmtId="0" fontId="29" fillId="0" borderId="0"/>
    <xf numFmtId="0" fontId="20" fillId="0" borderId="0"/>
    <xf numFmtId="0" fontId="29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20" fillId="0" borderId="0"/>
    <xf numFmtId="0" fontId="9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94" fillId="0" borderId="0"/>
    <xf numFmtId="0" fontId="79" fillId="0" borderId="0"/>
    <xf numFmtId="0" fontId="79" fillId="0" borderId="0"/>
    <xf numFmtId="0" fontId="79" fillId="0" borderId="0"/>
    <xf numFmtId="0" fontId="94" fillId="0" borderId="0"/>
    <xf numFmtId="0" fontId="79" fillId="0" borderId="0"/>
    <xf numFmtId="0" fontId="79" fillId="0" borderId="0"/>
    <xf numFmtId="0" fontId="79" fillId="0" borderId="0"/>
    <xf numFmtId="0" fontId="9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79" fillId="0" borderId="0"/>
    <xf numFmtId="0" fontId="79" fillId="0" borderId="0"/>
    <xf numFmtId="0" fontId="79" fillId="0" borderId="0"/>
    <xf numFmtId="0" fontId="20" fillId="0" borderId="0"/>
    <xf numFmtId="0" fontId="9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94" fillId="0" borderId="0"/>
    <xf numFmtId="0" fontId="79" fillId="0" borderId="0"/>
    <xf numFmtId="0" fontId="79" fillId="0" borderId="0"/>
    <xf numFmtId="0" fontId="79" fillId="0" borderId="0"/>
    <xf numFmtId="0" fontId="94" fillId="0" borderId="0"/>
    <xf numFmtId="0" fontId="79" fillId="0" borderId="0"/>
    <xf numFmtId="0" fontId="79" fillId="0" borderId="0"/>
    <xf numFmtId="0" fontId="79" fillId="0" borderId="0"/>
    <xf numFmtId="0" fontId="94" fillId="0" borderId="0"/>
    <xf numFmtId="0" fontId="29" fillId="0" borderId="0"/>
    <xf numFmtId="0" fontId="29" fillId="0" borderId="0"/>
    <xf numFmtId="0" fontId="94" fillId="0" borderId="0"/>
    <xf numFmtId="0" fontId="29" fillId="0" borderId="0"/>
    <xf numFmtId="0" fontId="29" fillId="0" borderId="0"/>
    <xf numFmtId="0" fontId="94" fillId="0" borderId="0"/>
    <xf numFmtId="0" fontId="29" fillId="0" borderId="0"/>
    <xf numFmtId="0" fontId="29" fillId="0" borderId="0"/>
    <xf numFmtId="0" fontId="94" fillId="0" borderId="0"/>
    <xf numFmtId="0" fontId="29" fillId="0" borderId="0"/>
    <xf numFmtId="0" fontId="29" fillId="0" borderId="0"/>
    <xf numFmtId="0" fontId="9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26" fillId="0" borderId="0"/>
    <xf numFmtId="0" fontId="26" fillId="0" borderId="0"/>
    <xf numFmtId="0" fontId="26" fillId="0" borderId="0"/>
    <xf numFmtId="0" fontId="20" fillId="0" borderId="0"/>
    <xf numFmtId="0" fontId="26" fillId="0" borderId="0"/>
    <xf numFmtId="0" fontId="26" fillId="0" borderId="0"/>
    <xf numFmtId="0" fontId="26" fillId="0" borderId="0"/>
    <xf numFmtId="0" fontId="20" fillId="0" borderId="0"/>
    <xf numFmtId="0" fontId="9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94" fillId="0" borderId="0"/>
    <xf numFmtId="0" fontId="26" fillId="0" borderId="0"/>
    <xf numFmtId="0" fontId="26" fillId="0" borderId="0"/>
    <xf numFmtId="0" fontId="94" fillId="0" borderId="0"/>
    <xf numFmtId="0" fontId="29" fillId="0" borderId="0"/>
    <xf numFmtId="0" fontId="29" fillId="0" borderId="0"/>
    <xf numFmtId="0" fontId="94" fillId="0" borderId="0"/>
    <xf numFmtId="0" fontId="29" fillId="0" borderId="0"/>
    <xf numFmtId="0" fontId="29" fillId="0" borderId="0"/>
    <xf numFmtId="0" fontId="94" fillId="0" borderId="0"/>
    <xf numFmtId="0" fontId="29" fillId="0" borderId="0"/>
    <xf numFmtId="0" fontId="29" fillId="0" borderId="0"/>
    <xf numFmtId="0" fontId="94" fillId="0" borderId="0"/>
    <xf numFmtId="0" fontId="29" fillId="0" borderId="0"/>
    <xf numFmtId="0" fontId="29" fillId="0" borderId="0"/>
    <xf numFmtId="0" fontId="94" fillId="0" borderId="0"/>
    <xf numFmtId="0" fontId="29" fillId="0" borderId="0"/>
    <xf numFmtId="0" fontId="29" fillId="0" borderId="0"/>
    <xf numFmtId="0" fontId="94" fillId="0" borderId="0"/>
    <xf numFmtId="0" fontId="29" fillId="0" borderId="0"/>
    <xf numFmtId="0" fontId="29" fillId="0" borderId="0"/>
    <xf numFmtId="0" fontId="31" fillId="0" borderId="0"/>
    <xf numFmtId="0" fontId="31" fillId="0" borderId="0"/>
    <xf numFmtId="0" fontId="94" fillId="0" borderId="0"/>
    <xf numFmtId="0" fontId="114" fillId="0" borderId="0"/>
    <xf numFmtId="0" fontId="94" fillId="0" borderId="0"/>
    <xf numFmtId="0" fontId="94" fillId="0" borderId="0"/>
    <xf numFmtId="0" fontId="31" fillId="0" borderId="0"/>
    <xf numFmtId="0" fontId="26" fillId="0" borderId="0"/>
    <xf numFmtId="0" fontId="26" fillId="0" borderId="0"/>
    <xf numFmtId="0" fontId="26" fillId="0" borderId="0"/>
    <xf numFmtId="0" fontId="31" fillId="0" borderId="0"/>
    <xf numFmtId="0" fontId="115" fillId="0" borderId="0"/>
    <xf numFmtId="0" fontId="115" fillId="0" borderId="0"/>
    <xf numFmtId="0" fontId="115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9" fillId="0" borderId="0"/>
    <xf numFmtId="0" fontId="29" fillId="0" borderId="0"/>
    <xf numFmtId="0" fontId="114" fillId="0" borderId="0"/>
    <xf numFmtId="0" fontId="26" fillId="0" borderId="0"/>
    <xf numFmtId="0" fontId="26" fillId="0" borderId="0"/>
    <xf numFmtId="0" fontId="26" fillId="0" borderId="0"/>
    <xf numFmtId="0" fontId="31" fillId="0" borderId="0"/>
    <xf numFmtId="0" fontId="20" fillId="0" borderId="0"/>
    <xf numFmtId="0" fontId="31" fillId="0" borderId="0"/>
    <xf numFmtId="0" fontId="29" fillId="0" borderId="0"/>
    <xf numFmtId="0" fontId="31" fillId="0" borderId="0"/>
    <xf numFmtId="0" fontId="31" fillId="0" borderId="0"/>
    <xf numFmtId="0" fontId="29" fillId="0" borderId="0"/>
    <xf numFmtId="0" fontId="20" fillId="0" borderId="0"/>
    <xf numFmtId="0" fontId="53" fillId="0" borderId="0"/>
    <xf numFmtId="0" fontId="53" fillId="0" borderId="0"/>
    <xf numFmtId="0" fontId="113" fillId="0" borderId="0"/>
    <xf numFmtId="0" fontId="112" fillId="0" borderId="0"/>
    <xf numFmtId="0" fontId="113" fillId="0" borderId="0"/>
    <xf numFmtId="0" fontId="20" fillId="0" borderId="0"/>
    <xf numFmtId="0" fontId="20" fillId="0" borderId="0"/>
    <xf numFmtId="0" fontId="20" fillId="0" borderId="0"/>
    <xf numFmtId="0" fontId="78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31" fillId="0" borderId="0"/>
    <xf numFmtId="0" fontId="26" fillId="0" borderId="0"/>
    <xf numFmtId="0" fontId="31" fillId="0" borderId="0"/>
    <xf numFmtId="0" fontId="31" fillId="0" borderId="0"/>
    <xf numFmtId="0" fontId="20" fillId="0" borderId="0"/>
    <xf numFmtId="0" fontId="31" fillId="0" borderId="0"/>
    <xf numFmtId="0" fontId="31" fillId="0" borderId="0"/>
    <xf numFmtId="0" fontId="31" fillId="0" borderId="0"/>
    <xf numFmtId="0" fontId="20" fillId="0" borderId="0"/>
    <xf numFmtId="0" fontId="31" fillId="0" borderId="0"/>
    <xf numFmtId="0" fontId="31" fillId="0" borderId="0"/>
    <xf numFmtId="0" fontId="31" fillId="0" borderId="0"/>
    <xf numFmtId="0" fontId="20" fillId="0" borderId="0"/>
    <xf numFmtId="0" fontId="31" fillId="0" borderId="0"/>
    <xf numFmtId="0" fontId="31" fillId="0" borderId="0"/>
    <xf numFmtId="0" fontId="31" fillId="0" borderId="0"/>
    <xf numFmtId="0" fontId="20" fillId="0" borderId="0"/>
    <xf numFmtId="0" fontId="31" fillId="0" borderId="0"/>
    <xf numFmtId="0" fontId="31" fillId="0" borderId="0"/>
    <xf numFmtId="0" fontId="31" fillId="0" borderId="0"/>
    <xf numFmtId="0" fontId="20" fillId="0" borderId="0"/>
    <xf numFmtId="0" fontId="31" fillId="0" borderId="0"/>
    <xf numFmtId="0" fontId="31" fillId="0" borderId="0"/>
    <xf numFmtId="0" fontId="31" fillId="0" borderId="0"/>
    <xf numFmtId="0" fontId="20" fillId="0" borderId="0"/>
    <xf numFmtId="0" fontId="31" fillId="0" borderId="0"/>
    <xf numFmtId="0" fontId="31" fillId="0" borderId="0"/>
    <xf numFmtId="0" fontId="31" fillId="0" borderId="0"/>
    <xf numFmtId="0" fontId="20" fillId="0" borderId="0"/>
    <xf numFmtId="0" fontId="31" fillId="0" borderId="0"/>
    <xf numFmtId="0" fontId="31" fillId="0" borderId="0"/>
    <xf numFmtId="0" fontId="3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1" fillId="0" borderId="0"/>
    <xf numFmtId="0" fontId="31" fillId="0" borderId="0"/>
    <xf numFmtId="0" fontId="29" fillId="0" borderId="0"/>
    <xf numFmtId="0" fontId="29" fillId="0" borderId="0"/>
    <xf numFmtId="0" fontId="29" fillId="0" borderId="0"/>
    <xf numFmtId="0" fontId="115" fillId="0" borderId="0"/>
    <xf numFmtId="0" fontId="115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79" fillId="0" borderId="0"/>
    <xf numFmtId="0" fontId="79" fillId="0" borderId="0"/>
    <xf numFmtId="0" fontId="79" fillId="0" borderId="0"/>
    <xf numFmtId="0" fontId="20" fillId="0" borderId="0"/>
    <xf numFmtId="0" fontId="9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94" fillId="0" borderId="0"/>
    <xf numFmtId="0" fontId="79" fillId="0" borderId="0"/>
    <xf numFmtId="0" fontId="79" fillId="0" borderId="0"/>
    <xf numFmtId="0" fontId="79" fillId="0" borderId="0"/>
    <xf numFmtId="0" fontId="94" fillId="0" borderId="0"/>
    <xf numFmtId="0" fontId="29" fillId="0" borderId="0"/>
    <xf numFmtId="0" fontId="29" fillId="0" borderId="0"/>
    <xf numFmtId="0" fontId="94" fillId="0" borderId="0"/>
    <xf numFmtId="0" fontId="29" fillId="0" borderId="0"/>
    <xf numFmtId="0" fontId="29" fillId="0" borderId="0"/>
    <xf numFmtId="0" fontId="94" fillId="0" borderId="0"/>
    <xf numFmtId="0" fontId="29" fillId="0" borderId="0"/>
    <xf numFmtId="0" fontId="29" fillId="0" borderId="0"/>
    <xf numFmtId="0" fontId="94" fillId="0" borderId="0"/>
    <xf numFmtId="0" fontId="29" fillId="0" borderId="0"/>
    <xf numFmtId="0" fontId="29" fillId="0" borderId="0"/>
    <xf numFmtId="0" fontId="94" fillId="0" borderId="0"/>
    <xf numFmtId="0" fontId="29" fillId="0" borderId="0"/>
    <xf numFmtId="0" fontId="29" fillId="0" borderId="0"/>
    <xf numFmtId="0" fontId="9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9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94" fillId="0" borderId="0"/>
    <xf numFmtId="0" fontId="20" fillId="0" borderId="0"/>
    <xf numFmtId="0" fontId="20" fillId="0" borderId="0"/>
    <xf numFmtId="0" fontId="20" fillId="0" borderId="0"/>
    <xf numFmtId="0" fontId="94" fillId="0" borderId="0"/>
    <xf numFmtId="0" fontId="29" fillId="0" borderId="0"/>
    <xf numFmtId="0" fontId="29" fillId="0" borderId="0"/>
    <xf numFmtId="0" fontId="94" fillId="0" borderId="0"/>
    <xf numFmtId="0" fontId="29" fillId="0" borderId="0"/>
    <xf numFmtId="0" fontId="29" fillId="0" borderId="0"/>
    <xf numFmtId="0" fontId="94" fillId="0" borderId="0"/>
    <xf numFmtId="0" fontId="29" fillId="0" borderId="0"/>
    <xf numFmtId="0" fontId="29" fillId="0" borderId="0"/>
    <xf numFmtId="0" fontId="94" fillId="0" borderId="0"/>
    <xf numFmtId="0" fontId="29" fillId="0" borderId="0"/>
    <xf numFmtId="0" fontId="29" fillId="0" borderId="0"/>
    <xf numFmtId="0" fontId="94" fillId="0" borderId="0"/>
    <xf numFmtId="0" fontId="29" fillId="0" borderId="0"/>
    <xf numFmtId="0" fontId="29" fillId="0" borderId="0"/>
    <xf numFmtId="0" fontId="9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9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94" fillId="0" borderId="0"/>
    <xf numFmtId="0" fontId="20" fillId="0" borderId="0"/>
    <xf numFmtId="0" fontId="20" fillId="0" borderId="0"/>
    <xf numFmtId="0" fontId="20" fillId="0" borderId="0"/>
    <xf numFmtId="0" fontId="94" fillId="0" borderId="0"/>
    <xf numFmtId="0" fontId="29" fillId="0" borderId="0"/>
    <xf numFmtId="0" fontId="29" fillId="0" borderId="0"/>
    <xf numFmtId="0" fontId="94" fillId="0" borderId="0"/>
    <xf numFmtId="0" fontId="29" fillId="0" borderId="0"/>
    <xf numFmtId="0" fontId="29" fillId="0" borderId="0"/>
    <xf numFmtId="0" fontId="94" fillId="0" borderId="0"/>
    <xf numFmtId="0" fontId="29" fillId="0" borderId="0"/>
    <xf numFmtId="0" fontId="29" fillId="0" borderId="0"/>
    <xf numFmtId="0" fontId="94" fillId="0" borderId="0"/>
    <xf numFmtId="0" fontId="29" fillId="0" borderId="0"/>
    <xf numFmtId="0" fontId="29" fillId="0" borderId="0"/>
    <xf numFmtId="0" fontId="94" fillId="0" borderId="0"/>
    <xf numFmtId="0" fontId="29" fillId="0" borderId="0"/>
    <xf numFmtId="0" fontId="29" fillId="0" borderId="0"/>
    <xf numFmtId="0" fontId="94" fillId="0" borderId="0"/>
    <xf numFmtId="0" fontId="29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20" fillId="0" borderId="0"/>
    <xf numFmtId="0" fontId="26" fillId="0" borderId="0"/>
    <xf numFmtId="0" fontId="26" fillId="0" borderId="0"/>
    <xf numFmtId="0" fontId="26" fillId="0" borderId="0"/>
    <xf numFmtId="0" fontId="94" fillId="0" borderId="0"/>
    <xf numFmtId="0" fontId="26" fillId="0" borderId="0"/>
    <xf numFmtId="0" fontId="26" fillId="0" borderId="0"/>
    <xf numFmtId="0" fontId="26" fillId="0" borderId="0"/>
    <xf numFmtId="0" fontId="20" fillId="0" borderId="0"/>
    <xf numFmtId="0" fontId="26" fillId="0" borderId="0"/>
    <xf numFmtId="0" fontId="26" fillId="0" borderId="0"/>
    <xf numFmtId="0" fontId="26" fillId="0" borderId="0"/>
    <xf numFmtId="0" fontId="94" fillId="0" borderId="0"/>
    <xf numFmtId="0" fontId="26" fillId="0" borderId="0"/>
    <xf numFmtId="0" fontId="26" fillId="0" borderId="0"/>
    <xf numFmtId="0" fontId="26" fillId="0" borderId="0"/>
    <xf numFmtId="0" fontId="20" fillId="0" borderId="0"/>
    <xf numFmtId="0" fontId="26" fillId="0" borderId="0"/>
    <xf numFmtId="0" fontId="26" fillId="0" borderId="0"/>
    <xf numFmtId="0" fontId="26" fillId="0" borderId="0"/>
    <xf numFmtId="0" fontId="94" fillId="0" borderId="0"/>
    <xf numFmtId="0" fontId="26" fillId="0" borderId="0"/>
    <xf numFmtId="0" fontId="26" fillId="0" borderId="0"/>
    <xf numFmtId="0" fontId="20" fillId="0" borderId="0"/>
    <xf numFmtId="0" fontId="9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9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9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9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94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20" fillId="0" borderId="0"/>
    <xf numFmtId="0" fontId="26" fillId="0" borderId="0"/>
    <xf numFmtId="0" fontId="113" fillId="0" borderId="0"/>
    <xf numFmtId="0" fontId="20" fillId="0" borderId="0"/>
    <xf numFmtId="0" fontId="113" fillId="0" borderId="0"/>
    <xf numFmtId="0" fontId="113" fillId="0" borderId="0"/>
    <xf numFmtId="0" fontId="115" fillId="0" borderId="0"/>
    <xf numFmtId="0" fontId="20" fillId="0" borderId="0"/>
    <xf numFmtId="0" fontId="115" fillId="0" borderId="0"/>
    <xf numFmtId="0" fontId="115" fillId="0" borderId="0"/>
    <xf numFmtId="0" fontId="20" fillId="0" borderId="0"/>
    <xf numFmtId="0" fontId="26" fillId="0" borderId="0"/>
    <xf numFmtId="0" fontId="20" fillId="0" borderId="0"/>
    <xf numFmtId="0" fontId="115" fillId="0" borderId="0"/>
    <xf numFmtId="0" fontId="115" fillId="0" borderId="0"/>
    <xf numFmtId="0" fontId="29" fillId="0" borderId="0"/>
    <xf numFmtId="0" fontId="20" fillId="0" borderId="0"/>
    <xf numFmtId="0" fontId="29" fillId="0" borderId="0"/>
    <xf numFmtId="0" fontId="115" fillId="0" borderId="0"/>
    <xf numFmtId="0" fontId="20" fillId="0" borderId="0"/>
    <xf numFmtId="0" fontId="115" fillId="0" borderId="0"/>
    <xf numFmtId="0" fontId="115" fillId="0" borderId="0"/>
    <xf numFmtId="0" fontId="115" fillId="0" borderId="0"/>
    <xf numFmtId="0" fontId="20" fillId="0" borderId="0"/>
    <xf numFmtId="0" fontId="115" fillId="0" borderId="0"/>
    <xf numFmtId="0" fontId="115" fillId="0" borderId="0"/>
    <xf numFmtId="0" fontId="115" fillId="0" borderId="0"/>
    <xf numFmtId="0" fontId="20" fillId="0" borderId="0"/>
    <xf numFmtId="0" fontId="115" fillId="0" borderId="0"/>
    <xf numFmtId="0" fontId="115" fillId="0" borderId="0"/>
    <xf numFmtId="0" fontId="29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29" fillId="0" borderId="0"/>
    <xf numFmtId="0" fontId="20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27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20" fillId="0" borderId="0"/>
    <xf numFmtId="0" fontId="20" fillId="0" borderId="0"/>
    <xf numFmtId="0" fontId="79" fillId="0" borderId="0"/>
    <xf numFmtId="0" fontId="42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79" fillId="0" borderId="0"/>
    <xf numFmtId="0" fontId="20" fillId="0" borderId="0"/>
    <xf numFmtId="0" fontId="20" fillId="0" borderId="0"/>
    <xf numFmtId="0" fontId="20" fillId="0" borderId="0"/>
    <xf numFmtId="0" fontId="79" fillId="0" borderId="0"/>
    <xf numFmtId="0" fontId="20" fillId="0" borderId="0"/>
    <xf numFmtId="0" fontId="20" fillId="0" borderId="0"/>
    <xf numFmtId="0" fontId="20" fillId="0" borderId="0"/>
    <xf numFmtId="0" fontId="79" fillId="0" borderId="0"/>
    <xf numFmtId="0" fontId="20" fillId="0" borderId="0"/>
    <xf numFmtId="0" fontId="20" fillId="0" borderId="0"/>
    <xf numFmtId="0" fontId="20" fillId="0" borderId="0"/>
    <xf numFmtId="0" fontId="79" fillId="0" borderId="0"/>
    <xf numFmtId="0" fontId="20" fillId="0" borderId="0"/>
    <xf numFmtId="0" fontId="20" fillId="0" borderId="0"/>
    <xf numFmtId="0" fontId="20" fillId="0" borderId="0"/>
    <xf numFmtId="0" fontId="79" fillId="0" borderId="0"/>
    <xf numFmtId="0" fontId="20" fillId="0" borderId="0"/>
    <xf numFmtId="0" fontId="20" fillId="0" borderId="0"/>
    <xf numFmtId="0" fontId="20" fillId="0" borderId="0"/>
    <xf numFmtId="0" fontId="79" fillId="0" borderId="0"/>
    <xf numFmtId="0" fontId="20" fillId="0" borderId="0"/>
    <xf numFmtId="0" fontId="20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20" fillId="0" borderId="0"/>
    <xf numFmtId="0" fontId="79" fillId="0" borderId="0"/>
    <xf numFmtId="0" fontId="20" fillId="0" borderId="0"/>
    <xf numFmtId="0" fontId="20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79" fillId="0" borderId="0"/>
    <xf numFmtId="0" fontId="20" fillId="0" borderId="0"/>
    <xf numFmtId="0" fontId="20" fillId="0" borderId="0"/>
    <xf numFmtId="0" fontId="20" fillId="0" borderId="0"/>
    <xf numFmtId="0" fontId="79" fillId="0" borderId="0"/>
    <xf numFmtId="0" fontId="20" fillId="0" borderId="0"/>
    <xf numFmtId="0" fontId="20" fillId="0" borderId="0"/>
    <xf numFmtId="0" fontId="20" fillId="0" borderId="0"/>
    <xf numFmtId="0" fontId="79" fillId="0" borderId="0"/>
    <xf numFmtId="0" fontId="20" fillId="0" borderId="0"/>
    <xf numFmtId="0" fontId="20" fillId="0" borderId="0"/>
    <xf numFmtId="0" fontId="20" fillId="0" borderId="0"/>
    <xf numFmtId="0" fontId="79" fillId="0" borderId="0"/>
    <xf numFmtId="0" fontId="20" fillId="0" borderId="0"/>
    <xf numFmtId="0" fontId="20" fillId="0" borderId="0"/>
    <xf numFmtId="0" fontId="20" fillId="0" borderId="0"/>
    <xf numFmtId="0" fontId="79" fillId="0" borderId="0"/>
    <xf numFmtId="0" fontId="20" fillId="0" borderId="0"/>
    <xf numFmtId="0" fontId="20" fillId="0" borderId="0"/>
    <xf numFmtId="0" fontId="113" fillId="0" borderId="0"/>
    <xf numFmtId="0" fontId="113" fillId="0" borderId="0"/>
    <xf numFmtId="0" fontId="113" fillId="0" borderId="0"/>
    <xf numFmtId="0" fontId="94" fillId="0" borderId="0"/>
    <xf numFmtId="0" fontId="113" fillId="0" borderId="0"/>
    <xf numFmtId="0" fontId="113" fillId="0" borderId="0"/>
    <xf numFmtId="0" fontId="94" fillId="0" borderId="0"/>
    <xf numFmtId="0" fontId="20" fillId="0" borderId="0"/>
    <xf numFmtId="0" fontId="94" fillId="0" borderId="0"/>
    <xf numFmtId="0" fontId="94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26" fillId="0" borderId="0"/>
    <xf numFmtId="0" fontId="26" fillId="0" borderId="0"/>
    <xf numFmtId="0" fontId="26" fillId="0" borderId="0"/>
    <xf numFmtId="0" fontId="20" fillId="0" borderId="0"/>
    <xf numFmtId="0" fontId="26" fillId="0" borderId="0"/>
    <xf numFmtId="9" fontId="20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115" fillId="0" borderId="0" applyFont="0" applyFill="0" applyBorder="0" applyAlignment="0" applyProtection="0"/>
    <xf numFmtId="9" fontId="115" fillId="0" borderId="0" applyFont="0" applyFill="0" applyBorder="0" applyAlignment="0" applyProtection="0"/>
    <xf numFmtId="9" fontId="114" fillId="0" borderId="0" applyFont="0" applyFill="0" applyBorder="0" applyAlignment="0" applyProtection="0"/>
    <xf numFmtId="9" fontId="114" fillId="0" borderId="0" applyFont="0" applyFill="0" applyBorder="0" applyAlignment="0" applyProtection="0"/>
    <xf numFmtId="0" fontId="20" fillId="54" borderId="12">
      <alignment horizontal="center"/>
    </xf>
    <xf numFmtId="0" fontId="20" fillId="54" borderId="12">
      <alignment horizontal="center"/>
    </xf>
    <xf numFmtId="0" fontId="24" fillId="53" borderId="0" applyAlignment="0">
      <alignment horizontal="right"/>
    </xf>
    <xf numFmtId="0" fontId="56" fillId="0" borderId="0" applyNumberFormat="0" applyFill="0" applyBorder="0" applyAlignment="0" applyProtection="0">
      <alignment horizontal="left"/>
    </xf>
    <xf numFmtId="0" fontId="99" fillId="0" borderId="0"/>
    <xf numFmtId="0" fontId="21" fillId="0" borderId="0"/>
    <xf numFmtId="0" fontId="99" fillId="0" borderId="0"/>
    <xf numFmtId="0" fontId="99" fillId="0" borderId="0"/>
    <xf numFmtId="0" fontId="32" fillId="0" borderId="0"/>
    <xf numFmtId="0" fontId="94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27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 applyFont="0" applyFill="0" applyBorder="0" applyAlignment="0" applyProtection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101" fillId="0" borderId="0"/>
    <xf numFmtId="0" fontId="26" fillId="0" borderId="0"/>
    <xf numFmtId="0" fontId="26" fillId="0" borderId="0"/>
    <xf numFmtId="0" fontId="26" fillId="0" borderId="0"/>
    <xf numFmtId="0" fontId="100" fillId="0" borderId="0" applyNumberFormat="0" applyFill="0" applyBorder="0" applyAlignment="0" applyProtection="0"/>
    <xf numFmtId="0" fontId="26" fillId="0" borderId="0"/>
    <xf numFmtId="0" fontId="26" fillId="0" borderId="0"/>
    <xf numFmtId="0" fontId="101" fillId="0" borderId="0"/>
    <xf numFmtId="0" fontId="20" fillId="0" borderId="0"/>
    <xf numFmtId="0" fontId="21" fillId="0" borderId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9" fillId="0" borderId="0"/>
    <xf numFmtId="0" fontId="2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 applyNumberFormat="0" applyFill="0" applyBorder="0" applyAlignment="0" applyProtection="0"/>
    <xf numFmtId="0" fontId="26" fillId="0" borderId="0"/>
    <xf numFmtId="0" fontId="26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0" fillId="0" borderId="0"/>
    <xf numFmtId="0" fontId="113" fillId="0" borderId="0"/>
    <xf numFmtId="0" fontId="20" fillId="0" borderId="0"/>
    <xf numFmtId="0" fontId="113" fillId="0" borderId="0"/>
    <xf numFmtId="0" fontId="20" fillId="0" borderId="0"/>
    <xf numFmtId="0" fontId="113" fillId="0" borderId="0"/>
    <xf numFmtId="0" fontId="2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114" fillId="0" borderId="0"/>
    <xf numFmtId="0" fontId="20" fillId="0" borderId="0"/>
    <xf numFmtId="0" fontId="20" fillId="0" borderId="0"/>
    <xf numFmtId="0" fontId="94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115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6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3" fillId="0" borderId="0"/>
    <xf numFmtId="0" fontId="20" fillId="0" borderId="0"/>
    <xf numFmtId="0" fontId="20" fillId="0" borderId="0"/>
    <xf numFmtId="0" fontId="112" fillId="0" borderId="0"/>
    <xf numFmtId="0" fontId="20" fillId="0" borderId="0"/>
    <xf numFmtId="0" fontId="20" fillId="0" borderId="0"/>
    <xf numFmtId="0" fontId="11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6" fillId="0" borderId="0"/>
    <xf numFmtId="0" fontId="31" fillId="0" borderId="0"/>
    <xf numFmtId="0" fontId="31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3" fillId="0" borderId="0"/>
    <xf numFmtId="0" fontId="20" fillId="0" borderId="0"/>
    <xf numFmtId="0" fontId="113" fillId="0" borderId="0"/>
    <xf numFmtId="0" fontId="20" fillId="0" borderId="0"/>
    <xf numFmtId="0" fontId="78" fillId="0" borderId="0"/>
    <xf numFmtId="0" fontId="113" fillId="0" borderId="0"/>
    <xf numFmtId="0" fontId="19" fillId="0" borderId="0"/>
    <xf numFmtId="0" fontId="113" fillId="0" borderId="0"/>
    <xf numFmtId="0" fontId="19" fillId="0" borderId="0"/>
    <xf numFmtId="0" fontId="113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13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13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13" fillId="0" borderId="0"/>
    <xf numFmtId="0" fontId="26" fillId="0" borderId="0"/>
    <xf numFmtId="0" fontId="26" fillId="0" borderId="0"/>
    <xf numFmtId="0" fontId="113" fillId="0" borderId="0"/>
    <xf numFmtId="0" fontId="26" fillId="0" borderId="0"/>
    <xf numFmtId="0" fontId="26" fillId="0" borderId="0"/>
    <xf numFmtId="0" fontId="113" fillId="0" borderId="0"/>
    <xf numFmtId="0" fontId="1" fillId="0" borderId="0"/>
    <xf numFmtId="0" fontId="30" fillId="0" borderId="0"/>
    <xf numFmtId="0" fontId="20" fillId="0" borderId="0"/>
    <xf numFmtId="0" fontId="20" fillId="0" borderId="0"/>
    <xf numFmtId="0" fontId="29" fillId="0" borderId="0"/>
    <xf numFmtId="0" fontId="1" fillId="0" borderId="0"/>
    <xf numFmtId="0" fontId="30" fillId="0" borderId="0"/>
    <xf numFmtId="0" fontId="19" fillId="0" borderId="0"/>
    <xf numFmtId="0" fontId="30" fillId="0" borderId="0"/>
    <xf numFmtId="0" fontId="19" fillId="0" borderId="0"/>
    <xf numFmtId="0" fontId="30" fillId="0" borderId="0"/>
    <xf numFmtId="0" fontId="19" fillId="0" borderId="0"/>
    <xf numFmtId="0" fontId="30" fillId="0" borderId="0"/>
    <xf numFmtId="0" fontId="19" fillId="0" borderId="0"/>
    <xf numFmtId="0" fontId="30" fillId="0" borderId="0"/>
    <xf numFmtId="0" fontId="19" fillId="0" borderId="0"/>
    <xf numFmtId="0" fontId="25" fillId="0" borderId="0"/>
    <xf numFmtId="0" fontId="26" fillId="0" borderId="0"/>
    <xf numFmtId="0" fontId="113" fillId="0" borderId="0"/>
    <xf numFmtId="0" fontId="26" fillId="0" borderId="0"/>
    <xf numFmtId="0" fontId="113" fillId="0" borderId="0"/>
    <xf numFmtId="0" fontId="26" fillId="0" borderId="0"/>
    <xf numFmtId="0" fontId="113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9" fillId="0" borderId="0"/>
    <xf numFmtId="0" fontId="26" fillId="0" borderId="0"/>
    <xf numFmtId="0" fontId="26" fillId="0" borderId="0"/>
    <xf numFmtId="0" fontId="19" fillId="0" borderId="0"/>
    <xf numFmtId="0" fontId="26" fillId="0" borderId="0"/>
    <xf numFmtId="0" fontId="26" fillId="0" borderId="0"/>
    <xf numFmtId="0" fontId="19" fillId="0" borderId="0"/>
    <xf numFmtId="0" fontId="26" fillId="0" borderId="0"/>
    <xf numFmtId="0" fontId="26" fillId="0" borderId="0"/>
    <xf numFmtId="0" fontId="19" fillId="0" borderId="0"/>
    <xf numFmtId="0" fontId="26" fillId="0" borderId="0"/>
    <xf numFmtId="0" fontId="26" fillId="0" borderId="0"/>
    <xf numFmtId="0" fontId="19" fillId="0" borderId="0"/>
    <xf numFmtId="0" fontId="26" fillId="0" borderId="0"/>
    <xf numFmtId="0" fontId="26" fillId="0" borderId="0"/>
    <xf numFmtId="0" fontId="19" fillId="0" borderId="0"/>
    <xf numFmtId="0" fontId="26" fillId="0" borderId="0"/>
    <xf numFmtId="0" fontId="26" fillId="0" borderId="0"/>
    <xf numFmtId="0" fontId="19" fillId="0" borderId="0"/>
    <xf numFmtId="0" fontId="26" fillId="0" borderId="0"/>
    <xf numFmtId="0" fontId="26" fillId="0" borderId="0"/>
    <xf numFmtId="0" fontId="19" fillId="0" borderId="0"/>
    <xf numFmtId="0" fontId="26" fillId="0" borderId="0"/>
    <xf numFmtId="0" fontId="26" fillId="0" borderId="0"/>
    <xf numFmtId="0" fontId="19" fillId="0" borderId="0"/>
    <xf numFmtId="0" fontId="26" fillId="0" borderId="0"/>
    <xf numFmtId="0" fontId="26" fillId="0" borderId="0"/>
    <xf numFmtId="0" fontId="19" fillId="0" borderId="0"/>
    <xf numFmtId="0" fontId="26" fillId="0" borderId="0"/>
    <xf numFmtId="0" fontId="26" fillId="0" borderId="0"/>
    <xf numFmtId="0" fontId="19" fillId="0" borderId="0"/>
    <xf numFmtId="0" fontId="26" fillId="0" borderId="0"/>
    <xf numFmtId="0" fontId="26" fillId="0" borderId="0"/>
    <xf numFmtId="0" fontId="26" fillId="0" borderId="0"/>
    <xf numFmtId="0" fontId="19" fillId="0" borderId="0"/>
    <xf numFmtId="0" fontId="26" fillId="0" borderId="0"/>
    <xf numFmtId="0" fontId="26" fillId="0" borderId="0"/>
    <xf numFmtId="0" fontId="19" fillId="0" borderId="0"/>
    <xf numFmtId="0" fontId="26" fillId="0" borderId="0"/>
    <xf numFmtId="0" fontId="26" fillId="0" borderId="0"/>
    <xf numFmtId="0" fontId="19" fillId="0" borderId="0"/>
    <xf numFmtId="0" fontId="26" fillId="0" borderId="0"/>
    <xf numFmtId="0" fontId="26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9" fillId="0" borderId="0"/>
    <xf numFmtId="0" fontId="26" fillId="0" borderId="0"/>
    <xf numFmtId="0" fontId="26" fillId="0" borderId="0"/>
    <xf numFmtId="0" fontId="79" fillId="0" borderId="0"/>
    <xf numFmtId="0" fontId="20" fillId="0" borderId="0"/>
    <xf numFmtId="0" fontId="2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27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20" fillId="0" borderId="0"/>
    <xf numFmtId="0" fontId="20" fillId="0" borderId="0"/>
    <xf numFmtId="0" fontId="27" fillId="0" borderId="0"/>
    <xf numFmtId="0" fontId="20" fillId="0" borderId="0"/>
    <xf numFmtId="0" fontId="20" fillId="0" borderId="0"/>
    <xf numFmtId="0" fontId="27" fillId="0" borderId="0"/>
    <xf numFmtId="0" fontId="20" fillId="0" borderId="0"/>
    <xf numFmtId="0" fontId="27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7" fillId="0" borderId="0"/>
    <xf numFmtId="0" fontId="20" fillId="0" borderId="0"/>
    <xf numFmtId="0" fontId="20" fillId="0" borderId="0"/>
    <xf numFmtId="0" fontId="7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9" fillId="0" borderId="0"/>
    <xf numFmtId="0" fontId="26" fillId="0" borderId="0"/>
    <xf numFmtId="0" fontId="26" fillId="0" borderId="0"/>
    <xf numFmtId="0" fontId="79" fillId="0" borderId="0"/>
    <xf numFmtId="0" fontId="20" fillId="0" borderId="0"/>
    <xf numFmtId="0" fontId="79" fillId="0" borderId="0"/>
    <xf numFmtId="0" fontId="20" fillId="0" borderId="0"/>
    <xf numFmtId="0" fontId="79" fillId="0" borderId="0"/>
    <xf numFmtId="0" fontId="20" fillId="0" borderId="0"/>
    <xf numFmtId="0" fontId="79" fillId="0" borderId="0"/>
    <xf numFmtId="0" fontId="20" fillId="0" borderId="0"/>
    <xf numFmtId="0" fontId="79" fillId="0" borderId="0"/>
    <xf numFmtId="0" fontId="20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2" fillId="0" borderId="0"/>
    <xf numFmtId="0" fontId="20" fillId="0" borderId="0"/>
    <xf numFmtId="0" fontId="20" fillId="0" borderId="0"/>
    <xf numFmtId="0" fontId="42" fillId="0" borderId="0"/>
    <xf numFmtId="0" fontId="20" fillId="0" borderId="0"/>
    <xf numFmtId="0" fontId="20" fillId="0" borderId="0"/>
    <xf numFmtId="0" fontId="4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42" fillId="0" borderId="0"/>
    <xf numFmtId="0" fontId="20" fillId="0" borderId="0"/>
    <xf numFmtId="0" fontId="20" fillId="0" borderId="0"/>
    <xf numFmtId="0" fontId="20" fillId="0" borderId="0"/>
    <xf numFmtId="0" fontId="42" fillId="0" borderId="0"/>
    <xf numFmtId="0" fontId="20" fillId="0" borderId="0"/>
    <xf numFmtId="0" fontId="20" fillId="0" borderId="0"/>
    <xf numFmtId="0" fontId="42" fillId="0" borderId="0"/>
    <xf numFmtId="0" fontId="20" fillId="0" borderId="0"/>
    <xf numFmtId="0" fontId="20" fillId="0" borderId="0"/>
    <xf numFmtId="0" fontId="42" fillId="0" borderId="0"/>
    <xf numFmtId="0" fontId="20" fillId="0" borderId="0"/>
    <xf numFmtId="0" fontId="20" fillId="0" borderId="0"/>
    <xf numFmtId="0" fontId="42" fillId="0" borderId="0"/>
    <xf numFmtId="0" fontId="20" fillId="0" borderId="0"/>
    <xf numFmtId="0" fontId="20" fillId="0" borderId="0"/>
    <xf numFmtId="0" fontId="42" fillId="0" borderId="0"/>
    <xf numFmtId="0" fontId="20" fillId="0" borderId="0"/>
    <xf numFmtId="0" fontId="20" fillId="0" borderId="0"/>
    <xf numFmtId="0" fontId="42" fillId="0" borderId="0"/>
    <xf numFmtId="0" fontId="20" fillId="0" borderId="0"/>
    <xf numFmtId="0" fontId="20" fillId="0" borderId="0"/>
    <xf numFmtId="0" fontId="4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2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114" fillId="0" borderId="0"/>
    <xf numFmtId="0" fontId="114" fillId="0" borderId="0"/>
    <xf numFmtId="0" fontId="160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153" fillId="0" borderId="0" applyFont="0" applyFill="0" applyBorder="0" applyAlignment="0" applyProtection="0"/>
    <xf numFmtId="0" fontId="40" fillId="0" borderId="0">
      <alignment vertical="center"/>
    </xf>
    <xf numFmtId="0" fontId="159" fillId="0" borderId="0">
      <alignment vertical="center"/>
    </xf>
    <xf numFmtId="0" fontId="40" fillId="0" borderId="0"/>
    <xf numFmtId="0" fontId="40" fillId="0" borderId="0">
      <alignment vertical="center"/>
    </xf>
    <xf numFmtId="0" fontId="40" fillId="0" borderId="0">
      <alignment vertical="center"/>
    </xf>
    <xf numFmtId="0" fontId="153" fillId="0" borderId="0"/>
    <xf numFmtId="0" fontId="153" fillId="0" borderId="0" applyFont="0" applyFill="0" applyBorder="0" applyAlignment="0" applyProtection="0"/>
    <xf numFmtId="0" fontId="153" fillId="0" borderId="0" applyFont="0" applyFill="0" applyBorder="0" applyAlignment="0" applyProtection="0"/>
    <xf numFmtId="0" fontId="158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114" fillId="0" borderId="0"/>
    <xf numFmtId="0" fontId="1" fillId="0" borderId="0"/>
    <xf numFmtId="0" fontId="20" fillId="0" borderId="0"/>
    <xf numFmtId="0" fontId="113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7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7" fillId="0" borderId="0" applyNumberFormat="0" applyFill="0" applyBorder="0" applyAlignment="0" applyProtection="0">
      <alignment vertical="top"/>
      <protection locked="0"/>
    </xf>
    <xf numFmtId="0" fontId="156" fillId="0" borderId="0" applyNumberFormat="0" applyFill="0" applyBorder="0" applyAlignment="0" applyProtection="0">
      <alignment vertical="top"/>
      <protection locked="0"/>
    </xf>
    <xf numFmtId="0" fontId="150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" fillId="0" borderId="0"/>
    <xf numFmtId="0" fontId="149" fillId="0" borderId="23" applyNumberFormat="0" applyFill="0" applyAlignment="0" applyProtection="0"/>
    <xf numFmtId="0" fontId="149" fillId="0" borderId="23" applyNumberFormat="0" applyFill="0" applyAlignment="0" applyProtection="0"/>
    <xf numFmtId="0" fontId="149" fillId="0" borderId="23" applyNumberFormat="0" applyFill="0" applyAlignment="0" applyProtection="0"/>
    <xf numFmtId="0" fontId="149" fillId="0" borderId="23" applyNumberFormat="0" applyFill="0" applyAlignment="0" applyProtection="0"/>
    <xf numFmtId="0" fontId="149" fillId="0" borderId="23" applyNumberFormat="0" applyFill="0" applyAlignment="0" applyProtection="0"/>
    <xf numFmtId="0" fontId="149" fillId="0" borderId="23" applyNumberFormat="0" applyFill="0" applyAlignment="0" applyProtection="0"/>
    <xf numFmtId="0" fontId="149" fillId="0" borderId="23" applyNumberFormat="0" applyFill="0" applyAlignment="0" applyProtection="0"/>
    <xf numFmtId="0" fontId="149" fillId="0" borderId="23" applyNumberFormat="0" applyFill="0" applyAlignment="0" applyProtection="0"/>
    <xf numFmtId="0" fontId="148" fillId="0" borderId="0" applyNumberFormat="0" applyFill="0" applyBorder="0" applyAlignment="0" applyProtection="0"/>
    <xf numFmtId="0" fontId="148" fillId="0" borderId="0" applyNumberFormat="0" applyFill="0" applyBorder="0" applyAlignment="0" applyProtection="0"/>
    <xf numFmtId="0" fontId="148" fillId="0" borderId="0" applyNumberFormat="0" applyFill="0" applyBorder="0" applyAlignment="0" applyProtection="0"/>
    <xf numFmtId="0" fontId="148" fillId="0" borderId="0" applyNumberFormat="0" applyFill="0" applyBorder="0" applyAlignment="0" applyProtection="0"/>
    <xf numFmtId="0" fontId="148" fillId="0" borderId="0" applyNumberFormat="0" applyFill="0" applyBorder="0" applyAlignment="0" applyProtection="0"/>
    <xf numFmtId="0" fontId="148" fillId="0" borderId="0" applyNumberFormat="0" applyFill="0" applyBorder="0" applyAlignment="0" applyProtection="0"/>
    <xf numFmtId="0" fontId="148" fillId="0" borderId="0" applyNumberFormat="0" applyFill="0" applyBorder="0" applyAlignment="0" applyProtection="0"/>
    <xf numFmtId="0" fontId="148" fillId="0" borderId="0" applyNumberFormat="0" applyFill="0" applyBorder="0" applyAlignment="0" applyProtection="0"/>
    <xf numFmtId="9" fontId="114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0" fontId="147" fillId="51" borderId="21" applyNumberFormat="0" applyAlignment="0" applyProtection="0"/>
    <xf numFmtId="0" fontId="147" fillId="51" borderId="21" applyNumberFormat="0" applyAlignment="0" applyProtection="0"/>
    <xf numFmtId="0" fontId="147" fillId="51" borderId="21" applyNumberFormat="0" applyAlignment="0" applyProtection="0"/>
    <xf numFmtId="0" fontId="147" fillId="51" borderId="21" applyNumberFormat="0" applyAlignment="0" applyProtection="0"/>
    <xf numFmtId="0" fontId="147" fillId="51" borderId="21" applyNumberFormat="0" applyAlignment="0" applyProtection="0"/>
    <xf numFmtId="0" fontId="147" fillId="51" borderId="21" applyNumberFormat="0" applyAlignment="0" applyProtection="0"/>
    <xf numFmtId="0" fontId="147" fillId="51" borderId="21" applyNumberFormat="0" applyAlignment="0" applyProtection="0"/>
    <xf numFmtId="0" fontId="147" fillId="51" borderId="21" applyNumberFormat="0" applyAlignment="0" applyProtection="0"/>
    <xf numFmtId="0" fontId="20" fillId="57" borderId="20" applyNumberFormat="0" applyFont="0" applyAlignment="0" applyProtection="0"/>
    <xf numFmtId="0" fontId="20" fillId="57" borderId="20" applyNumberFormat="0" applyFont="0" applyAlignment="0" applyProtection="0"/>
    <xf numFmtId="0" fontId="20" fillId="57" borderId="20" applyNumberFormat="0" applyFont="0" applyAlignment="0" applyProtection="0"/>
    <xf numFmtId="0" fontId="20" fillId="57" borderId="20" applyNumberFormat="0" applyFont="0" applyAlignment="0" applyProtection="0"/>
    <xf numFmtId="0" fontId="20" fillId="57" borderId="20" applyNumberFormat="0" applyFont="0" applyAlignment="0" applyProtection="0"/>
    <xf numFmtId="0" fontId="20" fillId="57" borderId="20" applyNumberFormat="0" applyFont="0" applyAlignment="0" applyProtection="0"/>
    <xf numFmtId="0" fontId="20" fillId="57" borderId="20" applyNumberFormat="0" applyFont="0" applyAlignment="0" applyProtection="0"/>
    <xf numFmtId="0" fontId="20" fillId="57" borderId="20" applyNumberFormat="0" applyFont="0" applyAlignment="0" applyProtection="0"/>
    <xf numFmtId="0" fontId="112" fillId="0" borderId="0"/>
    <xf numFmtId="0" fontId="1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79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4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42" fillId="0" borderId="0"/>
    <xf numFmtId="0" fontId="79" fillId="0" borderId="0"/>
    <xf numFmtId="0" fontId="19" fillId="0" borderId="0"/>
    <xf numFmtId="0" fontId="79" fillId="0" borderId="0"/>
    <xf numFmtId="0" fontId="113" fillId="0" borderId="0"/>
    <xf numFmtId="0" fontId="26" fillId="0" borderId="0"/>
    <xf numFmtId="0" fontId="26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30" fillId="0" borderId="0"/>
    <xf numFmtId="0" fontId="113" fillId="0" borderId="0"/>
    <xf numFmtId="0" fontId="30" fillId="0" borderId="0"/>
    <xf numFmtId="0" fontId="113" fillId="0" borderId="0"/>
    <xf numFmtId="0" fontId="11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14" fillId="0" borderId="0"/>
    <xf numFmtId="0" fontId="116" fillId="0" borderId="0"/>
    <xf numFmtId="0" fontId="114" fillId="0" borderId="0"/>
    <xf numFmtId="0" fontId="116" fillId="0" borderId="0"/>
    <xf numFmtId="0" fontId="114" fillId="0" borderId="0"/>
    <xf numFmtId="0" fontId="116" fillId="0" borderId="0"/>
    <xf numFmtId="0" fontId="114" fillId="0" borderId="0"/>
    <xf numFmtId="0" fontId="116" fillId="0" borderId="0"/>
    <xf numFmtId="0" fontId="114" fillId="0" borderId="0"/>
    <xf numFmtId="0" fontId="20" fillId="0" borderId="0"/>
    <xf numFmtId="0" fontId="116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4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94" fillId="0" borderId="0"/>
    <xf numFmtId="0" fontId="113" fillId="0" borderId="0"/>
    <xf numFmtId="0" fontId="116" fillId="0" borderId="0"/>
    <xf numFmtId="0" fontId="116" fillId="0" borderId="0"/>
    <xf numFmtId="0" fontId="116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3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53" fillId="0" borderId="0"/>
    <xf numFmtId="0" fontId="53" fillId="0" borderId="0"/>
    <xf numFmtId="0" fontId="94" fillId="0" borderId="0"/>
    <xf numFmtId="0" fontId="11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31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3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46" fillId="56" borderId="0" applyNumberFormat="0" applyBorder="0" applyAlignment="0" applyProtection="0"/>
    <xf numFmtId="0" fontId="146" fillId="56" borderId="0" applyNumberFormat="0" applyBorder="0" applyAlignment="0" applyProtection="0"/>
    <xf numFmtId="0" fontId="146" fillId="56" borderId="0" applyNumberFormat="0" applyBorder="0" applyAlignment="0" applyProtection="0"/>
    <xf numFmtId="0" fontId="146" fillId="56" borderId="0" applyNumberFormat="0" applyBorder="0" applyAlignment="0" applyProtection="0"/>
    <xf numFmtId="0" fontId="146" fillId="56" borderId="0" applyNumberFormat="0" applyBorder="0" applyAlignment="0" applyProtection="0"/>
    <xf numFmtId="0" fontId="146" fillId="56" borderId="0" applyNumberFormat="0" applyBorder="0" applyAlignment="0" applyProtection="0"/>
    <xf numFmtId="0" fontId="146" fillId="56" borderId="0" applyNumberFormat="0" applyBorder="0" applyAlignment="0" applyProtection="0"/>
    <xf numFmtId="0" fontId="146" fillId="56" borderId="0" applyNumberFormat="0" applyBorder="0" applyAlignment="0" applyProtection="0"/>
    <xf numFmtId="0" fontId="20" fillId="0" borderId="0" applyFont="0" applyFill="0" applyBorder="0" applyAlignment="0" applyProtection="0"/>
    <xf numFmtId="0" fontId="20" fillId="0" borderId="0">
      <protection locked="0"/>
    </xf>
    <xf numFmtId="0" fontId="145" fillId="0" borderId="19" applyNumberFormat="0" applyFill="0" applyAlignment="0" applyProtection="0"/>
    <xf numFmtId="0" fontId="145" fillId="0" borderId="19" applyNumberFormat="0" applyFill="0" applyAlignment="0" applyProtection="0"/>
    <xf numFmtId="0" fontId="145" fillId="0" borderId="19" applyNumberFormat="0" applyFill="0" applyAlignment="0" applyProtection="0"/>
    <xf numFmtId="0" fontId="145" fillId="0" borderId="19" applyNumberFormat="0" applyFill="0" applyAlignment="0" applyProtection="0"/>
    <xf numFmtId="0" fontId="145" fillId="0" borderId="19" applyNumberFormat="0" applyFill="0" applyAlignment="0" applyProtection="0"/>
    <xf numFmtId="0" fontId="145" fillId="0" borderId="19" applyNumberFormat="0" applyFill="0" applyAlignment="0" applyProtection="0"/>
    <xf numFmtId="0" fontId="145" fillId="0" borderId="19" applyNumberFormat="0" applyFill="0" applyAlignment="0" applyProtection="0"/>
    <xf numFmtId="0" fontId="145" fillId="0" borderId="19" applyNumberFormat="0" applyFill="0" applyAlignment="0" applyProtection="0"/>
    <xf numFmtId="0" fontId="152" fillId="0" borderId="0"/>
    <xf numFmtId="0" fontId="79" fillId="0" borderId="0"/>
    <xf numFmtId="0" fontId="135" fillId="38" borderId="10" applyNumberFormat="0" applyAlignment="0" applyProtection="0"/>
    <xf numFmtId="0" fontId="135" fillId="38" borderId="10" applyNumberFormat="0" applyAlignment="0" applyProtection="0"/>
    <xf numFmtId="0" fontId="135" fillId="38" borderId="10" applyNumberFormat="0" applyAlignment="0" applyProtection="0"/>
    <xf numFmtId="0" fontId="135" fillId="38" borderId="10" applyNumberFormat="0" applyAlignment="0" applyProtection="0"/>
    <xf numFmtId="0" fontId="135" fillId="38" borderId="10" applyNumberFormat="0" applyAlignment="0" applyProtection="0"/>
    <xf numFmtId="0" fontId="135" fillId="38" borderId="10" applyNumberFormat="0" applyAlignment="0" applyProtection="0"/>
    <xf numFmtId="0" fontId="135" fillId="38" borderId="10" applyNumberFormat="0" applyAlignment="0" applyProtection="0"/>
    <xf numFmtId="0" fontId="135" fillId="38" borderId="10" applyNumberFormat="0" applyAlignment="0" applyProtection="0"/>
    <xf numFmtId="0" fontId="135" fillId="38" borderId="10" applyNumberFormat="0" applyAlignment="0" applyProtection="0"/>
    <xf numFmtId="0" fontId="161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17" applyNumberFormat="0" applyFill="0" applyAlignment="0" applyProtection="0"/>
    <xf numFmtId="0" fontId="144" fillId="0" borderId="17" applyNumberFormat="0" applyFill="0" applyAlignment="0" applyProtection="0"/>
    <xf numFmtId="0" fontId="144" fillId="0" borderId="17" applyNumberFormat="0" applyFill="0" applyAlignment="0" applyProtection="0"/>
    <xf numFmtId="0" fontId="144" fillId="0" borderId="17" applyNumberFormat="0" applyFill="0" applyAlignment="0" applyProtection="0"/>
    <xf numFmtId="0" fontId="144" fillId="0" borderId="17" applyNumberFormat="0" applyFill="0" applyAlignment="0" applyProtection="0"/>
    <xf numFmtId="0" fontId="144" fillId="0" borderId="17" applyNumberFormat="0" applyFill="0" applyAlignment="0" applyProtection="0"/>
    <xf numFmtId="0" fontId="144" fillId="0" borderId="17" applyNumberFormat="0" applyFill="0" applyAlignment="0" applyProtection="0"/>
    <xf numFmtId="0" fontId="144" fillId="0" borderId="17" applyNumberFormat="0" applyFill="0" applyAlignment="0" applyProtection="0"/>
    <xf numFmtId="0" fontId="143" fillId="0" borderId="16" applyNumberFormat="0" applyFill="0" applyAlignment="0" applyProtection="0"/>
    <xf numFmtId="0" fontId="143" fillId="0" borderId="16" applyNumberFormat="0" applyFill="0" applyAlignment="0" applyProtection="0"/>
    <xf numFmtId="0" fontId="143" fillId="0" borderId="16" applyNumberFormat="0" applyFill="0" applyAlignment="0" applyProtection="0"/>
    <xf numFmtId="0" fontId="143" fillId="0" borderId="16" applyNumberFormat="0" applyFill="0" applyAlignment="0" applyProtection="0"/>
    <xf numFmtId="0" fontId="143" fillId="0" borderId="16" applyNumberFormat="0" applyFill="0" applyAlignment="0" applyProtection="0"/>
    <xf numFmtId="0" fontId="143" fillId="0" borderId="16" applyNumberFormat="0" applyFill="0" applyAlignment="0" applyProtection="0"/>
    <xf numFmtId="0" fontId="143" fillId="0" borderId="16" applyNumberFormat="0" applyFill="0" applyAlignment="0" applyProtection="0"/>
    <xf numFmtId="0" fontId="143" fillId="0" borderId="16" applyNumberFormat="0" applyFill="0" applyAlignment="0" applyProtection="0"/>
    <xf numFmtId="0" fontId="142" fillId="0" borderId="15" applyNumberFormat="0" applyFill="0" applyAlignment="0" applyProtection="0"/>
    <xf numFmtId="0" fontId="142" fillId="0" borderId="15" applyNumberFormat="0" applyFill="0" applyAlignment="0" applyProtection="0"/>
    <xf numFmtId="0" fontId="142" fillId="0" borderId="15" applyNumberFormat="0" applyFill="0" applyAlignment="0" applyProtection="0"/>
    <xf numFmtId="0" fontId="142" fillId="0" borderId="15" applyNumberFormat="0" applyFill="0" applyAlignment="0" applyProtection="0"/>
    <xf numFmtId="0" fontId="142" fillId="0" borderId="15" applyNumberFormat="0" applyFill="0" applyAlignment="0" applyProtection="0"/>
    <xf numFmtId="0" fontId="142" fillId="0" borderId="15" applyNumberFormat="0" applyFill="0" applyAlignment="0" applyProtection="0"/>
    <xf numFmtId="0" fontId="142" fillId="0" borderId="15" applyNumberFormat="0" applyFill="0" applyAlignment="0" applyProtection="0"/>
    <xf numFmtId="0" fontId="142" fillId="0" borderId="15" applyNumberFormat="0" applyFill="0" applyAlignment="0" applyProtection="0"/>
    <xf numFmtId="0" fontId="141" fillId="35" borderId="0" applyNumberFormat="0" applyBorder="0" applyAlignment="0" applyProtection="0"/>
    <xf numFmtId="0" fontId="141" fillId="35" borderId="0" applyNumberFormat="0" applyBorder="0" applyAlignment="0" applyProtection="0"/>
    <xf numFmtId="0" fontId="141" fillId="35" borderId="0" applyNumberFormat="0" applyBorder="0" applyAlignment="0" applyProtection="0"/>
    <xf numFmtId="0" fontId="141" fillId="35" borderId="0" applyNumberFormat="0" applyBorder="0" applyAlignment="0" applyProtection="0"/>
    <xf numFmtId="0" fontId="141" fillId="35" borderId="0" applyNumberFormat="0" applyBorder="0" applyAlignment="0" applyProtection="0"/>
    <xf numFmtId="0" fontId="141" fillId="35" borderId="0" applyNumberFormat="0" applyBorder="0" applyAlignment="0" applyProtection="0"/>
    <xf numFmtId="0" fontId="141" fillId="35" borderId="0" applyNumberFormat="0" applyBorder="0" applyAlignment="0" applyProtection="0"/>
    <xf numFmtId="0" fontId="141" fillId="35" borderId="0" applyNumberFormat="0" applyBorder="0" applyAlignment="0" applyProtection="0"/>
    <xf numFmtId="2" fontId="106" fillId="0" borderId="0" applyFon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06" fillId="0" borderId="0" applyFont="0" applyFill="0" applyBorder="0" applyAlignment="0" applyProtection="0"/>
    <xf numFmtId="3" fontId="10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9" fillId="52" borderId="11" applyNumberFormat="0" applyAlignment="0" applyProtection="0"/>
    <xf numFmtId="0" fontId="139" fillId="52" borderId="11" applyNumberFormat="0" applyAlignment="0" applyProtection="0"/>
    <xf numFmtId="0" fontId="139" fillId="52" borderId="11" applyNumberFormat="0" applyAlignment="0" applyProtection="0"/>
    <xf numFmtId="0" fontId="139" fillId="52" borderId="11" applyNumberFormat="0" applyAlignment="0" applyProtection="0"/>
    <xf numFmtId="0" fontId="139" fillId="52" borderId="11" applyNumberFormat="0" applyAlignment="0" applyProtection="0"/>
    <xf numFmtId="0" fontId="139" fillId="52" borderId="11" applyNumberFormat="0" applyAlignment="0" applyProtection="0"/>
    <xf numFmtId="0" fontId="139" fillId="52" borderId="11" applyNumberFormat="0" applyAlignment="0" applyProtection="0"/>
    <xf numFmtId="0" fontId="139" fillId="52" borderId="11" applyNumberFormat="0" applyAlignment="0" applyProtection="0"/>
    <xf numFmtId="0" fontId="138" fillId="51" borderId="10" applyNumberFormat="0" applyAlignment="0" applyProtection="0"/>
    <xf numFmtId="0" fontId="138" fillId="51" borderId="10" applyNumberFormat="0" applyAlignment="0" applyProtection="0"/>
    <xf numFmtId="0" fontId="138" fillId="51" borderId="10" applyNumberFormat="0" applyAlignment="0" applyProtection="0"/>
    <xf numFmtId="0" fontId="138" fillId="51" borderId="10" applyNumberFormat="0" applyAlignment="0" applyProtection="0"/>
    <xf numFmtId="0" fontId="138" fillId="51" borderId="10" applyNumberFormat="0" applyAlignment="0" applyProtection="0"/>
    <xf numFmtId="0" fontId="138" fillId="51" borderId="10" applyNumberFormat="0" applyAlignment="0" applyProtection="0"/>
    <xf numFmtId="0" fontId="113" fillId="0" borderId="0"/>
    <xf numFmtId="0" fontId="138" fillId="51" borderId="10" applyNumberFormat="0" applyAlignment="0" applyProtection="0"/>
    <xf numFmtId="0" fontId="138" fillId="51" borderId="10" applyNumberFormat="0" applyAlignment="0" applyProtection="0"/>
    <xf numFmtId="0" fontId="155" fillId="0" borderId="0"/>
    <xf numFmtId="0" fontId="20" fillId="0" borderId="0"/>
    <xf numFmtId="0" fontId="94" fillId="0" borderId="0"/>
    <xf numFmtId="0" fontId="113" fillId="0" borderId="0"/>
    <xf numFmtId="0" fontId="137" fillId="34" borderId="0" applyNumberFormat="0" applyBorder="0" applyAlignment="0" applyProtection="0"/>
    <xf numFmtId="0" fontId="137" fillId="34" borderId="0" applyNumberFormat="0" applyBorder="0" applyAlignment="0" applyProtection="0"/>
    <xf numFmtId="0" fontId="137" fillId="34" borderId="0" applyNumberFormat="0" applyBorder="0" applyAlignment="0" applyProtection="0"/>
    <xf numFmtId="0" fontId="137" fillId="34" borderId="0" applyNumberFormat="0" applyBorder="0" applyAlignment="0" applyProtection="0"/>
    <xf numFmtId="0" fontId="137" fillId="34" borderId="0" applyNumberFormat="0" applyBorder="0" applyAlignment="0" applyProtection="0"/>
    <xf numFmtId="0" fontId="137" fillId="34" borderId="0" applyNumberFormat="0" applyBorder="0" applyAlignment="0" applyProtection="0"/>
    <xf numFmtId="0" fontId="137" fillId="34" borderId="0" applyNumberFormat="0" applyBorder="0" applyAlignment="0" applyProtection="0"/>
    <xf numFmtId="0" fontId="137" fillId="34" borderId="0" applyNumberFormat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6" fillId="0" borderId="0"/>
    <xf numFmtId="0" fontId="154" fillId="0" borderId="0" applyFont="0" applyFill="0" applyBorder="0" applyAlignment="0" applyProtection="0"/>
    <xf numFmtId="0" fontId="26" fillId="0" borderId="0"/>
    <xf numFmtId="0" fontId="154" fillId="0" borderId="0" applyFont="0" applyFill="0" applyBorder="0" applyAlignment="0" applyProtection="0"/>
    <xf numFmtId="0" fontId="136" fillId="50" borderId="0" applyNumberFormat="0" applyBorder="0" applyAlignment="0" applyProtection="0"/>
    <xf numFmtId="0" fontId="136" fillId="50" borderId="0" applyNumberFormat="0" applyBorder="0" applyAlignment="0" applyProtection="0"/>
    <xf numFmtId="0" fontId="136" fillId="50" borderId="0" applyNumberFormat="0" applyBorder="0" applyAlignment="0" applyProtection="0"/>
    <xf numFmtId="0" fontId="136" fillId="50" borderId="0" applyNumberFormat="0" applyBorder="0" applyAlignment="0" applyProtection="0"/>
    <xf numFmtId="0" fontId="136" fillId="50" borderId="0" applyNumberFormat="0" applyBorder="0" applyAlignment="0" applyProtection="0"/>
    <xf numFmtId="0" fontId="136" fillId="50" borderId="0" applyNumberFormat="0" applyBorder="0" applyAlignment="0" applyProtection="0"/>
    <xf numFmtId="0" fontId="136" fillId="50" borderId="0" applyNumberFormat="0" applyBorder="0" applyAlignment="0" applyProtection="0"/>
    <xf numFmtId="0" fontId="136" fillId="50" borderId="0" applyNumberFormat="0" applyBorder="0" applyAlignment="0" applyProtection="0"/>
    <xf numFmtId="0" fontId="26" fillId="0" borderId="0"/>
    <xf numFmtId="0" fontId="136" fillId="45" borderId="0" applyNumberFormat="0" applyBorder="0" applyAlignment="0" applyProtection="0"/>
    <xf numFmtId="0" fontId="26" fillId="0" borderId="0"/>
    <xf numFmtId="0" fontId="136" fillId="45" borderId="0" applyNumberFormat="0" applyBorder="0" applyAlignment="0" applyProtection="0"/>
    <xf numFmtId="0" fontId="26" fillId="0" borderId="0"/>
    <xf numFmtId="0" fontId="136" fillId="45" borderId="0" applyNumberFormat="0" applyBorder="0" applyAlignment="0" applyProtection="0"/>
    <xf numFmtId="0" fontId="26" fillId="0" borderId="0"/>
    <xf numFmtId="0" fontId="136" fillId="45" borderId="0" applyNumberFormat="0" applyBorder="0" applyAlignment="0" applyProtection="0"/>
    <xf numFmtId="0" fontId="26" fillId="0" borderId="0"/>
    <xf numFmtId="0" fontId="136" fillId="45" borderId="0" applyNumberFormat="0" applyBorder="0" applyAlignment="0" applyProtection="0"/>
    <xf numFmtId="0" fontId="26" fillId="0" borderId="0"/>
    <xf numFmtId="0" fontId="136" fillId="45" borderId="0" applyNumberFormat="0" applyBorder="0" applyAlignment="0" applyProtection="0"/>
    <xf numFmtId="0" fontId="136" fillId="45" borderId="0" applyNumberFormat="0" applyBorder="0" applyAlignment="0" applyProtection="0"/>
    <xf numFmtId="0" fontId="136" fillId="45" borderId="0" applyNumberFormat="0" applyBorder="0" applyAlignment="0" applyProtection="0"/>
    <xf numFmtId="0" fontId="26" fillId="0" borderId="0"/>
    <xf numFmtId="0" fontId="136" fillId="44" borderId="0" applyNumberFormat="0" applyBorder="0" applyAlignment="0" applyProtection="0"/>
    <xf numFmtId="0" fontId="26" fillId="0" borderId="0"/>
    <xf numFmtId="0" fontId="136" fillId="44" borderId="0" applyNumberFormat="0" applyBorder="0" applyAlignment="0" applyProtection="0"/>
    <xf numFmtId="0" fontId="26" fillId="0" borderId="0"/>
    <xf numFmtId="0" fontId="136" fillId="44" borderId="0" applyNumberFormat="0" applyBorder="0" applyAlignment="0" applyProtection="0"/>
    <xf numFmtId="0" fontId="26" fillId="0" borderId="0"/>
    <xf numFmtId="0" fontId="136" fillId="44" borderId="0" applyNumberFormat="0" applyBorder="0" applyAlignment="0" applyProtection="0"/>
    <xf numFmtId="0" fontId="26" fillId="0" borderId="0"/>
    <xf numFmtId="0" fontId="136" fillId="44" borderId="0" applyNumberFormat="0" applyBorder="0" applyAlignment="0" applyProtection="0"/>
    <xf numFmtId="0" fontId="26" fillId="0" borderId="0"/>
    <xf numFmtId="0" fontId="136" fillId="44" borderId="0" applyNumberFormat="0" applyBorder="0" applyAlignment="0" applyProtection="0"/>
    <xf numFmtId="0" fontId="26" fillId="0" borderId="0"/>
    <xf numFmtId="0" fontId="136" fillId="44" borderId="0" applyNumberFormat="0" applyBorder="0" applyAlignment="0" applyProtection="0"/>
    <xf numFmtId="0" fontId="26" fillId="0" borderId="0"/>
    <xf numFmtId="0" fontId="136" fillId="44" borderId="0" applyNumberFormat="0" applyBorder="0" applyAlignment="0" applyProtection="0"/>
    <xf numFmtId="0" fontId="26" fillId="0" borderId="0"/>
    <xf numFmtId="0" fontId="136" fillId="49" borderId="0" applyNumberFormat="0" applyBorder="0" applyAlignment="0" applyProtection="0"/>
    <xf numFmtId="0" fontId="136" fillId="49" borderId="0" applyNumberFormat="0" applyBorder="0" applyAlignment="0" applyProtection="0"/>
    <xf numFmtId="0" fontId="26" fillId="0" borderId="0"/>
    <xf numFmtId="0" fontId="136" fillId="49" borderId="0" applyNumberFormat="0" applyBorder="0" applyAlignment="0" applyProtection="0"/>
    <xf numFmtId="0" fontId="136" fillId="49" borderId="0" applyNumberFormat="0" applyBorder="0" applyAlignment="0" applyProtection="0"/>
    <xf numFmtId="0" fontId="26" fillId="0" borderId="0"/>
    <xf numFmtId="0" fontId="136" fillId="49" borderId="0" applyNumberFormat="0" applyBorder="0" applyAlignment="0" applyProtection="0"/>
    <xf numFmtId="0" fontId="136" fillId="49" borderId="0" applyNumberFormat="0" applyBorder="0" applyAlignment="0" applyProtection="0"/>
    <xf numFmtId="0" fontId="136" fillId="49" borderId="0" applyNumberFormat="0" applyBorder="0" applyAlignment="0" applyProtection="0"/>
    <xf numFmtId="0" fontId="26" fillId="0" borderId="0"/>
    <xf numFmtId="0" fontId="136" fillId="49" borderId="0" applyNumberFormat="0" applyBorder="0" applyAlignment="0" applyProtection="0"/>
    <xf numFmtId="0" fontId="136" fillId="48" borderId="0" applyNumberFormat="0" applyBorder="0" applyAlignment="0" applyProtection="0"/>
    <xf numFmtId="0" fontId="26" fillId="0" borderId="0"/>
    <xf numFmtId="0" fontId="136" fillId="48" borderId="0" applyNumberFormat="0" applyBorder="0" applyAlignment="0" applyProtection="0"/>
    <xf numFmtId="0" fontId="26" fillId="0" borderId="0"/>
    <xf numFmtId="0" fontId="136" fillId="48" borderId="0" applyNumberFormat="0" applyBorder="0" applyAlignment="0" applyProtection="0"/>
    <xf numFmtId="0" fontId="26" fillId="0" borderId="0"/>
    <xf numFmtId="0" fontId="136" fillId="48" borderId="0" applyNumberFormat="0" applyBorder="0" applyAlignment="0" applyProtection="0"/>
    <xf numFmtId="0" fontId="26" fillId="0" borderId="0"/>
    <xf numFmtId="0" fontId="136" fillId="48" borderId="0" applyNumberFormat="0" applyBorder="0" applyAlignment="0" applyProtection="0"/>
    <xf numFmtId="0" fontId="26" fillId="0" borderId="0"/>
    <xf numFmtId="0" fontId="136" fillId="48" borderId="0" applyNumberFormat="0" applyBorder="0" applyAlignment="0" applyProtection="0"/>
    <xf numFmtId="0" fontId="136" fillId="48" borderId="0" applyNumberFormat="0" applyBorder="0" applyAlignment="0" applyProtection="0"/>
    <xf numFmtId="0" fontId="26" fillId="0" borderId="0"/>
    <xf numFmtId="0" fontId="26" fillId="0" borderId="0"/>
    <xf numFmtId="0" fontId="136" fillId="48" borderId="0" applyNumberFormat="0" applyBorder="0" applyAlignment="0" applyProtection="0"/>
    <xf numFmtId="0" fontId="26" fillId="0" borderId="0"/>
    <xf numFmtId="0" fontId="136" fillId="47" borderId="0" applyNumberFormat="0" applyBorder="0" applyAlignment="0" applyProtection="0"/>
    <xf numFmtId="0" fontId="26" fillId="0" borderId="0"/>
    <xf numFmtId="0" fontId="136" fillId="47" borderId="0" applyNumberFormat="0" applyBorder="0" applyAlignment="0" applyProtection="0"/>
    <xf numFmtId="0" fontId="26" fillId="0" borderId="0"/>
    <xf numFmtId="0" fontId="136" fillId="47" borderId="0" applyNumberFormat="0" applyBorder="0" applyAlignment="0" applyProtection="0"/>
    <xf numFmtId="0" fontId="26" fillId="0" borderId="0"/>
    <xf numFmtId="0" fontId="136" fillId="47" borderId="0" applyNumberFormat="0" applyBorder="0" applyAlignment="0" applyProtection="0"/>
    <xf numFmtId="0" fontId="26" fillId="0" borderId="0"/>
    <xf numFmtId="0" fontId="136" fillId="47" borderId="0" applyNumberFormat="0" applyBorder="0" applyAlignment="0" applyProtection="0"/>
    <xf numFmtId="0" fontId="26" fillId="0" borderId="0"/>
    <xf numFmtId="0" fontId="136" fillId="47" borderId="0" applyNumberFormat="0" applyBorder="0" applyAlignment="0" applyProtection="0"/>
    <xf numFmtId="0" fontId="26" fillId="0" borderId="0"/>
    <xf numFmtId="0" fontId="136" fillId="47" borderId="0" applyNumberFormat="0" applyBorder="0" applyAlignment="0" applyProtection="0"/>
    <xf numFmtId="0" fontId="26" fillId="0" borderId="0"/>
    <xf numFmtId="0" fontId="136" fillId="47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36" fillId="46" borderId="0" applyNumberFormat="0" applyBorder="0" applyAlignment="0" applyProtection="0"/>
    <xf numFmtId="0" fontId="136" fillId="46" borderId="0" applyNumberFormat="0" applyBorder="0" applyAlignment="0" applyProtection="0"/>
    <xf numFmtId="0" fontId="136" fillId="46" borderId="0" applyNumberFormat="0" applyBorder="0" applyAlignment="0" applyProtection="0"/>
    <xf numFmtId="0" fontId="136" fillId="46" borderId="0" applyNumberFormat="0" applyBorder="0" applyAlignment="0" applyProtection="0"/>
    <xf numFmtId="0" fontId="136" fillId="46" borderId="0" applyNumberFormat="0" applyBorder="0" applyAlignment="0" applyProtection="0"/>
    <xf numFmtId="0" fontId="136" fillId="46" borderId="0" applyNumberFormat="0" applyBorder="0" applyAlignment="0" applyProtection="0"/>
    <xf numFmtId="0" fontId="136" fillId="46" borderId="0" applyNumberFormat="0" applyBorder="0" applyAlignment="0" applyProtection="0"/>
    <xf numFmtId="0" fontId="136" fillId="46" borderId="0" applyNumberFormat="0" applyBorder="0" applyAlignment="0" applyProtection="0"/>
    <xf numFmtId="0" fontId="136" fillId="45" borderId="0" applyNumberFormat="0" applyBorder="0" applyAlignment="0" applyProtection="0"/>
    <xf numFmtId="0" fontId="136" fillId="45" borderId="0" applyNumberFormat="0" applyBorder="0" applyAlignment="0" applyProtection="0"/>
    <xf numFmtId="0" fontId="136" fillId="45" borderId="0" applyNumberFormat="0" applyBorder="0" applyAlignment="0" applyProtection="0"/>
    <xf numFmtId="0" fontId="136" fillId="45" borderId="0" applyNumberFormat="0" applyBorder="0" applyAlignment="0" applyProtection="0"/>
    <xf numFmtId="0" fontId="136" fillId="45" borderId="0" applyNumberFormat="0" applyBorder="0" applyAlignment="0" applyProtection="0"/>
    <xf numFmtId="0" fontId="136" fillId="45" borderId="0" applyNumberFormat="0" applyBorder="0" applyAlignment="0" applyProtection="0"/>
    <xf numFmtId="0" fontId="136" fillId="45" borderId="0" applyNumberFormat="0" applyBorder="0" applyAlignment="0" applyProtection="0"/>
    <xf numFmtId="0" fontId="136" fillId="45" borderId="0" applyNumberFormat="0" applyBorder="0" applyAlignment="0" applyProtection="0"/>
    <xf numFmtId="0" fontId="136" fillId="44" borderId="0" applyNumberFormat="0" applyBorder="0" applyAlignment="0" applyProtection="0"/>
    <xf numFmtId="0" fontId="136" fillId="44" borderId="0" applyNumberFormat="0" applyBorder="0" applyAlignment="0" applyProtection="0"/>
    <xf numFmtId="0" fontId="136" fillId="44" borderId="0" applyNumberFormat="0" applyBorder="0" applyAlignment="0" applyProtection="0"/>
    <xf numFmtId="0" fontId="136" fillId="44" borderId="0" applyNumberFormat="0" applyBorder="0" applyAlignment="0" applyProtection="0"/>
    <xf numFmtId="0" fontId="136" fillId="44" borderId="0" applyNumberFormat="0" applyBorder="0" applyAlignment="0" applyProtection="0"/>
    <xf numFmtId="0" fontId="136" fillId="44" borderId="0" applyNumberFormat="0" applyBorder="0" applyAlignment="0" applyProtection="0"/>
    <xf numFmtId="0" fontId="136" fillId="44" borderId="0" applyNumberFormat="0" applyBorder="0" applyAlignment="0" applyProtection="0"/>
    <xf numFmtId="0" fontId="136" fillId="44" borderId="0" applyNumberFormat="0" applyBorder="0" applyAlignment="0" applyProtection="0"/>
    <xf numFmtId="0" fontId="136" fillId="41" borderId="0" applyNumberFormat="0" applyBorder="0" applyAlignment="0" applyProtection="0"/>
    <xf numFmtId="0" fontId="136" fillId="41" borderId="0" applyNumberFormat="0" applyBorder="0" applyAlignment="0" applyProtection="0"/>
    <xf numFmtId="0" fontId="136" fillId="41" borderId="0" applyNumberFormat="0" applyBorder="0" applyAlignment="0" applyProtection="0"/>
    <xf numFmtId="0" fontId="136" fillId="41" borderId="0" applyNumberFormat="0" applyBorder="0" applyAlignment="0" applyProtection="0"/>
    <xf numFmtId="0" fontId="136" fillId="41" borderId="0" applyNumberFormat="0" applyBorder="0" applyAlignment="0" applyProtection="0"/>
    <xf numFmtId="0" fontId="136" fillId="41" borderId="0" applyNumberFormat="0" applyBorder="0" applyAlignment="0" applyProtection="0"/>
    <xf numFmtId="0" fontId="136" fillId="41" borderId="0" applyNumberFormat="0" applyBorder="0" applyAlignment="0" applyProtection="0"/>
    <xf numFmtId="0" fontId="136" fillId="41" borderId="0" applyNumberFormat="0" applyBorder="0" applyAlignment="0" applyProtection="0"/>
    <xf numFmtId="0" fontId="136" fillId="40" borderId="0" applyNumberFormat="0" applyBorder="0" applyAlignment="0" applyProtection="0"/>
    <xf numFmtId="0" fontId="136" fillId="40" borderId="0" applyNumberFormat="0" applyBorder="0" applyAlignment="0" applyProtection="0"/>
    <xf numFmtId="0" fontId="136" fillId="40" borderId="0" applyNumberFormat="0" applyBorder="0" applyAlignment="0" applyProtection="0"/>
    <xf numFmtId="0" fontId="136" fillId="40" borderId="0" applyNumberFormat="0" applyBorder="0" applyAlignment="0" applyProtection="0"/>
    <xf numFmtId="0" fontId="136" fillId="40" borderId="0" applyNumberFormat="0" applyBorder="0" applyAlignment="0" applyProtection="0"/>
    <xf numFmtId="0" fontId="27" fillId="8" borderId="8" applyNumberFormat="0" applyFont="0" applyAlignment="0" applyProtection="0"/>
    <xf numFmtId="0" fontId="136" fillId="40" borderId="0" applyNumberFormat="0" applyBorder="0" applyAlignment="0" applyProtection="0"/>
    <xf numFmtId="0" fontId="136" fillId="40" borderId="0" applyNumberFormat="0" applyBorder="0" applyAlignment="0" applyProtection="0"/>
    <xf numFmtId="0" fontId="136" fillId="40" borderId="0" applyNumberFormat="0" applyBorder="0" applyAlignment="0" applyProtection="0"/>
    <xf numFmtId="10" fontId="20" fillId="0" borderId="0" applyFont="0" applyFill="0" applyBorder="0" applyAlignment="0" applyProtection="0"/>
    <xf numFmtId="0" fontId="136" fillId="43" borderId="0" applyNumberFormat="0" applyBorder="0" applyAlignment="0" applyProtection="0"/>
    <xf numFmtId="0" fontId="136" fillId="43" borderId="0" applyNumberFormat="0" applyBorder="0" applyAlignment="0" applyProtection="0"/>
    <xf numFmtId="0" fontId="136" fillId="43" borderId="0" applyNumberFormat="0" applyBorder="0" applyAlignment="0" applyProtection="0"/>
    <xf numFmtId="9" fontId="26" fillId="0" borderId="0" applyFont="0" applyFill="0" applyBorder="0" applyAlignment="0" applyProtection="0"/>
    <xf numFmtId="0" fontId="136" fillId="43" borderId="0" applyNumberFormat="0" applyBorder="0" applyAlignment="0" applyProtection="0"/>
    <xf numFmtId="9" fontId="26" fillId="0" borderId="0" applyFont="0" applyFill="0" applyBorder="0" applyAlignment="0" applyProtection="0"/>
    <xf numFmtId="0" fontId="136" fillId="43" borderId="0" applyNumberFormat="0" applyBorder="0" applyAlignment="0" applyProtection="0"/>
    <xf numFmtId="0" fontId="136" fillId="43" borderId="0" applyNumberFormat="0" applyBorder="0" applyAlignment="0" applyProtection="0"/>
    <xf numFmtId="0" fontId="136" fillId="43" borderId="0" applyNumberFormat="0" applyBorder="0" applyAlignment="0" applyProtection="0"/>
    <xf numFmtId="0" fontId="136" fillId="43" borderId="0" applyNumberFormat="0" applyBorder="0" applyAlignment="0" applyProtection="0"/>
    <xf numFmtId="0" fontId="79" fillId="40" borderId="0" applyNumberFormat="0" applyBorder="0" applyAlignment="0" applyProtection="0">
      <alignment vertical="center"/>
    </xf>
    <xf numFmtId="0" fontId="27" fillId="42" borderId="0" applyNumberFormat="0" applyBorder="0" applyAlignment="0" applyProtection="0"/>
    <xf numFmtId="0" fontId="27" fillId="39" borderId="0" applyNumberFormat="0" applyBorder="0" applyAlignment="0" applyProtection="0"/>
    <xf numFmtId="1" fontId="20" fillId="0" borderId="22" applyNumberFormat="0" applyFill="0" applyAlignment="0" applyProtection="0">
      <alignment horizontal="center" vertical="center"/>
    </xf>
    <xf numFmtId="0" fontId="27" fillId="36" borderId="0" applyNumberFormat="0" applyBorder="0" applyAlignment="0" applyProtection="0"/>
    <xf numFmtId="0" fontId="27" fillId="41" borderId="0" applyNumberFormat="0" applyBorder="0" applyAlignment="0" applyProtection="0"/>
    <xf numFmtId="0" fontId="27" fillId="40" borderId="0" applyNumberFormat="0" applyBorder="0" applyAlignment="0" applyProtection="0"/>
    <xf numFmtId="0" fontId="27" fillId="39" borderId="0" applyNumberFormat="0" applyBorder="0" applyAlignment="0" applyProtection="0"/>
    <xf numFmtId="0" fontId="53" fillId="42" borderId="0" applyNumberFormat="0" applyBorder="0" applyAlignment="0" applyProtection="0"/>
    <xf numFmtId="0" fontId="53" fillId="42" borderId="0" applyNumberFormat="0" applyBorder="0" applyAlignment="0" applyProtection="0"/>
    <xf numFmtId="0" fontId="53" fillId="42" borderId="0" applyNumberFormat="0" applyBorder="0" applyAlignment="0" applyProtection="0"/>
    <xf numFmtId="0" fontId="53" fillId="42" borderId="0" applyNumberFormat="0" applyBorder="0" applyAlignment="0" applyProtection="0"/>
    <xf numFmtId="0" fontId="53" fillId="42" borderId="0" applyNumberFormat="0" applyBorder="0" applyAlignment="0" applyProtection="0"/>
    <xf numFmtId="0" fontId="53" fillId="42" borderId="0" applyNumberFormat="0" applyBorder="0" applyAlignment="0" applyProtection="0"/>
    <xf numFmtId="0" fontId="53" fillId="42" borderId="0" applyNumberFormat="0" applyBorder="0" applyAlignment="0" applyProtection="0"/>
    <xf numFmtId="0" fontId="53" fillId="42" borderId="0" applyNumberFormat="0" applyBorder="0" applyAlignment="0" applyProtection="0"/>
    <xf numFmtId="0" fontId="53" fillId="39" borderId="0" applyNumberFormat="0" applyBorder="0" applyAlignment="0" applyProtection="0"/>
    <xf numFmtId="0" fontId="53" fillId="39" borderId="0" applyNumberFormat="0" applyBorder="0" applyAlignment="0" applyProtection="0"/>
    <xf numFmtId="0" fontId="53" fillId="39" borderId="0" applyNumberFormat="0" applyBorder="0" applyAlignment="0" applyProtection="0"/>
    <xf numFmtId="0" fontId="53" fillId="39" borderId="0" applyNumberFormat="0" applyBorder="0" applyAlignment="0" applyProtection="0"/>
    <xf numFmtId="0" fontId="20" fillId="0" borderId="0"/>
    <xf numFmtId="0" fontId="53" fillId="39" borderId="0" applyNumberFormat="0" applyBorder="0" applyAlignment="0" applyProtection="0"/>
    <xf numFmtId="0" fontId="53" fillId="39" borderId="0" applyNumberFormat="0" applyBorder="0" applyAlignment="0" applyProtection="0"/>
    <xf numFmtId="0" fontId="53" fillId="39" borderId="0" applyNumberFormat="0" applyBorder="0" applyAlignment="0" applyProtection="0"/>
    <xf numFmtId="0" fontId="53" fillId="39" borderId="0" applyNumberFormat="0" applyBorder="0" applyAlignment="0" applyProtection="0"/>
    <xf numFmtId="0" fontId="53" fillId="36" borderId="0" applyNumberFormat="0" applyBorder="0" applyAlignment="0" applyProtection="0"/>
    <xf numFmtId="0" fontId="53" fillId="36" borderId="0" applyNumberFormat="0" applyBorder="0" applyAlignment="0" applyProtection="0"/>
    <xf numFmtId="0" fontId="53" fillId="36" borderId="0" applyNumberFormat="0" applyBorder="0" applyAlignment="0" applyProtection="0"/>
    <xf numFmtId="0" fontId="53" fillId="36" borderId="0" applyNumberFormat="0" applyBorder="0" applyAlignment="0" applyProtection="0"/>
    <xf numFmtId="0" fontId="53" fillId="36" borderId="0" applyNumberFormat="0" applyBorder="0" applyAlignment="0" applyProtection="0"/>
    <xf numFmtId="0" fontId="53" fillId="36" borderId="0" applyNumberFormat="0" applyBorder="0" applyAlignment="0" applyProtection="0"/>
    <xf numFmtId="0" fontId="53" fillId="36" borderId="0" applyNumberFormat="0" applyBorder="0" applyAlignment="0" applyProtection="0"/>
    <xf numFmtId="0" fontId="53" fillId="36" borderId="0" applyNumberFormat="0" applyBorder="0" applyAlignment="0" applyProtection="0"/>
    <xf numFmtId="0" fontId="53" fillId="41" borderId="0" applyNumberFormat="0" applyBorder="0" applyAlignment="0" applyProtection="0"/>
    <xf numFmtId="0" fontId="53" fillId="41" borderId="0" applyNumberFormat="0" applyBorder="0" applyAlignment="0" applyProtection="0"/>
    <xf numFmtId="0" fontId="53" fillId="41" borderId="0" applyNumberFormat="0" applyBorder="0" applyAlignment="0" applyProtection="0"/>
    <xf numFmtId="0" fontId="53" fillId="41" borderId="0" applyNumberFormat="0" applyBorder="0" applyAlignment="0" applyProtection="0"/>
    <xf numFmtId="0" fontId="53" fillId="41" borderId="0" applyNumberFormat="0" applyBorder="0" applyAlignment="0" applyProtection="0"/>
    <xf numFmtId="0" fontId="53" fillId="41" borderId="0" applyNumberFormat="0" applyBorder="0" applyAlignment="0" applyProtection="0"/>
    <xf numFmtId="0" fontId="53" fillId="41" borderId="0" applyNumberFormat="0" applyBorder="0" applyAlignment="0" applyProtection="0"/>
    <xf numFmtId="0" fontId="53" fillId="41" borderId="0" applyNumberFormat="0" applyBorder="0" applyAlignment="0" applyProtection="0"/>
    <xf numFmtId="0" fontId="53" fillId="40" borderId="0" applyNumberFormat="0" applyBorder="0" applyAlignment="0" applyProtection="0"/>
    <xf numFmtId="0" fontId="53" fillId="40" borderId="0" applyNumberFormat="0" applyBorder="0" applyAlignment="0" applyProtection="0"/>
    <xf numFmtId="0" fontId="53" fillId="40" borderId="0" applyNumberFormat="0" applyBorder="0" applyAlignment="0" applyProtection="0"/>
    <xf numFmtId="0" fontId="53" fillId="40" borderId="0" applyNumberFormat="0" applyBorder="0" applyAlignment="0" applyProtection="0"/>
    <xf numFmtId="0" fontId="53" fillId="40" borderId="0" applyNumberFormat="0" applyBorder="0" applyAlignment="0" applyProtection="0"/>
    <xf numFmtId="0" fontId="53" fillId="40" borderId="0" applyNumberFormat="0" applyBorder="0" applyAlignment="0" applyProtection="0"/>
    <xf numFmtId="0" fontId="53" fillId="40" borderId="0" applyNumberFormat="0" applyBorder="0" applyAlignment="0" applyProtection="0"/>
    <xf numFmtId="0" fontId="20" fillId="0" borderId="0"/>
    <xf numFmtId="0" fontId="53" fillId="40" borderId="0" applyNumberFormat="0" applyBorder="0" applyAlignment="0" applyProtection="0"/>
    <xf numFmtId="0" fontId="53" fillId="39" borderId="0" applyNumberFormat="0" applyBorder="0" applyAlignment="0" applyProtection="0"/>
    <xf numFmtId="0" fontId="53" fillId="39" borderId="0" applyNumberFormat="0" applyBorder="0" applyAlignment="0" applyProtection="0"/>
    <xf numFmtId="0" fontId="53" fillId="39" borderId="0" applyNumberFormat="0" applyBorder="0" applyAlignment="0" applyProtection="0"/>
    <xf numFmtId="0" fontId="26" fillId="0" borderId="0"/>
    <xf numFmtId="0" fontId="53" fillId="39" borderId="0" applyNumberFormat="0" applyBorder="0" applyAlignment="0" applyProtection="0"/>
    <xf numFmtId="0" fontId="53" fillId="39" borderId="0" applyNumberFormat="0" applyBorder="0" applyAlignment="0" applyProtection="0"/>
    <xf numFmtId="0" fontId="53" fillId="39" borderId="0" applyNumberFormat="0" applyBorder="0" applyAlignment="0" applyProtection="0"/>
    <xf numFmtId="0" fontId="53" fillId="39" borderId="0" applyNumberFormat="0" applyBorder="0" applyAlignment="0" applyProtection="0"/>
    <xf numFmtId="0" fontId="53" fillId="39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20" fillId="0" borderId="0"/>
    <xf numFmtId="0" fontId="27" fillId="38" borderId="0" applyNumberFormat="0" applyBorder="0" applyAlignment="0" applyProtection="0"/>
    <xf numFmtId="0" fontId="27" fillId="37" borderId="0" applyNumberFormat="0" applyBorder="0" applyAlignment="0" applyProtection="0"/>
    <xf numFmtId="0" fontId="27" fillId="36" borderId="0" applyNumberFormat="0" applyBorder="0" applyAlignment="0" applyProtection="0"/>
    <xf numFmtId="0" fontId="27" fillId="35" borderId="0" applyNumberFormat="0" applyBorder="0" applyAlignment="0" applyProtection="0"/>
    <xf numFmtId="0" fontId="27" fillId="34" borderId="0" applyNumberFormat="0" applyBorder="0" applyAlignment="0" applyProtection="0"/>
    <xf numFmtId="0" fontId="27" fillId="33" borderId="0" applyNumberFormat="0" applyBorder="0" applyAlignment="0" applyProtection="0"/>
    <xf numFmtId="0" fontId="53" fillId="38" borderId="0" applyNumberFormat="0" applyBorder="0" applyAlignment="0" applyProtection="0"/>
    <xf numFmtId="0" fontId="53" fillId="38" borderId="0" applyNumberFormat="0" applyBorder="0" applyAlignment="0" applyProtection="0"/>
    <xf numFmtId="0" fontId="53" fillId="38" borderId="0" applyNumberFormat="0" applyBorder="0" applyAlignment="0" applyProtection="0"/>
    <xf numFmtId="0" fontId="53" fillId="38" borderId="0" applyNumberFormat="0" applyBorder="0" applyAlignment="0" applyProtection="0"/>
    <xf numFmtId="0" fontId="53" fillId="38" borderId="0" applyNumberFormat="0" applyBorder="0" applyAlignment="0" applyProtection="0"/>
    <xf numFmtId="0" fontId="53" fillId="38" borderId="0" applyNumberFormat="0" applyBorder="0" applyAlignment="0" applyProtection="0"/>
    <xf numFmtId="0" fontId="53" fillId="38" borderId="0" applyNumberFormat="0" applyBorder="0" applyAlignment="0" applyProtection="0"/>
    <xf numFmtId="0" fontId="53" fillId="38" borderId="0" applyNumberFormat="0" applyBorder="0" applyAlignment="0" applyProtection="0"/>
    <xf numFmtId="0" fontId="53" fillId="37" borderId="0" applyNumberFormat="0" applyBorder="0" applyAlignment="0" applyProtection="0"/>
    <xf numFmtId="0" fontId="53" fillId="37" borderId="0" applyNumberFormat="0" applyBorder="0" applyAlignment="0" applyProtection="0"/>
    <xf numFmtId="0" fontId="53" fillId="37" borderId="0" applyNumberFormat="0" applyBorder="0" applyAlignment="0" applyProtection="0"/>
    <xf numFmtId="0" fontId="53" fillId="37" borderId="0" applyNumberFormat="0" applyBorder="0" applyAlignment="0" applyProtection="0"/>
    <xf numFmtId="0" fontId="53" fillId="37" borderId="0" applyNumberFormat="0" applyBorder="0" applyAlignment="0" applyProtection="0"/>
    <xf numFmtId="0" fontId="53" fillId="37" borderId="0" applyNumberFormat="0" applyBorder="0" applyAlignment="0" applyProtection="0"/>
    <xf numFmtId="0" fontId="53" fillId="37" borderId="0" applyNumberFormat="0" applyBorder="0" applyAlignment="0" applyProtection="0"/>
    <xf numFmtId="0" fontId="1" fillId="0" borderId="0"/>
    <xf numFmtId="0" fontId="53" fillId="37" borderId="0" applyNumberFormat="0" applyBorder="0" applyAlignment="0" applyProtection="0"/>
    <xf numFmtId="0" fontId="53" fillId="36" borderId="0" applyNumberFormat="0" applyBorder="0" applyAlignment="0" applyProtection="0"/>
    <xf numFmtId="0" fontId="53" fillId="36" borderId="0" applyNumberFormat="0" applyBorder="0" applyAlignment="0" applyProtection="0"/>
    <xf numFmtId="0" fontId="53" fillId="36" borderId="0" applyNumberFormat="0" applyBorder="0" applyAlignment="0" applyProtection="0"/>
    <xf numFmtId="0" fontId="53" fillId="36" borderId="0" applyNumberFormat="0" applyBorder="0" applyAlignment="0" applyProtection="0"/>
    <xf numFmtId="0" fontId="53" fillId="36" borderId="0" applyNumberFormat="0" applyBorder="0" applyAlignment="0" applyProtection="0"/>
    <xf numFmtId="0" fontId="53" fillId="36" borderId="0" applyNumberFormat="0" applyBorder="0" applyAlignment="0" applyProtection="0"/>
    <xf numFmtId="0" fontId="53" fillId="36" borderId="0" applyNumberFormat="0" applyBorder="0" applyAlignment="0" applyProtection="0"/>
    <xf numFmtId="0" fontId="53" fillId="36" borderId="0" applyNumberFormat="0" applyBorder="0" applyAlignment="0" applyProtection="0"/>
    <xf numFmtId="0" fontId="53" fillId="35" borderId="0" applyNumberFormat="0" applyBorder="0" applyAlignment="0" applyProtection="0"/>
    <xf numFmtId="0" fontId="53" fillId="35" borderId="0" applyNumberFormat="0" applyBorder="0" applyAlignment="0" applyProtection="0"/>
    <xf numFmtId="0" fontId="53" fillId="35" borderId="0" applyNumberFormat="0" applyBorder="0" applyAlignment="0" applyProtection="0"/>
    <xf numFmtId="0" fontId="53" fillId="35" borderId="0" applyNumberFormat="0" applyBorder="0" applyAlignment="0" applyProtection="0"/>
    <xf numFmtId="0" fontId="53" fillId="35" borderId="0" applyNumberFormat="0" applyBorder="0" applyAlignment="0" applyProtection="0"/>
    <xf numFmtId="0" fontId="26" fillId="0" borderId="0"/>
    <xf numFmtId="0" fontId="53" fillId="35" borderId="0" applyNumberFormat="0" applyBorder="0" applyAlignment="0" applyProtection="0"/>
    <xf numFmtId="0" fontId="53" fillId="35" borderId="0" applyNumberFormat="0" applyBorder="0" applyAlignment="0" applyProtection="0"/>
    <xf numFmtId="0" fontId="53" fillId="35" borderId="0" applyNumberFormat="0" applyBorder="0" applyAlignment="0" applyProtection="0"/>
    <xf numFmtId="0" fontId="53" fillId="34" borderId="0" applyNumberFormat="0" applyBorder="0" applyAlignment="0" applyProtection="0"/>
    <xf numFmtId="0" fontId="53" fillId="34" borderId="0" applyNumberFormat="0" applyBorder="0" applyAlignment="0" applyProtection="0"/>
    <xf numFmtId="0" fontId="53" fillId="34" borderId="0" applyNumberFormat="0" applyBorder="0" applyAlignment="0" applyProtection="0"/>
    <xf numFmtId="0" fontId="53" fillId="34" borderId="0" applyNumberFormat="0" applyBorder="0" applyAlignment="0" applyProtection="0"/>
    <xf numFmtId="0" fontId="53" fillId="34" borderId="0" applyNumberFormat="0" applyBorder="0" applyAlignment="0" applyProtection="0"/>
    <xf numFmtId="0" fontId="53" fillId="34" borderId="0" applyNumberFormat="0" applyBorder="0" applyAlignment="0" applyProtection="0"/>
    <xf numFmtId="0" fontId="53" fillId="34" borderId="0" applyNumberFormat="0" applyBorder="0" applyAlignment="0" applyProtection="0"/>
    <xf numFmtId="0" fontId="53" fillId="34" borderId="0" applyNumberFormat="0" applyBorder="0" applyAlignment="0" applyProtection="0"/>
    <xf numFmtId="0" fontId="53" fillId="33" borderId="0" applyNumberFormat="0" applyBorder="0" applyAlignment="0" applyProtection="0"/>
    <xf numFmtId="0" fontId="53" fillId="33" borderId="0" applyNumberFormat="0" applyBorder="0" applyAlignment="0" applyProtection="0"/>
    <xf numFmtId="0" fontId="53" fillId="33" borderId="0" applyNumberFormat="0" applyBorder="0" applyAlignment="0" applyProtection="0"/>
    <xf numFmtId="0" fontId="53" fillId="33" borderId="0" applyNumberFormat="0" applyBorder="0" applyAlignment="0" applyProtection="0"/>
    <xf numFmtId="0" fontId="53" fillId="33" borderId="0" applyNumberFormat="0" applyBorder="0" applyAlignment="0" applyProtection="0"/>
    <xf numFmtId="0" fontId="53" fillId="33" borderId="0" applyNumberFormat="0" applyBorder="0" applyAlignment="0" applyProtection="0"/>
    <xf numFmtId="0" fontId="53" fillId="33" borderId="0" applyNumberFormat="0" applyBorder="0" applyAlignment="0" applyProtection="0"/>
    <xf numFmtId="0" fontId="53" fillId="33" borderId="0" applyNumberFormat="0" applyBorder="0" applyAlignment="0" applyProtection="0"/>
    <xf numFmtId="0" fontId="24" fillId="0" borderId="0" applyNumberFormat="0" applyFill="0" applyBorder="0" applyAlignment="0" applyProtection="0">
      <alignment vertical="center"/>
      <protection locked="0"/>
    </xf>
    <xf numFmtId="0" fontId="20" fillId="0" borderId="0"/>
    <xf numFmtId="0" fontId="21" fillId="0" borderId="0"/>
    <xf numFmtId="0" fontId="21" fillId="0" borderId="0"/>
    <xf numFmtId="0" fontId="32" fillId="0" borderId="0"/>
    <xf numFmtId="0" fontId="32" fillId="0" borderId="0"/>
    <xf numFmtId="0" fontId="20" fillId="0" borderId="0"/>
    <xf numFmtId="0" fontId="21" fillId="0" borderId="0"/>
    <xf numFmtId="0" fontId="21" fillId="0" borderId="0"/>
    <xf numFmtId="0" fontId="32" fillId="0" borderId="0"/>
    <xf numFmtId="0" fontId="21" fillId="0" borderId="0"/>
    <xf numFmtId="0" fontId="32" fillId="0" borderId="0"/>
    <xf numFmtId="0" fontId="20" fillId="0" borderId="0"/>
    <xf numFmtId="0" fontId="20" fillId="0" borderId="0"/>
    <xf numFmtId="0" fontId="20" fillId="0" borderId="0"/>
    <xf numFmtId="0" fontId="21" fillId="0" borderId="0">
      <alignment vertical="center"/>
    </xf>
    <xf numFmtId="0" fontId="32" fillId="0" borderId="0"/>
    <xf numFmtId="0" fontId="21" fillId="0" borderId="0"/>
    <xf numFmtId="0" fontId="20" fillId="0" borderId="0"/>
    <xf numFmtId="0" fontId="32" fillId="0" borderId="0"/>
    <xf numFmtId="0" fontId="20" fillId="0" borderId="0"/>
    <xf numFmtId="0" fontId="32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0" fillId="0" borderId="0"/>
    <xf numFmtId="0" fontId="32" fillId="0" borderId="0"/>
    <xf numFmtId="0" fontId="20" fillId="0" borderId="0"/>
    <xf numFmtId="0" fontId="32" fillId="0" borderId="0"/>
    <xf numFmtId="0" fontId="3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6" fillId="0" borderId="0"/>
    <xf numFmtId="0" fontId="21" fillId="0" borderId="0"/>
    <xf numFmtId="0" fontId="32" fillId="0" borderId="0"/>
    <xf numFmtId="0" fontId="32" fillId="0" borderId="0"/>
    <xf numFmtId="0" fontId="21" fillId="0" borderId="0"/>
    <xf numFmtId="0" fontId="21" fillId="0" borderId="0">
      <protection locked="0"/>
    </xf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0" fillId="0" borderId="0"/>
    <xf numFmtId="0" fontId="21" fillId="0" borderId="0"/>
    <xf numFmtId="0" fontId="21" fillId="0" borderId="0"/>
    <xf numFmtId="0" fontId="20" fillId="0" borderId="0"/>
    <xf numFmtId="0" fontId="21" fillId="0" borderId="0"/>
    <xf numFmtId="0" fontId="32" fillId="0" borderId="0"/>
    <xf numFmtId="0" fontId="21" fillId="0" borderId="0"/>
    <xf numFmtId="0" fontId="21" fillId="0" borderId="0"/>
    <xf numFmtId="0" fontId="20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2" fillId="0" borderId="0"/>
    <xf numFmtId="0" fontId="32" fillId="0" borderId="0"/>
    <xf numFmtId="0" fontId="32" fillId="0" borderId="0"/>
    <xf numFmtId="0" fontId="21" fillId="0" borderId="0"/>
    <xf numFmtId="0" fontId="32" fillId="0" borderId="0"/>
    <xf numFmtId="0" fontId="21" fillId="0" borderId="0"/>
    <xf numFmtId="0" fontId="21" fillId="0" borderId="0"/>
    <xf numFmtId="0" fontId="21" fillId="0" borderId="0"/>
    <xf numFmtId="0" fontId="32" fillId="0" borderId="0"/>
    <xf numFmtId="0" fontId="32" fillId="0" borderId="0"/>
    <xf numFmtId="0" fontId="21" fillId="0" borderId="0"/>
    <xf numFmtId="0" fontId="32" fillId="0" borderId="0"/>
    <xf numFmtId="0" fontId="21" fillId="0" borderId="0"/>
    <xf numFmtId="0" fontId="21" fillId="0" borderId="0"/>
    <xf numFmtId="0" fontId="32" fillId="0" borderId="0"/>
    <xf numFmtId="0" fontId="32" fillId="0" borderId="0"/>
    <xf numFmtId="0" fontId="21" fillId="0" borderId="0"/>
    <xf numFmtId="0" fontId="32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1" fillId="0" borderId="0"/>
    <xf numFmtId="0" fontId="32" fillId="0" borderId="0"/>
    <xf numFmtId="0" fontId="26" fillId="57" borderId="20" applyNumberFormat="0" applyFont="0" applyAlignment="0" applyProtection="0"/>
    <xf numFmtId="0" fontId="153" fillId="0" borderId="0"/>
    <xf numFmtId="0" fontId="153" fillId="0" borderId="0"/>
    <xf numFmtId="0" fontId="21" fillId="0" borderId="0"/>
    <xf numFmtId="0" fontId="21" fillId="0" borderId="0"/>
    <xf numFmtId="0" fontId="20" fillId="0" borderId="0"/>
    <xf numFmtId="0" fontId="152" fillId="0" borderId="0"/>
    <xf numFmtId="0" fontId="152" fillId="0" borderId="0"/>
    <xf numFmtId="0" fontId="11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79" fillId="33" borderId="0" applyNumberFormat="0" applyBorder="0" applyAlignment="0" applyProtection="0"/>
    <xf numFmtId="0" fontId="79" fillId="34" borderId="0" applyNumberFormat="0" applyBorder="0" applyAlignment="0" applyProtection="0"/>
    <xf numFmtId="0" fontId="79" fillId="35" borderId="0" applyNumberFormat="0" applyBorder="0" applyAlignment="0" applyProtection="0"/>
    <xf numFmtId="0" fontId="79" fillId="36" borderId="0" applyNumberFormat="0" applyBorder="0" applyAlignment="0" applyProtection="0"/>
    <xf numFmtId="0" fontId="79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4" borderId="0" applyNumberFormat="0" applyBorder="0" applyAlignment="0" applyProtection="0"/>
    <xf numFmtId="0" fontId="80" fillId="46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21" fillId="0" borderId="0"/>
    <xf numFmtId="0" fontId="29" fillId="0" borderId="0"/>
    <xf numFmtId="0" fontId="31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0" fontId="1" fillId="0" borderId="0"/>
    <xf numFmtId="0" fontId="29" fillId="0" borderId="0"/>
    <xf numFmtId="0" fontId="101" fillId="0" borderId="0"/>
    <xf numFmtId="0" fontId="100" fillId="0" borderId="0" applyNumberFormat="0" applyFill="0" applyBorder="0" applyAlignment="0" applyProtection="0"/>
    <xf numFmtId="0" fontId="26" fillId="0" borderId="0"/>
    <xf numFmtId="0" fontId="31" fillId="0" borderId="0"/>
    <xf numFmtId="0" fontId="31" fillId="0" borderId="0"/>
    <xf numFmtId="0" fontId="31" fillId="0" borderId="0"/>
    <xf numFmtId="0" fontId="29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6" fillId="0" borderId="0"/>
    <xf numFmtId="0" fontId="26" fillId="0" borderId="0"/>
    <xf numFmtId="0" fontId="2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9" fillId="0" borderId="0"/>
    <xf numFmtId="0" fontId="31" fillId="0" borderId="0"/>
    <xf numFmtId="0" fontId="26" fillId="0" borderId="0"/>
    <xf numFmtId="0" fontId="26" fillId="0" borderId="0"/>
    <xf numFmtId="0" fontId="78" fillId="0" borderId="0"/>
    <xf numFmtId="0" fontId="112" fillId="0" borderId="0"/>
    <xf numFmtId="0" fontId="112" fillId="0" borderId="0"/>
    <xf numFmtId="0" fontId="112" fillId="0" borderId="0"/>
    <xf numFmtId="0" fontId="113" fillId="0" borderId="0"/>
    <xf numFmtId="0" fontId="53" fillId="0" borderId="0"/>
    <xf numFmtId="0" fontId="113" fillId="0" borderId="0"/>
    <xf numFmtId="0" fontId="112" fillId="0" borderId="0"/>
    <xf numFmtId="0" fontId="113" fillId="0" borderId="0"/>
    <xf numFmtId="0" fontId="113" fillId="0" borderId="0"/>
    <xf numFmtId="0" fontId="31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78" fillId="0" borderId="0"/>
    <xf numFmtId="0" fontId="78" fillId="0" borderId="0"/>
    <xf numFmtId="0" fontId="78" fillId="0" borderId="0"/>
    <xf numFmtId="0" fontId="31" fillId="0" borderId="0"/>
    <xf numFmtId="0" fontId="31" fillId="0" borderId="0"/>
    <xf numFmtId="0" fontId="29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6" fillId="0" borderId="0"/>
    <xf numFmtId="0" fontId="19" fillId="0" borderId="0"/>
    <xf numFmtId="0" fontId="79" fillId="0" borderId="0"/>
    <xf numFmtId="0" fontId="1" fillId="0" borderId="0"/>
    <xf numFmtId="0" fontId="79" fillId="0" borderId="0"/>
    <xf numFmtId="0" fontId="1" fillId="0" borderId="0"/>
    <xf numFmtId="0" fontId="79" fillId="0" borderId="0"/>
    <xf numFmtId="0" fontId="1" fillId="0" borderId="0"/>
    <xf numFmtId="0" fontId="79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79" fillId="0" borderId="0"/>
    <xf numFmtId="0" fontId="1" fillId="0" borderId="0"/>
    <xf numFmtId="0" fontId="79" fillId="0" borderId="0"/>
    <xf numFmtId="0" fontId="1" fillId="0" borderId="0"/>
    <xf numFmtId="0" fontId="79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78" fillId="0" borderId="0"/>
    <xf numFmtId="0" fontId="78" fillId="0" borderId="0"/>
    <xf numFmtId="0" fontId="31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1" fillId="0" borderId="0"/>
    <xf numFmtId="0" fontId="20" fillId="0" borderId="0"/>
    <xf numFmtId="0" fontId="20" fillId="0" borderId="0"/>
    <xf numFmtId="0" fontId="20" fillId="0" borderId="0"/>
    <xf numFmtId="37" fontId="20" fillId="0" borderId="0" applyFont="0" applyFill="0" applyBorder="0" applyAlignment="0" applyProtection="0"/>
    <xf numFmtId="38" fontId="20" fillId="0" borderId="24" applyFont="0" applyFill="0" applyBorder="0" applyAlignment="0" applyProtection="0">
      <alignment horizontal="center"/>
    </xf>
    <xf numFmtId="0" fontId="79" fillId="33" borderId="0" applyNumberFormat="0" applyBorder="0" applyAlignment="0" applyProtection="0"/>
    <xf numFmtId="0" fontId="79" fillId="10" borderId="0" applyNumberFormat="0" applyBorder="0" applyAlignment="0" applyProtection="0"/>
    <xf numFmtId="0" fontId="79" fillId="33" borderId="0" applyNumberFormat="0" applyBorder="0" applyAlignment="0" applyProtection="0"/>
    <xf numFmtId="0" fontId="79" fillId="34" borderId="0" applyNumberFormat="0" applyBorder="0" applyAlignment="0" applyProtection="0"/>
    <xf numFmtId="0" fontId="79" fillId="14" borderId="0" applyNumberFormat="0" applyBorder="0" applyAlignment="0" applyProtection="0"/>
    <xf numFmtId="0" fontId="79" fillId="34" borderId="0" applyNumberFormat="0" applyBorder="0" applyAlignment="0" applyProtection="0"/>
    <xf numFmtId="0" fontId="79" fillId="35" borderId="0" applyNumberFormat="0" applyBorder="0" applyAlignment="0" applyProtection="0"/>
    <xf numFmtId="0" fontId="79" fillId="18" borderId="0" applyNumberFormat="0" applyBorder="0" applyAlignment="0" applyProtection="0"/>
    <xf numFmtId="0" fontId="79" fillId="35" borderId="0" applyNumberFormat="0" applyBorder="0" applyAlignment="0" applyProtection="0"/>
    <xf numFmtId="0" fontId="79" fillId="36" borderId="0" applyNumberFormat="0" applyBorder="0" applyAlignment="0" applyProtection="0"/>
    <xf numFmtId="0" fontId="79" fillId="22" borderId="0" applyNumberFormat="0" applyBorder="0" applyAlignment="0" applyProtection="0"/>
    <xf numFmtId="0" fontId="79" fillId="36" borderId="0" applyNumberFormat="0" applyBorder="0" applyAlignment="0" applyProtection="0"/>
    <xf numFmtId="0" fontId="79" fillId="26" borderId="0" applyNumberFormat="0" applyBorder="0" applyAlignment="0" applyProtection="0"/>
    <xf numFmtId="0" fontId="79" fillId="30" borderId="0" applyNumberFormat="0" applyBorder="0" applyAlignment="0" applyProtection="0"/>
    <xf numFmtId="0" fontId="79" fillId="11" borderId="0" applyNumberFormat="0" applyBorder="0" applyAlignment="0" applyProtection="0"/>
    <xf numFmtId="0" fontId="79" fillId="15" borderId="0" applyNumberFormat="0" applyBorder="0" applyAlignment="0" applyProtection="0"/>
    <xf numFmtId="0" fontId="79" fillId="41" borderId="0" applyNumberFormat="0" applyBorder="0" applyAlignment="0" applyProtection="0"/>
    <xf numFmtId="0" fontId="79" fillId="19" borderId="0" applyNumberFormat="0" applyBorder="0" applyAlignment="0" applyProtection="0"/>
    <xf numFmtId="0" fontId="79" fillId="41" borderId="0" applyNumberFormat="0" applyBorder="0" applyAlignment="0" applyProtection="0"/>
    <xf numFmtId="0" fontId="79" fillId="23" borderId="0" applyNumberFormat="0" applyBorder="0" applyAlignment="0" applyProtection="0"/>
    <xf numFmtId="0" fontId="79" fillId="27" borderId="0" applyNumberFormat="0" applyBorder="0" applyAlignment="0" applyProtection="0"/>
    <xf numFmtId="0" fontId="79" fillId="31" borderId="0" applyNumberFormat="0" applyBorder="0" applyAlignment="0" applyProtection="0"/>
    <xf numFmtId="0" fontId="19" fillId="40" borderId="0" applyNumberFormat="0" applyBorder="0" applyAlignment="0" applyProtection="0">
      <alignment vertical="center"/>
    </xf>
    <xf numFmtId="0" fontId="80" fillId="12" borderId="0" applyNumberFormat="0" applyBorder="0" applyAlignment="0" applyProtection="0"/>
    <xf numFmtId="0" fontId="80" fillId="16" borderId="0" applyNumberFormat="0" applyBorder="0" applyAlignment="0" applyProtection="0"/>
    <xf numFmtId="0" fontId="80" fillId="41" borderId="0" applyNumberFormat="0" applyBorder="0" applyAlignment="0" applyProtection="0"/>
    <xf numFmtId="0" fontId="80" fillId="20" borderId="0" applyNumberFormat="0" applyBorder="0" applyAlignment="0" applyProtection="0"/>
    <xf numFmtId="0" fontId="80" fillId="41" borderId="0" applyNumberFormat="0" applyBorder="0" applyAlignment="0" applyProtection="0"/>
    <xf numFmtId="0" fontId="80" fillId="44" borderId="0" applyNumberFormat="0" applyBorder="0" applyAlignment="0" applyProtection="0"/>
    <xf numFmtId="0" fontId="80" fillId="24" borderId="0" applyNumberFormat="0" applyBorder="0" applyAlignment="0" applyProtection="0"/>
    <xf numFmtId="0" fontId="80" fillId="44" borderId="0" applyNumberFormat="0" applyBorder="0" applyAlignment="0" applyProtection="0"/>
    <xf numFmtId="0" fontId="80" fillId="28" borderId="0" applyNumberFormat="0" applyBorder="0" applyAlignment="0" applyProtection="0"/>
    <xf numFmtId="0" fontId="80" fillId="46" borderId="0" applyNumberFormat="0" applyBorder="0" applyAlignment="0" applyProtection="0"/>
    <xf numFmtId="0" fontId="80" fillId="32" borderId="0" applyNumberFormat="0" applyBorder="0" applyAlignment="0" applyProtection="0"/>
    <xf numFmtId="0" fontId="80" fillId="46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80" fillId="9" borderId="0" applyNumberFormat="0" applyBorder="0" applyAlignment="0" applyProtection="0"/>
    <xf numFmtId="0" fontId="80" fillId="13" borderId="0" applyNumberFormat="0" applyBorder="0" applyAlignment="0" applyProtection="0"/>
    <xf numFmtId="0" fontId="80" fillId="17" borderId="0" applyNumberFormat="0" applyBorder="0" applyAlignment="0" applyProtection="0"/>
    <xf numFmtId="0" fontId="80" fillId="21" borderId="0" applyNumberFormat="0" applyBorder="0" applyAlignment="0" applyProtection="0"/>
    <xf numFmtId="0" fontId="80" fillId="25" borderId="0" applyNumberFormat="0" applyBorder="0" applyAlignment="0" applyProtection="0"/>
    <xf numFmtId="0" fontId="80" fillId="29" borderId="0" applyNumberFormat="0" applyBorder="0" applyAlignment="0" applyProtection="0"/>
    <xf numFmtId="0" fontId="81" fillId="3" borderId="0" applyNumberFormat="0" applyBorder="0" applyAlignment="0" applyProtection="0"/>
    <xf numFmtId="0" fontId="82" fillId="3" borderId="0" applyNumberFormat="0" applyBorder="0" applyAlignment="0" applyProtection="0"/>
    <xf numFmtId="0" fontId="60" fillId="34" borderId="0" applyNumberFormat="0" applyBorder="0" applyAlignment="0" applyProtection="0"/>
    <xf numFmtId="0" fontId="20" fillId="0" borderId="12"/>
    <xf numFmtId="0" fontId="20" fillId="0" borderId="12"/>
    <xf numFmtId="0" fontId="20" fillId="0" borderId="12"/>
    <xf numFmtId="0" fontId="20" fillId="0" borderId="12"/>
    <xf numFmtId="0" fontId="39" fillId="0" borderId="0" applyFill="0" applyBorder="0" applyAlignment="0"/>
    <xf numFmtId="0" fontId="83" fillId="6" borderId="4" applyNumberFormat="0" applyAlignment="0" applyProtection="0"/>
    <xf numFmtId="0" fontId="84" fillId="7" borderId="7" applyNumberFormat="0" applyAlignment="0" applyProtection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3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2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2" fillId="0" borderId="0"/>
    <xf numFmtId="0" fontId="24" fillId="0" borderId="12">
      <alignment horizontal="center"/>
    </xf>
    <xf numFmtId="0" fontId="4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64" borderId="22"/>
    <xf numFmtId="0" fontId="20" fillId="64" borderId="22"/>
    <xf numFmtId="0" fontId="20" fillId="64" borderId="22"/>
    <xf numFmtId="0" fontId="20" fillId="64" borderId="22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86" fillId="2" borderId="0" applyNumberFormat="0" applyBorder="0" applyAlignment="0" applyProtection="0"/>
    <xf numFmtId="0" fontId="87" fillId="2" borderId="0" applyNumberFormat="0" applyBorder="0" applyAlignment="0" applyProtection="0"/>
    <xf numFmtId="0" fontId="88" fillId="0" borderId="1" applyNumberFormat="0" applyFill="0" applyAlignment="0" applyProtection="0"/>
    <xf numFmtId="0" fontId="89" fillId="0" borderId="2" applyNumberFormat="0" applyFill="0" applyAlignment="0" applyProtection="0"/>
    <xf numFmtId="0" fontId="90" fillId="0" borderId="3" applyNumberFormat="0" applyFill="0" applyAlignment="0" applyProtection="0"/>
    <xf numFmtId="0" fontId="90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91" fillId="5" borderId="4" applyNumberFormat="0" applyAlignment="0" applyProtection="0"/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92" fillId="0" borderId="6" applyNumberFormat="0" applyFill="0" applyAlignment="0" applyProtection="0"/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93" fillId="4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94" fillId="0" borderId="0"/>
    <xf numFmtId="0" fontId="20" fillId="0" borderId="0"/>
    <xf numFmtId="0" fontId="20" fillId="0" borderId="0"/>
    <xf numFmtId="0" fontId="29" fillId="0" borderId="0"/>
    <xf numFmtId="0" fontId="20" fillId="0" borderId="0"/>
    <xf numFmtId="0" fontId="20" fillId="0" borderId="0"/>
    <xf numFmtId="0" fontId="20" fillId="0" borderId="0"/>
    <xf numFmtId="0" fontId="25" fillId="0" borderId="0"/>
    <xf numFmtId="0" fontId="29" fillId="0" borderId="0"/>
    <xf numFmtId="0" fontId="20" fillId="0" borderId="0"/>
    <xf numFmtId="0" fontId="29" fillId="0" borderId="0"/>
    <xf numFmtId="0" fontId="20" fillId="0" borderId="0"/>
    <xf numFmtId="0" fontId="29" fillId="0" borderId="0"/>
    <xf numFmtId="0" fontId="20" fillId="0" borderId="0"/>
    <xf numFmtId="0" fontId="2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14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0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0" fillId="0" borderId="0"/>
    <xf numFmtId="0" fontId="20" fillId="0" borderId="0"/>
    <xf numFmtId="0" fontId="26" fillId="0" borderId="0"/>
    <xf numFmtId="0" fontId="20" fillId="0" borderId="0"/>
    <xf numFmtId="0" fontId="20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0" fillId="0" borderId="0"/>
    <xf numFmtId="0" fontId="20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7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7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78" fillId="0" borderId="0"/>
    <xf numFmtId="0" fontId="20" fillId="0" borderId="0"/>
    <xf numFmtId="0" fontId="20" fillId="0" borderId="0"/>
    <xf numFmtId="0" fontId="20" fillId="0" borderId="0"/>
    <xf numFmtId="0" fontId="11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3" fillId="0" borderId="0"/>
    <xf numFmtId="0" fontId="20" fillId="0" borderId="0"/>
    <xf numFmtId="0" fontId="20" fillId="0" borderId="0"/>
    <xf numFmtId="0" fontId="20" fillId="0" borderId="0"/>
    <xf numFmtId="0" fontId="5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2" fillId="0" borderId="0"/>
    <xf numFmtId="0" fontId="20" fillId="0" borderId="0"/>
    <xf numFmtId="0" fontId="20" fillId="0" borderId="0"/>
    <xf numFmtId="0" fontId="20" fillId="0" borderId="0"/>
    <xf numFmtId="0" fontId="113" fillId="0" borderId="0"/>
    <xf numFmtId="0" fontId="20" fillId="0" borderId="0"/>
    <xf numFmtId="0" fontId="20" fillId="0" borderId="0"/>
    <xf numFmtId="0" fontId="11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11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78" fillId="0" borderId="0"/>
    <xf numFmtId="0" fontId="20" fillId="0" borderId="0"/>
    <xf numFmtId="0" fontId="20" fillId="0" borderId="0"/>
    <xf numFmtId="0" fontId="20" fillId="0" borderId="0"/>
    <xf numFmtId="0" fontId="78" fillId="0" borderId="0"/>
    <xf numFmtId="0" fontId="20" fillId="0" borderId="0"/>
    <xf numFmtId="0" fontId="20" fillId="0" borderId="0"/>
    <xf numFmtId="0" fontId="20" fillId="0" borderId="0"/>
    <xf numFmtId="0" fontId="78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115" fillId="0" borderId="0"/>
    <xf numFmtId="0" fontId="20" fillId="0" borderId="0"/>
    <xf numFmtId="0" fontId="20" fillId="0" borderId="0"/>
    <xf numFmtId="0" fontId="20" fillId="0" borderId="0"/>
    <xf numFmtId="0" fontId="1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5" fillId="0" borderId="0"/>
    <xf numFmtId="0" fontId="20" fillId="0" borderId="0"/>
    <xf numFmtId="0" fontId="20" fillId="0" borderId="0"/>
    <xf numFmtId="0" fontId="1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13" fillId="0" borderId="0"/>
    <xf numFmtId="0" fontId="1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13" fillId="0" borderId="0"/>
    <xf numFmtId="0" fontId="1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13" fillId="0" borderId="0"/>
    <xf numFmtId="0" fontId="1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3" fillId="0" borderId="0"/>
    <xf numFmtId="0" fontId="2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3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79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94" fillId="0" borderId="0"/>
    <xf numFmtId="0" fontId="94" fillId="0" borderId="0"/>
    <xf numFmtId="0" fontId="9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6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57" borderId="20" applyNumberFormat="0" applyFont="0" applyAlignment="0" applyProtection="0"/>
    <xf numFmtId="0" fontId="25" fillId="8" borderId="8" applyNumberFormat="0" applyFont="0" applyAlignment="0" applyProtection="0"/>
    <xf numFmtId="0" fontId="20" fillId="57" borderId="20" applyNumberFormat="0" applyFont="0" applyAlignment="0" applyProtection="0"/>
    <xf numFmtId="0" fontId="20" fillId="57" borderId="20" applyNumberFormat="0" applyFont="0" applyAlignment="0" applyProtection="0"/>
    <xf numFmtId="0" fontId="25" fillId="8" borderId="8" applyNumberFormat="0" applyFont="0" applyAlignment="0" applyProtection="0"/>
    <xf numFmtId="0" fontId="20" fillId="57" borderId="20" applyNumberFormat="0" applyFont="0" applyAlignment="0" applyProtection="0"/>
    <xf numFmtId="0" fontId="20" fillId="57" borderId="20" applyNumberFormat="0" applyFont="0" applyAlignment="0" applyProtection="0"/>
    <xf numFmtId="0" fontId="27" fillId="8" borderId="8" applyNumberFormat="0" applyFont="0" applyAlignment="0" applyProtection="0"/>
    <xf numFmtId="0" fontId="20" fillId="57" borderId="20" applyNumberFormat="0" applyFont="0" applyAlignment="0" applyProtection="0"/>
    <xf numFmtId="0" fontId="20" fillId="57" borderId="20" applyNumberFormat="0" applyFont="0" applyAlignment="0" applyProtection="0"/>
    <xf numFmtId="0" fontId="20" fillId="57" borderId="20" applyNumberFormat="0" applyFont="0" applyAlignment="0" applyProtection="0"/>
    <xf numFmtId="0" fontId="20" fillId="57" borderId="20" applyNumberFormat="0" applyFont="0" applyAlignment="0" applyProtection="0"/>
    <xf numFmtId="0" fontId="20" fillId="57" borderId="20" applyNumberFormat="0" applyFont="0" applyAlignment="0" applyProtection="0"/>
    <xf numFmtId="0" fontId="20" fillId="57" borderId="20" applyNumberFormat="0" applyFont="0" applyAlignment="0" applyProtection="0"/>
    <xf numFmtId="0" fontId="95" fillId="6" borderId="5" applyNumberFormat="0" applyAlignment="0" applyProtection="0"/>
    <xf numFmtId="10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15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20" fillId="54" borderId="12">
      <alignment horizontal="center"/>
    </xf>
    <xf numFmtId="0" fontId="20" fillId="54" borderId="12">
      <alignment horizontal="center"/>
    </xf>
    <xf numFmtId="0" fontId="20" fillId="54" borderId="12">
      <alignment horizontal="center"/>
    </xf>
    <xf numFmtId="0" fontId="20" fillId="54" borderId="12">
      <alignment horizontal="center"/>
    </xf>
    <xf numFmtId="0" fontId="20" fillId="54" borderId="12">
      <alignment horizontal="center"/>
    </xf>
    <xf numFmtId="0" fontId="20" fillId="54" borderId="12">
      <alignment horizontal="center"/>
    </xf>
    <xf numFmtId="0" fontId="20" fillId="54" borderId="12">
      <alignment horizontal="center"/>
    </xf>
    <xf numFmtId="0" fontId="20" fillId="54" borderId="12">
      <alignment horizontal="center"/>
    </xf>
    <xf numFmtId="1" fontId="20" fillId="0" borderId="22" applyNumberFormat="0" applyFill="0" applyAlignment="0" applyProtection="0">
      <alignment horizontal="center" vertical="center"/>
    </xf>
    <xf numFmtId="1" fontId="20" fillId="0" borderId="22" applyNumberFormat="0" applyFill="0" applyAlignment="0" applyProtection="0">
      <alignment horizontal="center" vertical="center"/>
    </xf>
    <xf numFmtId="0" fontId="24" fillId="53" borderId="0" applyAlignment="0">
      <alignment horizontal="right"/>
    </xf>
    <xf numFmtId="0" fontId="56" fillId="0" borderId="0" applyNumberFormat="0" applyFill="0" applyBorder="0" applyAlignment="0" applyProtection="0">
      <alignment horizontal="left"/>
    </xf>
    <xf numFmtId="0" fontId="21" fillId="0" borderId="0"/>
    <xf numFmtId="0" fontId="20" fillId="0" borderId="0"/>
    <xf numFmtId="0" fontId="20" fillId="0" borderId="0"/>
    <xf numFmtId="0" fontId="96" fillId="0" borderId="0" applyNumberFormat="0" applyFill="0" applyBorder="0" applyAlignment="0" applyProtection="0"/>
    <xf numFmtId="0" fontId="97" fillId="0" borderId="9" applyNumberFormat="0" applyFill="0" applyAlignment="0" applyProtection="0"/>
    <xf numFmtId="0" fontId="98" fillId="0" borderId="0" applyNumberForma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3" fillId="0" borderId="0"/>
    <xf numFmtId="0" fontId="20" fillId="0" borderId="0"/>
    <xf numFmtId="0" fontId="20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40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0" fillId="0" borderId="0"/>
    <xf numFmtId="0" fontId="26" fillId="0" borderId="0"/>
    <xf numFmtId="0" fontId="19" fillId="0" borderId="0"/>
    <xf numFmtId="0" fontId="19" fillId="0" borderId="0"/>
    <xf numFmtId="0" fontId="19" fillId="0" borderId="0"/>
    <xf numFmtId="0" fontId="20" fillId="0" borderId="0">
      <protection locked="0"/>
    </xf>
    <xf numFmtId="0" fontId="20" fillId="0" borderId="0">
      <protection locked="0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protection locked="0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protection locked="0"/>
    </xf>
    <xf numFmtId="0" fontId="20" fillId="0" borderId="0"/>
    <xf numFmtId="0" fontId="20" fillId="0" borderId="0"/>
    <xf numFmtId="0" fontId="20" fillId="0" borderId="0"/>
    <xf numFmtId="0" fontId="26" fillId="57" borderId="20" applyNumberFormat="0" applyFon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6" fillId="0" borderId="0"/>
    <xf numFmtId="0" fontId="26" fillId="0" borderId="0"/>
    <xf numFmtId="0" fontId="26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6" fillId="0" borderId="0"/>
    <xf numFmtId="0" fontId="26" fillId="0" borderId="0"/>
    <xf numFmtId="0" fontId="26" fillId="0" borderId="0"/>
    <xf numFmtId="0" fontId="112" fillId="0" borderId="0"/>
    <xf numFmtId="0" fontId="112" fillId="0" borderId="0"/>
    <xf numFmtId="0" fontId="19" fillId="0" borderId="0"/>
    <xf numFmtId="0" fontId="19" fillId="0" borderId="0"/>
    <xf numFmtId="0" fontId="19" fillId="0" borderId="0"/>
    <xf numFmtId="0" fontId="175" fillId="0" borderId="0" applyNumberFormat="0" applyFill="0" applyBorder="0" applyAlignment="0" applyProtection="0"/>
    <xf numFmtId="0" fontId="174" fillId="0" borderId="9" applyNumberFormat="0" applyFill="0" applyAlignment="0" applyProtection="0"/>
    <xf numFmtId="0" fontId="173" fillId="0" borderId="0" applyNumberFormat="0" applyFill="0" applyBorder="0" applyAlignment="0" applyProtection="0"/>
    <xf numFmtId="0" fontId="172" fillId="6" borderId="5" applyNumberForma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9" fillId="0" borderId="0"/>
    <xf numFmtId="0" fontId="19" fillId="0" borderId="0"/>
    <xf numFmtId="0" fontId="26" fillId="0" borderId="0"/>
    <xf numFmtId="0" fontId="26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6" fillId="0" borderId="0"/>
    <xf numFmtId="0" fontId="26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6" fillId="0" borderId="0"/>
    <xf numFmtId="0" fontId="19" fillId="0" borderId="0"/>
    <xf numFmtId="0" fontId="19" fillId="0" borderId="0"/>
    <xf numFmtId="0" fontId="26" fillId="0" borderId="0"/>
    <xf numFmtId="0" fontId="19" fillId="0" borderId="0"/>
    <xf numFmtId="0" fontId="27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7" fillId="0" borderId="0"/>
    <xf numFmtId="0" fontId="27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1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9" fillId="0" borderId="0"/>
    <xf numFmtId="0" fontId="20" fillId="0" borderId="0"/>
    <xf numFmtId="0" fontId="19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20" fillId="0" borderId="0"/>
    <xf numFmtId="0" fontId="115" fillId="0" borderId="0"/>
    <xf numFmtId="0" fontId="19" fillId="0" borderId="0"/>
    <xf numFmtId="0" fontId="112" fillId="0" borderId="0"/>
    <xf numFmtId="0" fontId="19" fillId="0" borderId="0"/>
    <xf numFmtId="0" fontId="20" fillId="0" borderId="0"/>
    <xf numFmtId="0" fontId="19" fillId="0" borderId="0"/>
    <xf numFmtId="0" fontId="112" fillId="0" borderId="0"/>
    <xf numFmtId="0" fontId="29" fillId="0" borderId="0"/>
    <xf numFmtId="0" fontId="19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20" fillId="0" borderId="0"/>
    <xf numFmtId="0" fontId="1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0" fillId="0" borderId="0"/>
    <xf numFmtId="0" fontId="19" fillId="0" borderId="0"/>
    <xf numFmtId="0" fontId="20" fillId="0" borderId="0"/>
    <xf numFmtId="0" fontId="112" fillId="0" borderId="0"/>
    <xf numFmtId="0" fontId="1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6" fillId="0" borderId="0"/>
    <xf numFmtId="0" fontId="26" fillId="0" borderId="0"/>
    <xf numFmtId="0" fontId="26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6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12" fillId="0" borderId="0"/>
    <xf numFmtId="0" fontId="112" fillId="0" borderId="0"/>
    <xf numFmtId="0" fontId="112" fillId="0" borderId="0"/>
    <xf numFmtId="0" fontId="19" fillId="0" borderId="0"/>
    <xf numFmtId="0" fontId="30" fillId="0" borderId="0"/>
    <xf numFmtId="0" fontId="29" fillId="0" borderId="0"/>
    <xf numFmtId="0" fontId="26" fillId="0" borderId="0"/>
    <xf numFmtId="0" fontId="19" fillId="0" borderId="0"/>
    <xf numFmtId="0" fontId="30" fillId="0" borderId="0"/>
    <xf numFmtId="0" fontId="26" fillId="0" borderId="0"/>
    <xf numFmtId="0" fontId="26" fillId="0" borderId="0"/>
    <xf numFmtId="0" fontId="112" fillId="0" borderId="0"/>
    <xf numFmtId="0" fontId="30" fillId="0" borderId="0"/>
    <xf numFmtId="0" fontId="30" fillId="0" borderId="0"/>
    <xf numFmtId="0" fontId="112" fillId="0" borderId="0"/>
    <xf numFmtId="0" fontId="30" fillId="0" borderId="0"/>
    <xf numFmtId="0" fontId="112" fillId="0" borderId="0"/>
    <xf numFmtId="0" fontId="26" fillId="0" borderId="0"/>
    <xf numFmtId="0" fontId="26" fillId="0" borderId="0"/>
    <xf numFmtId="0" fontId="26" fillId="0" borderId="0"/>
    <xf numFmtId="0" fontId="112" fillId="0" borderId="0"/>
    <xf numFmtId="0" fontId="26" fillId="0" borderId="0"/>
    <xf numFmtId="0" fontId="30" fillId="0" borderId="0"/>
    <xf numFmtId="0" fontId="29" fillId="0" borderId="0"/>
    <xf numFmtId="0" fontId="29" fillId="0" borderId="0"/>
    <xf numFmtId="0" fontId="29" fillId="0" borderId="0"/>
    <xf numFmtId="0" fontId="112" fillId="0" borderId="0"/>
    <xf numFmtId="0" fontId="112" fillId="0" borderId="0"/>
    <xf numFmtId="0" fontId="112" fillId="0" borderId="0"/>
    <xf numFmtId="0" fontId="26" fillId="0" borderId="0"/>
    <xf numFmtId="0" fontId="26" fillId="0" borderId="0"/>
    <xf numFmtId="0" fontId="112" fillId="0" borderId="0"/>
    <xf numFmtId="0" fontId="112" fillId="0" borderId="0"/>
    <xf numFmtId="0" fontId="26" fillId="0" borderId="0"/>
    <xf numFmtId="0" fontId="26" fillId="0" borderId="0"/>
    <xf numFmtId="0" fontId="112" fillId="0" borderId="0"/>
    <xf numFmtId="0" fontId="26" fillId="0" borderId="0"/>
    <xf numFmtId="0" fontId="26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1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12" fillId="0" borderId="0"/>
    <xf numFmtId="0" fontId="112" fillId="0" borderId="0"/>
    <xf numFmtId="0" fontId="19" fillId="0" borderId="0"/>
    <xf numFmtId="0" fontId="112" fillId="0" borderId="0"/>
    <xf numFmtId="0" fontId="112" fillId="0" borderId="0"/>
    <xf numFmtId="0" fontId="1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7" fillId="0" borderId="0"/>
    <xf numFmtId="0" fontId="27" fillId="0" borderId="0"/>
    <xf numFmtId="0" fontId="112" fillId="0" borderId="0"/>
    <xf numFmtId="0" fontId="112" fillId="0" borderId="0"/>
    <xf numFmtId="0" fontId="19" fillId="0" borderId="0"/>
    <xf numFmtId="0" fontId="27" fillId="0" borderId="0"/>
    <xf numFmtId="0" fontId="112" fillId="0" borderId="0"/>
    <xf numFmtId="0" fontId="26" fillId="0" borderId="0"/>
    <xf numFmtId="0" fontId="26" fillId="0" borderId="0"/>
    <xf numFmtId="0" fontId="26" fillId="0" borderId="0"/>
    <xf numFmtId="0" fontId="31" fillId="0" borderId="0"/>
    <xf numFmtId="0" fontId="2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1" fillId="0" borderId="0"/>
    <xf numFmtId="0" fontId="26" fillId="0" borderId="0"/>
    <xf numFmtId="0" fontId="26" fillId="0" borderId="0"/>
    <xf numFmtId="0" fontId="19" fillId="0" borderId="0"/>
    <xf numFmtId="0" fontId="26" fillId="0" borderId="0"/>
    <xf numFmtId="0" fontId="26" fillId="0" borderId="0"/>
    <xf numFmtId="0" fontId="19" fillId="0" borderId="0"/>
    <xf numFmtId="0" fontId="31" fillId="0" borderId="0"/>
    <xf numFmtId="0" fontId="24" fillId="0" borderId="0"/>
    <xf numFmtId="0" fontId="24" fillId="0" borderId="0"/>
    <xf numFmtId="0" fontId="19" fillId="0" borderId="0"/>
    <xf numFmtId="0" fontId="19" fillId="0" borderId="0"/>
    <xf numFmtId="0" fontId="27" fillId="0" borderId="0"/>
    <xf numFmtId="0" fontId="24" fillId="0" borderId="0"/>
    <xf numFmtId="0" fontId="19" fillId="0" borderId="0"/>
    <xf numFmtId="0" fontId="26" fillId="0" borderId="0"/>
    <xf numFmtId="0" fontId="26" fillId="0" borderId="0"/>
    <xf numFmtId="0" fontId="26" fillId="0" borderId="0"/>
    <xf numFmtId="0" fontId="27" fillId="0" borderId="0"/>
    <xf numFmtId="0" fontId="27" fillId="0" borderId="0"/>
    <xf numFmtId="0" fontId="2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12" fillId="0" borderId="0"/>
    <xf numFmtId="0" fontId="11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12" fillId="0" borderId="0"/>
    <xf numFmtId="0" fontId="2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0" fontId="29" fillId="0" borderId="0"/>
    <xf numFmtId="0" fontId="19" fillId="0" borderId="0"/>
    <xf numFmtId="0" fontId="19" fillId="0" borderId="0"/>
    <xf numFmtId="0" fontId="26" fillId="0" borderId="0" applyNumberForma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71" fillId="4" borderId="0" applyNumberFormat="0" applyBorder="0" applyAlignment="0" applyProtection="0"/>
    <xf numFmtId="0" fontId="170" fillId="0" borderId="6" applyNumberFormat="0" applyFill="0" applyAlignment="0" applyProtection="0"/>
    <xf numFmtId="0" fontId="169" fillId="5" borderId="4" applyNumberFormat="0" applyAlignment="0" applyProtection="0"/>
    <xf numFmtId="0" fontId="168" fillId="0" borderId="0" applyNumberFormat="0" applyFill="0" applyBorder="0" applyAlignment="0" applyProtection="0"/>
    <xf numFmtId="0" fontId="168" fillId="0" borderId="3" applyNumberFormat="0" applyFill="0" applyAlignment="0" applyProtection="0"/>
    <xf numFmtId="0" fontId="167" fillId="0" borderId="2" applyNumberFormat="0" applyFill="0" applyAlignment="0" applyProtection="0"/>
    <xf numFmtId="0" fontId="166" fillId="0" borderId="1" applyNumberFormat="0" applyFill="0" applyAlignment="0" applyProtection="0"/>
    <xf numFmtId="0" fontId="165" fillId="0" borderId="0" applyNumberForma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27" fillId="0" borderId="0" applyFont="0" applyFill="0" applyBorder="0" applyAlignment="0" applyProtection="0"/>
    <xf numFmtId="43" fontId="10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64" fillId="7" borderId="7" applyNumberFormat="0" applyAlignment="0" applyProtection="0"/>
    <xf numFmtId="0" fontId="163" fillId="6" borderId="4" applyNumberFormat="0" applyAlignment="0" applyProtection="0"/>
    <xf numFmtId="0" fontId="162" fillId="29" borderId="0" applyNumberFormat="0" applyBorder="0" applyAlignment="0" applyProtection="0"/>
    <xf numFmtId="0" fontId="162" fillId="25" borderId="0" applyNumberFormat="0" applyBorder="0" applyAlignment="0" applyProtection="0"/>
    <xf numFmtId="0" fontId="162" fillId="21" borderId="0" applyNumberFormat="0" applyBorder="0" applyAlignment="0" applyProtection="0"/>
    <xf numFmtId="0" fontId="162" fillId="17" borderId="0" applyNumberFormat="0" applyBorder="0" applyAlignment="0" applyProtection="0"/>
    <xf numFmtId="0" fontId="162" fillId="13" borderId="0" applyNumberFormat="0" applyBorder="0" applyAlignment="0" applyProtection="0"/>
    <xf numFmtId="0" fontId="162" fillId="9" borderId="0" applyNumberFormat="0" applyBorder="0" applyAlignment="0" applyProtection="0"/>
    <xf numFmtId="0" fontId="162" fillId="32" borderId="0" applyNumberFormat="0" applyBorder="0" applyAlignment="0" applyProtection="0"/>
    <xf numFmtId="0" fontId="162" fillId="28" borderId="0" applyNumberFormat="0" applyBorder="0" applyAlignment="0" applyProtection="0"/>
    <xf numFmtId="0" fontId="162" fillId="24" borderId="0" applyNumberFormat="0" applyBorder="0" applyAlignment="0" applyProtection="0"/>
    <xf numFmtId="0" fontId="162" fillId="20" borderId="0" applyNumberFormat="0" applyBorder="0" applyAlignment="0" applyProtection="0"/>
    <xf numFmtId="0" fontId="162" fillId="16" borderId="0" applyNumberFormat="0" applyBorder="0" applyAlignment="0" applyProtection="0"/>
    <xf numFmtId="0" fontId="162" fillId="12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1" fillId="0" borderId="0"/>
    <xf numFmtId="0" fontId="19" fillId="0" borderId="0"/>
    <xf numFmtId="0" fontId="19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6" fillId="0" borderId="0"/>
    <xf numFmtId="0" fontId="20" fillId="0" borderId="0"/>
    <xf numFmtId="0" fontId="1" fillId="0" borderId="0"/>
    <xf numFmtId="0" fontId="26" fillId="0" borderId="0"/>
    <xf numFmtId="0" fontId="104" fillId="0" borderId="0"/>
    <xf numFmtId="0" fontId="20" fillId="0" borderId="0"/>
    <xf numFmtId="0" fontId="26" fillId="0" borderId="0"/>
    <xf numFmtId="0" fontId="104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0" fillId="0" borderId="0"/>
    <xf numFmtId="0" fontId="19" fillId="0" borderId="0"/>
    <xf numFmtId="0" fontId="19" fillId="0" borderId="0"/>
    <xf numFmtId="0" fontId="19" fillId="0" borderId="0"/>
    <xf numFmtId="0" fontId="20" fillId="0" borderId="0"/>
    <xf numFmtId="0" fontId="101" fillId="0" borderId="0"/>
    <xf numFmtId="0" fontId="31" fillId="0" borderId="0"/>
    <xf numFmtId="0" fontId="30" fillId="0" borderId="0"/>
    <xf numFmtId="0" fontId="26" fillId="0" borderId="0"/>
    <xf numFmtId="0" fontId="176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5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9" fillId="5" borderId="4" applyNumberFormat="0" applyAlignment="0" applyProtection="0"/>
    <xf numFmtId="0" fontId="1" fillId="0" borderId="0"/>
    <xf numFmtId="0" fontId="116" fillId="0" borderId="0"/>
    <xf numFmtId="0" fontId="26" fillId="0" borderId="0"/>
    <xf numFmtId="0" fontId="1" fillId="0" borderId="0"/>
    <xf numFmtId="0" fontId="1" fillId="0" borderId="0"/>
    <xf numFmtId="0" fontId="116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9" fillId="5" borderId="4" applyNumberFormat="0" applyAlignment="0" applyProtection="0"/>
    <xf numFmtId="0" fontId="1" fillId="0" borderId="0"/>
    <xf numFmtId="0" fontId="27" fillId="33" borderId="0" applyNumberFormat="0" applyBorder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7" fillId="36" borderId="0" applyNumberFormat="0" applyBorder="0" applyAlignment="0" applyProtection="0"/>
    <xf numFmtId="0" fontId="27" fillId="37" borderId="0" applyNumberFormat="0" applyBorder="0" applyAlignment="0" applyProtection="0"/>
    <xf numFmtId="0" fontId="27" fillId="38" borderId="0" applyNumberFormat="0" applyBorder="0" applyAlignment="0" applyProtection="0"/>
    <xf numFmtId="0" fontId="27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1" borderId="0" applyNumberFormat="0" applyBorder="0" applyAlignment="0" applyProtection="0"/>
    <xf numFmtId="0" fontId="27" fillId="36" borderId="0" applyNumberFormat="0" applyBorder="0" applyAlignment="0" applyProtection="0"/>
    <xf numFmtId="0" fontId="27" fillId="39" borderId="0" applyNumberFormat="0" applyBorder="0" applyAlignment="0" applyProtection="0"/>
    <xf numFmtId="0" fontId="27" fillId="42" borderId="0" applyNumberFormat="0" applyBorder="0" applyAlignment="0" applyProtection="0"/>
    <xf numFmtId="0" fontId="102" fillId="43" borderId="0" applyNumberFormat="0" applyBorder="0" applyAlignment="0" applyProtection="0"/>
    <xf numFmtId="0" fontId="102" fillId="40" borderId="0" applyNumberFormat="0" applyBorder="0" applyAlignment="0" applyProtection="0"/>
    <xf numFmtId="0" fontId="102" fillId="41" borderId="0" applyNumberFormat="0" applyBorder="0" applyAlignment="0" applyProtection="0"/>
    <xf numFmtId="0" fontId="102" fillId="44" borderId="0" applyNumberFormat="0" applyBorder="0" applyAlignment="0" applyProtection="0"/>
    <xf numFmtId="0" fontId="102" fillId="45" borderId="0" applyNumberFormat="0" applyBorder="0" applyAlignment="0" applyProtection="0"/>
    <xf numFmtId="0" fontId="102" fillId="46" borderId="0" applyNumberFormat="0" applyBorder="0" applyAlignment="0" applyProtection="0"/>
    <xf numFmtId="0" fontId="120" fillId="51" borderId="10" applyNumberFormat="0" applyAlignment="0" applyProtection="0"/>
    <xf numFmtId="0" fontId="121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4" fillId="52" borderId="11" applyNumberFormat="0" applyAlignment="0" applyProtection="0"/>
    <xf numFmtId="0" fontId="125" fillId="0" borderId="19" applyNumberFormat="0" applyFill="0" applyAlignment="0" applyProtection="0"/>
    <xf numFmtId="0" fontId="126" fillId="35" borderId="0" applyNumberFormat="0" applyBorder="0" applyAlignment="0" applyProtection="0"/>
    <xf numFmtId="0" fontId="127" fillId="38" borderId="10" applyNumberFormat="0" applyAlignment="0" applyProtection="0"/>
    <xf numFmtId="0" fontId="128" fillId="56" borderId="0" applyNumberFormat="0" applyBorder="0" applyAlignment="0" applyProtection="0"/>
    <xf numFmtId="0" fontId="129" fillId="0" borderId="23" applyNumberFormat="0" applyFill="0" applyAlignment="0" applyProtection="0"/>
    <xf numFmtId="0" fontId="60" fillId="34" borderId="0" applyNumberFormat="0" applyBorder="0" applyAlignment="0" applyProtection="0"/>
    <xf numFmtId="0" fontId="102" fillId="47" borderId="0" applyNumberFormat="0" applyBorder="0" applyAlignment="0" applyProtection="0"/>
    <xf numFmtId="0" fontId="102" fillId="48" borderId="0" applyNumberFormat="0" applyBorder="0" applyAlignment="0" applyProtection="0"/>
    <xf numFmtId="0" fontId="102" fillId="49" borderId="0" applyNumberFormat="0" applyBorder="0" applyAlignment="0" applyProtection="0"/>
    <xf numFmtId="0" fontId="102" fillId="44" borderId="0" applyNumberFormat="0" applyBorder="0" applyAlignment="0" applyProtection="0"/>
    <xf numFmtId="0" fontId="102" fillId="45" borderId="0" applyNumberFormat="0" applyBorder="0" applyAlignment="0" applyProtection="0"/>
    <xf numFmtId="0" fontId="102" fillId="50" borderId="0" applyNumberFormat="0" applyBorder="0" applyAlignment="0" applyProtection="0"/>
    <xf numFmtId="0" fontId="130" fillId="51" borderId="21" applyNumberFormat="0" applyAlignment="0" applyProtection="0"/>
    <xf numFmtId="0" fontId="26" fillId="57" borderId="20" applyNumberFormat="0" applyFont="0" applyAlignment="0" applyProtection="0"/>
    <xf numFmtId="0" fontId="131" fillId="0" borderId="15" applyNumberFormat="0" applyFill="0" applyAlignment="0" applyProtection="0"/>
    <xf numFmtId="0" fontId="132" fillId="0" borderId="16" applyNumberFormat="0" applyFill="0" applyAlignment="0" applyProtection="0"/>
    <xf numFmtId="0" fontId="133" fillId="0" borderId="17" applyNumberFormat="0" applyFill="0" applyAlignment="0" applyProtection="0"/>
    <xf numFmtId="0" fontId="133" fillId="0" borderId="0" applyNumberFormat="0" applyFill="0" applyBorder="0" applyAlignment="0" applyProtection="0"/>
    <xf numFmtId="0" fontId="27" fillId="33" borderId="0" applyNumberFormat="0" applyBorder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7" fillId="36" borderId="0" applyNumberFormat="0" applyBorder="0" applyAlignment="0" applyProtection="0"/>
    <xf numFmtId="0" fontId="27" fillId="37" borderId="0" applyNumberFormat="0" applyBorder="0" applyAlignment="0" applyProtection="0"/>
    <xf numFmtId="0" fontId="27" fillId="38" borderId="0" applyNumberFormat="0" applyBorder="0" applyAlignment="0" applyProtection="0"/>
    <xf numFmtId="0" fontId="27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1" borderId="0" applyNumberFormat="0" applyBorder="0" applyAlignment="0" applyProtection="0"/>
    <xf numFmtId="0" fontId="27" fillId="36" borderId="0" applyNumberFormat="0" applyBorder="0" applyAlignment="0" applyProtection="0"/>
    <xf numFmtId="0" fontId="27" fillId="39" borderId="0" applyNumberFormat="0" applyBorder="0" applyAlignment="0" applyProtection="0"/>
    <xf numFmtId="0" fontId="27" fillId="42" borderId="0" applyNumberFormat="0" applyBorder="0" applyAlignment="0" applyProtection="0"/>
    <xf numFmtId="0" fontId="102" fillId="43" borderId="0" applyNumberFormat="0" applyBorder="0" applyAlignment="0" applyProtection="0"/>
    <xf numFmtId="0" fontId="102" fillId="40" borderId="0" applyNumberFormat="0" applyBorder="0" applyAlignment="0" applyProtection="0"/>
    <xf numFmtId="0" fontId="102" fillId="41" borderId="0" applyNumberFormat="0" applyBorder="0" applyAlignment="0" applyProtection="0"/>
    <xf numFmtId="0" fontId="102" fillId="44" borderId="0" applyNumberFormat="0" applyBorder="0" applyAlignment="0" applyProtection="0"/>
    <xf numFmtId="0" fontId="102" fillId="45" borderId="0" applyNumberFormat="0" applyBorder="0" applyAlignment="0" applyProtection="0"/>
    <xf numFmtId="0" fontId="102" fillId="46" borderId="0" applyNumberFormat="0" applyBorder="0" applyAlignment="0" applyProtection="0"/>
    <xf numFmtId="0" fontId="120" fillId="51" borderId="10" applyNumberFormat="0" applyAlignment="0" applyProtection="0"/>
    <xf numFmtId="0" fontId="121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4" fillId="52" borderId="11" applyNumberFormat="0" applyAlignment="0" applyProtection="0"/>
    <xf numFmtId="0" fontId="125" fillId="0" borderId="19" applyNumberFormat="0" applyFill="0" applyAlignment="0" applyProtection="0"/>
    <xf numFmtId="0" fontId="126" fillId="35" borderId="0" applyNumberFormat="0" applyBorder="0" applyAlignment="0" applyProtection="0"/>
    <xf numFmtId="0" fontId="127" fillId="38" borderId="10" applyNumberFormat="0" applyAlignment="0" applyProtection="0"/>
    <xf numFmtId="0" fontId="128" fillId="56" borderId="0" applyNumberFormat="0" applyBorder="0" applyAlignment="0" applyProtection="0"/>
    <xf numFmtId="0" fontId="129" fillId="0" borderId="23" applyNumberFormat="0" applyFill="0" applyAlignment="0" applyProtection="0"/>
    <xf numFmtId="0" fontId="60" fillId="34" borderId="0" applyNumberFormat="0" applyBorder="0" applyAlignment="0" applyProtection="0"/>
    <xf numFmtId="0" fontId="102" fillId="47" borderId="0" applyNumberFormat="0" applyBorder="0" applyAlignment="0" applyProtection="0"/>
    <xf numFmtId="0" fontId="102" fillId="48" borderId="0" applyNumberFormat="0" applyBorder="0" applyAlignment="0" applyProtection="0"/>
    <xf numFmtId="0" fontId="102" fillId="49" borderId="0" applyNumberFormat="0" applyBorder="0" applyAlignment="0" applyProtection="0"/>
    <xf numFmtId="0" fontId="102" fillId="44" borderId="0" applyNumberFormat="0" applyBorder="0" applyAlignment="0" applyProtection="0"/>
    <xf numFmtId="0" fontId="102" fillId="45" borderId="0" applyNumberFormat="0" applyBorder="0" applyAlignment="0" applyProtection="0"/>
    <xf numFmtId="0" fontId="102" fillId="50" borderId="0" applyNumberFormat="0" applyBorder="0" applyAlignment="0" applyProtection="0"/>
    <xf numFmtId="0" fontId="130" fillId="51" borderId="21" applyNumberFormat="0" applyAlignment="0" applyProtection="0"/>
    <xf numFmtId="0" fontId="26" fillId="57" borderId="20" applyNumberFormat="0" applyFont="0" applyAlignment="0" applyProtection="0"/>
    <xf numFmtId="0" fontId="131" fillId="0" borderId="15" applyNumberFormat="0" applyFill="0" applyAlignment="0" applyProtection="0"/>
    <xf numFmtId="0" fontId="132" fillId="0" borderId="16" applyNumberFormat="0" applyFill="0" applyAlignment="0" applyProtection="0"/>
    <xf numFmtId="0" fontId="133" fillId="0" borderId="17" applyNumberFormat="0" applyFill="0" applyAlignment="0" applyProtection="0"/>
    <xf numFmtId="0" fontId="133" fillId="0" borderId="0" applyNumberFormat="0" applyFill="0" applyBorder="0" applyAlignment="0" applyProtection="0"/>
    <xf numFmtId="0" fontId="18" fillId="0" borderId="0"/>
    <xf numFmtId="0" fontId="1" fillId="0" borderId="0"/>
    <xf numFmtId="0" fontId="27" fillId="33" borderId="0" applyNumberFormat="0" applyBorder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7" fillId="36" borderId="0" applyNumberFormat="0" applyBorder="0" applyAlignment="0" applyProtection="0"/>
    <xf numFmtId="0" fontId="27" fillId="37" borderId="0" applyNumberFormat="0" applyBorder="0" applyAlignment="0" applyProtection="0"/>
    <xf numFmtId="0" fontId="27" fillId="38" borderId="0" applyNumberFormat="0" applyBorder="0" applyAlignment="0" applyProtection="0"/>
    <xf numFmtId="0" fontId="27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1" borderId="0" applyNumberFormat="0" applyBorder="0" applyAlignment="0" applyProtection="0"/>
    <xf numFmtId="0" fontId="27" fillId="36" borderId="0" applyNumberFormat="0" applyBorder="0" applyAlignment="0" applyProtection="0"/>
    <xf numFmtId="0" fontId="27" fillId="39" borderId="0" applyNumberFormat="0" applyBorder="0" applyAlignment="0" applyProtection="0"/>
    <xf numFmtId="0" fontId="27" fillId="42" borderId="0" applyNumberFormat="0" applyBorder="0" applyAlignment="0" applyProtection="0"/>
    <xf numFmtId="0" fontId="102" fillId="43" borderId="0" applyNumberFormat="0" applyBorder="0" applyAlignment="0" applyProtection="0"/>
    <xf numFmtId="0" fontId="102" fillId="40" borderId="0" applyNumberFormat="0" applyBorder="0" applyAlignment="0" applyProtection="0"/>
    <xf numFmtId="0" fontId="102" fillId="41" borderId="0" applyNumberFormat="0" applyBorder="0" applyAlignment="0" applyProtection="0"/>
    <xf numFmtId="0" fontId="102" fillId="44" borderId="0" applyNumberFormat="0" applyBorder="0" applyAlignment="0" applyProtection="0"/>
    <xf numFmtId="0" fontId="102" fillId="45" borderId="0" applyNumberFormat="0" applyBorder="0" applyAlignment="0" applyProtection="0"/>
    <xf numFmtId="0" fontId="102" fillId="46" borderId="0" applyNumberFormat="0" applyBorder="0" applyAlignment="0" applyProtection="0"/>
    <xf numFmtId="0" fontId="120" fillId="51" borderId="10" applyNumberFormat="0" applyAlignment="0" applyProtection="0"/>
    <xf numFmtId="0" fontId="121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4" fillId="52" borderId="11" applyNumberFormat="0" applyAlignment="0" applyProtection="0"/>
    <xf numFmtId="0" fontId="125" fillId="0" borderId="19" applyNumberFormat="0" applyFill="0" applyAlignment="0" applyProtection="0"/>
    <xf numFmtId="0" fontId="126" fillId="35" borderId="0" applyNumberFormat="0" applyBorder="0" applyAlignment="0" applyProtection="0"/>
    <xf numFmtId="0" fontId="127" fillId="38" borderId="10" applyNumberFormat="0" applyAlignment="0" applyProtection="0"/>
    <xf numFmtId="0" fontId="128" fillId="56" borderId="0" applyNumberFormat="0" applyBorder="0" applyAlignment="0" applyProtection="0"/>
    <xf numFmtId="0" fontId="129" fillId="0" borderId="23" applyNumberFormat="0" applyFill="0" applyAlignment="0" applyProtection="0"/>
    <xf numFmtId="0" fontId="60" fillId="34" borderId="0" applyNumberFormat="0" applyBorder="0" applyAlignment="0" applyProtection="0"/>
    <xf numFmtId="0" fontId="102" fillId="47" borderId="0" applyNumberFormat="0" applyBorder="0" applyAlignment="0" applyProtection="0"/>
    <xf numFmtId="0" fontId="102" fillId="48" borderId="0" applyNumberFormat="0" applyBorder="0" applyAlignment="0" applyProtection="0"/>
    <xf numFmtId="0" fontId="102" fillId="49" borderId="0" applyNumberFormat="0" applyBorder="0" applyAlignment="0" applyProtection="0"/>
    <xf numFmtId="0" fontId="102" fillId="44" borderId="0" applyNumberFormat="0" applyBorder="0" applyAlignment="0" applyProtection="0"/>
    <xf numFmtId="0" fontId="102" fillId="45" borderId="0" applyNumberFormat="0" applyBorder="0" applyAlignment="0" applyProtection="0"/>
    <xf numFmtId="0" fontId="102" fillId="50" borderId="0" applyNumberFormat="0" applyBorder="0" applyAlignment="0" applyProtection="0"/>
    <xf numFmtId="0" fontId="130" fillId="51" borderId="21" applyNumberFormat="0" applyAlignment="0" applyProtection="0"/>
    <xf numFmtId="0" fontId="26" fillId="57" borderId="20" applyNumberFormat="0" applyFont="0" applyAlignment="0" applyProtection="0"/>
    <xf numFmtId="0" fontId="131" fillId="0" borderId="15" applyNumberFormat="0" applyFill="0" applyAlignment="0" applyProtection="0"/>
    <xf numFmtId="0" fontId="132" fillId="0" borderId="16" applyNumberFormat="0" applyFill="0" applyAlignment="0" applyProtection="0"/>
    <xf numFmtId="0" fontId="133" fillId="0" borderId="17" applyNumberFormat="0" applyFill="0" applyAlignment="0" applyProtection="0"/>
    <xf numFmtId="0" fontId="133" fillId="0" borderId="0" applyNumberFormat="0" applyFill="0" applyBorder="0" applyAlignment="0" applyProtection="0"/>
    <xf numFmtId="0" fontId="132" fillId="0" borderId="16" applyNumberFormat="0" applyFill="0" applyAlignment="0" applyProtection="0"/>
    <xf numFmtId="0" fontId="102" fillId="50" borderId="0" applyNumberFormat="0" applyBorder="0" applyAlignment="0" applyProtection="0"/>
    <xf numFmtId="0" fontId="102" fillId="48" borderId="0" applyNumberFormat="0" applyBorder="0" applyAlignment="0" applyProtection="0"/>
    <xf numFmtId="0" fontId="102" fillId="47" borderId="0" applyNumberFormat="0" applyBorder="0" applyAlignment="0" applyProtection="0"/>
    <xf numFmtId="0" fontId="127" fillId="38" borderId="10" applyNumberFormat="0" applyAlignment="0" applyProtection="0"/>
    <xf numFmtId="0" fontId="126" fillId="35" borderId="0" applyNumberFormat="0" applyBorder="0" applyAlignment="0" applyProtection="0"/>
    <xf numFmtId="0" fontId="27" fillId="42" borderId="0" applyNumberFormat="0" applyBorder="0" applyAlignment="0" applyProtection="0"/>
    <xf numFmtId="0" fontId="27" fillId="38" borderId="0" applyNumberFormat="0" applyBorder="0" applyAlignment="0" applyProtection="0"/>
    <xf numFmtId="0" fontId="27" fillId="34" borderId="0" applyNumberFormat="0" applyBorder="0" applyAlignment="0" applyProtection="0"/>
    <xf numFmtId="0" fontId="27" fillId="33" borderId="0" applyNumberFormat="0" applyBorder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7" fillId="36" borderId="0" applyNumberFormat="0" applyBorder="0" applyAlignment="0" applyProtection="0"/>
    <xf numFmtId="0" fontId="27" fillId="37" borderId="0" applyNumberFormat="0" applyBorder="0" applyAlignment="0" applyProtection="0"/>
    <xf numFmtId="0" fontId="27" fillId="38" borderId="0" applyNumberFormat="0" applyBorder="0" applyAlignment="0" applyProtection="0"/>
    <xf numFmtId="0" fontId="27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1" borderId="0" applyNumberFormat="0" applyBorder="0" applyAlignment="0" applyProtection="0"/>
    <xf numFmtId="0" fontId="27" fillId="36" borderId="0" applyNumberFormat="0" applyBorder="0" applyAlignment="0" applyProtection="0"/>
    <xf numFmtId="0" fontId="27" fillId="39" borderId="0" applyNumberFormat="0" applyBorder="0" applyAlignment="0" applyProtection="0"/>
    <xf numFmtId="0" fontId="27" fillId="42" borderId="0" applyNumberFormat="0" applyBorder="0" applyAlignment="0" applyProtection="0"/>
    <xf numFmtId="0" fontId="102" fillId="43" borderId="0" applyNumberFormat="0" applyBorder="0" applyAlignment="0" applyProtection="0"/>
    <xf numFmtId="0" fontId="102" fillId="40" borderId="0" applyNumberFormat="0" applyBorder="0" applyAlignment="0" applyProtection="0"/>
    <xf numFmtId="0" fontId="102" fillId="41" borderId="0" applyNumberFormat="0" applyBorder="0" applyAlignment="0" applyProtection="0"/>
    <xf numFmtId="0" fontId="102" fillId="44" borderId="0" applyNumberFormat="0" applyBorder="0" applyAlignment="0" applyProtection="0"/>
    <xf numFmtId="0" fontId="102" fillId="45" borderId="0" applyNumberFormat="0" applyBorder="0" applyAlignment="0" applyProtection="0"/>
    <xf numFmtId="0" fontId="102" fillId="46" borderId="0" applyNumberFormat="0" applyBorder="0" applyAlignment="0" applyProtection="0"/>
    <xf numFmtId="0" fontId="125" fillId="0" borderId="19" applyNumberFormat="0" applyFill="0" applyAlignment="0" applyProtection="0"/>
    <xf numFmtId="0" fontId="120" fillId="51" borderId="10" applyNumberFormat="0" applyAlignment="0" applyProtection="0"/>
    <xf numFmtId="0" fontId="121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4" fillId="52" borderId="11" applyNumberFormat="0" applyAlignment="0" applyProtection="0"/>
    <xf numFmtId="0" fontId="125" fillId="0" borderId="19" applyNumberFormat="0" applyFill="0" applyAlignment="0" applyProtection="0"/>
    <xf numFmtId="0" fontId="126" fillId="35" borderId="0" applyNumberFormat="0" applyBorder="0" applyAlignment="0" applyProtection="0"/>
    <xf numFmtId="0" fontId="127" fillId="38" borderId="10" applyNumberFormat="0" applyAlignment="0" applyProtection="0"/>
    <xf numFmtId="0" fontId="128" fillId="56" borderId="0" applyNumberFormat="0" applyBorder="0" applyAlignment="0" applyProtection="0"/>
    <xf numFmtId="0" fontId="129" fillId="0" borderId="23" applyNumberFormat="0" applyFill="0" applyAlignment="0" applyProtection="0"/>
    <xf numFmtId="0" fontId="60" fillId="34" borderId="0" applyNumberFormat="0" applyBorder="0" applyAlignment="0" applyProtection="0"/>
    <xf numFmtId="0" fontId="102" fillId="47" borderId="0" applyNumberFormat="0" applyBorder="0" applyAlignment="0" applyProtection="0"/>
    <xf numFmtId="0" fontId="102" fillId="48" borderId="0" applyNumberFormat="0" applyBorder="0" applyAlignment="0" applyProtection="0"/>
    <xf numFmtId="0" fontId="102" fillId="49" borderId="0" applyNumberFormat="0" applyBorder="0" applyAlignment="0" applyProtection="0"/>
    <xf numFmtId="0" fontId="102" fillId="44" borderId="0" applyNumberFormat="0" applyBorder="0" applyAlignment="0" applyProtection="0"/>
    <xf numFmtId="0" fontId="102" fillId="45" borderId="0" applyNumberFormat="0" applyBorder="0" applyAlignment="0" applyProtection="0"/>
    <xf numFmtId="0" fontId="102" fillId="50" borderId="0" applyNumberFormat="0" applyBorder="0" applyAlignment="0" applyProtection="0"/>
    <xf numFmtId="0" fontId="130" fillId="51" borderId="21" applyNumberFormat="0" applyAlignment="0" applyProtection="0"/>
    <xf numFmtId="0" fontId="26" fillId="57" borderId="20" applyNumberFormat="0" applyFont="0" applyAlignment="0" applyProtection="0"/>
    <xf numFmtId="0" fontId="131" fillId="0" borderId="15" applyNumberFormat="0" applyFill="0" applyAlignment="0" applyProtection="0"/>
    <xf numFmtId="0" fontId="132" fillId="0" borderId="16" applyNumberFormat="0" applyFill="0" applyAlignment="0" applyProtection="0"/>
    <xf numFmtId="0" fontId="133" fillId="0" borderId="17" applyNumberFormat="0" applyFill="0" applyAlignment="0" applyProtection="0"/>
    <xf numFmtId="0" fontId="133" fillId="0" borderId="0" applyNumberFormat="0" applyFill="0" applyBorder="0" applyAlignment="0" applyProtection="0"/>
    <xf numFmtId="0" fontId="102" fillId="46" borderId="0" applyNumberFormat="0" applyBorder="0" applyAlignment="0" applyProtection="0"/>
    <xf numFmtId="0" fontId="131" fillId="0" borderId="15" applyNumberFormat="0" applyFill="0" applyAlignment="0" applyProtection="0"/>
    <xf numFmtId="0" fontId="102" fillId="45" borderId="0" applyNumberFormat="0" applyBorder="0" applyAlignment="0" applyProtection="0"/>
    <xf numFmtId="0" fontId="60" fillId="34" borderId="0" applyNumberFormat="0" applyBorder="0" applyAlignment="0" applyProtection="0"/>
    <xf numFmtId="0" fontId="121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02" fillId="44" borderId="0" applyNumberFormat="0" applyBorder="0" applyAlignment="0" applyProtection="0"/>
    <xf numFmtId="0" fontId="27" fillId="39" borderId="0" applyNumberFormat="0" applyBorder="0" applyAlignment="0" applyProtection="0"/>
    <xf numFmtId="0" fontId="27" fillId="37" borderId="0" applyNumberFormat="0" applyBorder="0" applyAlignment="0" applyProtection="0"/>
    <xf numFmtId="0" fontId="27" fillId="33" borderId="0" applyNumberFormat="0" applyBorder="0" applyAlignment="0" applyProtection="0"/>
    <xf numFmtId="0" fontId="102" fillId="41" borderId="0" applyNumberFormat="0" applyBorder="0" applyAlignment="0" applyProtection="0"/>
    <xf numFmtId="0" fontId="27" fillId="36" borderId="0" applyNumberFormat="0" applyBorder="0" applyAlignment="0" applyProtection="0"/>
    <xf numFmtId="0" fontId="133" fillId="0" borderId="0" applyNumberFormat="0" applyFill="0" applyBorder="0" applyAlignment="0" applyProtection="0"/>
    <xf numFmtId="0" fontId="133" fillId="0" borderId="17" applyNumberFormat="0" applyFill="0" applyAlignment="0" applyProtection="0"/>
    <xf numFmtId="0" fontId="26" fillId="57" borderId="20" applyNumberFormat="0" applyFont="0" applyAlignment="0" applyProtection="0"/>
    <xf numFmtId="0" fontId="130" fillId="51" borderId="21" applyNumberFormat="0" applyAlignment="0" applyProtection="0"/>
    <xf numFmtId="0" fontId="102" fillId="44" borderId="0" applyNumberFormat="0" applyBorder="0" applyAlignment="0" applyProtection="0"/>
    <xf numFmtId="0" fontId="102" fillId="49" borderId="0" applyNumberFormat="0" applyBorder="0" applyAlignment="0" applyProtection="0"/>
    <xf numFmtId="0" fontId="129" fillId="0" borderId="23" applyNumberFormat="0" applyFill="0" applyAlignment="0" applyProtection="0"/>
    <xf numFmtId="0" fontId="128" fillId="56" borderId="0" applyNumberFormat="0" applyBorder="0" applyAlignment="0" applyProtection="0"/>
    <xf numFmtId="0" fontId="124" fillId="52" borderId="11" applyNumberFormat="0" applyAlignment="0" applyProtection="0"/>
    <xf numFmtId="0" fontId="102" fillId="45" borderId="0" applyNumberFormat="0" applyBorder="0" applyAlignment="0" applyProtection="0"/>
    <xf numFmtId="0" fontId="102" fillId="40" borderId="0" applyNumberFormat="0" applyBorder="0" applyAlignment="0" applyProtection="0"/>
    <xf numFmtId="0" fontId="102" fillId="43" borderId="0" applyNumberFormat="0" applyBorder="0" applyAlignment="0" applyProtection="0"/>
    <xf numFmtId="0" fontId="27" fillId="41" borderId="0" applyNumberFormat="0" applyBorder="0" applyAlignment="0" applyProtection="0"/>
    <xf numFmtId="0" fontId="27" fillId="40" borderId="0" applyNumberFormat="0" applyBorder="0" applyAlignment="0" applyProtection="0"/>
    <xf numFmtId="0" fontId="27" fillId="39" borderId="0" applyNumberFormat="0" applyBorder="0" applyAlignment="0" applyProtection="0"/>
    <xf numFmtId="0" fontId="27" fillId="36" borderId="0" applyNumberFormat="0" applyBorder="0" applyAlignment="0" applyProtection="0"/>
    <xf numFmtId="0" fontId="27" fillId="35" borderId="0" applyNumberFormat="0" applyBorder="0" applyAlignment="0" applyProtection="0"/>
    <xf numFmtId="0" fontId="120" fillId="51" borderId="10" applyNumberFormat="0" applyAlignment="0" applyProtection="0"/>
    <xf numFmtId="0" fontId="27" fillId="33" borderId="0" applyNumberFormat="0" applyBorder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7" fillId="36" borderId="0" applyNumberFormat="0" applyBorder="0" applyAlignment="0" applyProtection="0"/>
    <xf numFmtId="0" fontId="27" fillId="37" borderId="0" applyNumberFormat="0" applyBorder="0" applyAlignment="0" applyProtection="0"/>
    <xf numFmtId="0" fontId="27" fillId="38" borderId="0" applyNumberFormat="0" applyBorder="0" applyAlignment="0" applyProtection="0"/>
    <xf numFmtId="0" fontId="27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1" borderId="0" applyNumberFormat="0" applyBorder="0" applyAlignment="0" applyProtection="0"/>
    <xf numFmtId="0" fontId="27" fillId="36" borderId="0" applyNumberFormat="0" applyBorder="0" applyAlignment="0" applyProtection="0"/>
    <xf numFmtId="0" fontId="27" fillId="39" borderId="0" applyNumberFormat="0" applyBorder="0" applyAlignment="0" applyProtection="0"/>
    <xf numFmtId="0" fontId="27" fillId="42" borderId="0" applyNumberFormat="0" applyBorder="0" applyAlignment="0" applyProtection="0"/>
    <xf numFmtId="0" fontId="102" fillId="43" borderId="0" applyNumberFormat="0" applyBorder="0" applyAlignment="0" applyProtection="0"/>
    <xf numFmtId="0" fontId="102" fillId="40" borderId="0" applyNumberFormat="0" applyBorder="0" applyAlignment="0" applyProtection="0"/>
    <xf numFmtId="0" fontId="102" fillId="41" borderId="0" applyNumberFormat="0" applyBorder="0" applyAlignment="0" applyProtection="0"/>
    <xf numFmtId="0" fontId="102" fillId="44" borderId="0" applyNumberFormat="0" applyBorder="0" applyAlignment="0" applyProtection="0"/>
    <xf numFmtId="0" fontId="102" fillId="45" borderId="0" applyNumberFormat="0" applyBorder="0" applyAlignment="0" applyProtection="0"/>
    <xf numFmtId="0" fontId="102" fillId="46" borderId="0" applyNumberFormat="0" applyBorder="0" applyAlignment="0" applyProtection="0"/>
    <xf numFmtId="0" fontId="120" fillId="51" borderId="10" applyNumberFormat="0" applyAlignment="0" applyProtection="0"/>
    <xf numFmtId="0" fontId="121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4" fillId="52" borderId="11" applyNumberFormat="0" applyAlignment="0" applyProtection="0"/>
    <xf numFmtId="0" fontId="125" fillId="0" borderId="19" applyNumberFormat="0" applyFill="0" applyAlignment="0" applyProtection="0"/>
    <xf numFmtId="0" fontId="126" fillId="35" borderId="0" applyNumberFormat="0" applyBorder="0" applyAlignment="0" applyProtection="0"/>
    <xf numFmtId="0" fontId="127" fillId="38" borderId="10" applyNumberFormat="0" applyAlignment="0" applyProtection="0"/>
    <xf numFmtId="0" fontId="128" fillId="56" borderId="0" applyNumberFormat="0" applyBorder="0" applyAlignment="0" applyProtection="0"/>
    <xf numFmtId="0" fontId="129" fillId="0" borderId="23" applyNumberFormat="0" applyFill="0" applyAlignment="0" applyProtection="0"/>
    <xf numFmtId="0" fontId="60" fillId="34" borderId="0" applyNumberFormat="0" applyBorder="0" applyAlignment="0" applyProtection="0"/>
    <xf numFmtId="0" fontId="102" fillId="47" borderId="0" applyNumberFormat="0" applyBorder="0" applyAlignment="0" applyProtection="0"/>
    <xf numFmtId="0" fontId="102" fillId="48" borderId="0" applyNumberFormat="0" applyBorder="0" applyAlignment="0" applyProtection="0"/>
    <xf numFmtId="0" fontId="102" fillId="49" borderId="0" applyNumberFormat="0" applyBorder="0" applyAlignment="0" applyProtection="0"/>
    <xf numFmtId="0" fontId="102" fillId="44" borderId="0" applyNumberFormat="0" applyBorder="0" applyAlignment="0" applyProtection="0"/>
    <xf numFmtId="0" fontId="102" fillId="45" borderId="0" applyNumberFormat="0" applyBorder="0" applyAlignment="0" applyProtection="0"/>
    <xf numFmtId="0" fontId="102" fillId="50" borderId="0" applyNumberFormat="0" applyBorder="0" applyAlignment="0" applyProtection="0"/>
    <xf numFmtId="0" fontId="130" fillId="51" borderId="21" applyNumberFormat="0" applyAlignment="0" applyProtection="0"/>
    <xf numFmtId="0" fontId="26" fillId="57" borderId="20" applyNumberFormat="0" applyFont="0" applyAlignment="0" applyProtection="0"/>
    <xf numFmtId="0" fontId="131" fillId="0" borderId="15" applyNumberFormat="0" applyFill="0" applyAlignment="0" applyProtection="0"/>
    <xf numFmtId="0" fontId="132" fillId="0" borderId="16" applyNumberFormat="0" applyFill="0" applyAlignment="0" applyProtection="0"/>
    <xf numFmtId="0" fontId="133" fillId="0" borderId="17" applyNumberFormat="0" applyFill="0" applyAlignment="0" applyProtection="0"/>
    <xf numFmtId="0" fontId="133" fillId="0" borderId="0" applyNumberForma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77" fillId="0" borderId="0"/>
    <xf numFmtId="0" fontId="127" fillId="38" borderId="10" applyNumberFormat="0" applyAlignment="0" applyProtection="0"/>
    <xf numFmtId="0" fontId="127" fillId="38" borderId="10" applyNumberFormat="0" applyAlignment="0" applyProtection="0"/>
    <xf numFmtId="0" fontId="127" fillId="38" borderId="10" applyNumberFormat="0" applyAlignment="0" applyProtection="0"/>
    <xf numFmtId="0" fontId="26" fillId="0" borderId="0"/>
    <xf numFmtId="0" fontId="127" fillId="38" borderId="10" applyNumberFormat="0" applyAlignment="0" applyProtection="0"/>
    <xf numFmtId="0" fontId="127" fillId="38" borderId="10" applyNumberFormat="0" applyAlignment="0" applyProtection="0"/>
    <xf numFmtId="0" fontId="127" fillId="38" borderId="10" applyNumberFormat="0" applyAlignment="0" applyProtection="0"/>
    <xf numFmtId="0" fontId="127" fillId="38" borderId="10" applyNumberFormat="0" applyAlignment="0" applyProtection="0"/>
    <xf numFmtId="0" fontId="21" fillId="0" borderId="0"/>
    <xf numFmtId="0" fontId="127" fillId="38" borderId="10" applyNumberFormat="0" applyAlignment="0" applyProtection="0"/>
  </cellStyleXfs>
  <cellXfs count="85">
    <xf numFmtId="0" fontId="0" fillId="0" borderId="0" xfId="0"/>
    <xf numFmtId="0" fontId="0" fillId="62" borderId="0" xfId="0" applyFill="1" applyAlignment="1">
      <alignment vertical="center"/>
    </xf>
    <xf numFmtId="0" fontId="0" fillId="62" borderId="0" xfId="0" applyFill="1"/>
    <xf numFmtId="0" fontId="0" fillId="62" borderId="0" xfId="0" applyFill="1" applyAlignment="1">
      <alignment horizontal="center"/>
    </xf>
    <xf numFmtId="0" fontId="178" fillId="62" borderId="0" xfId="0" applyFont="1" applyFill="1" applyAlignment="1">
      <alignment vertical="center"/>
    </xf>
    <xf numFmtId="0" fontId="0" fillId="67" borderId="0" xfId="0" applyFill="1"/>
    <xf numFmtId="0" fontId="0" fillId="67" borderId="0" xfId="0" applyFill="1" applyAlignment="1">
      <alignment horizontal="center"/>
    </xf>
    <xf numFmtId="0" fontId="0" fillId="67" borderId="0" xfId="0" applyFill="1" applyAlignment="1">
      <alignment horizontal="left"/>
    </xf>
    <xf numFmtId="0" fontId="17" fillId="67" borderId="0" xfId="0" applyFont="1" applyFill="1" applyAlignment="1">
      <alignment horizontal="center"/>
    </xf>
    <xf numFmtId="0" fontId="17" fillId="67" borderId="0" xfId="0" applyFont="1" applyFill="1"/>
    <xf numFmtId="0" fontId="180" fillId="62" borderId="0" xfId="0" applyFont="1" applyFill="1" applyAlignment="1">
      <alignment vertical="center"/>
    </xf>
    <xf numFmtId="0" fontId="181" fillId="62" borderId="0" xfId="0" applyFont="1" applyFill="1" applyAlignment="1">
      <alignment horizontal="center" vertical="center"/>
    </xf>
    <xf numFmtId="0" fontId="0" fillId="62" borderId="0" xfId="0" applyFill="1" applyBorder="1" applyAlignment="1">
      <alignment vertical="center"/>
    </xf>
    <xf numFmtId="0" fontId="0" fillId="62" borderId="0" xfId="0" applyFill="1" applyBorder="1"/>
    <xf numFmtId="0" fontId="0" fillId="62" borderId="26" xfId="0" applyFill="1" applyBorder="1" applyAlignment="1">
      <alignment horizontal="left" vertical="center"/>
    </xf>
    <xf numFmtId="0" fontId="178" fillId="62" borderId="0" xfId="0" applyFont="1" applyFill="1" applyBorder="1" applyAlignment="1">
      <alignment horizontal="left" vertical="center"/>
    </xf>
    <xf numFmtId="0" fontId="0" fillId="62" borderId="27" xfId="0" applyFill="1" applyBorder="1" applyAlignment="1">
      <alignment horizontal="center" vertical="center"/>
    </xf>
    <xf numFmtId="0" fontId="178" fillId="67" borderId="0" xfId="0" applyFont="1" applyFill="1" applyBorder="1" applyAlignment="1">
      <alignment horizontal="left" vertical="center"/>
    </xf>
    <xf numFmtId="0" fontId="0" fillId="62" borderId="29" xfId="0" applyFill="1" applyBorder="1" applyAlignment="1">
      <alignment horizontal="left" vertical="center"/>
    </xf>
    <xf numFmtId="0" fontId="0" fillId="62" borderId="30" xfId="0" applyFill="1" applyBorder="1" applyAlignment="1">
      <alignment horizontal="center" vertical="center"/>
    </xf>
    <xf numFmtId="0" fontId="0" fillId="62" borderId="28" xfId="0" applyFill="1" applyBorder="1" applyAlignment="1">
      <alignment horizontal="center" vertical="center"/>
    </xf>
    <xf numFmtId="0" fontId="182" fillId="67" borderId="0" xfId="0" applyFont="1" applyFill="1" applyBorder="1" applyAlignment="1">
      <alignment horizontal="left" vertical="center"/>
    </xf>
    <xf numFmtId="0" fontId="179" fillId="67" borderId="0" xfId="0" applyFont="1" applyFill="1" applyBorder="1" applyAlignment="1">
      <alignment horizontal="left" vertical="center"/>
    </xf>
    <xf numFmtId="0" fontId="0" fillId="70" borderId="31" xfId="0" applyFill="1" applyBorder="1" applyAlignment="1" applyProtection="1">
      <alignment horizontal="left" vertical="center"/>
      <protection locked="0"/>
    </xf>
    <xf numFmtId="0" fontId="0" fillId="71" borderId="0" xfId="0" applyFill="1"/>
    <xf numFmtId="0" fontId="184" fillId="62" borderId="31" xfId="0" applyFont="1" applyFill="1" applyBorder="1" applyAlignment="1">
      <alignment vertical="center"/>
    </xf>
    <xf numFmtId="0" fontId="17" fillId="70" borderId="31" xfId="0" applyFont="1" applyFill="1" applyBorder="1" applyAlignment="1" applyProtection="1">
      <alignment horizontal="left" vertical="center"/>
      <protection locked="0"/>
    </xf>
    <xf numFmtId="0" fontId="0" fillId="0" borderId="0" xfId="0" applyFill="1" applyAlignment="1">
      <alignment horizontal="center"/>
    </xf>
    <xf numFmtId="0" fontId="0" fillId="60" borderId="0" xfId="0" applyFill="1" applyAlignment="1">
      <alignment horizontal="center"/>
    </xf>
    <xf numFmtId="22" fontId="0" fillId="60" borderId="0" xfId="0" applyNumberFormat="1" applyFill="1" applyAlignment="1">
      <alignment horizontal="center"/>
    </xf>
    <xf numFmtId="0" fontId="0" fillId="60" borderId="0" xfId="0" applyFill="1"/>
    <xf numFmtId="0" fontId="17" fillId="62" borderId="0" xfId="0" applyFont="1" applyFill="1" applyAlignment="1">
      <alignment horizontal="center"/>
    </xf>
    <xf numFmtId="0" fontId="185" fillId="60" borderId="0" xfId="0" applyFont="1" applyFill="1" applyAlignment="1">
      <alignment horizontal="center"/>
    </xf>
    <xf numFmtId="0" fontId="17" fillId="69" borderId="31" xfId="0" applyFont="1" applyFill="1" applyBorder="1" applyAlignment="1" applyProtection="1">
      <alignment horizontal="center" vertical="center"/>
      <protection locked="0"/>
    </xf>
    <xf numFmtId="0" fontId="186" fillId="71" borderId="31" xfId="0" applyFont="1" applyFill="1" applyBorder="1" applyAlignment="1">
      <alignment vertical="center"/>
    </xf>
    <xf numFmtId="0" fontId="186" fillId="71" borderId="31" xfId="0" applyFont="1" applyFill="1" applyBorder="1" applyAlignment="1">
      <alignment horizontal="left" vertical="center"/>
    </xf>
    <xf numFmtId="0" fontId="0" fillId="72" borderId="0" xfId="0" applyFill="1" applyAlignment="1">
      <alignment horizontal="center"/>
    </xf>
    <xf numFmtId="0" fontId="0" fillId="72" borderId="0" xfId="0" applyFill="1" applyAlignment="1">
      <alignment horizontal="center" vertical="center"/>
    </xf>
    <xf numFmtId="0" fontId="179" fillId="62" borderId="0" xfId="0" applyFont="1" applyFill="1" applyAlignment="1">
      <alignment vertical="center"/>
    </xf>
    <xf numFmtId="0" fontId="17" fillId="62" borderId="0" xfId="0" applyFont="1" applyFill="1" applyAlignment="1">
      <alignment vertical="center"/>
    </xf>
    <xf numFmtId="0" fontId="183" fillId="61" borderId="31" xfId="0" applyFont="1" applyFill="1" applyBorder="1" applyAlignment="1">
      <alignment horizontal="left"/>
    </xf>
    <xf numFmtId="0" fontId="183" fillId="61" borderId="31" xfId="0" applyFont="1" applyFill="1" applyBorder="1" applyAlignment="1">
      <alignment horizontal="center"/>
    </xf>
    <xf numFmtId="0" fontId="0" fillId="68" borderId="31" xfId="0" applyFill="1" applyBorder="1" applyAlignment="1">
      <alignment horizontal="left" vertical="center"/>
    </xf>
    <xf numFmtId="0" fontId="0" fillId="68" borderId="31" xfId="0" applyFill="1" applyBorder="1" applyAlignment="1">
      <alignment horizontal="center" vertical="center"/>
    </xf>
    <xf numFmtId="0" fontId="178" fillId="72" borderId="31" xfId="0" applyFont="1" applyFill="1" applyBorder="1" applyAlignment="1">
      <alignment horizontal="left" vertical="center"/>
    </xf>
    <xf numFmtId="0" fontId="178" fillId="72" borderId="31" xfId="0" applyFont="1" applyFill="1" applyBorder="1" applyAlignment="1">
      <alignment horizontal="center" vertical="center"/>
    </xf>
    <xf numFmtId="0" fontId="188" fillId="72" borderId="0" xfId="0" applyFont="1" applyFill="1" applyAlignment="1">
      <alignment horizontal="center" vertical="center"/>
    </xf>
    <xf numFmtId="0" fontId="188" fillId="62" borderId="0" xfId="0" applyFont="1" applyFill="1" applyAlignment="1">
      <alignment horizontal="center" vertical="center"/>
    </xf>
    <xf numFmtId="0" fontId="0" fillId="0" borderId="0" xfId="0" applyFill="1"/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90" fillId="62" borderId="0" xfId="0" applyFont="1" applyFill="1" applyAlignment="1">
      <alignment horizontal="center" vertical="center"/>
    </xf>
    <xf numFmtId="0" fontId="0" fillId="61" borderId="0" xfId="0" applyFill="1"/>
    <xf numFmtId="49" fontId="0" fillId="0" borderId="0" xfId="0" applyNumberFormat="1" applyFill="1" applyAlignment="1">
      <alignment horizontal="center"/>
    </xf>
    <xf numFmtId="0" fontId="0" fillId="62" borderId="0" xfId="0" applyFill="1" applyBorder="1" applyAlignment="1">
      <alignment horizontal="center"/>
    </xf>
    <xf numFmtId="0" fontId="0" fillId="62" borderId="0" xfId="0" applyFill="1" applyBorder="1" applyAlignment="1">
      <alignment horizontal="left"/>
    </xf>
    <xf numFmtId="0" fontId="178" fillId="62" borderId="0" xfId="0" applyFont="1" applyFill="1" applyBorder="1" applyAlignment="1">
      <alignment horizontal="center" vertical="center"/>
    </xf>
    <xf numFmtId="0" fontId="178" fillId="62" borderId="0" xfId="0" applyFont="1" applyFill="1" applyBorder="1" applyAlignment="1">
      <alignment vertical="center"/>
    </xf>
    <xf numFmtId="0" fontId="178" fillId="62" borderId="0" xfId="0" applyFont="1" applyFill="1" applyBorder="1" applyAlignment="1">
      <alignment horizontal="center" vertical="center" wrapText="1"/>
    </xf>
    <xf numFmtId="0" fontId="0" fillId="62" borderId="0" xfId="0" applyFill="1" applyBorder="1" applyAlignment="1">
      <alignment horizontal="center" vertical="center"/>
    </xf>
    <xf numFmtId="0" fontId="0" fillId="62" borderId="0" xfId="0" applyFill="1" applyBorder="1" applyAlignment="1">
      <alignment horizontal="right" vertical="center"/>
    </xf>
    <xf numFmtId="0" fontId="0" fillId="62" borderId="0" xfId="0" applyFill="1" applyBorder="1" applyAlignment="1">
      <alignment horizontal="left" vertical="center"/>
    </xf>
    <xf numFmtId="0" fontId="0" fillId="73" borderId="0" xfId="0" applyFill="1" applyBorder="1"/>
    <xf numFmtId="0" fontId="0" fillId="0" borderId="0" xfId="0" applyFill="1" applyAlignment="1">
      <alignment horizontal="left"/>
    </xf>
    <xf numFmtId="0" fontId="0" fillId="0" borderId="0" xfId="0" applyFill="1" applyBorder="1"/>
    <xf numFmtId="0" fontId="178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61" borderId="0" xfId="0" applyFill="1" applyAlignment="1">
      <alignment horizontal="center"/>
    </xf>
    <xf numFmtId="22" fontId="0" fillId="0" borderId="0" xfId="0" applyNumberFormat="1"/>
    <xf numFmtId="0" fontId="178" fillId="62" borderId="31" xfId="0" applyFont="1" applyFill="1" applyBorder="1" applyAlignment="1">
      <alignment vertical="center"/>
    </xf>
    <xf numFmtId="0" fontId="0" fillId="74" borderId="31" xfId="0" applyFill="1" applyBorder="1" applyAlignment="1">
      <alignment horizontal="center" vertical="center"/>
    </xf>
    <xf numFmtId="0" fontId="0" fillId="62" borderId="0" xfId="0" applyFont="1" applyFill="1" applyAlignment="1">
      <alignment horizontal="center" vertical="center"/>
    </xf>
    <xf numFmtId="0" fontId="192" fillId="75" borderId="32" xfId="0" applyNumberFormat="1" applyFont="1" applyFill="1" applyBorder="1" applyAlignment="1">
      <alignment wrapText="1"/>
    </xf>
    <xf numFmtId="0" fontId="191" fillId="61" borderId="31" xfId="0" applyFont="1" applyFill="1" applyBorder="1" applyAlignment="1">
      <alignment horizontal="center"/>
    </xf>
    <xf numFmtId="0" fontId="187" fillId="62" borderId="0" xfId="0" applyFont="1" applyFill="1" applyBorder="1" applyAlignment="1">
      <alignment horizontal="right" wrapText="1"/>
    </xf>
    <xf numFmtId="0" fontId="0" fillId="61" borderId="0" xfId="0" applyNumberFormat="1" applyFill="1" applyAlignment="1">
      <alignment horizontal="center"/>
    </xf>
    <xf numFmtId="0" fontId="17" fillId="0" borderId="0" xfId="0" applyFont="1" applyFill="1" applyAlignment="1">
      <alignment horizontal="center"/>
    </xf>
    <xf numFmtId="0" fontId="185" fillId="0" borderId="0" xfId="0" applyFont="1" applyFill="1" applyAlignment="1">
      <alignment horizontal="center"/>
    </xf>
    <xf numFmtId="0" fontId="0" fillId="74" borderId="0" xfId="0" applyFill="1"/>
    <xf numFmtId="0" fontId="178" fillId="67" borderId="0" xfId="0" applyFont="1" applyFill="1" applyBorder="1" applyAlignment="1">
      <alignment horizontal="center" vertical="center"/>
    </xf>
    <xf numFmtId="0" fontId="189" fillId="62" borderId="32" xfId="0" applyFont="1" applyFill="1" applyBorder="1" applyAlignment="1">
      <alignment horizontal="left" wrapText="1"/>
    </xf>
    <xf numFmtId="0" fontId="193" fillId="75" borderId="32" xfId="0" applyNumberFormat="1" applyFont="1" applyFill="1" applyBorder="1" applyAlignment="1">
      <alignment horizontal="left" wrapText="1"/>
    </xf>
    <xf numFmtId="0" fontId="194" fillId="61" borderId="0" xfId="0" applyFont="1" applyFill="1" applyAlignment="1">
      <alignment horizontal="center" vertical="center"/>
    </xf>
    <xf numFmtId="0" fontId="179" fillId="62" borderId="0" xfId="0" applyFont="1" applyFill="1" applyAlignment="1">
      <alignment horizontal="center" wrapText="1"/>
    </xf>
    <xf numFmtId="0" fontId="0" fillId="0" borderId="0" xfId="0" applyNumberFormat="1" applyFill="1" applyAlignment="1">
      <alignment horizontal="center"/>
    </xf>
  </cellXfs>
  <cellStyles count="22600">
    <cellStyle name=" Task]_x000a__x000a_TaskName=Scan At_x000a__x000a_TaskID=3_x000a__x000a_WorkstationName=SmarTone_x000a__x000a_LastExecuted=0_x000a__x000a_LastSt" xfId="12068"/>
    <cellStyle name=" Task]_x000d__x000a_TaskName=Scan At_x000d__x000a_TaskID=3_x000d__x000a_WorkstationName=SmarTone_x000d__x000a_LastExecuted=0_x000d__x000a_LastSt" xfId="12067"/>
    <cellStyle name="%" xfId="12066"/>
    <cellStyle name="% 2" xfId="12065"/>
    <cellStyle name="% 3" xfId="12203"/>
    <cellStyle name="??&quot;扆?H?_x0008_?Y_x0006__x0007__x0001__x0001_" xfId="12064"/>
    <cellStyle name="??&amp;O?&amp;H?_x0008__x000f__x0007_?_x0007__x0001__x0001_" xfId="12063"/>
    <cellStyle name="??&amp;O?&amp;H?_x0008_??_x0007__x0001__x0001_" xfId="12062"/>
    <cellStyle name="]_x000d__x000a_Width=547_x000d__x000a_Height=488_x000d__x000a__x000d__x000a_[Customize]_x000d__x000a_Toolbar=1_x000d__x000a_Statusbar=0_x000d__x000a_Buttonbar=1_x000d__x000a_AutoTAB=1_x000d__x000a_Font.CharSet=0_x000d__x000a_Font.Height=10" xfId="2"/>
    <cellStyle name="]_x000d__x000a_Width=547_x000d__x000a_Height=488_x000d__x000a__x000d__x000a_[Customize]_x000d__x000a_Toolbar=1_x000d__x000a_Statusbar=0_x000d__x000a_Buttonbar=1_x000d__x000a_AutoTAB=1_x000d__x000a_Font.CharSet=0_x000d__x000a_Font.Height=10 2" xfId="7877"/>
    <cellStyle name="]_x000d__x000a_Width=547_x000d__x000a_Height=488_x000d__x000a__x000d__x000a_[Customize]_x000d__x000a_Toolbar=1_x000d__x000a_Statusbar=0_x000d__x000a_Buttonbar=1_x000d__x000a_AutoTAB=1_x000d__x000a_Font.CharSet=0_x000d__x000a_Font.Height=10 2 2" xfId="12204"/>
    <cellStyle name="]_x000d__x000a_Width=547_x000d__x000a_Height=488_x000d__x000a__x000d__x000a_[Customize]_x000d__x000a_Toolbar=1_x000d__x000a_Statusbar=0_x000d__x000a_Buttonbar=1_x000d__x000a_AutoTAB=1_x000d__x000a_Font.CharSet=0_x000d__x000a_Font.Height=10 3" xfId="12205"/>
    <cellStyle name="_~7374245" xfId="3"/>
    <cellStyle name="_~7374245 2" xfId="7878"/>
    <cellStyle name="_~7374245 2 2" xfId="12206"/>
    <cellStyle name="_~7374245 3" xfId="12207"/>
    <cellStyle name="_~7374245_aaaa" xfId="2881"/>
    <cellStyle name="_~7374245_aaaa 2" xfId="12208"/>
    <cellStyle name="_~7374245_Book1" xfId="2882"/>
    <cellStyle name="_~7374245_Book1 2" xfId="12209"/>
    <cellStyle name="_~7374245_CX300A - ME3400G in RCU" xfId="2883"/>
    <cellStyle name="_~7374245_CX300A - ME3400G in RCU 2" xfId="12210"/>
    <cellStyle name="_~7374245_CX300A , ME3400G" xfId="4"/>
    <cellStyle name="_~7374245_CX300A , ME3400G 2" xfId="7879"/>
    <cellStyle name="_~7374245_CX300A , ME3400G 2 2" xfId="12211"/>
    <cellStyle name="_~7374245_CX300A , ME3400G 3" xfId="12212"/>
    <cellStyle name="_~7374245_IP plan PH5 CX300A V1.1" xfId="5"/>
    <cellStyle name="_~7374245_IP plan PH5 CX300A V1.1 2" xfId="7880"/>
    <cellStyle name="_~7374245_IP plan PH5 CX300A V1.1 2 2" xfId="12213"/>
    <cellStyle name="_~7374245_IP plan PH5 CX300A V1.1 3" xfId="12214"/>
    <cellStyle name="_~7374245_IP_CX300A in RCU V1" xfId="6"/>
    <cellStyle name="_~7374245_IP_CX300A in RCU V1 2" xfId="7881"/>
    <cellStyle name="_~7374245_IP_CX300A in RCU V1 2 2" xfId="12215"/>
    <cellStyle name="_~7374245_IP_CX300A in RCU V1 3" xfId="12216"/>
    <cellStyle name="_~7374245_put_inservice" xfId="2884"/>
    <cellStyle name="_~7374245_put_inservice 10" xfId="12217"/>
    <cellStyle name="_~7374245_Put_inservice 10-09-2009" xfId="2885"/>
    <cellStyle name="_~7374245_Put_inservice 10-09-2009 2" xfId="12218"/>
    <cellStyle name="_~7374245_Put_inservice 10-11-09" xfId="2886"/>
    <cellStyle name="_~7374245_Put_inservice 10-11-09 2" xfId="12219"/>
    <cellStyle name="_~7374245_Put_inservice 10-2-2010" xfId="2888"/>
    <cellStyle name="_~7374245_Put_inservice 1-02-2010" xfId="2887"/>
    <cellStyle name="_~7374245_Put_inservice 10-2-2010 10" xfId="12221"/>
    <cellStyle name="_~7374245_Put_inservice 1-02-2010 10" xfId="12220"/>
    <cellStyle name="_~7374245_Put_inservice 10-2-2010 11" xfId="12223"/>
    <cellStyle name="_~7374245_Put_inservice 1-02-2010 11" xfId="12222"/>
    <cellStyle name="_~7374245_Put_inservice 10-2-2010 12" xfId="12225"/>
    <cellStyle name="_~7374245_Put_inservice 1-02-2010 12" xfId="12224"/>
    <cellStyle name="_~7374245_Put_inservice 10-2-2010 13" xfId="12227"/>
    <cellStyle name="_~7374245_Put_inservice 1-02-2010 13" xfId="12226"/>
    <cellStyle name="_~7374245_Put_inservice 10-2-2010 14" xfId="12229"/>
    <cellStyle name="_~7374245_Put_inservice 1-02-2010 14" xfId="12228"/>
    <cellStyle name="_~7374245_Put_inservice 10-2-2010 15" xfId="12231"/>
    <cellStyle name="_~7374245_Put_inservice 1-02-2010 15" xfId="12230"/>
    <cellStyle name="_~7374245_Put_inservice 10-2-2010 16" xfId="12233"/>
    <cellStyle name="_~7374245_Put_inservice 1-02-2010 16" xfId="12232"/>
    <cellStyle name="_~7374245_Put_inservice 10-2-2010 17" xfId="21127"/>
    <cellStyle name="_~7374245_Put_inservice 1-02-2010 17" xfId="21126"/>
    <cellStyle name="_~7374245_Put_inservice 10-2-2010 18" xfId="21156"/>
    <cellStyle name="_~7374245_Put_inservice 1-02-2010 18" xfId="21155"/>
    <cellStyle name="_~7374245_Put_inservice 10-2-2010 2" xfId="12235"/>
    <cellStyle name="_~7374245_Put_inservice 1-02-2010 2" xfId="12234"/>
    <cellStyle name="_~7374245_Put_inservice 10-2-2010 3" xfId="12237"/>
    <cellStyle name="_~7374245_Put_inservice 1-02-2010 3" xfId="12236"/>
    <cellStyle name="_~7374245_Put_inservice 10-2-2010 4" xfId="12239"/>
    <cellStyle name="_~7374245_Put_inservice 1-02-2010 4" xfId="12238"/>
    <cellStyle name="_~7374245_Put_inservice 10-2-2010 5" xfId="12241"/>
    <cellStyle name="_~7374245_Put_inservice 1-02-2010 5" xfId="12240"/>
    <cellStyle name="_~7374245_Put_inservice 10-2-2010 6" xfId="12243"/>
    <cellStyle name="_~7374245_Put_inservice 1-02-2010 6" xfId="12242"/>
    <cellStyle name="_~7374245_Put_inservice 10-2-2010 7" xfId="12245"/>
    <cellStyle name="_~7374245_Put_inservice 1-02-2010 7" xfId="12244"/>
    <cellStyle name="_~7374245_Put_inservice 10-2-2010 8" xfId="12247"/>
    <cellStyle name="_~7374245_Put_inservice 1-02-2010 8" xfId="12246"/>
    <cellStyle name="_~7374245_Put_inservice 10-2-2010 9" xfId="12249"/>
    <cellStyle name="_~7374245_Put_inservice 1-02-2010 9" xfId="12248"/>
    <cellStyle name="_~7374245_put_inservice 1-1-10" xfId="2889"/>
    <cellStyle name="_~7374245_put_inservice 1-1-10 2" xfId="12250"/>
    <cellStyle name="_~7374245_Put_inservice 12-3-2010" xfId="2890"/>
    <cellStyle name="_~7374245_Put_inservice 12-3-2010 2" xfId="12251"/>
    <cellStyle name="_~7374245_Put_inservice 16-11-09" xfId="2891"/>
    <cellStyle name="_~7374245_Put_inservice 16-11-09 2" xfId="12252"/>
    <cellStyle name="_~7374245_put_inservice 18-03-2010" xfId="2892"/>
    <cellStyle name="_~7374245_put_inservice 18-03-2010 2" xfId="12253"/>
    <cellStyle name="_~7374245_Put_inservice 18-1-2010" xfId="2893"/>
    <cellStyle name="_~7374245_Put_inservice 18-1-2010 2" xfId="12254"/>
    <cellStyle name="_~7374245_put_inservice 2" xfId="12255"/>
    <cellStyle name="_~7374245_Put_inservice 25-12-09" xfId="2894"/>
    <cellStyle name="_~7374245_Put_inservice 25-12-09 2" xfId="12256"/>
    <cellStyle name="_~7374245_Put_inservice 25-2-2010" xfId="2895"/>
    <cellStyle name="_~7374245_Put_inservice 25-2-2010 2" xfId="12257"/>
    <cellStyle name="_~7374245_put_inservice 3" xfId="12258"/>
    <cellStyle name="_~7374245_put_inservice 4" xfId="12259"/>
    <cellStyle name="_~7374245_put_inservice 5" xfId="12260"/>
    <cellStyle name="_~7374245_Put_inservice 5-10-09" xfId="2896"/>
    <cellStyle name="_~7374245_Put_inservice 5-10-09 2" xfId="12261"/>
    <cellStyle name="_~7374245_put_inservice 6" xfId="12262"/>
    <cellStyle name="_~7374245_put_inservice 7" xfId="12263"/>
    <cellStyle name="_~7374245_put_inservice 8" xfId="12264"/>
    <cellStyle name="_~7374245_put_inservice 9" xfId="12265"/>
    <cellStyle name="_~7374245_Put_inservice 9-12-09" xfId="2897"/>
    <cellStyle name="_~7374245_Put_inservice 9-12-09 2" xfId="12266"/>
    <cellStyle name="_~7374245_Put_inservice as of 21-07-2009" xfId="2898"/>
    <cellStyle name="_~7374245_Put_inservice as of 21-07-2009 2" xfId="12267"/>
    <cellStyle name="_~7374245_Put_inservice as of 21-8-2009" xfId="2899"/>
    <cellStyle name="_~7374245_Put_inservice as of 21-8-2009 2" xfId="12268"/>
    <cellStyle name="_~7374245_Put_inservice as of 25-8-2009" xfId="2900"/>
    <cellStyle name="_~7374245_Put_inservice as of 25-8-2009 2" xfId="12269"/>
    <cellStyle name="_~7374245_Put_inservice as of 28-8-2009" xfId="2901"/>
    <cellStyle name="_~7374245_Put_inservice as of 28-8-2009 2" xfId="12270"/>
    <cellStyle name="_~7374245_put_intservice 28-12-09" xfId="2902"/>
    <cellStyle name="_~7374245_put_intservice 28-12-09 2" xfId="12271"/>
    <cellStyle name="_~7374245_sum information DSLAM in BMA as of 15-1-2009" xfId="7"/>
    <cellStyle name="_~7374245_sum information DSLAM in BMA as of 15-1-2009 2" xfId="7882"/>
    <cellStyle name="_~7374245_sum information DSLAM in BMA as of 15-1-2009 2 2" xfId="12272"/>
    <cellStyle name="_~7374245_sum information DSLAM in BMA as of 15-1-2009 3" xfId="12273"/>
    <cellStyle name="_~7374245_sum information DSLAM in BMA as of 15-1-2009_aaaa" xfId="2903"/>
    <cellStyle name="_~7374245_sum information DSLAM in BMA as of 15-1-2009_aaaa 2" xfId="12274"/>
    <cellStyle name="_~7374245_sum information DSLAM in BMA as of 15-1-2009_Book1" xfId="2904"/>
    <cellStyle name="_~7374245_sum information DSLAM in BMA as of 15-1-2009_Book1 2" xfId="12275"/>
    <cellStyle name="_~7374245_sum information DSLAM in BMA as of 15-1-2009_put_inservice" xfId="2905"/>
    <cellStyle name="_~7374245_sum information DSLAM in BMA as of 15-1-2009_put_inservice 10" xfId="12276"/>
    <cellStyle name="_~7374245_sum information DSLAM in BMA as of 15-1-2009_Put_inservice 10-09-2009" xfId="2906"/>
    <cellStyle name="_~7374245_sum information DSLAM in BMA as of 15-1-2009_Put_inservice 10-09-2009 2" xfId="12277"/>
    <cellStyle name="_~7374245_sum information DSLAM in BMA as of 15-1-2009_Put_inservice 10-11-09" xfId="2907"/>
    <cellStyle name="_~7374245_sum information DSLAM in BMA as of 15-1-2009_Put_inservice 10-11-09 2" xfId="12278"/>
    <cellStyle name="_~7374245_sum information DSLAM in BMA as of 15-1-2009_Put_inservice 10-2-2010" xfId="2909"/>
    <cellStyle name="_~7374245_sum information DSLAM in BMA as of 15-1-2009_Put_inservice 1-02-2010" xfId="2908"/>
    <cellStyle name="_~7374245_sum information DSLAM in BMA as of 15-1-2009_Put_inservice 10-2-2010 10" xfId="12280"/>
    <cellStyle name="_~7374245_sum information DSLAM in BMA as of 15-1-2009_Put_inservice 1-02-2010 10" xfId="12279"/>
    <cellStyle name="_~7374245_sum information DSLAM in BMA as of 15-1-2009_Put_inservice 10-2-2010 11" xfId="12282"/>
    <cellStyle name="_~7374245_sum information DSLAM in BMA as of 15-1-2009_Put_inservice 1-02-2010 11" xfId="12281"/>
    <cellStyle name="_~7374245_sum information DSLAM in BMA as of 15-1-2009_Put_inservice 10-2-2010 12" xfId="12284"/>
    <cellStyle name="_~7374245_sum information DSLAM in BMA as of 15-1-2009_Put_inservice 1-02-2010 12" xfId="12283"/>
    <cellStyle name="_~7374245_sum information DSLAM in BMA as of 15-1-2009_Put_inservice 10-2-2010 13" xfId="12286"/>
    <cellStyle name="_~7374245_sum information DSLAM in BMA as of 15-1-2009_Put_inservice 1-02-2010 13" xfId="12285"/>
    <cellStyle name="_~7374245_sum information DSLAM in BMA as of 15-1-2009_Put_inservice 10-2-2010 14" xfId="12288"/>
    <cellStyle name="_~7374245_sum information DSLAM in BMA as of 15-1-2009_Put_inservice 1-02-2010 14" xfId="12287"/>
    <cellStyle name="_~7374245_sum information DSLAM in BMA as of 15-1-2009_Put_inservice 10-2-2010 15" xfId="12290"/>
    <cellStyle name="_~7374245_sum information DSLAM in BMA as of 15-1-2009_Put_inservice 1-02-2010 15" xfId="12289"/>
    <cellStyle name="_~7374245_sum information DSLAM in BMA as of 15-1-2009_Put_inservice 10-2-2010 16" xfId="12292"/>
    <cellStyle name="_~7374245_sum information DSLAM in BMA as of 15-1-2009_Put_inservice 1-02-2010 16" xfId="12291"/>
    <cellStyle name="_~7374245_sum information DSLAM in BMA as of 15-1-2009_Put_inservice 10-2-2010 17" xfId="21129"/>
    <cellStyle name="_~7374245_sum information DSLAM in BMA as of 15-1-2009_Put_inservice 1-02-2010 17" xfId="21128"/>
    <cellStyle name="_~7374245_sum information DSLAM in BMA as of 15-1-2009_Put_inservice 10-2-2010 18" xfId="21158"/>
    <cellStyle name="_~7374245_sum information DSLAM in BMA as of 15-1-2009_Put_inservice 1-02-2010 18" xfId="21157"/>
    <cellStyle name="_~7374245_sum information DSLAM in BMA as of 15-1-2009_Put_inservice 10-2-2010 2" xfId="12294"/>
    <cellStyle name="_~7374245_sum information DSLAM in BMA as of 15-1-2009_Put_inservice 1-02-2010 2" xfId="12293"/>
    <cellStyle name="_~7374245_sum information DSLAM in BMA as of 15-1-2009_Put_inservice 10-2-2010 3" xfId="12296"/>
    <cellStyle name="_~7374245_sum information DSLAM in BMA as of 15-1-2009_Put_inservice 1-02-2010 3" xfId="12295"/>
    <cellStyle name="_~7374245_sum information DSLAM in BMA as of 15-1-2009_Put_inservice 10-2-2010 4" xfId="12298"/>
    <cellStyle name="_~7374245_sum information DSLAM in BMA as of 15-1-2009_Put_inservice 1-02-2010 4" xfId="12297"/>
    <cellStyle name="_~7374245_sum information DSLAM in BMA as of 15-1-2009_Put_inservice 10-2-2010 5" xfId="12300"/>
    <cellStyle name="_~7374245_sum information DSLAM in BMA as of 15-1-2009_Put_inservice 1-02-2010 5" xfId="12299"/>
    <cellStyle name="_~7374245_sum information DSLAM in BMA as of 15-1-2009_Put_inservice 10-2-2010 6" xfId="12302"/>
    <cellStyle name="_~7374245_sum information DSLAM in BMA as of 15-1-2009_Put_inservice 1-02-2010 6" xfId="12301"/>
    <cellStyle name="_~7374245_sum information DSLAM in BMA as of 15-1-2009_Put_inservice 10-2-2010 7" xfId="12304"/>
    <cellStyle name="_~7374245_sum information DSLAM in BMA as of 15-1-2009_Put_inservice 1-02-2010 7" xfId="12303"/>
    <cellStyle name="_~7374245_sum information DSLAM in BMA as of 15-1-2009_Put_inservice 10-2-2010 8" xfId="12306"/>
    <cellStyle name="_~7374245_sum information DSLAM in BMA as of 15-1-2009_Put_inservice 1-02-2010 8" xfId="12305"/>
    <cellStyle name="_~7374245_sum information DSLAM in BMA as of 15-1-2009_Put_inservice 10-2-2010 9" xfId="12308"/>
    <cellStyle name="_~7374245_sum information DSLAM in BMA as of 15-1-2009_Put_inservice 1-02-2010 9" xfId="12307"/>
    <cellStyle name="_~7374245_sum information DSLAM in BMA as of 15-1-2009_put_inservice 1-1-10" xfId="2910"/>
    <cellStyle name="_~7374245_sum information DSLAM in BMA as of 15-1-2009_put_inservice 1-1-10 2" xfId="12309"/>
    <cellStyle name="_~7374245_sum information DSLAM in BMA as of 15-1-2009_Put_inservice 12-3-2010" xfId="2911"/>
    <cellStyle name="_~7374245_sum information DSLAM in BMA as of 15-1-2009_Put_inservice 12-3-2010 2" xfId="12310"/>
    <cellStyle name="_~7374245_sum information DSLAM in BMA as of 15-1-2009_Put_inservice 16-11-09" xfId="2912"/>
    <cellStyle name="_~7374245_sum information DSLAM in BMA as of 15-1-2009_Put_inservice 16-11-09 2" xfId="12311"/>
    <cellStyle name="_~7374245_sum information DSLAM in BMA as of 15-1-2009_put_inservice 18-03-2010" xfId="2913"/>
    <cellStyle name="_~7374245_sum information DSLAM in BMA as of 15-1-2009_put_inservice 18-03-2010 2" xfId="12312"/>
    <cellStyle name="_~7374245_sum information DSLAM in BMA as of 15-1-2009_Put_inservice 18-1-2010" xfId="2914"/>
    <cellStyle name="_~7374245_sum information DSLAM in BMA as of 15-1-2009_Put_inservice 18-1-2010 2" xfId="12313"/>
    <cellStyle name="_~7374245_sum information DSLAM in BMA as of 15-1-2009_put_inservice 2" xfId="12314"/>
    <cellStyle name="_~7374245_sum information DSLAM in BMA as of 15-1-2009_Put_inservice 25-12-09" xfId="2915"/>
    <cellStyle name="_~7374245_sum information DSLAM in BMA as of 15-1-2009_Put_inservice 25-12-09 2" xfId="12315"/>
    <cellStyle name="_~7374245_sum information DSLAM in BMA as of 15-1-2009_Put_inservice 25-2-2010" xfId="2916"/>
    <cellStyle name="_~7374245_sum information DSLAM in BMA as of 15-1-2009_Put_inservice 25-2-2010 2" xfId="12316"/>
    <cellStyle name="_~7374245_sum information DSLAM in BMA as of 15-1-2009_put_inservice 3" xfId="12317"/>
    <cellStyle name="_~7374245_sum information DSLAM in BMA as of 15-1-2009_put_inservice 4" xfId="12318"/>
    <cellStyle name="_~7374245_sum information DSLAM in BMA as of 15-1-2009_put_inservice 5" xfId="12319"/>
    <cellStyle name="_~7374245_sum information DSLAM in BMA as of 15-1-2009_Put_inservice 5-10-09" xfId="2917"/>
    <cellStyle name="_~7374245_sum information DSLAM in BMA as of 15-1-2009_Put_inservice 5-10-09 2" xfId="12320"/>
    <cellStyle name="_~7374245_sum information DSLAM in BMA as of 15-1-2009_put_inservice 6" xfId="12321"/>
    <cellStyle name="_~7374245_sum information DSLAM in BMA as of 15-1-2009_put_inservice 7" xfId="12322"/>
    <cellStyle name="_~7374245_sum information DSLAM in BMA as of 15-1-2009_put_inservice 8" xfId="12323"/>
    <cellStyle name="_~7374245_sum information DSLAM in BMA as of 15-1-2009_put_inservice 9" xfId="12324"/>
    <cellStyle name="_~7374245_sum information DSLAM in BMA as of 15-1-2009_Put_inservice 9-12-09" xfId="2918"/>
    <cellStyle name="_~7374245_sum information DSLAM in BMA as of 15-1-2009_Put_inservice 9-12-09 2" xfId="12325"/>
    <cellStyle name="_~7374245_sum information DSLAM in BMA as of 15-1-2009_Put_inservice as of 21-07-2009" xfId="2919"/>
    <cellStyle name="_~7374245_sum information DSLAM in BMA as of 15-1-2009_Put_inservice as of 21-07-2009 2" xfId="12326"/>
    <cellStyle name="_~7374245_sum information DSLAM in BMA as of 15-1-2009_Put_inservice as of 21-8-2009" xfId="2920"/>
    <cellStyle name="_~7374245_sum information DSLAM in BMA as of 15-1-2009_Put_inservice as of 21-8-2009 2" xfId="12327"/>
    <cellStyle name="_~7374245_sum information DSLAM in BMA as of 15-1-2009_Put_inservice as of 25-8-2009" xfId="2921"/>
    <cellStyle name="_~7374245_sum information DSLAM in BMA as of 15-1-2009_Put_inservice as of 25-8-2009 2" xfId="12328"/>
    <cellStyle name="_~7374245_sum information DSLAM in BMA as of 15-1-2009_Put_inservice as of 28-8-2009" xfId="2922"/>
    <cellStyle name="_~7374245_sum information DSLAM in BMA as of 15-1-2009_Put_inservice as of 28-8-2009 2" xfId="12329"/>
    <cellStyle name="_~7374245_sum information DSLAM in BMA as of 15-1-2009_put_intservice 28-12-09" xfId="2923"/>
    <cellStyle name="_~7374245_sum information DSLAM in BMA as of 15-1-2009_put_intservice 28-12-09 2" xfId="12330"/>
    <cellStyle name="_~7374245_sum information DSLAM in BMA as of 15-1-2009_ZTE DSLAM IP Plan Ver 14.2" xfId="2924"/>
    <cellStyle name="_~7374245_sum information DSLAM in BMA as of 15-1-2009_ZTE DSLAM IP Plan Ver 14.2 2" xfId="12331"/>
    <cellStyle name="_~7374245_sum information DSLAM in BMA as of 15-1-2009_ZTE DSLAM IP Plan Ver 14.2_aaaa" xfId="2925"/>
    <cellStyle name="_~7374245_sum information DSLAM in BMA as of 15-1-2009_ZTE DSLAM IP Plan Ver 14.2_aaaa 2" xfId="12332"/>
    <cellStyle name="_~7374245_sum information DSLAM in BMA as of 15-1-2009_ZTE DSLAM IP Plan Ver 14.2_Book1" xfId="2926"/>
    <cellStyle name="_~7374245_sum information DSLAM in BMA as of 15-1-2009_ZTE DSLAM IP Plan Ver 14.2_Book1 2" xfId="12333"/>
    <cellStyle name="_~7374245_sum information DSLAM in BMA as of 15-1-2009_ZTE DSLAM IP Plan Ver 14.2_put_inservice" xfId="2927"/>
    <cellStyle name="_~7374245_sum information DSLAM in BMA as of 15-1-2009_ZTE DSLAM IP Plan Ver 14.2_put_inservice 10" xfId="12334"/>
    <cellStyle name="_~7374245_sum information DSLAM in BMA as of 15-1-2009_ZTE DSLAM IP Plan Ver 14.2_Put_inservice 10-2-2010" xfId="2929"/>
    <cellStyle name="_~7374245_sum information DSLAM in BMA as of 15-1-2009_ZTE DSLAM IP Plan Ver 14.2_Put_inservice 1-02-2010" xfId="2928"/>
    <cellStyle name="_~7374245_sum information DSLAM in BMA as of 15-1-2009_ZTE DSLAM IP Plan Ver 14.2_Put_inservice 10-2-2010 10" xfId="12336"/>
    <cellStyle name="_~7374245_sum information DSLAM in BMA as of 15-1-2009_ZTE DSLAM IP Plan Ver 14.2_Put_inservice 1-02-2010 10" xfId="12335"/>
    <cellStyle name="_~7374245_sum information DSLAM in BMA as of 15-1-2009_ZTE DSLAM IP Plan Ver 14.2_Put_inservice 10-2-2010 11" xfId="12338"/>
    <cellStyle name="_~7374245_sum information DSLAM in BMA as of 15-1-2009_ZTE DSLAM IP Plan Ver 14.2_Put_inservice 1-02-2010 11" xfId="12337"/>
    <cellStyle name="_~7374245_sum information DSLAM in BMA as of 15-1-2009_ZTE DSLAM IP Plan Ver 14.2_Put_inservice 10-2-2010 12" xfId="12340"/>
    <cellStyle name="_~7374245_sum information DSLAM in BMA as of 15-1-2009_ZTE DSLAM IP Plan Ver 14.2_Put_inservice 1-02-2010 12" xfId="12339"/>
    <cellStyle name="_~7374245_sum information DSLAM in BMA as of 15-1-2009_ZTE DSLAM IP Plan Ver 14.2_Put_inservice 10-2-2010 13" xfId="12342"/>
    <cellStyle name="_~7374245_sum information DSLAM in BMA as of 15-1-2009_ZTE DSLAM IP Plan Ver 14.2_Put_inservice 1-02-2010 13" xfId="12341"/>
    <cellStyle name="_~7374245_sum information DSLAM in BMA as of 15-1-2009_ZTE DSLAM IP Plan Ver 14.2_Put_inservice 10-2-2010 14" xfId="12344"/>
    <cellStyle name="_~7374245_sum information DSLAM in BMA as of 15-1-2009_ZTE DSLAM IP Plan Ver 14.2_Put_inservice 1-02-2010 14" xfId="12343"/>
    <cellStyle name="_~7374245_sum information DSLAM in BMA as of 15-1-2009_ZTE DSLAM IP Plan Ver 14.2_Put_inservice 10-2-2010 15" xfId="12346"/>
    <cellStyle name="_~7374245_sum information DSLAM in BMA as of 15-1-2009_ZTE DSLAM IP Plan Ver 14.2_Put_inservice 1-02-2010 15" xfId="12345"/>
    <cellStyle name="_~7374245_sum information DSLAM in BMA as of 15-1-2009_ZTE DSLAM IP Plan Ver 14.2_Put_inservice 10-2-2010 16" xfId="12348"/>
    <cellStyle name="_~7374245_sum information DSLAM in BMA as of 15-1-2009_ZTE DSLAM IP Plan Ver 14.2_Put_inservice 1-02-2010 16" xfId="12347"/>
    <cellStyle name="_~7374245_sum information DSLAM in BMA as of 15-1-2009_ZTE DSLAM IP Plan Ver 14.2_Put_inservice 10-2-2010 17" xfId="21131"/>
    <cellStyle name="_~7374245_sum information DSLAM in BMA as of 15-1-2009_ZTE DSLAM IP Plan Ver 14.2_Put_inservice 1-02-2010 17" xfId="21130"/>
    <cellStyle name="_~7374245_sum information DSLAM in BMA as of 15-1-2009_ZTE DSLAM IP Plan Ver 14.2_Put_inservice 10-2-2010 18" xfId="21160"/>
    <cellStyle name="_~7374245_sum information DSLAM in BMA as of 15-1-2009_ZTE DSLAM IP Plan Ver 14.2_Put_inservice 1-02-2010 18" xfId="21159"/>
    <cellStyle name="_~7374245_sum information DSLAM in BMA as of 15-1-2009_ZTE DSLAM IP Plan Ver 14.2_Put_inservice 10-2-2010 2" xfId="12350"/>
    <cellStyle name="_~7374245_sum information DSLAM in BMA as of 15-1-2009_ZTE DSLAM IP Plan Ver 14.2_Put_inservice 1-02-2010 2" xfId="12349"/>
    <cellStyle name="_~7374245_sum information DSLAM in BMA as of 15-1-2009_ZTE DSLAM IP Plan Ver 14.2_Put_inservice 10-2-2010 3" xfId="12352"/>
    <cellStyle name="_~7374245_sum information DSLAM in BMA as of 15-1-2009_ZTE DSLAM IP Plan Ver 14.2_Put_inservice 1-02-2010 3" xfId="12351"/>
    <cellStyle name="_~7374245_sum information DSLAM in BMA as of 15-1-2009_ZTE DSLAM IP Plan Ver 14.2_Put_inservice 10-2-2010 4" xfId="12354"/>
    <cellStyle name="_~7374245_sum information DSLAM in BMA as of 15-1-2009_ZTE DSLAM IP Plan Ver 14.2_Put_inservice 1-02-2010 4" xfId="12353"/>
    <cellStyle name="_~7374245_sum information DSLAM in BMA as of 15-1-2009_ZTE DSLAM IP Plan Ver 14.2_Put_inservice 10-2-2010 5" xfId="12356"/>
    <cellStyle name="_~7374245_sum information DSLAM in BMA as of 15-1-2009_ZTE DSLAM IP Plan Ver 14.2_Put_inservice 1-02-2010 5" xfId="12355"/>
    <cellStyle name="_~7374245_sum information DSLAM in BMA as of 15-1-2009_ZTE DSLAM IP Plan Ver 14.2_Put_inservice 10-2-2010 6" xfId="12358"/>
    <cellStyle name="_~7374245_sum information DSLAM in BMA as of 15-1-2009_ZTE DSLAM IP Plan Ver 14.2_Put_inservice 1-02-2010 6" xfId="12357"/>
    <cellStyle name="_~7374245_sum information DSLAM in BMA as of 15-1-2009_ZTE DSLAM IP Plan Ver 14.2_Put_inservice 10-2-2010 7" xfId="12360"/>
    <cellStyle name="_~7374245_sum information DSLAM in BMA as of 15-1-2009_ZTE DSLAM IP Plan Ver 14.2_Put_inservice 1-02-2010 7" xfId="12359"/>
    <cellStyle name="_~7374245_sum information DSLAM in BMA as of 15-1-2009_ZTE DSLAM IP Plan Ver 14.2_Put_inservice 10-2-2010 8" xfId="12362"/>
    <cellStyle name="_~7374245_sum information DSLAM in BMA as of 15-1-2009_ZTE DSLAM IP Plan Ver 14.2_Put_inservice 1-02-2010 8" xfId="12361"/>
    <cellStyle name="_~7374245_sum information DSLAM in BMA as of 15-1-2009_ZTE DSLAM IP Plan Ver 14.2_Put_inservice 10-2-2010 9" xfId="12364"/>
    <cellStyle name="_~7374245_sum information DSLAM in BMA as of 15-1-2009_ZTE DSLAM IP Plan Ver 14.2_Put_inservice 1-02-2010 9" xfId="12363"/>
    <cellStyle name="_~7374245_sum information DSLAM in BMA as of 15-1-2009_ZTE DSLAM IP Plan Ver 14.2_put_inservice 1-1-10" xfId="2930"/>
    <cellStyle name="_~7374245_sum information DSLAM in BMA as of 15-1-2009_ZTE DSLAM IP Plan Ver 14.2_put_inservice 1-1-10 2" xfId="12365"/>
    <cellStyle name="_~7374245_sum information DSLAM in BMA as of 15-1-2009_ZTE DSLAM IP Plan Ver 14.2_Put_inservice 12-3-2010" xfId="2931"/>
    <cellStyle name="_~7374245_sum information DSLAM in BMA as of 15-1-2009_ZTE DSLAM IP Plan Ver 14.2_Put_inservice 12-3-2010 2" xfId="12366"/>
    <cellStyle name="_~7374245_sum information DSLAM in BMA as of 15-1-2009_ZTE DSLAM IP Plan Ver 14.2_put_inservice 18-03-2010" xfId="2932"/>
    <cellStyle name="_~7374245_sum information DSLAM in BMA as of 15-1-2009_ZTE DSLAM IP Plan Ver 14.2_put_inservice 18-03-2010 2" xfId="12367"/>
    <cellStyle name="_~7374245_sum information DSLAM in BMA as of 15-1-2009_ZTE DSLAM IP Plan Ver 14.2_Put_inservice 18-1-2010" xfId="2933"/>
    <cellStyle name="_~7374245_sum information DSLAM in BMA as of 15-1-2009_ZTE DSLAM IP Plan Ver 14.2_Put_inservice 18-1-2010 2" xfId="12368"/>
    <cellStyle name="_~7374245_sum information DSLAM in BMA as of 15-1-2009_ZTE DSLAM IP Plan Ver 14.2_put_inservice 2" xfId="12369"/>
    <cellStyle name="_~7374245_sum information DSLAM in BMA as of 15-1-2009_ZTE DSLAM IP Plan Ver 14.2_Put_inservice 25-12-09" xfId="2934"/>
    <cellStyle name="_~7374245_sum information DSLAM in BMA as of 15-1-2009_ZTE DSLAM IP Plan Ver 14.2_Put_inservice 25-12-09 2" xfId="12370"/>
    <cellStyle name="_~7374245_sum information DSLAM in BMA as of 15-1-2009_ZTE DSLAM IP Plan Ver 14.2_Put_inservice 25-2-2010" xfId="2935"/>
    <cellStyle name="_~7374245_sum information DSLAM in BMA as of 15-1-2009_ZTE DSLAM IP Plan Ver 14.2_Put_inservice 25-2-2010 2" xfId="12371"/>
    <cellStyle name="_~7374245_sum information DSLAM in BMA as of 15-1-2009_ZTE DSLAM IP Plan Ver 14.2_put_inservice 3" xfId="12372"/>
    <cellStyle name="_~7374245_sum information DSLAM in BMA as of 15-1-2009_ZTE DSLAM IP Plan Ver 14.2_put_inservice 4" xfId="12373"/>
    <cellStyle name="_~7374245_sum information DSLAM in BMA as of 15-1-2009_ZTE DSLAM IP Plan Ver 14.2_put_inservice 5" xfId="12374"/>
    <cellStyle name="_~7374245_sum information DSLAM in BMA as of 15-1-2009_ZTE DSLAM IP Plan Ver 14.2_put_inservice 6" xfId="12375"/>
    <cellStyle name="_~7374245_sum information DSLAM in BMA as of 15-1-2009_ZTE DSLAM IP Plan Ver 14.2_put_inservice 7" xfId="12376"/>
    <cellStyle name="_~7374245_sum information DSLAM in BMA as of 15-1-2009_ZTE DSLAM IP Plan Ver 14.2_put_inservice 8" xfId="12377"/>
    <cellStyle name="_~7374245_sum information DSLAM in BMA as of 15-1-2009_ZTE DSLAM IP Plan Ver 14.2_put_inservice 9" xfId="12378"/>
    <cellStyle name="_~7374245_sum information DSLAM in BMA as of 15-1-2009_ZTE DSLAM IP Plan Ver 14.2_put_intservice 28-12-09" xfId="2936"/>
    <cellStyle name="_~7374245_sum information DSLAM in BMA as of 15-1-2009_ZTE DSLAM IP Plan Ver 14.2_put_intservice 28-12-09 2" xfId="12379"/>
    <cellStyle name="_~7374245_sum information DSLAM in BMA as of 15-1-2009_ZTE DSLAM IP Plan Ver 14.2_ZTE DSLAM IP Plan Ver 14.8" xfId="2937"/>
    <cellStyle name="_~7374245_sum information DSLAM in BMA as of 15-1-2009_ZTE DSLAM IP Plan Ver 14.2_ZTE DSLAM IP Plan Ver 14.8 2" xfId="12380"/>
    <cellStyle name="_~7374245_sum information DSLAM in BMA as of 15-1-2009_ZTE DSLAM IP Plan Ver 14.8" xfId="2938"/>
    <cellStyle name="_~7374245_sum information DSLAM in BMA as of 15-1-2009_ZTE DSLAM IP Plan Ver 14.8 2" xfId="12381"/>
    <cellStyle name="_~7374245_sum information DSLAM in BMA as of 15-1-2009_ZTE DSLAM IP Plan_Ver3.2_12-02-2009_Yam" xfId="8"/>
    <cellStyle name="_~7374245_sum information DSLAM in BMA as of 15-1-2009_ZTE DSLAM IP Plan_Ver3.2_12-02-2009_Yam 2" xfId="7883"/>
    <cellStyle name="_~7374245_sum information DSLAM in BMA as of 15-1-2009_ZTE DSLAM IP Plan_Ver3.2_12-02-2009_Yam 2 2" xfId="12382"/>
    <cellStyle name="_~7374245_sum information DSLAM in BMA as of 15-1-2009_ZTE DSLAM IP Plan_Ver3.2_12-02-2009_Yam 3" xfId="12383"/>
    <cellStyle name="_~7374245_ZTE DSLAM IP Plan Ver 14.2" xfId="2939"/>
    <cellStyle name="_~7374245_ZTE DSLAM IP Plan Ver 14.2 2" xfId="12384"/>
    <cellStyle name="_~7374245_ZTE DSLAM IP Plan Ver 14.2_aaaa" xfId="2940"/>
    <cellStyle name="_~7374245_ZTE DSLAM IP Plan Ver 14.2_aaaa 2" xfId="12385"/>
    <cellStyle name="_~7374245_ZTE DSLAM IP Plan Ver 14.2_Book1" xfId="2941"/>
    <cellStyle name="_~7374245_ZTE DSLAM IP Plan Ver 14.2_Book1 2" xfId="12386"/>
    <cellStyle name="_~7374245_ZTE DSLAM IP Plan Ver 14.2_put_inservice" xfId="2942"/>
    <cellStyle name="_~7374245_ZTE DSLAM IP Plan Ver 14.2_put_inservice 10" xfId="12387"/>
    <cellStyle name="_~7374245_ZTE DSLAM IP Plan Ver 14.2_Put_inservice 10-2-2010" xfId="2944"/>
    <cellStyle name="_~7374245_ZTE DSLAM IP Plan Ver 14.2_Put_inservice 1-02-2010" xfId="2943"/>
    <cellStyle name="_~7374245_ZTE DSLAM IP Plan Ver 14.2_Put_inservice 10-2-2010 10" xfId="12389"/>
    <cellStyle name="_~7374245_ZTE DSLAM IP Plan Ver 14.2_Put_inservice 1-02-2010 10" xfId="12388"/>
    <cellStyle name="_~7374245_ZTE DSLAM IP Plan Ver 14.2_Put_inservice 10-2-2010 11" xfId="12391"/>
    <cellStyle name="_~7374245_ZTE DSLAM IP Plan Ver 14.2_Put_inservice 1-02-2010 11" xfId="12390"/>
    <cellStyle name="_~7374245_ZTE DSLAM IP Plan Ver 14.2_Put_inservice 10-2-2010 12" xfId="12393"/>
    <cellStyle name="_~7374245_ZTE DSLAM IP Plan Ver 14.2_Put_inservice 1-02-2010 12" xfId="12392"/>
    <cellStyle name="_~7374245_ZTE DSLAM IP Plan Ver 14.2_Put_inservice 10-2-2010 13" xfId="12395"/>
    <cellStyle name="_~7374245_ZTE DSLAM IP Plan Ver 14.2_Put_inservice 1-02-2010 13" xfId="12394"/>
    <cellStyle name="_~7374245_ZTE DSLAM IP Plan Ver 14.2_Put_inservice 10-2-2010 14" xfId="12397"/>
    <cellStyle name="_~7374245_ZTE DSLAM IP Plan Ver 14.2_Put_inservice 1-02-2010 14" xfId="12396"/>
    <cellStyle name="_~7374245_ZTE DSLAM IP Plan Ver 14.2_Put_inservice 10-2-2010 15" xfId="12399"/>
    <cellStyle name="_~7374245_ZTE DSLAM IP Plan Ver 14.2_Put_inservice 1-02-2010 15" xfId="12398"/>
    <cellStyle name="_~7374245_ZTE DSLAM IP Plan Ver 14.2_Put_inservice 10-2-2010 16" xfId="12401"/>
    <cellStyle name="_~7374245_ZTE DSLAM IP Plan Ver 14.2_Put_inservice 1-02-2010 16" xfId="12400"/>
    <cellStyle name="_~7374245_ZTE DSLAM IP Plan Ver 14.2_Put_inservice 10-2-2010 17" xfId="21133"/>
    <cellStyle name="_~7374245_ZTE DSLAM IP Plan Ver 14.2_Put_inservice 1-02-2010 17" xfId="21132"/>
    <cellStyle name="_~7374245_ZTE DSLAM IP Plan Ver 14.2_Put_inservice 10-2-2010 18" xfId="21162"/>
    <cellStyle name="_~7374245_ZTE DSLAM IP Plan Ver 14.2_Put_inservice 1-02-2010 18" xfId="21161"/>
    <cellStyle name="_~7374245_ZTE DSLAM IP Plan Ver 14.2_Put_inservice 10-2-2010 2" xfId="12403"/>
    <cellStyle name="_~7374245_ZTE DSLAM IP Plan Ver 14.2_Put_inservice 1-02-2010 2" xfId="12402"/>
    <cellStyle name="_~7374245_ZTE DSLAM IP Plan Ver 14.2_Put_inservice 10-2-2010 3" xfId="12405"/>
    <cellStyle name="_~7374245_ZTE DSLAM IP Plan Ver 14.2_Put_inservice 1-02-2010 3" xfId="12404"/>
    <cellStyle name="_~7374245_ZTE DSLAM IP Plan Ver 14.2_Put_inservice 10-2-2010 4" xfId="12407"/>
    <cellStyle name="_~7374245_ZTE DSLAM IP Plan Ver 14.2_Put_inservice 1-02-2010 4" xfId="12406"/>
    <cellStyle name="_~7374245_ZTE DSLAM IP Plan Ver 14.2_Put_inservice 10-2-2010 5" xfId="12409"/>
    <cellStyle name="_~7374245_ZTE DSLAM IP Plan Ver 14.2_Put_inservice 1-02-2010 5" xfId="12408"/>
    <cellStyle name="_~7374245_ZTE DSLAM IP Plan Ver 14.2_Put_inservice 10-2-2010 6" xfId="12411"/>
    <cellStyle name="_~7374245_ZTE DSLAM IP Plan Ver 14.2_Put_inservice 1-02-2010 6" xfId="12410"/>
    <cellStyle name="_~7374245_ZTE DSLAM IP Plan Ver 14.2_Put_inservice 10-2-2010 7" xfId="12413"/>
    <cellStyle name="_~7374245_ZTE DSLAM IP Plan Ver 14.2_Put_inservice 1-02-2010 7" xfId="12412"/>
    <cellStyle name="_~7374245_ZTE DSLAM IP Plan Ver 14.2_Put_inservice 10-2-2010 8" xfId="12415"/>
    <cellStyle name="_~7374245_ZTE DSLAM IP Plan Ver 14.2_Put_inservice 1-02-2010 8" xfId="12414"/>
    <cellStyle name="_~7374245_ZTE DSLAM IP Plan Ver 14.2_Put_inservice 10-2-2010 9" xfId="12417"/>
    <cellStyle name="_~7374245_ZTE DSLAM IP Plan Ver 14.2_Put_inservice 1-02-2010 9" xfId="12416"/>
    <cellStyle name="_~7374245_ZTE DSLAM IP Plan Ver 14.2_put_inservice 1-1-10" xfId="2945"/>
    <cellStyle name="_~7374245_ZTE DSLAM IP Plan Ver 14.2_put_inservice 1-1-10 2" xfId="12418"/>
    <cellStyle name="_~7374245_ZTE DSLAM IP Plan Ver 14.2_Put_inservice 12-3-2010" xfId="2946"/>
    <cellStyle name="_~7374245_ZTE DSLAM IP Plan Ver 14.2_Put_inservice 12-3-2010 2" xfId="12419"/>
    <cellStyle name="_~7374245_ZTE DSLAM IP Plan Ver 14.2_put_inservice 18-03-2010" xfId="2947"/>
    <cellStyle name="_~7374245_ZTE DSLAM IP Plan Ver 14.2_put_inservice 18-03-2010 2" xfId="12420"/>
    <cellStyle name="_~7374245_ZTE DSLAM IP Plan Ver 14.2_Put_inservice 18-1-2010" xfId="2948"/>
    <cellStyle name="_~7374245_ZTE DSLAM IP Plan Ver 14.2_Put_inservice 18-1-2010 2" xfId="12421"/>
    <cellStyle name="_~7374245_ZTE DSLAM IP Plan Ver 14.2_put_inservice 2" xfId="12422"/>
    <cellStyle name="_~7374245_ZTE DSLAM IP Plan Ver 14.2_Put_inservice 25-12-09" xfId="2949"/>
    <cellStyle name="_~7374245_ZTE DSLAM IP Plan Ver 14.2_Put_inservice 25-12-09 2" xfId="12423"/>
    <cellStyle name="_~7374245_ZTE DSLAM IP Plan Ver 14.2_Put_inservice 25-2-2010" xfId="2950"/>
    <cellStyle name="_~7374245_ZTE DSLAM IP Plan Ver 14.2_Put_inservice 25-2-2010 2" xfId="12424"/>
    <cellStyle name="_~7374245_ZTE DSLAM IP Plan Ver 14.2_put_inservice 3" xfId="12425"/>
    <cellStyle name="_~7374245_ZTE DSLAM IP Plan Ver 14.2_put_inservice 4" xfId="12426"/>
    <cellStyle name="_~7374245_ZTE DSLAM IP Plan Ver 14.2_put_inservice 5" xfId="12427"/>
    <cellStyle name="_~7374245_ZTE DSLAM IP Plan Ver 14.2_put_inservice 6" xfId="12428"/>
    <cellStyle name="_~7374245_ZTE DSLAM IP Plan Ver 14.2_put_inservice 7" xfId="12429"/>
    <cellStyle name="_~7374245_ZTE DSLAM IP Plan Ver 14.2_put_inservice 8" xfId="12430"/>
    <cellStyle name="_~7374245_ZTE DSLAM IP Plan Ver 14.2_put_inservice 9" xfId="12431"/>
    <cellStyle name="_~7374245_ZTE DSLAM IP Plan Ver 14.2_put_intservice 28-12-09" xfId="2951"/>
    <cellStyle name="_~7374245_ZTE DSLAM IP Plan Ver 14.2_put_intservice 28-12-09 2" xfId="12432"/>
    <cellStyle name="_~7374245_ZTE DSLAM IP Plan Ver 14.2_ZTE DSLAM IP Plan Ver 14.8" xfId="2952"/>
    <cellStyle name="_~7374245_ZTE DSLAM IP Plan Ver 14.2_ZTE DSLAM IP Plan Ver 14.8 2" xfId="12433"/>
    <cellStyle name="_~7374245_ZTE DSLAM IP Plan Ver 14.8" xfId="2953"/>
    <cellStyle name="_~7374245_ZTE DSLAM IP Plan Ver 14.8 2" xfId="12434"/>
    <cellStyle name="_~7374245_ZTE DSLAM IP Plan_Ver3.2_12-02-2009_Yam" xfId="9"/>
    <cellStyle name="_~7374245_ZTE DSLAM IP Plan_Ver3.2_12-02-2009_Yam 2" xfId="7884"/>
    <cellStyle name="_~7374245_ZTE DSLAM IP Plan_Ver3.2_12-02-2009_Yam 2 2" xfId="12435"/>
    <cellStyle name="_~7374245_ZTE DSLAM IP Plan_Ver3.2_12-02-2009_Yam 3" xfId="12436"/>
    <cellStyle name="_000206632007032903-Quotation-CX-MSAN Project + Spare" xfId="10"/>
    <cellStyle name="_000206632007032903-Quotation-CX-MSAN Project + Spare Customer" xfId="11"/>
    <cellStyle name="_08年集采无线设备目录价汇总表(华为)0106" xfId="12060"/>
    <cellStyle name="_1.2.5 培训报价清单（安徽）" xfId="12059"/>
    <cellStyle name="_10站55载频备用（480742006071902-3）" xfId="12058"/>
    <cellStyle name="_10站55载频备用（480742006071902-3） 2" xfId="12437"/>
    <cellStyle name="_1NodeB" xfId="12057"/>
    <cellStyle name="_1NodeB汇总" xfId="12056"/>
    <cellStyle name="_2007 Training Quotation Template" xfId="12055"/>
    <cellStyle name="_20070305 TRUE P1 Cabinet" xfId="12"/>
    <cellStyle name="_2G Master Schedule 2008_SABAH" xfId="2954"/>
    <cellStyle name="_2RNC" xfId="12053"/>
    <cellStyle name="_2RNC硬件" xfId="12052"/>
    <cellStyle name="_3900系列基站配置模型20080705" xfId="12051"/>
    <cellStyle name="_3934920051228011DObjs" xfId="12050"/>
    <cellStyle name="_3934920051228011DObjs 2" xfId="12438"/>
    <cellStyle name="_3M2000" xfId="12049"/>
    <cellStyle name="_3RNC软件" xfId="12048"/>
    <cellStyle name="_4M2000" xfId="12047"/>
    <cellStyle name="_9.28----附表1" xfId="12046"/>
    <cellStyle name="_9806H and OUT50 Cabinet-20070212" xfId="13"/>
    <cellStyle name="_Adsl_forecast- version 1aa" xfId="14"/>
    <cellStyle name="_A桂林RASYS" xfId="12045"/>
    <cellStyle name="_A桂林RASYS 2" xfId="12439"/>
    <cellStyle name="_A百色RASYS" xfId="12044"/>
    <cellStyle name="_A百色RASYS 2" xfId="12440"/>
    <cellStyle name="_A防城港RASYS" xfId="12043"/>
    <cellStyle name="_A防城港RASYS 2" xfId="12441"/>
    <cellStyle name="_BB-Ph4-Plan-Ver2.1-1-Nov-06 (version 5)" xfId="15"/>
    <cellStyle name="_BOQ_P1 DSLAM" xfId="16"/>
    <cellStyle name="_BSC6600报价模板20060319001" xfId="12042"/>
    <cellStyle name="_BSC6680报价模型（对比四川搬迁）" xfId="12041"/>
    <cellStyle name="_By CAB&amp;DLC_outdoor (Switch_3)" xfId="17"/>
    <cellStyle name="_By CAB&amp;DLC_outdoor (Switch_3) 2" xfId="7885"/>
    <cellStyle name="_By CAB&amp;DLC_outdoor (Switch_3) 2 2" xfId="12442"/>
    <cellStyle name="_By CAB&amp;DLC_outdoor (Switch_3) 3" xfId="12443"/>
    <cellStyle name="_By CAB&amp;DLC_outdoor (Switch_3)_aaaa" xfId="2955"/>
    <cellStyle name="_By CAB&amp;DLC_outdoor (Switch_3)_aaaa 2" xfId="12444"/>
    <cellStyle name="_By CAB&amp;DLC_outdoor (Switch_3)_Book1" xfId="2956"/>
    <cellStyle name="_By CAB&amp;DLC_outdoor (Switch_3)_Book1 2" xfId="12445"/>
    <cellStyle name="_By CAB&amp;DLC_outdoor (Switch_3)_put_inservice" xfId="2957"/>
    <cellStyle name="_By CAB&amp;DLC_outdoor (Switch_3)_put_inservice 10" xfId="12446"/>
    <cellStyle name="_By CAB&amp;DLC_outdoor (Switch_3)_Put_inservice 10-09-2009" xfId="2958"/>
    <cellStyle name="_By CAB&amp;DLC_outdoor (Switch_3)_Put_inservice 10-09-2009 2" xfId="12447"/>
    <cellStyle name="_By CAB&amp;DLC_outdoor (Switch_3)_Put_inservice 10-11-09" xfId="2959"/>
    <cellStyle name="_By CAB&amp;DLC_outdoor (Switch_3)_Put_inservice 10-11-09 2" xfId="12448"/>
    <cellStyle name="_By CAB&amp;DLC_outdoor (Switch_3)_Put_inservice 10-2-2010" xfId="2961"/>
    <cellStyle name="_By CAB&amp;DLC_outdoor (Switch_3)_Put_inservice 1-02-2010" xfId="2960"/>
    <cellStyle name="_By CAB&amp;DLC_outdoor (Switch_3)_Put_inservice 10-2-2010 10" xfId="12450"/>
    <cellStyle name="_By CAB&amp;DLC_outdoor (Switch_3)_Put_inservice 1-02-2010 10" xfId="12449"/>
    <cellStyle name="_By CAB&amp;DLC_outdoor (Switch_3)_Put_inservice 10-2-2010 11" xfId="12452"/>
    <cellStyle name="_By CAB&amp;DLC_outdoor (Switch_3)_Put_inservice 1-02-2010 11" xfId="12451"/>
    <cellStyle name="_By CAB&amp;DLC_outdoor (Switch_3)_Put_inservice 10-2-2010 12" xfId="12454"/>
    <cellStyle name="_By CAB&amp;DLC_outdoor (Switch_3)_Put_inservice 1-02-2010 12" xfId="12453"/>
    <cellStyle name="_By CAB&amp;DLC_outdoor (Switch_3)_Put_inservice 10-2-2010 13" xfId="12456"/>
    <cellStyle name="_By CAB&amp;DLC_outdoor (Switch_3)_Put_inservice 1-02-2010 13" xfId="12455"/>
    <cellStyle name="_By CAB&amp;DLC_outdoor (Switch_3)_Put_inservice 10-2-2010 14" xfId="12458"/>
    <cellStyle name="_By CAB&amp;DLC_outdoor (Switch_3)_Put_inservice 1-02-2010 14" xfId="12457"/>
    <cellStyle name="_By CAB&amp;DLC_outdoor (Switch_3)_Put_inservice 10-2-2010 15" xfId="12460"/>
    <cellStyle name="_By CAB&amp;DLC_outdoor (Switch_3)_Put_inservice 1-02-2010 15" xfId="12459"/>
    <cellStyle name="_By CAB&amp;DLC_outdoor (Switch_3)_Put_inservice 10-2-2010 16" xfId="12462"/>
    <cellStyle name="_By CAB&amp;DLC_outdoor (Switch_3)_Put_inservice 1-02-2010 16" xfId="12461"/>
    <cellStyle name="_By CAB&amp;DLC_outdoor (Switch_3)_Put_inservice 10-2-2010 17" xfId="21135"/>
    <cellStyle name="_By CAB&amp;DLC_outdoor (Switch_3)_Put_inservice 1-02-2010 17" xfId="21134"/>
    <cellStyle name="_By CAB&amp;DLC_outdoor (Switch_3)_Put_inservice 10-2-2010 18" xfId="21164"/>
    <cellStyle name="_By CAB&amp;DLC_outdoor (Switch_3)_Put_inservice 1-02-2010 18" xfId="21163"/>
    <cellStyle name="_By CAB&amp;DLC_outdoor (Switch_3)_Put_inservice 10-2-2010 2" xfId="12464"/>
    <cellStyle name="_By CAB&amp;DLC_outdoor (Switch_3)_Put_inservice 1-02-2010 2" xfId="12463"/>
    <cellStyle name="_By CAB&amp;DLC_outdoor (Switch_3)_Put_inservice 10-2-2010 3" xfId="12466"/>
    <cellStyle name="_By CAB&amp;DLC_outdoor (Switch_3)_Put_inservice 1-02-2010 3" xfId="12465"/>
    <cellStyle name="_By CAB&amp;DLC_outdoor (Switch_3)_Put_inservice 10-2-2010 4" xfId="12468"/>
    <cellStyle name="_By CAB&amp;DLC_outdoor (Switch_3)_Put_inservice 1-02-2010 4" xfId="12467"/>
    <cellStyle name="_By CAB&amp;DLC_outdoor (Switch_3)_Put_inservice 10-2-2010 5" xfId="12470"/>
    <cellStyle name="_By CAB&amp;DLC_outdoor (Switch_3)_Put_inservice 1-02-2010 5" xfId="12469"/>
    <cellStyle name="_By CAB&amp;DLC_outdoor (Switch_3)_Put_inservice 10-2-2010 6" xfId="12472"/>
    <cellStyle name="_By CAB&amp;DLC_outdoor (Switch_3)_Put_inservice 1-02-2010 6" xfId="12471"/>
    <cellStyle name="_By CAB&amp;DLC_outdoor (Switch_3)_Put_inservice 10-2-2010 7" xfId="12474"/>
    <cellStyle name="_By CAB&amp;DLC_outdoor (Switch_3)_Put_inservice 1-02-2010 7" xfId="12473"/>
    <cellStyle name="_By CAB&amp;DLC_outdoor (Switch_3)_Put_inservice 10-2-2010 8" xfId="12476"/>
    <cellStyle name="_By CAB&amp;DLC_outdoor (Switch_3)_Put_inservice 1-02-2010 8" xfId="12475"/>
    <cellStyle name="_By CAB&amp;DLC_outdoor (Switch_3)_Put_inservice 10-2-2010 9" xfId="12478"/>
    <cellStyle name="_By CAB&amp;DLC_outdoor (Switch_3)_Put_inservice 1-02-2010 9" xfId="12477"/>
    <cellStyle name="_By CAB&amp;DLC_outdoor (Switch_3)_put_inservice 1-1-10" xfId="2962"/>
    <cellStyle name="_By CAB&amp;DLC_outdoor (Switch_3)_put_inservice 1-1-10 2" xfId="12479"/>
    <cellStyle name="_By CAB&amp;DLC_outdoor (Switch_3)_Put_inservice 12-3-2010" xfId="2963"/>
    <cellStyle name="_By CAB&amp;DLC_outdoor (Switch_3)_Put_inservice 12-3-2010 2" xfId="12480"/>
    <cellStyle name="_By CAB&amp;DLC_outdoor (Switch_3)_Put_inservice 16-11-09" xfId="2964"/>
    <cellStyle name="_By CAB&amp;DLC_outdoor (Switch_3)_Put_inservice 16-11-09 2" xfId="12481"/>
    <cellStyle name="_By CAB&amp;DLC_outdoor (Switch_3)_put_inservice 18-03-2010" xfId="2965"/>
    <cellStyle name="_By CAB&amp;DLC_outdoor (Switch_3)_put_inservice 18-03-2010 2" xfId="12482"/>
    <cellStyle name="_By CAB&amp;DLC_outdoor (Switch_3)_Put_inservice 18-1-2010" xfId="2966"/>
    <cellStyle name="_By CAB&amp;DLC_outdoor (Switch_3)_Put_inservice 18-1-2010 2" xfId="12483"/>
    <cellStyle name="_By CAB&amp;DLC_outdoor (Switch_3)_put_inservice 2" xfId="12484"/>
    <cellStyle name="_By CAB&amp;DLC_outdoor (Switch_3)_Put_inservice 25-12-09" xfId="2967"/>
    <cellStyle name="_By CAB&amp;DLC_outdoor (Switch_3)_Put_inservice 25-12-09 2" xfId="12485"/>
    <cellStyle name="_By CAB&amp;DLC_outdoor (Switch_3)_Put_inservice 25-2-2010" xfId="2968"/>
    <cellStyle name="_By CAB&amp;DLC_outdoor (Switch_3)_Put_inservice 25-2-2010 2" xfId="12486"/>
    <cellStyle name="_By CAB&amp;DLC_outdoor (Switch_3)_put_inservice 3" xfId="12487"/>
    <cellStyle name="_By CAB&amp;DLC_outdoor (Switch_3)_put_inservice 4" xfId="12488"/>
    <cellStyle name="_By CAB&amp;DLC_outdoor (Switch_3)_put_inservice 5" xfId="12489"/>
    <cellStyle name="_By CAB&amp;DLC_outdoor (Switch_3)_Put_inservice 5-10-09" xfId="2969"/>
    <cellStyle name="_By CAB&amp;DLC_outdoor (Switch_3)_Put_inservice 5-10-09 2" xfId="12490"/>
    <cellStyle name="_By CAB&amp;DLC_outdoor (Switch_3)_put_inservice 6" xfId="12491"/>
    <cellStyle name="_By CAB&amp;DLC_outdoor (Switch_3)_put_inservice 7" xfId="12492"/>
    <cellStyle name="_By CAB&amp;DLC_outdoor (Switch_3)_put_inservice 8" xfId="12493"/>
    <cellStyle name="_By CAB&amp;DLC_outdoor (Switch_3)_put_inservice 9" xfId="12494"/>
    <cellStyle name="_By CAB&amp;DLC_outdoor (Switch_3)_Put_inservice 9-12-09" xfId="2970"/>
    <cellStyle name="_By CAB&amp;DLC_outdoor (Switch_3)_Put_inservice 9-12-09 2" xfId="12495"/>
    <cellStyle name="_By CAB&amp;DLC_outdoor (Switch_3)_Put_inservice as of 21-07-2009" xfId="2971"/>
    <cellStyle name="_By CAB&amp;DLC_outdoor (Switch_3)_Put_inservice as of 21-07-2009 2" xfId="12496"/>
    <cellStyle name="_By CAB&amp;DLC_outdoor (Switch_3)_Put_inservice as of 21-8-2009" xfId="2972"/>
    <cellStyle name="_By CAB&amp;DLC_outdoor (Switch_3)_Put_inservice as of 21-8-2009 2" xfId="12497"/>
    <cellStyle name="_By CAB&amp;DLC_outdoor (Switch_3)_Put_inservice as of 25-8-2009" xfId="2973"/>
    <cellStyle name="_By CAB&amp;DLC_outdoor (Switch_3)_Put_inservice as of 25-8-2009 2" xfId="12498"/>
    <cellStyle name="_By CAB&amp;DLC_outdoor (Switch_3)_Put_inservice as of 28-8-2009" xfId="2974"/>
    <cellStyle name="_By CAB&amp;DLC_outdoor (Switch_3)_Put_inservice as of 28-8-2009 2" xfId="12499"/>
    <cellStyle name="_By CAB&amp;DLC_outdoor (Switch_3)_put_intservice 28-12-09" xfId="2975"/>
    <cellStyle name="_By CAB&amp;DLC_outdoor (Switch_3)_put_intservice 28-12-09 2" xfId="12500"/>
    <cellStyle name="_By CAB&amp;DLC_outdoor (Switch_3)_ZTE DSLAM IP Plan Ver 14.2" xfId="2976"/>
    <cellStyle name="_By CAB&amp;DLC_outdoor (Switch_3)_ZTE DSLAM IP Plan Ver 14.2 2" xfId="12501"/>
    <cellStyle name="_By CAB&amp;DLC_outdoor (Switch_3)_ZTE DSLAM IP Plan Ver 14.2_aaaa" xfId="2977"/>
    <cellStyle name="_By CAB&amp;DLC_outdoor (Switch_3)_ZTE DSLAM IP Plan Ver 14.2_aaaa 2" xfId="12502"/>
    <cellStyle name="_By CAB&amp;DLC_outdoor (Switch_3)_ZTE DSLAM IP Plan Ver 14.2_Book1" xfId="2978"/>
    <cellStyle name="_By CAB&amp;DLC_outdoor (Switch_3)_ZTE DSLAM IP Plan Ver 14.2_Book1 2" xfId="12503"/>
    <cellStyle name="_By CAB&amp;DLC_outdoor (Switch_3)_ZTE DSLAM IP Plan Ver 14.2_put_inservice" xfId="2979"/>
    <cellStyle name="_By CAB&amp;DLC_outdoor (Switch_3)_ZTE DSLAM IP Plan Ver 14.2_put_inservice 10" xfId="12504"/>
    <cellStyle name="_By CAB&amp;DLC_outdoor (Switch_3)_ZTE DSLAM IP Plan Ver 14.2_Put_inservice 10-2-2010" xfId="2981"/>
    <cellStyle name="_By CAB&amp;DLC_outdoor (Switch_3)_ZTE DSLAM IP Plan Ver 14.2_Put_inservice 1-02-2010" xfId="2980"/>
    <cellStyle name="_By CAB&amp;DLC_outdoor (Switch_3)_ZTE DSLAM IP Plan Ver 14.2_Put_inservice 10-2-2010 10" xfId="12506"/>
    <cellStyle name="_By CAB&amp;DLC_outdoor (Switch_3)_ZTE DSLAM IP Plan Ver 14.2_Put_inservice 1-02-2010 10" xfId="12505"/>
    <cellStyle name="_By CAB&amp;DLC_outdoor (Switch_3)_ZTE DSLAM IP Plan Ver 14.2_Put_inservice 10-2-2010 11" xfId="12508"/>
    <cellStyle name="_By CAB&amp;DLC_outdoor (Switch_3)_ZTE DSLAM IP Plan Ver 14.2_Put_inservice 1-02-2010 11" xfId="12507"/>
    <cellStyle name="_By CAB&amp;DLC_outdoor (Switch_3)_ZTE DSLAM IP Plan Ver 14.2_Put_inservice 10-2-2010 12" xfId="12510"/>
    <cellStyle name="_By CAB&amp;DLC_outdoor (Switch_3)_ZTE DSLAM IP Plan Ver 14.2_Put_inservice 1-02-2010 12" xfId="12509"/>
    <cellStyle name="_By CAB&amp;DLC_outdoor (Switch_3)_ZTE DSLAM IP Plan Ver 14.2_Put_inservice 10-2-2010 13" xfId="12512"/>
    <cellStyle name="_By CAB&amp;DLC_outdoor (Switch_3)_ZTE DSLAM IP Plan Ver 14.2_Put_inservice 1-02-2010 13" xfId="12511"/>
    <cellStyle name="_By CAB&amp;DLC_outdoor (Switch_3)_ZTE DSLAM IP Plan Ver 14.2_Put_inservice 10-2-2010 14" xfId="12514"/>
    <cellStyle name="_By CAB&amp;DLC_outdoor (Switch_3)_ZTE DSLAM IP Plan Ver 14.2_Put_inservice 1-02-2010 14" xfId="12513"/>
    <cellStyle name="_By CAB&amp;DLC_outdoor (Switch_3)_ZTE DSLAM IP Plan Ver 14.2_Put_inservice 10-2-2010 15" xfId="12516"/>
    <cellStyle name="_By CAB&amp;DLC_outdoor (Switch_3)_ZTE DSLAM IP Plan Ver 14.2_Put_inservice 1-02-2010 15" xfId="12515"/>
    <cellStyle name="_By CAB&amp;DLC_outdoor (Switch_3)_ZTE DSLAM IP Plan Ver 14.2_Put_inservice 10-2-2010 16" xfId="12518"/>
    <cellStyle name="_By CAB&amp;DLC_outdoor (Switch_3)_ZTE DSLAM IP Plan Ver 14.2_Put_inservice 1-02-2010 16" xfId="12517"/>
    <cellStyle name="_By CAB&amp;DLC_outdoor (Switch_3)_ZTE DSLAM IP Plan Ver 14.2_Put_inservice 10-2-2010 17" xfId="21137"/>
    <cellStyle name="_By CAB&amp;DLC_outdoor (Switch_3)_ZTE DSLAM IP Plan Ver 14.2_Put_inservice 1-02-2010 17" xfId="21136"/>
    <cellStyle name="_By CAB&amp;DLC_outdoor (Switch_3)_ZTE DSLAM IP Plan Ver 14.2_Put_inservice 10-2-2010 18" xfId="21166"/>
    <cellStyle name="_By CAB&amp;DLC_outdoor (Switch_3)_ZTE DSLAM IP Plan Ver 14.2_Put_inservice 1-02-2010 18" xfId="21165"/>
    <cellStyle name="_By CAB&amp;DLC_outdoor (Switch_3)_ZTE DSLAM IP Plan Ver 14.2_Put_inservice 10-2-2010 2" xfId="12520"/>
    <cellStyle name="_By CAB&amp;DLC_outdoor (Switch_3)_ZTE DSLAM IP Plan Ver 14.2_Put_inservice 1-02-2010 2" xfId="12519"/>
    <cellStyle name="_By CAB&amp;DLC_outdoor (Switch_3)_ZTE DSLAM IP Plan Ver 14.2_Put_inservice 10-2-2010 3" xfId="12522"/>
    <cellStyle name="_By CAB&amp;DLC_outdoor (Switch_3)_ZTE DSLAM IP Plan Ver 14.2_Put_inservice 1-02-2010 3" xfId="12521"/>
    <cellStyle name="_By CAB&amp;DLC_outdoor (Switch_3)_ZTE DSLAM IP Plan Ver 14.2_Put_inservice 10-2-2010 4" xfId="12524"/>
    <cellStyle name="_By CAB&amp;DLC_outdoor (Switch_3)_ZTE DSLAM IP Plan Ver 14.2_Put_inservice 1-02-2010 4" xfId="12523"/>
    <cellStyle name="_By CAB&amp;DLC_outdoor (Switch_3)_ZTE DSLAM IP Plan Ver 14.2_Put_inservice 10-2-2010 5" xfId="12526"/>
    <cellStyle name="_By CAB&amp;DLC_outdoor (Switch_3)_ZTE DSLAM IP Plan Ver 14.2_Put_inservice 1-02-2010 5" xfId="12525"/>
    <cellStyle name="_By CAB&amp;DLC_outdoor (Switch_3)_ZTE DSLAM IP Plan Ver 14.2_Put_inservice 10-2-2010 6" xfId="12528"/>
    <cellStyle name="_By CAB&amp;DLC_outdoor (Switch_3)_ZTE DSLAM IP Plan Ver 14.2_Put_inservice 1-02-2010 6" xfId="12527"/>
    <cellStyle name="_By CAB&amp;DLC_outdoor (Switch_3)_ZTE DSLAM IP Plan Ver 14.2_Put_inservice 10-2-2010 7" xfId="12530"/>
    <cellStyle name="_By CAB&amp;DLC_outdoor (Switch_3)_ZTE DSLAM IP Plan Ver 14.2_Put_inservice 1-02-2010 7" xfId="12529"/>
    <cellStyle name="_By CAB&amp;DLC_outdoor (Switch_3)_ZTE DSLAM IP Plan Ver 14.2_Put_inservice 10-2-2010 8" xfId="12532"/>
    <cellStyle name="_By CAB&amp;DLC_outdoor (Switch_3)_ZTE DSLAM IP Plan Ver 14.2_Put_inservice 1-02-2010 8" xfId="12531"/>
    <cellStyle name="_By CAB&amp;DLC_outdoor (Switch_3)_ZTE DSLAM IP Plan Ver 14.2_Put_inservice 10-2-2010 9" xfId="12534"/>
    <cellStyle name="_By CAB&amp;DLC_outdoor (Switch_3)_ZTE DSLAM IP Plan Ver 14.2_Put_inservice 1-02-2010 9" xfId="12533"/>
    <cellStyle name="_By CAB&amp;DLC_outdoor (Switch_3)_ZTE DSLAM IP Plan Ver 14.2_put_inservice 1-1-10" xfId="2982"/>
    <cellStyle name="_By CAB&amp;DLC_outdoor (Switch_3)_ZTE DSLAM IP Plan Ver 14.2_put_inservice 1-1-10 2" xfId="12535"/>
    <cellStyle name="_By CAB&amp;DLC_outdoor (Switch_3)_ZTE DSLAM IP Plan Ver 14.2_Put_inservice 12-3-2010" xfId="2983"/>
    <cellStyle name="_By CAB&amp;DLC_outdoor (Switch_3)_ZTE DSLAM IP Plan Ver 14.2_Put_inservice 12-3-2010 2" xfId="12536"/>
    <cellStyle name="_By CAB&amp;DLC_outdoor (Switch_3)_ZTE DSLAM IP Plan Ver 14.2_put_inservice 18-03-2010" xfId="2984"/>
    <cellStyle name="_By CAB&amp;DLC_outdoor (Switch_3)_ZTE DSLAM IP Plan Ver 14.2_put_inservice 18-03-2010 2" xfId="12537"/>
    <cellStyle name="_By CAB&amp;DLC_outdoor (Switch_3)_ZTE DSLAM IP Plan Ver 14.2_Put_inservice 18-1-2010" xfId="2985"/>
    <cellStyle name="_By CAB&amp;DLC_outdoor (Switch_3)_ZTE DSLAM IP Plan Ver 14.2_Put_inservice 18-1-2010 2" xfId="12538"/>
    <cellStyle name="_By CAB&amp;DLC_outdoor (Switch_3)_ZTE DSLAM IP Plan Ver 14.2_put_inservice 2" xfId="12539"/>
    <cellStyle name="_By CAB&amp;DLC_outdoor (Switch_3)_ZTE DSLAM IP Plan Ver 14.2_Put_inservice 25-12-09" xfId="2986"/>
    <cellStyle name="_By CAB&amp;DLC_outdoor (Switch_3)_ZTE DSLAM IP Plan Ver 14.2_Put_inservice 25-12-09 2" xfId="12540"/>
    <cellStyle name="_By CAB&amp;DLC_outdoor (Switch_3)_ZTE DSLAM IP Plan Ver 14.2_Put_inservice 25-2-2010" xfId="2987"/>
    <cellStyle name="_By CAB&amp;DLC_outdoor (Switch_3)_ZTE DSLAM IP Plan Ver 14.2_Put_inservice 25-2-2010 2" xfId="12541"/>
    <cellStyle name="_By CAB&amp;DLC_outdoor (Switch_3)_ZTE DSLAM IP Plan Ver 14.2_put_inservice 3" xfId="12542"/>
    <cellStyle name="_By CAB&amp;DLC_outdoor (Switch_3)_ZTE DSLAM IP Plan Ver 14.2_put_inservice 4" xfId="12543"/>
    <cellStyle name="_By CAB&amp;DLC_outdoor (Switch_3)_ZTE DSLAM IP Plan Ver 14.2_put_inservice 5" xfId="12544"/>
    <cellStyle name="_By CAB&amp;DLC_outdoor (Switch_3)_ZTE DSLAM IP Plan Ver 14.2_put_inservice 6" xfId="12545"/>
    <cellStyle name="_By CAB&amp;DLC_outdoor (Switch_3)_ZTE DSLAM IP Plan Ver 14.2_put_inservice 7" xfId="12546"/>
    <cellStyle name="_By CAB&amp;DLC_outdoor (Switch_3)_ZTE DSLAM IP Plan Ver 14.2_put_inservice 8" xfId="12547"/>
    <cellStyle name="_By CAB&amp;DLC_outdoor (Switch_3)_ZTE DSLAM IP Plan Ver 14.2_put_inservice 9" xfId="12548"/>
    <cellStyle name="_By CAB&amp;DLC_outdoor (Switch_3)_ZTE DSLAM IP Plan Ver 14.2_put_intservice 28-12-09" xfId="2988"/>
    <cellStyle name="_By CAB&amp;DLC_outdoor (Switch_3)_ZTE DSLAM IP Plan Ver 14.2_put_intservice 28-12-09 2" xfId="12549"/>
    <cellStyle name="_By CAB&amp;DLC_outdoor (Switch_3)_ZTE DSLAM IP Plan Ver 14.2_ZTE DSLAM IP Plan Ver 14.8" xfId="2989"/>
    <cellStyle name="_By CAB&amp;DLC_outdoor (Switch_3)_ZTE DSLAM IP Plan Ver 14.2_ZTE DSLAM IP Plan Ver 14.8 2" xfId="12550"/>
    <cellStyle name="_By CAB&amp;DLC_outdoor (Switch_3)_ZTE DSLAM IP Plan Ver 14.8" xfId="2990"/>
    <cellStyle name="_By CAB&amp;DLC_outdoor (Switch_3)_ZTE DSLAM IP Plan Ver 14.8 2" xfId="12551"/>
    <cellStyle name="_By CAB&amp;DLC_outdoor (Switch_3)_ZTE DSLAM IP Plan_Ver3.2_12-02-2009_Yam" xfId="18"/>
    <cellStyle name="_By CAB&amp;DLC_outdoor (Switch_3)_ZTE DSLAM IP Plan_Ver3.2_12-02-2009_Yam 2" xfId="7886"/>
    <cellStyle name="_By CAB&amp;DLC_outdoor (Switch_3)_ZTE DSLAM IP Plan_Ver3.2_12-02-2009_Yam 2 2" xfId="12552"/>
    <cellStyle name="_By CAB&amp;DLC_outdoor (Switch_3)_ZTE DSLAM IP Plan_Ver3.2_12-02-2009_Yam 3" xfId="12553"/>
    <cellStyle name="_By CAB&amp;DLC_outdoor vendor-2.2 (ZTE)" xfId="19"/>
    <cellStyle name="_By CAB&amp;DLC_outdoor vendor-2.2 (ZTE) 2" xfId="7887"/>
    <cellStyle name="_By CAB&amp;DLC_outdoor vendor-2.2 (ZTE) 2 2" xfId="12554"/>
    <cellStyle name="_By CAB&amp;DLC_outdoor vendor-2.2 (ZTE) 3" xfId="12555"/>
    <cellStyle name="_By CAB&amp;DLC_outdoor vendor-2.2 (ZTE)_aaaa" xfId="2991"/>
    <cellStyle name="_By CAB&amp;DLC_outdoor vendor-2.2 (ZTE)_aaaa 2" xfId="12556"/>
    <cellStyle name="_By CAB&amp;DLC_outdoor vendor-2.2 (ZTE)_Book1" xfId="2992"/>
    <cellStyle name="_By CAB&amp;DLC_outdoor vendor-2.2 (ZTE)_Book1 2" xfId="12557"/>
    <cellStyle name="_By CAB&amp;DLC_outdoor vendor-2.2 (ZTE)_put_inservice" xfId="2993"/>
    <cellStyle name="_By CAB&amp;DLC_outdoor vendor-2.2 (ZTE)_put_inservice 10" xfId="12558"/>
    <cellStyle name="_By CAB&amp;DLC_outdoor vendor-2.2 (ZTE)_Put_inservice 10-09-2009" xfId="2994"/>
    <cellStyle name="_By CAB&amp;DLC_outdoor vendor-2.2 (ZTE)_Put_inservice 10-09-2009 2" xfId="12559"/>
    <cellStyle name="_By CAB&amp;DLC_outdoor vendor-2.2 (ZTE)_Put_inservice 10-11-09" xfId="2995"/>
    <cellStyle name="_By CAB&amp;DLC_outdoor vendor-2.2 (ZTE)_Put_inservice 10-11-09 2" xfId="12560"/>
    <cellStyle name="_By CAB&amp;DLC_outdoor vendor-2.2 (ZTE)_Put_inservice 10-2-2010" xfId="2997"/>
    <cellStyle name="_By CAB&amp;DLC_outdoor vendor-2.2 (ZTE)_Put_inservice 1-02-2010" xfId="2996"/>
    <cellStyle name="_By CAB&amp;DLC_outdoor vendor-2.2 (ZTE)_Put_inservice 10-2-2010 10" xfId="12562"/>
    <cellStyle name="_By CAB&amp;DLC_outdoor vendor-2.2 (ZTE)_Put_inservice 1-02-2010 10" xfId="12561"/>
    <cellStyle name="_By CAB&amp;DLC_outdoor vendor-2.2 (ZTE)_Put_inservice 10-2-2010 11" xfId="12564"/>
    <cellStyle name="_By CAB&amp;DLC_outdoor vendor-2.2 (ZTE)_Put_inservice 1-02-2010 11" xfId="12563"/>
    <cellStyle name="_By CAB&amp;DLC_outdoor vendor-2.2 (ZTE)_Put_inservice 10-2-2010 12" xfId="12566"/>
    <cellStyle name="_By CAB&amp;DLC_outdoor vendor-2.2 (ZTE)_Put_inservice 1-02-2010 12" xfId="12565"/>
    <cellStyle name="_By CAB&amp;DLC_outdoor vendor-2.2 (ZTE)_Put_inservice 10-2-2010 13" xfId="12568"/>
    <cellStyle name="_By CAB&amp;DLC_outdoor vendor-2.2 (ZTE)_Put_inservice 1-02-2010 13" xfId="12567"/>
    <cellStyle name="_By CAB&amp;DLC_outdoor vendor-2.2 (ZTE)_Put_inservice 10-2-2010 14" xfId="12570"/>
    <cellStyle name="_By CAB&amp;DLC_outdoor vendor-2.2 (ZTE)_Put_inservice 1-02-2010 14" xfId="12569"/>
    <cellStyle name="_By CAB&amp;DLC_outdoor vendor-2.2 (ZTE)_Put_inservice 10-2-2010 15" xfId="12572"/>
    <cellStyle name="_By CAB&amp;DLC_outdoor vendor-2.2 (ZTE)_Put_inservice 1-02-2010 15" xfId="12571"/>
    <cellStyle name="_By CAB&amp;DLC_outdoor vendor-2.2 (ZTE)_Put_inservice 10-2-2010 16" xfId="12574"/>
    <cellStyle name="_By CAB&amp;DLC_outdoor vendor-2.2 (ZTE)_Put_inservice 1-02-2010 16" xfId="12573"/>
    <cellStyle name="_By CAB&amp;DLC_outdoor vendor-2.2 (ZTE)_Put_inservice 10-2-2010 17" xfId="21139"/>
    <cellStyle name="_By CAB&amp;DLC_outdoor vendor-2.2 (ZTE)_Put_inservice 1-02-2010 17" xfId="21138"/>
    <cellStyle name="_By CAB&amp;DLC_outdoor vendor-2.2 (ZTE)_Put_inservice 10-2-2010 18" xfId="21168"/>
    <cellStyle name="_By CAB&amp;DLC_outdoor vendor-2.2 (ZTE)_Put_inservice 1-02-2010 18" xfId="21167"/>
    <cellStyle name="_By CAB&amp;DLC_outdoor vendor-2.2 (ZTE)_Put_inservice 10-2-2010 2" xfId="12576"/>
    <cellStyle name="_By CAB&amp;DLC_outdoor vendor-2.2 (ZTE)_Put_inservice 1-02-2010 2" xfId="12575"/>
    <cellStyle name="_By CAB&amp;DLC_outdoor vendor-2.2 (ZTE)_Put_inservice 10-2-2010 3" xfId="12578"/>
    <cellStyle name="_By CAB&amp;DLC_outdoor vendor-2.2 (ZTE)_Put_inservice 1-02-2010 3" xfId="12577"/>
    <cellStyle name="_By CAB&amp;DLC_outdoor vendor-2.2 (ZTE)_Put_inservice 10-2-2010 4" xfId="12580"/>
    <cellStyle name="_By CAB&amp;DLC_outdoor vendor-2.2 (ZTE)_Put_inservice 1-02-2010 4" xfId="12579"/>
    <cellStyle name="_By CAB&amp;DLC_outdoor vendor-2.2 (ZTE)_Put_inservice 10-2-2010 5" xfId="12582"/>
    <cellStyle name="_By CAB&amp;DLC_outdoor vendor-2.2 (ZTE)_Put_inservice 1-02-2010 5" xfId="12581"/>
    <cellStyle name="_By CAB&amp;DLC_outdoor vendor-2.2 (ZTE)_Put_inservice 10-2-2010 6" xfId="12584"/>
    <cellStyle name="_By CAB&amp;DLC_outdoor vendor-2.2 (ZTE)_Put_inservice 1-02-2010 6" xfId="12583"/>
    <cellStyle name="_By CAB&amp;DLC_outdoor vendor-2.2 (ZTE)_Put_inservice 10-2-2010 7" xfId="12586"/>
    <cellStyle name="_By CAB&amp;DLC_outdoor vendor-2.2 (ZTE)_Put_inservice 1-02-2010 7" xfId="12585"/>
    <cellStyle name="_By CAB&amp;DLC_outdoor vendor-2.2 (ZTE)_Put_inservice 10-2-2010 8" xfId="12588"/>
    <cellStyle name="_By CAB&amp;DLC_outdoor vendor-2.2 (ZTE)_Put_inservice 1-02-2010 8" xfId="12587"/>
    <cellStyle name="_By CAB&amp;DLC_outdoor vendor-2.2 (ZTE)_Put_inservice 10-2-2010 9" xfId="12590"/>
    <cellStyle name="_By CAB&amp;DLC_outdoor vendor-2.2 (ZTE)_Put_inservice 1-02-2010 9" xfId="12589"/>
    <cellStyle name="_By CAB&amp;DLC_outdoor vendor-2.2 (ZTE)_put_inservice 1-1-10" xfId="2998"/>
    <cellStyle name="_By CAB&amp;DLC_outdoor vendor-2.2 (ZTE)_put_inservice 1-1-10 2" xfId="12591"/>
    <cellStyle name="_By CAB&amp;DLC_outdoor vendor-2.2 (ZTE)_Put_inservice 12-3-2010" xfId="2999"/>
    <cellStyle name="_By CAB&amp;DLC_outdoor vendor-2.2 (ZTE)_Put_inservice 12-3-2010 2" xfId="12592"/>
    <cellStyle name="_By CAB&amp;DLC_outdoor vendor-2.2 (ZTE)_Put_inservice 16-11-09" xfId="3000"/>
    <cellStyle name="_By CAB&amp;DLC_outdoor vendor-2.2 (ZTE)_Put_inservice 16-11-09 2" xfId="12593"/>
    <cellStyle name="_By CAB&amp;DLC_outdoor vendor-2.2 (ZTE)_put_inservice 18-03-2010" xfId="3001"/>
    <cellStyle name="_By CAB&amp;DLC_outdoor vendor-2.2 (ZTE)_put_inservice 18-03-2010 2" xfId="12594"/>
    <cellStyle name="_By CAB&amp;DLC_outdoor vendor-2.2 (ZTE)_Put_inservice 18-1-2010" xfId="3002"/>
    <cellStyle name="_By CAB&amp;DLC_outdoor vendor-2.2 (ZTE)_Put_inservice 18-1-2010 2" xfId="12595"/>
    <cellStyle name="_By CAB&amp;DLC_outdoor vendor-2.2 (ZTE)_put_inservice 2" xfId="12596"/>
    <cellStyle name="_By CAB&amp;DLC_outdoor vendor-2.2 (ZTE)_Put_inservice 25-12-09" xfId="3003"/>
    <cellStyle name="_By CAB&amp;DLC_outdoor vendor-2.2 (ZTE)_Put_inservice 25-12-09 2" xfId="12597"/>
    <cellStyle name="_By CAB&amp;DLC_outdoor vendor-2.2 (ZTE)_Put_inservice 25-2-2010" xfId="3004"/>
    <cellStyle name="_By CAB&amp;DLC_outdoor vendor-2.2 (ZTE)_Put_inservice 25-2-2010 2" xfId="12598"/>
    <cellStyle name="_By CAB&amp;DLC_outdoor vendor-2.2 (ZTE)_put_inservice 3" xfId="12599"/>
    <cellStyle name="_By CAB&amp;DLC_outdoor vendor-2.2 (ZTE)_put_inservice 4" xfId="12600"/>
    <cellStyle name="_By CAB&amp;DLC_outdoor vendor-2.2 (ZTE)_put_inservice 5" xfId="12601"/>
    <cellStyle name="_By CAB&amp;DLC_outdoor vendor-2.2 (ZTE)_Put_inservice 5-10-09" xfId="3005"/>
    <cellStyle name="_By CAB&amp;DLC_outdoor vendor-2.2 (ZTE)_Put_inservice 5-10-09 2" xfId="12602"/>
    <cellStyle name="_By CAB&amp;DLC_outdoor vendor-2.2 (ZTE)_put_inservice 6" xfId="12603"/>
    <cellStyle name="_By CAB&amp;DLC_outdoor vendor-2.2 (ZTE)_put_inservice 7" xfId="12604"/>
    <cellStyle name="_By CAB&amp;DLC_outdoor vendor-2.2 (ZTE)_put_inservice 8" xfId="12605"/>
    <cellStyle name="_By CAB&amp;DLC_outdoor vendor-2.2 (ZTE)_put_inservice 9" xfId="12606"/>
    <cellStyle name="_By CAB&amp;DLC_outdoor vendor-2.2 (ZTE)_Put_inservice 9-12-09" xfId="3006"/>
    <cellStyle name="_By CAB&amp;DLC_outdoor vendor-2.2 (ZTE)_Put_inservice 9-12-09 2" xfId="12607"/>
    <cellStyle name="_By CAB&amp;DLC_outdoor vendor-2.2 (ZTE)_Put_inservice as of 21-07-2009" xfId="3007"/>
    <cellStyle name="_By CAB&amp;DLC_outdoor vendor-2.2 (ZTE)_Put_inservice as of 21-07-2009 2" xfId="12608"/>
    <cellStyle name="_By CAB&amp;DLC_outdoor vendor-2.2 (ZTE)_Put_inservice as of 21-8-2009" xfId="3008"/>
    <cellStyle name="_By CAB&amp;DLC_outdoor vendor-2.2 (ZTE)_Put_inservice as of 21-8-2009 2" xfId="12609"/>
    <cellStyle name="_By CAB&amp;DLC_outdoor vendor-2.2 (ZTE)_Put_inservice as of 25-8-2009" xfId="3009"/>
    <cellStyle name="_By CAB&amp;DLC_outdoor vendor-2.2 (ZTE)_Put_inservice as of 25-8-2009 2" xfId="12610"/>
    <cellStyle name="_By CAB&amp;DLC_outdoor vendor-2.2 (ZTE)_Put_inservice as of 28-8-2009" xfId="3010"/>
    <cellStyle name="_By CAB&amp;DLC_outdoor vendor-2.2 (ZTE)_Put_inservice as of 28-8-2009 2" xfId="12611"/>
    <cellStyle name="_By CAB&amp;DLC_outdoor vendor-2.2 (ZTE)_put_intservice 28-12-09" xfId="3011"/>
    <cellStyle name="_By CAB&amp;DLC_outdoor vendor-2.2 (ZTE)_put_intservice 28-12-09 2" xfId="12612"/>
    <cellStyle name="_By CAB&amp;DLC_outdoor vendor-2.2 (ZTE)_ZTE DSLAM IP Plan Ver 14.2" xfId="3012"/>
    <cellStyle name="_By CAB&amp;DLC_outdoor vendor-2.2 (ZTE)_ZTE DSLAM IP Plan Ver 14.2 2" xfId="12613"/>
    <cellStyle name="_By CAB&amp;DLC_outdoor vendor-2.2 (ZTE)_ZTE DSLAM IP Plan Ver 14.2_aaaa" xfId="3013"/>
    <cellStyle name="_By CAB&amp;DLC_outdoor vendor-2.2 (ZTE)_ZTE DSLAM IP Plan Ver 14.2_aaaa 2" xfId="12614"/>
    <cellStyle name="_By CAB&amp;DLC_outdoor vendor-2.2 (ZTE)_ZTE DSLAM IP Plan Ver 14.2_Book1" xfId="3014"/>
    <cellStyle name="_By CAB&amp;DLC_outdoor vendor-2.2 (ZTE)_ZTE DSLAM IP Plan Ver 14.2_Book1 2" xfId="12615"/>
    <cellStyle name="_By CAB&amp;DLC_outdoor vendor-2.2 (ZTE)_ZTE DSLAM IP Plan Ver 14.2_put_inservice" xfId="3015"/>
    <cellStyle name="_By CAB&amp;DLC_outdoor vendor-2.2 (ZTE)_ZTE DSLAM IP Plan Ver 14.2_put_inservice 10" xfId="12616"/>
    <cellStyle name="_By CAB&amp;DLC_outdoor vendor-2.2 (ZTE)_ZTE DSLAM IP Plan Ver 14.2_Put_inservice 10-2-2010" xfId="3017"/>
    <cellStyle name="_By CAB&amp;DLC_outdoor vendor-2.2 (ZTE)_ZTE DSLAM IP Plan Ver 14.2_Put_inservice 1-02-2010" xfId="3016"/>
    <cellStyle name="_By CAB&amp;DLC_outdoor vendor-2.2 (ZTE)_ZTE DSLAM IP Plan Ver 14.2_Put_inservice 10-2-2010 10" xfId="12618"/>
    <cellStyle name="_By CAB&amp;DLC_outdoor vendor-2.2 (ZTE)_ZTE DSLAM IP Plan Ver 14.2_Put_inservice 1-02-2010 10" xfId="12617"/>
    <cellStyle name="_By CAB&amp;DLC_outdoor vendor-2.2 (ZTE)_ZTE DSLAM IP Plan Ver 14.2_Put_inservice 10-2-2010 11" xfId="12620"/>
    <cellStyle name="_By CAB&amp;DLC_outdoor vendor-2.2 (ZTE)_ZTE DSLAM IP Plan Ver 14.2_Put_inservice 1-02-2010 11" xfId="12619"/>
    <cellStyle name="_By CAB&amp;DLC_outdoor vendor-2.2 (ZTE)_ZTE DSLAM IP Plan Ver 14.2_Put_inservice 10-2-2010 12" xfId="12622"/>
    <cellStyle name="_By CAB&amp;DLC_outdoor vendor-2.2 (ZTE)_ZTE DSLAM IP Plan Ver 14.2_Put_inservice 1-02-2010 12" xfId="12621"/>
    <cellStyle name="_By CAB&amp;DLC_outdoor vendor-2.2 (ZTE)_ZTE DSLAM IP Plan Ver 14.2_Put_inservice 10-2-2010 13" xfId="12624"/>
    <cellStyle name="_By CAB&amp;DLC_outdoor vendor-2.2 (ZTE)_ZTE DSLAM IP Plan Ver 14.2_Put_inservice 1-02-2010 13" xfId="12623"/>
    <cellStyle name="_By CAB&amp;DLC_outdoor vendor-2.2 (ZTE)_ZTE DSLAM IP Plan Ver 14.2_Put_inservice 10-2-2010 14" xfId="12626"/>
    <cellStyle name="_By CAB&amp;DLC_outdoor vendor-2.2 (ZTE)_ZTE DSLAM IP Plan Ver 14.2_Put_inservice 1-02-2010 14" xfId="12625"/>
    <cellStyle name="_By CAB&amp;DLC_outdoor vendor-2.2 (ZTE)_ZTE DSLAM IP Plan Ver 14.2_Put_inservice 10-2-2010 15" xfId="12628"/>
    <cellStyle name="_By CAB&amp;DLC_outdoor vendor-2.2 (ZTE)_ZTE DSLAM IP Plan Ver 14.2_Put_inservice 1-02-2010 15" xfId="12627"/>
    <cellStyle name="_By CAB&amp;DLC_outdoor vendor-2.2 (ZTE)_ZTE DSLAM IP Plan Ver 14.2_Put_inservice 10-2-2010 16" xfId="12630"/>
    <cellStyle name="_By CAB&amp;DLC_outdoor vendor-2.2 (ZTE)_ZTE DSLAM IP Plan Ver 14.2_Put_inservice 1-02-2010 16" xfId="12629"/>
    <cellStyle name="_By CAB&amp;DLC_outdoor vendor-2.2 (ZTE)_ZTE DSLAM IP Plan Ver 14.2_Put_inservice 10-2-2010 17" xfId="21141"/>
    <cellStyle name="_By CAB&amp;DLC_outdoor vendor-2.2 (ZTE)_ZTE DSLAM IP Plan Ver 14.2_Put_inservice 1-02-2010 17" xfId="21140"/>
    <cellStyle name="_By CAB&amp;DLC_outdoor vendor-2.2 (ZTE)_ZTE DSLAM IP Plan Ver 14.2_Put_inservice 10-2-2010 18" xfId="21170"/>
    <cellStyle name="_By CAB&amp;DLC_outdoor vendor-2.2 (ZTE)_ZTE DSLAM IP Plan Ver 14.2_Put_inservice 1-02-2010 18" xfId="21169"/>
    <cellStyle name="_By CAB&amp;DLC_outdoor vendor-2.2 (ZTE)_ZTE DSLAM IP Plan Ver 14.2_Put_inservice 10-2-2010 2" xfId="12632"/>
    <cellStyle name="_By CAB&amp;DLC_outdoor vendor-2.2 (ZTE)_ZTE DSLAM IP Plan Ver 14.2_Put_inservice 1-02-2010 2" xfId="12631"/>
    <cellStyle name="_By CAB&amp;DLC_outdoor vendor-2.2 (ZTE)_ZTE DSLAM IP Plan Ver 14.2_Put_inservice 10-2-2010 3" xfId="12634"/>
    <cellStyle name="_By CAB&amp;DLC_outdoor vendor-2.2 (ZTE)_ZTE DSLAM IP Plan Ver 14.2_Put_inservice 1-02-2010 3" xfId="12633"/>
    <cellStyle name="_By CAB&amp;DLC_outdoor vendor-2.2 (ZTE)_ZTE DSLAM IP Plan Ver 14.2_Put_inservice 10-2-2010 4" xfId="12636"/>
    <cellStyle name="_By CAB&amp;DLC_outdoor vendor-2.2 (ZTE)_ZTE DSLAM IP Plan Ver 14.2_Put_inservice 1-02-2010 4" xfId="12635"/>
    <cellStyle name="_By CAB&amp;DLC_outdoor vendor-2.2 (ZTE)_ZTE DSLAM IP Plan Ver 14.2_Put_inservice 10-2-2010 5" xfId="12638"/>
    <cellStyle name="_By CAB&amp;DLC_outdoor vendor-2.2 (ZTE)_ZTE DSLAM IP Plan Ver 14.2_Put_inservice 1-02-2010 5" xfId="12637"/>
    <cellStyle name="_By CAB&amp;DLC_outdoor vendor-2.2 (ZTE)_ZTE DSLAM IP Plan Ver 14.2_Put_inservice 10-2-2010 6" xfId="12640"/>
    <cellStyle name="_By CAB&amp;DLC_outdoor vendor-2.2 (ZTE)_ZTE DSLAM IP Plan Ver 14.2_Put_inservice 1-02-2010 6" xfId="12639"/>
    <cellStyle name="_By CAB&amp;DLC_outdoor vendor-2.2 (ZTE)_ZTE DSLAM IP Plan Ver 14.2_Put_inservice 10-2-2010 7" xfId="12642"/>
    <cellStyle name="_By CAB&amp;DLC_outdoor vendor-2.2 (ZTE)_ZTE DSLAM IP Plan Ver 14.2_Put_inservice 1-02-2010 7" xfId="12641"/>
    <cellStyle name="_By CAB&amp;DLC_outdoor vendor-2.2 (ZTE)_ZTE DSLAM IP Plan Ver 14.2_Put_inservice 10-2-2010 8" xfId="12644"/>
    <cellStyle name="_By CAB&amp;DLC_outdoor vendor-2.2 (ZTE)_ZTE DSLAM IP Plan Ver 14.2_Put_inservice 1-02-2010 8" xfId="12643"/>
    <cellStyle name="_By CAB&amp;DLC_outdoor vendor-2.2 (ZTE)_ZTE DSLAM IP Plan Ver 14.2_Put_inservice 10-2-2010 9" xfId="12646"/>
    <cellStyle name="_By CAB&amp;DLC_outdoor vendor-2.2 (ZTE)_ZTE DSLAM IP Plan Ver 14.2_Put_inservice 1-02-2010 9" xfId="12645"/>
    <cellStyle name="_By CAB&amp;DLC_outdoor vendor-2.2 (ZTE)_ZTE DSLAM IP Plan Ver 14.2_put_inservice 1-1-10" xfId="3018"/>
    <cellStyle name="_By CAB&amp;DLC_outdoor vendor-2.2 (ZTE)_ZTE DSLAM IP Plan Ver 14.2_put_inservice 1-1-10 2" xfId="12647"/>
    <cellStyle name="_By CAB&amp;DLC_outdoor vendor-2.2 (ZTE)_ZTE DSLAM IP Plan Ver 14.2_Put_inservice 12-3-2010" xfId="3019"/>
    <cellStyle name="_By CAB&amp;DLC_outdoor vendor-2.2 (ZTE)_ZTE DSLAM IP Plan Ver 14.2_Put_inservice 12-3-2010 2" xfId="12648"/>
    <cellStyle name="_By CAB&amp;DLC_outdoor vendor-2.2 (ZTE)_ZTE DSLAM IP Plan Ver 14.2_put_inservice 18-03-2010" xfId="3020"/>
    <cellStyle name="_By CAB&amp;DLC_outdoor vendor-2.2 (ZTE)_ZTE DSLAM IP Plan Ver 14.2_put_inservice 18-03-2010 2" xfId="12649"/>
    <cellStyle name="_By CAB&amp;DLC_outdoor vendor-2.2 (ZTE)_ZTE DSLAM IP Plan Ver 14.2_Put_inservice 18-1-2010" xfId="3021"/>
    <cellStyle name="_By CAB&amp;DLC_outdoor vendor-2.2 (ZTE)_ZTE DSLAM IP Plan Ver 14.2_Put_inservice 18-1-2010 2" xfId="12650"/>
    <cellStyle name="_By CAB&amp;DLC_outdoor vendor-2.2 (ZTE)_ZTE DSLAM IP Plan Ver 14.2_put_inservice 2" xfId="12651"/>
    <cellStyle name="_By CAB&amp;DLC_outdoor vendor-2.2 (ZTE)_ZTE DSLAM IP Plan Ver 14.2_Put_inservice 25-12-09" xfId="3022"/>
    <cellStyle name="_By CAB&amp;DLC_outdoor vendor-2.2 (ZTE)_ZTE DSLAM IP Plan Ver 14.2_Put_inservice 25-12-09 2" xfId="12652"/>
    <cellStyle name="_By CAB&amp;DLC_outdoor vendor-2.2 (ZTE)_ZTE DSLAM IP Plan Ver 14.2_Put_inservice 25-2-2010" xfId="3023"/>
    <cellStyle name="_By CAB&amp;DLC_outdoor vendor-2.2 (ZTE)_ZTE DSLAM IP Plan Ver 14.2_Put_inservice 25-2-2010 2" xfId="12653"/>
    <cellStyle name="_By CAB&amp;DLC_outdoor vendor-2.2 (ZTE)_ZTE DSLAM IP Plan Ver 14.2_put_inservice 3" xfId="12654"/>
    <cellStyle name="_By CAB&amp;DLC_outdoor vendor-2.2 (ZTE)_ZTE DSLAM IP Plan Ver 14.2_put_inservice 4" xfId="12655"/>
    <cellStyle name="_By CAB&amp;DLC_outdoor vendor-2.2 (ZTE)_ZTE DSLAM IP Plan Ver 14.2_put_inservice 5" xfId="12656"/>
    <cellStyle name="_By CAB&amp;DLC_outdoor vendor-2.2 (ZTE)_ZTE DSLAM IP Plan Ver 14.2_put_inservice 6" xfId="12657"/>
    <cellStyle name="_By CAB&amp;DLC_outdoor vendor-2.2 (ZTE)_ZTE DSLAM IP Plan Ver 14.2_put_inservice 7" xfId="12658"/>
    <cellStyle name="_By CAB&amp;DLC_outdoor vendor-2.2 (ZTE)_ZTE DSLAM IP Plan Ver 14.2_put_inservice 8" xfId="12659"/>
    <cellStyle name="_By CAB&amp;DLC_outdoor vendor-2.2 (ZTE)_ZTE DSLAM IP Plan Ver 14.2_put_inservice 9" xfId="12660"/>
    <cellStyle name="_By CAB&amp;DLC_outdoor vendor-2.2 (ZTE)_ZTE DSLAM IP Plan Ver 14.2_put_intservice 28-12-09" xfId="3024"/>
    <cellStyle name="_By CAB&amp;DLC_outdoor vendor-2.2 (ZTE)_ZTE DSLAM IP Plan Ver 14.2_put_intservice 28-12-09 2" xfId="12661"/>
    <cellStyle name="_By CAB&amp;DLC_outdoor vendor-2.2 (ZTE)_ZTE DSLAM IP Plan Ver 14.2_ZTE DSLAM IP Plan Ver 14.8" xfId="3025"/>
    <cellStyle name="_By CAB&amp;DLC_outdoor vendor-2.2 (ZTE)_ZTE DSLAM IP Plan Ver 14.2_ZTE DSLAM IP Plan Ver 14.8 2" xfId="12662"/>
    <cellStyle name="_By CAB&amp;DLC_outdoor vendor-2.2 (ZTE)_ZTE DSLAM IP Plan Ver 14.8" xfId="3026"/>
    <cellStyle name="_By CAB&amp;DLC_outdoor vendor-2.2 (ZTE)_ZTE DSLAM IP Plan Ver 14.8 2" xfId="12663"/>
    <cellStyle name="_By CAB&amp;DLC_outdoor vendor-2.2 (ZTE)_ZTE DSLAM IP Plan_Ver3.2_12-02-2009_Yam" xfId="20"/>
    <cellStyle name="_By CAB&amp;DLC_outdoor vendor-2.2 (ZTE)_ZTE DSLAM IP Plan_Ver3.2_12-02-2009_Yam 2" xfId="7888"/>
    <cellStyle name="_By CAB&amp;DLC_outdoor vendor-2.2 (ZTE)_ZTE DSLAM IP Plan_Ver3.2_12-02-2009_Yam 2 2" xfId="12664"/>
    <cellStyle name="_By CAB&amp;DLC_outdoor vendor-2.2 (ZTE)_ZTE DSLAM IP Plan_Ver3.2_12-02-2009_Yam 3" xfId="12665"/>
    <cellStyle name="_Capacity Monitoring &amp; Alert Report Fixedline (28.09.2007)" xfId="21"/>
    <cellStyle name="_Capacity Monitoring &amp; Alert Report Fixedline (28.09.2007)_Outdoor DSLAM at CAB&amp;DLC followup sheet" xfId="22"/>
    <cellStyle name="_Capacity Monitoring &amp; Alert Report Fixedline (28.09.2007)_Outdoor DSLAM at CAB&amp;DLC followup sheet_Put_inservice 10-09-2009" xfId="3027"/>
    <cellStyle name="_Capacity Monitoring &amp; Alert Report Fixedline (28.09.2007)_Outdoor DSLAM at CAB&amp;DLC followup sheet_Put_inservice 10-09-2009_aaaa" xfId="3028"/>
    <cellStyle name="_Capacity Monitoring &amp; Alert Report Fixedline (28.09.2007)_Outdoor DSLAM at CAB&amp;DLC followup sheet_Put_inservice 10-09-2009_Book1" xfId="3029"/>
    <cellStyle name="_Capacity Monitoring &amp; Alert Report Fixedline (28.09.2007)_Outdoor DSLAM at CAB&amp;DLC followup sheet_Put_inservice 10-09-2009_put_inservice" xfId="3030"/>
    <cellStyle name="_Capacity Monitoring &amp; Alert Report Fixedline (28.09.2007)_Outdoor DSLAM at CAB&amp;DLC followup sheet_Put_inservice 10-09-2009_Put_inservice 10-2-2010" xfId="3032"/>
    <cellStyle name="_Capacity Monitoring &amp; Alert Report Fixedline (28.09.2007)_Outdoor DSLAM at CAB&amp;DLC followup sheet_Put_inservice 10-09-2009_Put_inservice 1-02-2010" xfId="3031"/>
    <cellStyle name="_Capacity Monitoring &amp; Alert Report Fixedline (28.09.2007)_Outdoor DSLAM at CAB&amp;DLC followup sheet_Put_inservice 10-09-2009_put_inservice 1-1-10" xfId="3033"/>
    <cellStyle name="_Capacity Monitoring &amp; Alert Report Fixedline (28.09.2007)_Outdoor DSLAM at CAB&amp;DLC followup sheet_Put_inservice 10-09-2009_Put_inservice 12-3-2010" xfId="3034"/>
    <cellStyle name="_Capacity Monitoring &amp; Alert Report Fixedline (28.09.2007)_Outdoor DSLAM at CAB&amp;DLC followup sheet_Put_inservice 10-09-2009_put_inservice 18-03-2010" xfId="3035"/>
    <cellStyle name="_Capacity Monitoring &amp; Alert Report Fixedline (28.09.2007)_Outdoor DSLAM at CAB&amp;DLC followup sheet_Put_inservice 10-09-2009_Put_inservice 18-1-2010" xfId="3036"/>
    <cellStyle name="_Capacity Monitoring &amp; Alert Report Fixedline (28.09.2007)_Outdoor DSLAM at CAB&amp;DLC followup sheet_Put_inservice 10-09-2009_Put_inservice 25-12-09" xfId="3037"/>
    <cellStyle name="_Capacity Monitoring &amp; Alert Report Fixedline (28.09.2007)_Outdoor DSLAM at CAB&amp;DLC followup sheet_Put_inservice 10-09-2009_Put_inservice 25-2-2010" xfId="3038"/>
    <cellStyle name="_Capacity Monitoring &amp; Alert Report Fixedline (28.09.2007)_Outdoor DSLAM at CAB&amp;DLC followup sheet_Put_inservice 10-09-2009_Put_inservice 9-12-09" xfId="3039"/>
    <cellStyle name="_Capacity Monitoring &amp; Alert Report Fixedline (28.09.2007)_Outdoor DSLAM at CAB&amp;DLC followup sheet_Put_inservice 10-09-2009_put_intservice 28-12-09" xfId="3040"/>
    <cellStyle name="_Capacity Monitoring &amp; Alert Report Fixedline (28.09.2007)_Outdoor DSLAM at CAB&amp;DLC followup sheet_Put_inservice 10-09-2009_ZTE DSLAM IP Plan Ver 14.2" xfId="3041"/>
    <cellStyle name="_Capacity Monitoring &amp; Alert Report Fixedline (28.09.2007)_Outdoor DSLAM at CAB&amp;DLC followup sheet_Put_inservice 10-09-2009_ZTE DSLAM IP Plan Ver 14.8" xfId="3042"/>
    <cellStyle name="_Capacity Monitoring &amp; Alert Report Fixedline (28.09.2007)_Outdoor DSLAM at CAB&amp;DLC followup sheet_Put_inservice 10-11-09" xfId="3043"/>
    <cellStyle name="_Capacity Monitoring &amp; Alert Report Fixedline (28.09.2007)_Outdoor DSLAM at CAB&amp;DLC followup sheet_Put_inservice 10-11-09_aaaa" xfId="3044"/>
    <cellStyle name="_Capacity Monitoring &amp; Alert Report Fixedline (28.09.2007)_Outdoor DSLAM at CAB&amp;DLC followup sheet_Put_inservice 10-11-09_Book1" xfId="3045"/>
    <cellStyle name="_Capacity Monitoring &amp; Alert Report Fixedline (28.09.2007)_Outdoor DSLAM at CAB&amp;DLC followup sheet_Put_inservice 10-11-09_put_inservice" xfId="3046"/>
    <cellStyle name="_Capacity Monitoring &amp; Alert Report Fixedline (28.09.2007)_Outdoor DSLAM at CAB&amp;DLC followup sheet_Put_inservice 10-11-09_Put_inservice 10-2-2010" xfId="3048"/>
    <cellStyle name="_Capacity Monitoring &amp; Alert Report Fixedline (28.09.2007)_Outdoor DSLAM at CAB&amp;DLC followup sheet_Put_inservice 10-11-09_Put_inservice 1-02-2010" xfId="3047"/>
    <cellStyle name="_Capacity Monitoring &amp; Alert Report Fixedline (28.09.2007)_Outdoor DSLAM at CAB&amp;DLC followup sheet_Put_inservice 10-11-09_put_inservice 1-1-10" xfId="3049"/>
    <cellStyle name="_Capacity Monitoring &amp; Alert Report Fixedline (28.09.2007)_Outdoor DSLAM at CAB&amp;DLC followup sheet_Put_inservice 10-11-09_Put_inservice 12-3-2010" xfId="3050"/>
    <cellStyle name="_Capacity Monitoring &amp; Alert Report Fixedline (28.09.2007)_Outdoor DSLAM at CAB&amp;DLC followup sheet_Put_inservice 10-11-09_put_inservice 18-03-2010" xfId="3051"/>
    <cellStyle name="_Capacity Monitoring &amp; Alert Report Fixedline (28.09.2007)_Outdoor DSLAM at CAB&amp;DLC followup sheet_Put_inservice 10-11-09_Put_inservice 18-1-2010" xfId="3052"/>
    <cellStyle name="_Capacity Monitoring &amp; Alert Report Fixedline (28.09.2007)_Outdoor DSLAM at CAB&amp;DLC followup sheet_Put_inservice 10-11-09_Put_inservice 25-12-09" xfId="3053"/>
    <cellStyle name="_Capacity Monitoring &amp; Alert Report Fixedline (28.09.2007)_Outdoor DSLAM at CAB&amp;DLC followup sheet_Put_inservice 10-11-09_Put_inservice 25-2-2010" xfId="3054"/>
    <cellStyle name="_Capacity Monitoring &amp; Alert Report Fixedline (28.09.2007)_Outdoor DSLAM at CAB&amp;DLC followup sheet_Put_inservice 10-11-09_Put_inservice 9-12-09" xfId="3055"/>
    <cellStyle name="_Capacity Monitoring &amp; Alert Report Fixedline (28.09.2007)_Outdoor DSLAM at CAB&amp;DLC followup sheet_Put_inservice 10-11-09_put_intservice 28-12-09" xfId="3056"/>
    <cellStyle name="_Capacity Monitoring &amp; Alert Report Fixedline (28.09.2007)_Outdoor DSLAM at CAB&amp;DLC followup sheet_Put_inservice 10-11-09_ZTE DSLAM IP Plan Ver 14.2" xfId="3057"/>
    <cellStyle name="_Capacity Monitoring &amp; Alert Report Fixedline (28.09.2007)_Outdoor DSLAM at CAB&amp;DLC followup sheet_Put_inservice 10-11-09_ZTE DSLAM IP Plan Ver 14.8" xfId="3058"/>
    <cellStyle name="_Capacity Monitoring &amp; Alert Report Fixedline (28.09.2007)_Outdoor DSLAM at CAB&amp;DLC followup sheet_Put_inservice 16-11-09" xfId="3059"/>
    <cellStyle name="_Capacity Monitoring &amp; Alert Report Fixedline (28.09.2007)_Outdoor DSLAM at CAB&amp;DLC followup sheet_Put_inservice 16-11-09_aaaa" xfId="3060"/>
    <cellStyle name="_Capacity Monitoring &amp; Alert Report Fixedline (28.09.2007)_Outdoor DSLAM at CAB&amp;DLC followup sheet_Put_inservice 16-11-09_Book1" xfId="3061"/>
    <cellStyle name="_Capacity Monitoring &amp; Alert Report Fixedline (28.09.2007)_Outdoor DSLAM at CAB&amp;DLC followup sheet_Put_inservice 16-11-09_put_inservice" xfId="3062"/>
    <cellStyle name="_Capacity Monitoring &amp; Alert Report Fixedline (28.09.2007)_Outdoor DSLAM at CAB&amp;DLC followup sheet_Put_inservice 16-11-09_Put_inservice 10-2-2010" xfId="3064"/>
    <cellStyle name="_Capacity Monitoring &amp; Alert Report Fixedline (28.09.2007)_Outdoor DSLAM at CAB&amp;DLC followup sheet_Put_inservice 16-11-09_Put_inservice 1-02-2010" xfId="3063"/>
    <cellStyle name="_Capacity Monitoring &amp; Alert Report Fixedline (28.09.2007)_Outdoor DSLAM at CAB&amp;DLC followup sheet_Put_inservice 16-11-09_put_inservice 1-1-10" xfId="3065"/>
    <cellStyle name="_Capacity Monitoring &amp; Alert Report Fixedline (28.09.2007)_Outdoor DSLAM at CAB&amp;DLC followup sheet_Put_inservice 16-11-09_Put_inservice 12-3-2010" xfId="3066"/>
    <cellStyle name="_Capacity Monitoring &amp; Alert Report Fixedline (28.09.2007)_Outdoor DSLAM at CAB&amp;DLC followup sheet_Put_inservice 16-11-09_put_inservice 18-03-2010" xfId="3067"/>
    <cellStyle name="_Capacity Monitoring &amp; Alert Report Fixedline (28.09.2007)_Outdoor DSLAM at CAB&amp;DLC followup sheet_Put_inservice 16-11-09_Put_inservice 18-1-2010" xfId="3068"/>
    <cellStyle name="_Capacity Monitoring &amp; Alert Report Fixedline (28.09.2007)_Outdoor DSLAM at CAB&amp;DLC followup sheet_Put_inservice 16-11-09_Put_inservice 25-12-09" xfId="3069"/>
    <cellStyle name="_Capacity Monitoring &amp; Alert Report Fixedline (28.09.2007)_Outdoor DSLAM at CAB&amp;DLC followup sheet_Put_inservice 16-11-09_Put_inservice 25-2-2010" xfId="3070"/>
    <cellStyle name="_Capacity Monitoring &amp; Alert Report Fixedline (28.09.2007)_Outdoor DSLAM at CAB&amp;DLC followup sheet_Put_inservice 16-11-09_Put_inservice 9-12-09" xfId="3071"/>
    <cellStyle name="_Capacity Monitoring &amp; Alert Report Fixedline (28.09.2007)_Outdoor DSLAM at CAB&amp;DLC followup sheet_Put_inservice 16-11-09_put_intservice 28-12-09" xfId="3072"/>
    <cellStyle name="_Capacity Monitoring &amp; Alert Report Fixedline (28.09.2007)_Outdoor DSLAM at CAB&amp;DLC followup sheet_Put_inservice 16-11-09_ZTE DSLAM IP Plan Ver 14.2" xfId="3073"/>
    <cellStyle name="_Capacity Monitoring &amp; Alert Report Fixedline (28.09.2007)_Outdoor DSLAM at CAB&amp;DLC followup sheet_Put_inservice 16-11-09_ZTE DSLAM IP Plan Ver 14.8" xfId="3074"/>
    <cellStyle name="_Capacity Monitoring &amp; Alert Report Fixedline (28.09.2007)_Outdoor DSLAM at CAB&amp;DLC followup sheet_Put_inservice 5-10-09" xfId="3075"/>
    <cellStyle name="_Capacity Monitoring &amp; Alert Report Fixedline (28.09.2007)_Outdoor DSLAM at CAB&amp;DLC followup sheet_Put_inservice 5-10-09_aaaa" xfId="3076"/>
    <cellStyle name="_Capacity Monitoring &amp; Alert Report Fixedline (28.09.2007)_Outdoor DSLAM at CAB&amp;DLC followup sheet_Put_inservice 5-10-09_Book1" xfId="3077"/>
    <cellStyle name="_Capacity Monitoring &amp; Alert Report Fixedline (28.09.2007)_Outdoor DSLAM at CAB&amp;DLC followup sheet_Put_inservice 5-10-09_put_inservice" xfId="3078"/>
    <cellStyle name="_Capacity Monitoring &amp; Alert Report Fixedline (28.09.2007)_Outdoor DSLAM at CAB&amp;DLC followup sheet_Put_inservice 5-10-09_Put_inservice 10-2-2010" xfId="3080"/>
    <cellStyle name="_Capacity Monitoring &amp; Alert Report Fixedline (28.09.2007)_Outdoor DSLAM at CAB&amp;DLC followup sheet_Put_inservice 5-10-09_Put_inservice 1-02-2010" xfId="3079"/>
    <cellStyle name="_Capacity Monitoring &amp; Alert Report Fixedline (28.09.2007)_Outdoor DSLAM at CAB&amp;DLC followup sheet_Put_inservice 5-10-09_put_inservice 1-1-10" xfId="3081"/>
    <cellStyle name="_Capacity Monitoring &amp; Alert Report Fixedline (28.09.2007)_Outdoor DSLAM at CAB&amp;DLC followup sheet_Put_inservice 5-10-09_Put_inservice 12-3-2010" xfId="3082"/>
    <cellStyle name="_Capacity Monitoring &amp; Alert Report Fixedline (28.09.2007)_Outdoor DSLAM at CAB&amp;DLC followup sheet_Put_inservice 5-10-09_put_inservice 18-03-2010" xfId="3083"/>
    <cellStyle name="_Capacity Monitoring &amp; Alert Report Fixedline (28.09.2007)_Outdoor DSLAM at CAB&amp;DLC followup sheet_Put_inservice 5-10-09_Put_inservice 18-1-2010" xfId="3084"/>
    <cellStyle name="_Capacity Monitoring &amp; Alert Report Fixedline (28.09.2007)_Outdoor DSLAM at CAB&amp;DLC followup sheet_Put_inservice 5-10-09_Put_inservice 25-12-09" xfId="3085"/>
    <cellStyle name="_Capacity Monitoring &amp; Alert Report Fixedline (28.09.2007)_Outdoor DSLAM at CAB&amp;DLC followup sheet_Put_inservice 5-10-09_Put_inservice 25-2-2010" xfId="3086"/>
    <cellStyle name="_Capacity Monitoring &amp; Alert Report Fixedline (28.09.2007)_Outdoor DSLAM at CAB&amp;DLC followup sheet_Put_inservice 5-10-09_Put_inservice 9-12-09" xfId="3087"/>
    <cellStyle name="_Capacity Monitoring &amp; Alert Report Fixedline (28.09.2007)_Outdoor DSLAM at CAB&amp;DLC followup sheet_Put_inservice 5-10-09_put_intservice 28-12-09" xfId="3088"/>
    <cellStyle name="_Capacity Monitoring &amp; Alert Report Fixedline (28.09.2007)_Outdoor DSLAM at CAB&amp;DLC followup sheet_Put_inservice 5-10-09_ZTE DSLAM IP Plan Ver 14.2" xfId="3089"/>
    <cellStyle name="_Capacity Monitoring &amp; Alert Report Fixedline (28.09.2007)_Outdoor DSLAM at CAB&amp;DLC followup sheet_Put_inservice 5-10-09_ZTE DSLAM IP Plan Ver 14.8" xfId="3090"/>
    <cellStyle name="_Capacity Monitoring &amp; Alert Report Fixedline (28.09.2007)_Outdoor DSLAM at CAB&amp;DLC followup sheet_Put_inservice as of 21-07-2009" xfId="3091"/>
    <cellStyle name="_Capacity Monitoring &amp; Alert Report Fixedline (28.09.2007)_Outdoor DSLAM at CAB&amp;DLC followup sheet_Put_inservice as of 21-07-2009_aaaa" xfId="3092"/>
    <cellStyle name="_Capacity Monitoring &amp; Alert Report Fixedline (28.09.2007)_Outdoor DSLAM at CAB&amp;DLC followup sheet_Put_inservice as of 21-07-2009_Book1" xfId="3093"/>
    <cellStyle name="_Capacity Monitoring &amp; Alert Report Fixedline (28.09.2007)_Outdoor DSLAM at CAB&amp;DLC followup sheet_Put_inservice as of 21-07-2009_put_inservice" xfId="3094"/>
    <cellStyle name="_Capacity Monitoring &amp; Alert Report Fixedline (28.09.2007)_Outdoor DSLAM at CAB&amp;DLC followup sheet_Put_inservice as of 21-07-2009_Put_inservice 10-2-2010" xfId="3096"/>
    <cellStyle name="_Capacity Monitoring &amp; Alert Report Fixedline (28.09.2007)_Outdoor DSLAM at CAB&amp;DLC followup sheet_Put_inservice as of 21-07-2009_Put_inservice 1-02-2010" xfId="3095"/>
    <cellStyle name="_Capacity Monitoring &amp; Alert Report Fixedline (28.09.2007)_Outdoor DSLAM at CAB&amp;DLC followup sheet_Put_inservice as of 21-07-2009_put_inservice 1-1-10" xfId="3097"/>
    <cellStyle name="_Capacity Monitoring &amp; Alert Report Fixedline (28.09.2007)_Outdoor DSLAM at CAB&amp;DLC followup sheet_Put_inservice as of 21-07-2009_Put_inservice 12-3-2010" xfId="3098"/>
    <cellStyle name="_Capacity Monitoring &amp; Alert Report Fixedline (28.09.2007)_Outdoor DSLAM at CAB&amp;DLC followup sheet_Put_inservice as of 21-07-2009_put_inservice 18-03-2010" xfId="3099"/>
    <cellStyle name="_Capacity Monitoring &amp; Alert Report Fixedline (28.09.2007)_Outdoor DSLAM at CAB&amp;DLC followup sheet_Put_inservice as of 21-07-2009_Put_inservice 18-1-2010" xfId="3100"/>
    <cellStyle name="_Capacity Monitoring &amp; Alert Report Fixedline (28.09.2007)_Outdoor DSLAM at CAB&amp;DLC followup sheet_Put_inservice as of 21-07-2009_Put_inservice 25-12-09" xfId="3101"/>
    <cellStyle name="_Capacity Monitoring &amp; Alert Report Fixedline (28.09.2007)_Outdoor DSLAM at CAB&amp;DLC followup sheet_Put_inservice as of 21-07-2009_Put_inservice 25-2-2010" xfId="3102"/>
    <cellStyle name="_Capacity Monitoring &amp; Alert Report Fixedline (28.09.2007)_Outdoor DSLAM at CAB&amp;DLC followup sheet_Put_inservice as of 21-07-2009_Put_inservice 9-12-09" xfId="3103"/>
    <cellStyle name="_Capacity Monitoring &amp; Alert Report Fixedline (28.09.2007)_Outdoor DSLAM at CAB&amp;DLC followup sheet_Put_inservice as of 21-07-2009_put_intservice 28-12-09" xfId="3104"/>
    <cellStyle name="_Capacity Monitoring &amp; Alert Report Fixedline (28.09.2007)_Outdoor DSLAM at CAB&amp;DLC followup sheet_Put_inservice as of 21-07-2009_ZTE DSLAM IP Plan Ver 14.2" xfId="3105"/>
    <cellStyle name="_Capacity Monitoring &amp; Alert Report Fixedline (28.09.2007)_Outdoor DSLAM at CAB&amp;DLC followup sheet_Put_inservice as of 21-07-2009_ZTE DSLAM IP Plan Ver 14.8" xfId="3106"/>
    <cellStyle name="_Capacity Monitoring &amp; Alert Report Fixedline (28.09.2007)_Outdoor DSLAM at CAB&amp;DLC followup sheet_Put_inservice as of 21-8-2009" xfId="3107"/>
    <cellStyle name="_Capacity Monitoring &amp; Alert Report Fixedline (28.09.2007)_Outdoor DSLAM at CAB&amp;DLC followup sheet_Put_inservice as of 21-8-2009_aaaa" xfId="3108"/>
    <cellStyle name="_Capacity Monitoring &amp; Alert Report Fixedline (28.09.2007)_Outdoor DSLAM at CAB&amp;DLC followup sheet_Put_inservice as of 21-8-2009_Book1" xfId="3109"/>
    <cellStyle name="_Capacity Monitoring &amp; Alert Report Fixedline (28.09.2007)_Outdoor DSLAM at CAB&amp;DLC followup sheet_Put_inservice as of 21-8-2009_put_inservice" xfId="3110"/>
    <cellStyle name="_Capacity Monitoring &amp; Alert Report Fixedline (28.09.2007)_Outdoor DSLAM at CAB&amp;DLC followup sheet_Put_inservice as of 21-8-2009_Put_inservice 10-2-2010" xfId="3112"/>
    <cellStyle name="_Capacity Monitoring &amp; Alert Report Fixedline (28.09.2007)_Outdoor DSLAM at CAB&amp;DLC followup sheet_Put_inservice as of 21-8-2009_Put_inservice 1-02-2010" xfId="3111"/>
    <cellStyle name="_Capacity Monitoring &amp; Alert Report Fixedline (28.09.2007)_Outdoor DSLAM at CAB&amp;DLC followup sheet_Put_inservice as of 21-8-2009_put_inservice 1-1-10" xfId="3113"/>
    <cellStyle name="_Capacity Monitoring &amp; Alert Report Fixedline (28.09.2007)_Outdoor DSLAM at CAB&amp;DLC followup sheet_Put_inservice as of 21-8-2009_Put_inservice 12-3-2010" xfId="3114"/>
    <cellStyle name="_Capacity Monitoring &amp; Alert Report Fixedline (28.09.2007)_Outdoor DSLAM at CAB&amp;DLC followup sheet_Put_inservice as of 21-8-2009_put_inservice 18-03-2010" xfId="3115"/>
    <cellStyle name="_Capacity Monitoring &amp; Alert Report Fixedline (28.09.2007)_Outdoor DSLAM at CAB&amp;DLC followup sheet_Put_inservice as of 21-8-2009_Put_inservice 18-1-2010" xfId="3116"/>
    <cellStyle name="_Capacity Monitoring &amp; Alert Report Fixedline (28.09.2007)_Outdoor DSLAM at CAB&amp;DLC followup sheet_Put_inservice as of 21-8-2009_Put_inservice 25-12-09" xfId="3117"/>
    <cellStyle name="_Capacity Monitoring &amp; Alert Report Fixedline (28.09.2007)_Outdoor DSLAM at CAB&amp;DLC followup sheet_Put_inservice as of 21-8-2009_Put_inservice 25-2-2010" xfId="3118"/>
    <cellStyle name="_Capacity Monitoring &amp; Alert Report Fixedline (28.09.2007)_Outdoor DSLAM at CAB&amp;DLC followup sheet_Put_inservice as of 21-8-2009_Put_inservice 9-12-09" xfId="3119"/>
    <cellStyle name="_Capacity Monitoring &amp; Alert Report Fixedline (28.09.2007)_Outdoor DSLAM at CAB&amp;DLC followup sheet_Put_inservice as of 21-8-2009_put_intservice 28-12-09" xfId="3120"/>
    <cellStyle name="_Capacity Monitoring &amp; Alert Report Fixedline (28.09.2007)_Outdoor DSLAM at CAB&amp;DLC followup sheet_Put_inservice as of 21-8-2009_ZTE DSLAM IP Plan Ver 14.2" xfId="3121"/>
    <cellStyle name="_Capacity Monitoring &amp; Alert Report Fixedline (28.09.2007)_Outdoor DSLAM at CAB&amp;DLC followup sheet_Put_inservice as of 21-8-2009_ZTE DSLAM IP Plan Ver 14.8" xfId="3122"/>
    <cellStyle name="_Capacity Monitoring &amp; Alert Report Fixedline (28.09.2007)_Outdoor DSLAM at CAB&amp;DLC followup sheet_Put_inservice as of 25-8-2009" xfId="3123"/>
    <cellStyle name="_Capacity Monitoring &amp; Alert Report Fixedline (28.09.2007)_Outdoor DSLAM at CAB&amp;DLC followup sheet_Put_inservice as of 25-8-2009_aaaa" xfId="3124"/>
    <cellStyle name="_Capacity Monitoring &amp; Alert Report Fixedline (28.09.2007)_Outdoor DSLAM at CAB&amp;DLC followup sheet_Put_inservice as of 25-8-2009_Book1" xfId="3125"/>
    <cellStyle name="_Capacity Monitoring &amp; Alert Report Fixedline (28.09.2007)_Outdoor DSLAM at CAB&amp;DLC followup sheet_Put_inservice as of 25-8-2009_put_inservice" xfId="3126"/>
    <cellStyle name="_Capacity Monitoring &amp; Alert Report Fixedline (28.09.2007)_Outdoor DSLAM at CAB&amp;DLC followup sheet_Put_inservice as of 25-8-2009_Put_inservice 10-2-2010" xfId="3128"/>
    <cellStyle name="_Capacity Monitoring &amp; Alert Report Fixedline (28.09.2007)_Outdoor DSLAM at CAB&amp;DLC followup sheet_Put_inservice as of 25-8-2009_Put_inservice 1-02-2010" xfId="3127"/>
    <cellStyle name="_Capacity Monitoring &amp; Alert Report Fixedline (28.09.2007)_Outdoor DSLAM at CAB&amp;DLC followup sheet_Put_inservice as of 25-8-2009_put_inservice 1-1-10" xfId="3129"/>
    <cellStyle name="_Capacity Monitoring &amp; Alert Report Fixedline (28.09.2007)_Outdoor DSLAM at CAB&amp;DLC followup sheet_Put_inservice as of 25-8-2009_Put_inservice 12-3-2010" xfId="3130"/>
    <cellStyle name="_Capacity Monitoring &amp; Alert Report Fixedline (28.09.2007)_Outdoor DSLAM at CAB&amp;DLC followup sheet_Put_inservice as of 25-8-2009_put_inservice 18-03-2010" xfId="3131"/>
    <cellStyle name="_Capacity Monitoring &amp; Alert Report Fixedline (28.09.2007)_Outdoor DSLAM at CAB&amp;DLC followup sheet_Put_inservice as of 25-8-2009_Put_inservice 18-1-2010" xfId="3132"/>
    <cellStyle name="_Capacity Monitoring &amp; Alert Report Fixedline (28.09.2007)_Outdoor DSLAM at CAB&amp;DLC followup sheet_Put_inservice as of 25-8-2009_Put_inservice 25-12-09" xfId="3133"/>
    <cellStyle name="_Capacity Monitoring &amp; Alert Report Fixedline (28.09.2007)_Outdoor DSLAM at CAB&amp;DLC followup sheet_Put_inservice as of 25-8-2009_Put_inservice 25-2-2010" xfId="3134"/>
    <cellStyle name="_Capacity Monitoring &amp; Alert Report Fixedline (28.09.2007)_Outdoor DSLAM at CAB&amp;DLC followup sheet_Put_inservice as of 25-8-2009_Put_inservice 9-12-09" xfId="3135"/>
    <cellStyle name="_Capacity Monitoring &amp; Alert Report Fixedline (28.09.2007)_Outdoor DSLAM at CAB&amp;DLC followup sheet_Put_inservice as of 25-8-2009_put_intservice 28-12-09" xfId="3136"/>
    <cellStyle name="_Capacity Monitoring &amp; Alert Report Fixedline (28.09.2007)_Outdoor DSLAM at CAB&amp;DLC followup sheet_Put_inservice as of 25-8-2009_ZTE DSLAM IP Plan Ver 14.2" xfId="3137"/>
    <cellStyle name="_Capacity Monitoring &amp; Alert Report Fixedline (28.09.2007)_Outdoor DSLAM at CAB&amp;DLC followup sheet_Put_inservice as of 25-8-2009_ZTE DSLAM IP Plan Ver 14.8" xfId="3138"/>
    <cellStyle name="_Capacity Monitoring &amp; Alert Report Fixedline (28.09.2007)_Outdoor DSLAM at CAB&amp;DLC followup sheet_Put_inservice as of 28-8-2009" xfId="3139"/>
    <cellStyle name="_Capacity Monitoring &amp; Alert Report Fixedline (28.09.2007)_Outdoor DSLAM at CAB&amp;DLC followup sheet_Put_inservice as of 28-8-2009_aaaa" xfId="3140"/>
    <cellStyle name="_Capacity Monitoring &amp; Alert Report Fixedline (28.09.2007)_Outdoor DSLAM at CAB&amp;DLC followup sheet_Put_inservice as of 28-8-2009_Book1" xfId="3141"/>
    <cellStyle name="_Capacity Monitoring &amp; Alert Report Fixedline (28.09.2007)_Outdoor DSLAM at CAB&amp;DLC followup sheet_Put_inservice as of 28-8-2009_put_inservice" xfId="3142"/>
    <cellStyle name="_Capacity Monitoring &amp; Alert Report Fixedline (28.09.2007)_Outdoor DSLAM at CAB&amp;DLC followup sheet_Put_inservice as of 28-8-2009_Put_inservice 10-2-2010" xfId="3144"/>
    <cellStyle name="_Capacity Monitoring &amp; Alert Report Fixedline (28.09.2007)_Outdoor DSLAM at CAB&amp;DLC followup sheet_Put_inservice as of 28-8-2009_Put_inservice 1-02-2010" xfId="3143"/>
    <cellStyle name="_Capacity Monitoring &amp; Alert Report Fixedline (28.09.2007)_Outdoor DSLAM at CAB&amp;DLC followup sheet_Put_inservice as of 28-8-2009_put_inservice 1-1-10" xfId="3145"/>
    <cellStyle name="_Capacity Monitoring &amp; Alert Report Fixedline (28.09.2007)_Outdoor DSLAM at CAB&amp;DLC followup sheet_Put_inservice as of 28-8-2009_Put_inservice 12-3-2010" xfId="3146"/>
    <cellStyle name="_Capacity Monitoring &amp; Alert Report Fixedline (28.09.2007)_Outdoor DSLAM at CAB&amp;DLC followup sheet_Put_inservice as of 28-8-2009_put_inservice 18-03-2010" xfId="3147"/>
    <cellStyle name="_Capacity Monitoring &amp; Alert Report Fixedline (28.09.2007)_Outdoor DSLAM at CAB&amp;DLC followup sheet_Put_inservice as of 28-8-2009_Put_inservice 18-1-2010" xfId="3148"/>
    <cellStyle name="_Capacity Monitoring &amp; Alert Report Fixedline (28.09.2007)_Outdoor DSLAM at CAB&amp;DLC followup sheet_Put_inservice as of 28-8-2009_Put_inservice 25-12-09" xfId="3149"/>
    <cellStyle name="_Capacity Monitoring &amp; Alert Report Fixedline (28.09.2007)_Outdoor DSLAM at CAB&amp;DLC followup sheet_Put_inservice as of 28-8-2009_Put_inservice 25-2-2010" xfId="3150"/>
    <cellStyle name="_Capacity Monitoring &amp; Alert Report Fixedline (28.09.2007)_Outdoor DSLAM at CAB&amp;DLC followup sheet_Put_inservice as of 28-8-2009_Put_inservice 9-12-09" xfId="3151"/>
    <cellStyle name="_Capacity Monitoring &amp; Alert Report Fixedline (28.09.2007)_Outdoor DSLAM at CAB&amp;DLC followup sheet_Put_inservice as of 28-8-2009_put_intservice 28-12-09" xfId="3152"/>
    <cellStyle name="_Capacity Monitoring &amp; Alert Report Fixedline (28.09.2007)_Outdoor DSLAM at CAB&amp;DLC followup sheet_Put_inservice as of 28-8-2009_ZTE DSLAM IP Plan Ver 14.2" xfId="3153"/>
    <cellStyle name="_Capacity Monitoring &amp; Alert Report Fixedline (28.09.2007)_Outdoor DSLAM at CAB&amp;DLC followup sheet_Put_inservice as of 28-8-2009_ZTE DSLAM IP Plan Ver 14.8" xfId="3154"/>
    <cellStyle name="_Capacity Monitoring &amp; Alert Report Fixedline (28.09.2007)_Outdoor DSLAM at CAB&amp;DLC followup sheet_ZTE DSLAM IP Plan Ver 14.2" xfId="3155"/>
    <cellStyle name="_Capacity Monitoring &amp; Alert Report Fixedline (28.09.2007)_Outdoor DSLAM at CAB&amp;DLC followup sheet_ZTE DSLAM IP Plan Ver 14.2_aaaa" xfId="3156"/>
    <cellStyle name="_Capacity Monitoring &amp; Alert Report Fixedline (28.09.2007)_Outdoor DSLAM at CAB&amp;DLC followup sheet_ZTE DSLAM IP Plan Ver 14.2_Book1" xfId="3157"/>
    <cellStyle name="_Capacity Monitoring &amp; Alert Report Fixedline (28.09.2007)_Outdoor DSLAM at CAB&amp;DLC followup sheet_ZTE DSLAM IP Plan Ver 14.2_put_inservice" xfId="3158"/>
    <cellStyle name="_Capacity Monitoring &amp; Alert Report Fixedline (28.09.2007)_Outdoor DSLAM at CAB&amp;DLC followup sheet_ZTE DSLAM IP Plan Ver 14.2_Put_inservice 10-2-2010" xfId="3160"/>
    <cellStyle name="_Capacity Monitoring &amp; Alert Report Fixedline (28.09.2007)_Outdoor DSLAM at CAB&amp;DLC followup sheet_ZTE DSLAM IP Plan Ver 14.2_Put_inservice 1-02-2010" xfId="3159"/>
    <cellStyle name="_Capacity Monitoring &amp; Alert Report Fixedline (28.09.2007)_Outdoor DSLAM at CAB&amp;DLC followup sheet_ZTE DSLAM IP Plan Ver 14.2_put_inservice 1-1-10" xfId="3161"/>
    <cellStyle name="_Capacity Monitoring &amp; Alert Report Fixedline (28.09.2007)_Outdoor DSLAM at CAB&amp;DLC followup sheet_ZTE DSLAM IP Plan Ver 14.2_Put_inservice 12-3-2010" xfId="3162"/>
    <cellStyle name="_Capacity Monitoring &amp; Alert Report Fixedline (28.09.2007)_Outdoor DSLAM at CAB&amp;DLC followup sheet_ZTE DSLAM IP Plan Ver 14.2_put_inservice 18-03-2010" xfId="3163"/>
    <cellStyle name="_Capacity Monitoring &amp; Alert Report Fixedline (28.09.2007)_Outdoor DSLAM at CAB&amp;DLC followup sheet_ZTE DSLAM IP Plan Ver 14.2_Put_inservice 18-1-2010" xfId="3164"/>
    <cellStyle name="_Capacity Monitoring &amp; Alert Report Fixedline (28.09.2007)_Outdoor DSLAM at CAB&amp;DLC followup sheet_ZTE DSLAM IP Plan Ver 14.2_Put_inservice 25-12-09" xfId="3165"/>
    <cellStyle name="_Capacity Monitoring &amp; Alert Report Fixedline (28.09.2007)_Outdoor DSLAM at CAB&amp;DLC followup sheet_ZTE DSLAM IP Plan Ver 14.2_Put_inservice 25-2-2010" xfId="3166"/>
    <cellStyle name="_Capacity Monitoring &amp; Alert Report Fixedline (28.09.2007)_Outdoor DSLAM at CAB&amp;DLC followup sheet_ZTE DSLAM IP Plan Ver 14.2_put_intservice 28-12-09" xfId="3167"/>
    <cellStyle name="_Capacity Monitoring &amp; Alert Report Fixedline (28.09.2007)_Outdoor DSLAM at CAB&amp;DLC followup sheet_ZTE DSLAM IP Plan Ver 14.2_ZTE DSLAM IP Plan Ver 14.8" xfId="3168"/>
    <cellStyle name="_Capacity Monitoring &amp; Alert Report Fixedline (28.09.2007)_Outdoor DSLAM at CAB&amp;DLC followup sheet_ZTE DSLAM IP Plan_Ver3.2_12-02-2009_Yam" xfId="23"/>
    <cellStyle name="_Capacity Monitoring &amp; Alert Report Fixedline (28.09.2007)_Outdoor DSLAM at CAB&amp;DLC followup sheet_ZTE DSLAM IP Plan_Ver3.2_12-02-2009_Yam_aaaa" xfId="3169"/>
    <cellStyle name="_Capacity Monitoring &amp; Alert Report Fixedline (28.09.2007)_Outdoor DSLAM at CAB&amp;DLC followup sheet_ZTE DSLAM IP Plan_Ver3.2_12-02-2009_Yam_Book1" xfId="3170"/>
    <cellStyle name="_Capacity Monitoring &amp; Alert Report Fixedline (28.09.2007)_Outdoor DSLAM at CAB&amp;DLC followup sheet_ZTE DSLAM IP Plan_Ver3.2_12-02-2009_Yam_put_inservice" xfId="3171"/>
    <cellStyle name="_Capacity Monitoring &amp; Alert Report Fixedline (28.09.2007)_Outdoor DSLAM at CAB&amp;DLC followup sheet_ZTE DSLAM IP Plan_Ver3.2_12-02-2009_Yam_Put_inservice 10-2-2010" xfId="3173"/>
    <cellStyle name="_Capacity Monitoring &amp; Alert Report Fixedline (28.09.2007)_Outdoor DSLAM at CAB&amp;DLC followup sheet_ZTE DSLAM IP Plan_Ver3.2_12-02-2009_Yam_Put_inservice 1-02-2010" xfId="3172"/>
    <cellStyle name="_Capacity Monitoring &amp; Alert Report Fixedline (28.09.2007)_Outdoor DSLAM at CAB&amp;DLC followup sheet_ZTE DSLAM IP Plan_Ver3.2_12-02-2009_Yam_put_inservice 1-1-10" xfId="3174"/>
    <cellStyle name="_Capacity Monitoring &amp; Alert Report Fixedline (28.09.2007)_Outdoor DSLAM at CAB&amp;DLC followup sheet_ZTE DSLAM IP Plan_Ver3.2_12-02-2009_Yam_Put_inservice 12-3-2010" xfId="3175"/>
    <cellStyle name="_Capacity Monitoring &amp; Alert Report Fixedline (28.09.2007)_Outdoor DSLAM at CAB&amp;DLC followup sheet_ZTE DSLAM IP Plan_Ver3.2_12-02-2009_Yam_put_inservice 18-03-2010" xfId="3176"/>
    <cellStyle name="_Capacity Monitoring &amp; Alert Report Fixedline (28.09.2007)_Outdoor DSLAM at CAB&amp;DLC followup sheet_ZTE DSLAM IP Plan_Ver3.2_12-02-2009_Yam_Put_inservice 18-1-2010" xfId="3177"/>
    <cellStyle name="_Capacity Monitoring &amp; Alert Report Fixedline (28.09.2007)_Outdoor DSLAM at CAB&amp;DLC followup sheet_ZTE DSLAM IP Plan_Ver3.2_12-02-2009_Yam_Put_inservice 25-12-09" xfId="3178"/>
    <cellStyle name="_Capacity Monitoring &amp; Alert Report Fixedline (28.09.2007)_Outdoor DSLAM at CAB&amp;DLC followup sheet_ZTE DSLAM IP Plan_Ver3.2_12-02-2009_Yam_Put_inservice 25-2-2010" xfId="3179"/>
    <cellStyle name="_Capacity Monitoring &amp; Alert Report Fixedline (28.09.2007)_Outdoor DSLAM at CAB&amp;DLC followup sheet_ZTE DSLAM IP Plan_Ver3.2_12-02-2009_Yam_Put_inservice 9-12-09" xfId="3180"/>
    <cellStyle name="_Capacity Monitoring &amp; Alert Report Fixedline (28.09.2007)_Outdoor DSLAM at CAB&amp;DLC followup sheet_ZTE DSLAM IP Plan_Ver3.2_12-02-2009_Yam_put_intservice 28-12-09" xfId="3181"/>
    <cellStyle name="_Capacity Monitoring &amp; Alert Report Fixedline (28.09.2007)_Outdoor DSLAM at CAB&amp;DLC followup sheet_ZTE DSLAM IP Plan_Ver3.2_12-02-2009_Yam_ZTE DSLAM IP Plan Ver 14.2" xfId="3182"/>
    <cellStyle name="_Capacity Monitoring &amp; Alert Report Fixedline (28.09.2007)_Outdoor DSLAM at CAB&amp;DLC followup sheet_ZTE DSLAM IP Plan_Ver3.2_12-02-2009_Yam_ZTE DSLAM IP Plan Ver 14.8" xfId="3183"/>
    <cellStyle name="_Capacity Monitoring &amp; Alert Report Fixedline (28.09.2007)_Put_inservice 10-09-2009" xfId="3184"/>
    <cellStyle name="_Capacity Monitoring &amp; Alert Report Fixedline (28.09.2007)_Put_inservice 10-09-2009_aaaa" xfId="3185"/>
    <cellStyle name="_Capacity Monitoring &amp; Alert Report Fixedline (28.09.2007)_Put_inservice 10-09-2009_Book1" xfId="3186"/>
    <cellStyle name="_Capacity Monitoring &amp; Alert Report Fixedline (28.09.2007)_Put_inservice 10-09-2009_put_inservice" xfId="3187"/>
    <cellStyle name="_Capacity Monitoring &amp; Alert Report Fixedline (28.09.2007)_Put_inservice 10-09-2009_Put_inservice 10-2-2010" xfId="3189"/>
    <cellStyle name="_Capacity Monitoring &amp; Alert Report Fixedline (28.09.2007)_Put_inservice 10-09-2009_Put_inservice 1-02-2010" xfId="3188"/>
    <cellStyle name="_Capacity Monitoring &amp; Alert Report Fixedline (28.09.2007)_Put_inservice 10-09-2009_put_inservice 1-1-10" xfId="3190"/>
    <cellStyle name="_Capacity Monitoring &amp; Alert Report Fixedline (28.09.2007)_Put_inservice 10-09-2009_Put_inservice 12-3-2010" xfId="3191"/>
    <cellStyle name="_Capacity Monitoring &amp; Alert Report Fixedline (28.09.2007)_Put_inservice 10-09-2009_put_inservice 18-03-2010" xfId="3192"/>
    <cellStyle name="_Capacity Monitoring &amp; Alert Report Fixedline (28.09.2007)_Put_inservice 10-09-2009_Put_inservice 18-1-2010" xfId="3193"/>
    <cellStyle name="_Capacity Monitoring &amp; Alert Report Fixedline (28.09.2007)_Put_inservice 10-09-2009_Put_inservice 25-12-09" xfId="3194"/>
    <cellStyle name="_Capacity Monitoring &amp; Alert Report Fixedline (28.09.2007)_Put_inservice 10-09-2009_Put_inservice 25-2-2010" xfId="3195"/>
    <cellStyle name="_Capacity Monitoring &amp; Alert Report Fixedline (28.09.2007)_Put_inservice 10-09-2009_Put_inservice 9-12-09" xfId="3196"/>
    <cellStyle name="_Capacity Monitoring &amp; Alert Report Fixedline (28.09.2007)_Put_inservice 10-09-2009_put_intservice 28-12-09" xfId="3197"/>
    <cellStyle name="_Capacity Monitoring &amp; Alert Report Fixedline (28.09.2007)_Put_inservice 10-09-2009_ZTE DSLAM IP Plan Ver 14.2" xfId="3198"/>
    <cellStyle name="_Capacity Monitoring &amp; Alert Report Fixedline (28.09.2007)_Put_inservice 10-09-2009_ZTE DSLAM IP Plan Ver 14.8" xfId="3199"/>
    <cellStyle name="_Capacity Monitoring &amp; Alert Report Fixedline (28.09.2007)_Put_inservice 10-11-09" xfId="3200"/>
    <cellStyle name="_Capacity Monitoring &amp; Alert Report Fixedline (28.09.2007)_Put_inservice 10-11-09_aaaa" xfId="3201"/>
    <cellStyle name="_Capacity Monitoring &amp; Alert Report Fixedline (28.09.2007)_Put_inservice 10-11-09_Book1" xfId="3202"/>
    <cellStyle name="_Capacity Monitoring &amp; Alert Report Fixedline (28.09.2007)_Put_inservice 10-11-09_put_inservice" xfId="3203"/>
    <cellStyle name="_Capacity Monitoring &amp; Alert Report Fixedline (28.09.2007)_Put_inservice 10-11-09_Put_inservice 10-2-2010" xfId="3205"/>
    <cellStyle name="_Capacity Monitoring &amp; Alert Report Fixedline (28.09.2007)_Put_inservice 10-11-09_Put_inservice 1-02-2010" xfId="3204"/>
    <cellStyle name="_Capacity Monitoring &amp; Alert Report Fixedline (28.09.2007)_Put_inservice 10-11-09_put_inservice 1-1-10" xfId="3206"/>
    <cellStyle name="_Capacity Monitoring &amp; Alert Report Fixedline (28.09.2007)_Put_inservice 10-11-09_Put_inservice 12-3-2010" xfId="3207"/>
    <cellStyle name="_Capacity Monitoring &amp; Alert Report Fixedline (28.09.2007)_Put_inservice 10-11-09_put_inservice 18-03-2010" xfId="3208"/>
    <cellStyle name="_Capacity Monitoring &amp; Alert Report Fixedline (28.09.2007)_Put_inservice 10-11-09_Put_inservice 18-1-2010" xfId="3209"/>
    <cellStyle name="_Capacity Monitoring &amp; Alert Report Fixedline (28.09.2007)_Put_inservice 10-11-09_Put_inservice 25-12-09" xfId="3210"/>
    <cellStyle name="_Capacity Monitoring &amp; Alert Report Fixedline (28.09.2007)_Put_inservice 10-11-09_Put_inservice 25-2-2010" xfId="3211"/>
    <cellStyle name="_Capacity Monitoring &amp; Alert Report Fixedline (28.09.2007)_Put_inservice 10-11-09_Put_inservice 9-12-09" xfId="3212"/>
    <cellStyle name="_Capacity Monitoring &amp; Alert Report Fixedline (28.09.2007)_Put_inservice 10-11-09_put_intservice 28-12-09" xfId="3213"/>
    <cellStyle name="_Capacity Monitoring &amp; Alert Report Fixedline (28.09.2007)_Put_inservice 10-11-09_ZTE DSLAM IP Plan Ver 14.2" xfId="3214"/>
    <cellStyle name="_Capacity Monitoring &amp; Alert Report Fixedline (28.09.2007)_Put_inservice 10-11-09_ZTE DSLAM IP Plan Ver 14.8" xfId="3215"/>
    <cellStyle name="_Capacity Monitoring &amp; Alert Report Fixedline (28.09.2007)_Put_inservice 16-11-09" xfId="3216"/>
    <cellStyle name="_Capacity Monitoring &amp; Alert Report Fixedline (28.09.2007)_Put_inservice 16-11-09_aaaa" xfId="3217"/>
    <cellStyle name="_Capacity Monitoring &amp; Alert Report Fixedline (28.09.2007)_Put_inservice 16-11-09_Book1" xfId="3218"/>
    <cellStyle name="_Capacity Monitoring &amp; Alert Report Fixedline (28.09.2007)_Put_inservice 16-11-09_put_inservice" xfId="3219"/>
    <cellStyle name="_Capacity Monitoring &amp; Alert Report Fixedline (28.09.2007)_Put_inservice 16-11-09_Put_inservice 10-2-2010" xfId="3221"/>
    <cellStyle name="_Capacity Monitoring &amp; Alert Report Fixedline (28.09.2007)_Put_inservice 16-11-09_Put_inservice 1-02-2010" xfId="3220"/>
    <cellStyle name="_Capacity Monitoring &amp; Alert Report Fixedline (28.09.2007)_Put_inservice 16-11-09_put_inservice 1-1-10" xfId="3222"/>
    <cellStyle name="_Capacity Monitoring &amp; Alert Report Fixedline (28.09.2007)_Put_inservice 16-11-09_Put_inservice 12-3-2010" xfId="3223"/>
    <cellStyle name="_Capacity Monitoring &amp; Alert Report Fixedline (28.09.2007)_Put_inservice 16-11-09_put_inservice 18-03-2010" xfId="3224"/>
    <cellStyle name="_Capacity Monitoring &amp; Alert Report Fixedline (28.09.2007)_Put_inservice 16-11-09_Put_inservice 18-1-2010" xfId="3225"/>
    <cellStyle name="_Capacity Monitoring &amp; Alert Report Fixedline (28.09.2007)_Put_inservice 16-11-09_Put_inservice 25-12-09" xfId="3226"/>
    <cellStyle name="_Capacity Monitoring &amp; Alert Report Fixedline (28.09.2007)_Put_inservice 16-11-09_Put_inservice 25-2-2010" xfId="3227"/>
    <cellStyle name="_Capacity Monitoring &amp; Alert Report Fixedline (28.09.2007)_Put_inservice 16-11-09_Put_inservice 9-12-09" xfId="3228"/>
    <cellStyle name="_Capacity Monitoring &amp; Alert Report Fixedline (28.09.2007)_Put_inservice 16-11-09_put_intservice 28-12-09" xfId="3229"/>
    <cellStyle name="_Capacity Monitoring &amp; Alert Report Fixedline (28.09.2007)_Put_inservice 16-11-09_ZTE DSLAM IP Plan Ver 14.2" xfId="3230"/>
    <cellStyle name="_Capacity Monitoring &amp; Alert Report Fixedline (28.09.2007)_Put_inservice 16-11-09_ZTE DSLAM IP Plan Ver 14.8" xfId="3231"/>
    <cellStyle name="_Capacity Monitoring &amp; Alert Report Fixedline (28.09.2007)_Put_inservice 5-10-09" xfId="3232"/>
    <cellStyle name="_Capacity Monitoring &amp; Alert Report Fixedline (28.09.2007)_Put_inservice 5-10-09_aaaa" xfId="3233"/>
    <cellStyle name="_Capacity Monitoring &amp; Alert Report Fixedline (28.09.2007)_Put_inservice 5-10-09_Book1" xfId="3234"/>
    <cellStyle name="_Capacity Monitoring &amp; Alert Report Fixedline (28.09.2007)_Put_inservice 5-10-09_put_inservice" xfId="3235"/>
    <cellStyle name="_Capacity Monitoring &amp; Alert Report Fixedline (28.09.2007)_Put_inservice 5-10-09_Put_inservice 10-2-2010" xfId="3237"/>
    <cellStyle name="_Capacity Monitoring &amp; Alert Report Fixedline (28.09.2007)_Put_inservice 5-10-09_Put_inservice 1-02-2010" xfId="3236"/>
    <cellStyle name="_Capacity Monitoring &amp; Alert Report Fixedline (28.09.2007)_Put_inservice 5-10-09_put_inservice 1-1-10" xfId="3238"/>
    <cellStyle name="_Capacity Monitoring &amp; Alert Report Fixedline (28.09.2007)_Put_inservice 5-10-09_Put_inservice 12-3-2010" xfId="3239"/>
    <cellStyle name="_Capacity Monitoring &amp; Alert Report Fixedline (28.09.2007)_Put_inservice 5-10-09_put_inservice 18-03-2010" xfId="3240"/>
    <cellStyle name="_Capacity Monitoring &amp; Alert Report Fixedline (28.09.2007)_Put_inservice 5-10-09_Put_inservice 18-1-2010" xfId="3241"/>
    <cellStyle name="_Capacity Monitoring &amp; Alert Report Fixedline (28.09.2007)_Put_inservice 5-10-09_Put_inservice 25-12-09" xfId="3242"/>
    <cellStyle name="_Capacity Monitoring &amp; Alert Report Fixedline (28.09.2007)_Put_inservice 5-10-09_Put_inservice 25-2-2010" xfId="3243"/>
    <cellStyle name="_Capacity Monitoring &amp; Alert Report Fixedline (28.09.2007)_Put_inservice 5-10-09_Put_inservice 9-12-09" xfId="3244"/>
    <cellStyle name="_Capacity Monitoring &amp; Alert Report Fixedline (28.09.2007)_Put_inservice 5-10-09_put_intservice 28-12-09" xfId="3245"/>
    <cellStyle name="_Capacity Monitoring &amp; Alert Report Fixedline (28.09.2007)_Put_inservice 5-10-09_ZTE DSLAM IP Plan Ver 14.2" xfId="3246"/>
    <cellStyle name="_Capacity Monitoring &amp; Alert Report Fixedline (28.09.2007)_Put_inservice 5-10-09_ZTE DSLAM IP Plan Ver 14.8" xfId="3247"/>
    <cellStyle name="_Capacity Monitoring &amp; Alert Report Fixedline (28.09.2007)_Put_inservice as of 21-07-2009" xfId="3248"/>
    <cellStyle name="_Capacity Monitoring &amp; Alert Report Fixedline (28.09.2007)_Put_inservice as of 21-07-2009_aaaa" xfId="3249"/>
    <cellStyle name="_Capacity Monitoring &amp; Alert Report Fixedline (28.09.2007)_Put_inservice as of 21-07-2009_Book1" xfId="3250"/>
    <cellStyle name="_Capacity Monitoring &amp; Alert Report Fixedline (28.09.2007)_Put_inservice as of 21-07-2009_put_inservice" xfId="3251"/>
    <cellStyle name="_Capacity Monitoring &amp; Alert Report Fixedline (28.09.2007)_Put_inservice as of 21-07-2009_Put_inservice 10-2-2010" xfId="3253"/>
    <cellStyle name="_Capacity Monitoring &amp; Alert Report Fixedline (28.09.2007)_Put_inservice as of 21-07-2009_Put_inservice 1-02-2010" xfId="3252"/>
    <cellStyle name="_Capacity Monitoring &amp; Alert Report Fixedline (28.09.2007)_Put_inservice as of 21-07-2009_put_inservice 1-1-10" xfId="3254"/>
    <cellStyle name="_Capacity Monitoring &amp; Alert Report Fixedline (28.09.2007)_Put_inservice as of 21-07-2009_Put_inservice 12-3-2010" xfId="3255"/>
    <cellStyle name="_Capacity Monitoring &amp; Alert Report Fixedline (28.09.2007)_Put_inservice as of 21-07-2009_put_inservice 18-03-2010" xfId="3256"/>
    <cellStyle name="_Capacity Monitoring &amp; Alert Report Fixedline (28.09.2007)_Put_inservice as of 21-07-2009_Put_inservice 18-1-2010" xfId="3257"/>
    <cellStyle name="_Capacity Monitoring &amp; Alert Report Fixedline (28.09.2007)_Put_inservice as of 21-07-2009_Put_inservice 25-12-09" xfId="3258"/>
    <cellStyle name="_Capacity Monitoring &amp; Alert Report Fixedline (28.09.2007)_Put_inservice as of 21-07-2009_Put_inservice 25-2-2010" xfId="3259"/>
    <cellStyle name="_Capacity Monitoring &amp; Alert Report Fixedline (28.09.2007)_Put_inservice as of 21-07-2009_Put_inservice 9-12-09" xfId="3260"/>
    <cellStyle name="_Capacity Monitoring &amp; Alert Report Fixedline (28.09.2007)_Put_inservice as of 21-07-2009_put_intservice 28-12-09" xfId="3261"/>
    <cellStyle name="_Capacity Monitoring &amp; Alert Report Fixedline (28.09.2007)_Put_inservice as of 21-07-2009_ZTE DSLAM IP Plan Ver 14.2" xfId="3262"/>
    <cellStyle name="_Capacity Monitoring &amp; Alert Report Fixedline (28.09.2007)_Put_inservice as of 21-07-2009_ZTE DSLAM IP Plan Ver 14.8" xfId="3263"/>
    <cellStyle name="_Capacity Monitoring &amp; Alert Report Fixedline (28.09.2007)_Put_inservice as of 21-8-2009" xfId="3264"/>
    <cellStyle name="_Capacity Monitoring &amp; Alert Report Fixedline (28.09.2007)_Put_inservice as of 21-8-2009_aaaa" xfId="3265"/>
    <cellStyle name="_Capacity Monitoring &amp; Alert Report Fixedline (28.09.2007)_Put_inservice as of 21-8-2009_Book1" xfId="3266"/>
    <cellStyle name="_Capacity Monitoring &amp; Alert Report Fixedline (28.09.2007)_Put_inservice as of 21-8-2009_put_inservice" xfId="3267"/>
    <cellStyle name="_Capacity Monitoring &amp; Alert Report Fixedline (28.09.2007)_Put_inservice as of 21-8-2009_Put_inservice 10-2-2010" xfId="3269"/>
    <cellStyle name="_Capacity Monitoring &amp; Alert Report Fixedline (28.09.2007)_Put_inservice as of 21-8-2009_Put_inservice 1-02-2010" xfId="3268"/>
    <cellStyle name="_Capacity Monitoring &amp; Alert Report Fixedline (28.09.2007)_Put_inservice as of 21-8-2009_put_inservice 1-1-10" xfId="3270"/>
    <cellStyle name="_Capacity Monitoring &amp; Alert Report Fixedline (28.09.2007)_Put_inservice as of 21-8-2009_Put_inservice 12-3-2010" xfId="3271"/>
    <cellStyle name="_Capacity Monitoring &amp; Alert Report Fixedline (28.09.2007)_Put_inservice as of 21-8-2009_put_inservice 18-03-2010" xfId="3272"/>
    <cellStyle name="_Capacity Monitoring &amp; Alert Report Fixedline (28.09.2007)_Put_inservice as of 21-8-2009_Put_inservice 18-1-2010" xfId="3273"/>
    <cellStyle name="_Capacity Monitoring &amp; Alert Report Fixedline (28.09.2007)_Put_inservice as of 21-8-2009_Put_inservice 25-12-09" xfId="3274"/>
    <cellStyle name="_Capacity Monitoring &amp; Alert Report Fixedline (28.09.2007)_Put_inservice as of 21-8-2009_Put_inservice 25-2-2010" xfId="3275"/>
    <cellStyle name="_Capacity Monitoring &amp; Alert Report Fixedline (28.09.2007)_Put_inservice as of 21-8-2009_Put_inservice 9-12-09" xfId="3276"/>
    <cellStyle name="_Capacity Monitoring &amp; Alert Report Fixedline (28.09.2007)_Put_inservice as of 21-8-2009_put_intservice 28-12-09" xfId="3277"/>
    <cellStyle name="_Capacity Monitoring &amp; Alert Report Fixedline (28.09.2007)_Put_inservice as of 21-8-2009_ZTE DSLAM IP Plan Ver 14.2" xfId="3278"/>
    <cellStyle name="_Capacity Monitoring &amp; Alert Report Fixedline (28.09.2007)_Put_inservice as of 21-8-2009_ZTE DSLAM IP Plan Ver 14.8" xfId="3279"/>
    <cellStyle name="_Capacity Monitoring &amp; Alert Report Fixedline (28.09.2007)_Put_inservice as of 25-8-2009" xfId="3280"/>
    <cellStyle name="_Capacity Monitoring &amp; Alert Report Fixedline (28.09.2007)_Put_inservice as of 25-8-2009_aaaa" xfId="3281"/>
    <cellStyle name="_Capacity Monitoring &amp; Alert Report Fixedline (28.09.2007)_Put_inservice as of 25-8-2009_Book1" xfId="3282"/>
    <cellStyle name="_Capacity Monitoring &amp; Alert Report Fixedline (28.09.2007)_Put_inservice as of 25-8-2009_put_inservice" xfId="3283"/>
    <cellStyle name="_Capacity Monitoring &amp; Alert Report Fixedline (28.09.2007)_Put_inservice as of 25-8-2009_Put_inservice 10-2-2010" xfId="3285"/>
    <cellStyle name="_Capacity Monitoring &amp; Alert Report Fixedline (28.09.2007)_Put_inservice as of 25-8-2009_Put_inservice 1-02-2010" xfId="3284"/>
    <cellStyle name="_Capacity Monitoring &amp; Alert Report Fixedline (28.09.2007)_Put_inservice as of 25-8-2009_put_inservice 1-1-10" xfId="3286"/>
    <cellStyle name="_Capacity Monitoring &amp; Alert Report Fixedline (28.09.2007)_Put_inservice as of 25-8-2009_Put_inservice 12-3-2010" xfId="3287"/>
    <cellStyle name="_Capacity Monitoring &amp; Alert Report Fixedline (28.09.2007)_Put_inservice as of 25-8-2009_put_inservice 18-03-2010" xfId="3288"/>
    <cellStyle name="_Capacity Monitoring &amp; Alert Report Fixedline (28.09.2007)_Put_inservice as of 25-8-2009_Put_inservice 18-1-2010" xfId="3289"/>
    <cellStyle name="_Capacity Monitoring &amp; Alert Report Fixedline (28.09.2007)_Put_inservice as of 25-8-2009_Put_inservice 25-12-09" xfId="3290"/>
    <cellStyle name="_Capacity Monitoring &amp; Alert Report Fixedline (28.09.2007)_Put_inservice as of 25-8-2009_Put_inservice 25-2-2010" xfId="3291"/>
    <cellStyle name="_Capacity Monitoring &amp; Alert Report Fixedline (28.09.2007)_Put_inservice as of 25-8-2009_Put_inservice 9-12-09" xfId="3292"/>
    <cellStyle name="_Capacity Monitoring &amp; Alert Report Fixedline (28.09.2007)_Put_inservice as of 25-8-2009_put_intservice 28-12-09" xfId="3293"/>
    <cellStyle name="_Capacity Monitoring &amp; Alert Report Fixedline (28.09.2007)_Put_inservice as of 25-8-2009_ZTE DSLAM IP Plan Ver 14.2" xfId="3294"/>
    <cellStyle name="_Capacity Monitoring &amp; Alert Report Fixedline (28.09.2007)_Put_inservice as of 25-8-2009_ZTE DSLAM IP Plan Ver 14.8" xfId="3295"/>
    <cellStyle name="_Capacity Monitoring &amp; Alert Report Fixedline (28.09.2007)_Put_inservice as of 28-8-2009" xfId="3296"/>
    <cellStyle name="_Capacity Monitoring &amp; Alert Report Fixedline (28.09.2007)_Put_inservice as of 28-8-2009_aaaa" xfId="3297"/>
    <cellStyle name="_Capacity Monitoring &amp; Alert Report Fixedline (28.09.2007)_Put_inservice as of 28-8-2009_Book1" xfId="3298"/>
    <cellStyle name="_Capacity Monitoring &amp; Alert Report Fixedline (28.09.2007)_Put_inservice as of 28-8-2009_put_inservice" xfId="3299"/>
    <cellStyle name="_Capacity Monitoring &amp; Alert Report Fixedline (28.09.2007)_Put_inservice as of 28-8-2009_Put_inservice 10-2-2010" xfId="3301"/>
    <cellStyle name="_Capacity Monitoring &amp; Alert Report Fixedline (28.09.2007)_Put_inservice as of 28-8-2009_Put_inservice 1-02-2010" xfId="3300"/>
    <cellStyle name="_Capacity Monitoring &amp; Alert Report Fixedline (28.09.2007)_Put_inservice as of 28-8-2009_put_inservice 1-1-10" xfId="3302"/>
    <cellStyle name="_Capacity Monitoring &amp; Alert Report Fixedline (28.09.2007)_Put_inservice as of 28-8-2009_Put_inservice 12-3-2010" xfId="3303"/>
    <cellStyle name="_Capacity Monitoring &amp; Alert Report Fixedline (28.09.2007)_Put_inservice as of 28-8-2009_put_inservice 18-03-2010" xfId="3304"/>
    <cellStyle name="_Capacity Monitoring &amp; Alert Report Fixedline (28.09.2007)_Put_inservice as of 28-8-2009_Put_inservice 18-1-2010" xfId="3305"/>
    <cellStyle name="_Capacity Monitoring &amp; Alert Report Fixedline (28.09.2007)_Put_inservice as of 28-8-2009_Put_inservice 25-12-09" xfId="3306"/>
    <cellStyle name="_Capacity Monitoring &amp; Alert Report Fixedline (28.09.2007)_Put_inservice as of 28-8-2009_Put_inservice 25-2-2010" xfId="3307"/>
    <cellStyle name="_Capacity Monitoring &amp; Alert Report Fixedline (28.09.2007)_Put_inservice as of 28-8-2009_Put_inservice 9-12-09" xfId="3308"/>
    <cellStyle name="_Capacity Monitoring &amp; Alert Report Fixedline (28.09.2007)_Put_inservice as of 28-8-2009_put_intservice 28-12-09" xfId="3309"/>
    <cellStyle name="_Capacity Monitoring &amp; Alert Report Fixedline (28.09.2007)_Put_inservice as of 28-8-2009_ZTE DSLAM IP Plan Ver 14.2" xfId="3310"/>
    <cellStyle name="_Capacity Monitoring &amp; Alert Report Fixedline (28.09.2007)_Put_inservice as of 28-8-2009_ZTE DSLAM IP Plan Ver 14.8" xfId="3311"/>
    <cellStyle name="_Capacity Monitoring &amp; Alert Report Fixedline (28.09.2007)_Sheet1" xfId="24"/>
    <cellStyle name="_Capacity Monitoring &amp; Alert Report Fixedline (28.09.2007)_Sheet1_Put_inservice 10-09-2009" xfId="3312"/>
    <cellStyle name="_Capacity Monitoring &amp; Alert Report Fixedline (28.09.2007)_Sheet1_Put_inservice 10-09-2009_aaaa" xfId="3313"/>
    <cellStyle name="_Capacity Monitoring &amp; Alert Report Fixedline (28.09.2007)_Sheet1_Put_inservice 10-09-2009_Book1" xfId="3314"/>
    <cellStyle name="_Capacity Monitoring &amp; Alert Report Fixedline (28.09.2007)_Sheet1_Put_inservice 10-09-2009_put_inservice" xfId="3315"/>
    <cellStyle name="_Capacity Monitoring &amp; Alert Report Fixedline (28.09.2007)_Sheet1_Put_inservice 10-09-2009_Put_inservice 10-2-2010" xfId="3317"/>
    <cellStyle name="_Capacity Monitoring &amp; Alert Report Fixedline (28.09.2007)_Sheet1_Put_inservice 10-09-2009_Put_inservice 1-02-2010" xfId="3316"/>
    <cellStyle name="_Capacity Monitoring &amp; Alert Report Fixedline (28.09.2007)_Sheet1_Put_inservice 10-09-2009_put_inservice 1-1-10" xfId="3318"/>
    <cellStyle name="_Capacity Monitoring &amp; Alert Report Fixedline (28.09.2007)_Sheet1_Put_inservice 10-09-2009_Put_inservice 12-3-2010" xfId="3319"/>
    <cellStyle name="_Capacity Monitoring &amp; Alert Report Fixedline (28.09.2007)_Sheet1_Put_inservice 10-09-2009_put_inservice 18-03-2010" xfId="3320"/>
    <cellStyle name="_Capacity Monitoring &amp; Alert Report Fixedline (28.09.2007)_Sheet1_Put_inservice 10-09-2009_Put_inservice 18-1-2010" xfId="3321"/>
    <cellStyle name="_Capacity Monitoring &amp; Alert Report Fixedline (28.09.2007)_Sheet1_Put_inservice 10-09-2009_Put_inservice 25-12-09" xfId="3322"/>
    <cellStyle name="_Capacity Monitoring &amp; Alert Report Fixedline (28.09.2007)_Sheet1_Put_inservice 10-09-2009_Put_inservice 25-2-2010" xfId="3323"/>
    <cellStyle name="_Capacity Monitoring &amp; Alert Report Fixedline (28.09.2007)_Sheet1_Put_inservice 10-09-2009_Put_inservice 9-12-09" xfId="3324"/>
    <cellStyle name="_Capacity Monitoring &amp; Alert Report Fixedline (28.09.2007)_Sheet1_Put_inservice 10-09-2009_put_intservice 28-12-09" xfId="3325"/>
    <cellStyle name="_Capacity Monitoring &amp; Alert Report Fixedline (28.09.2007)_Sheet1_Put_inservice 10-09-2009_ZTE DSLAM IP Plan Ver 14.2" xfId="3326"/>
    <cellStyle name="_Capacity Monitoring &amp; Alert Report Fixedline (28.09.2007)_Sheet1_Put_inservice 10-09-2009_ZTE DSLAM IP Plan Ver 14.8" xfId="3327"/>
    <cellStyle name="_Capacity Monitoring &amp; Alert Report Fixedline (28.09.2007)_Sheet1_Put_inservice 10-11-09" xfId="3328"/>
    <cellStyle name="_Capacity Monitoring &amp; Alert Report Fixedline (28.09.2007)_Sheet1_Put_inservice 10-11-09_aaaa" xfId="3329"/>
    <cellStyle name="_Capacity Monitoring &amp; Alert Report Fixedline (28.09.2007)_Sheet1_Put_inservice 10-11-09_Book1" xfId="3330"/>
    <cellStyle name="_Capacity Monitoring &amp; Alert Report Fixedline (28.09.2007)_Sheet1_Put_inservice 10-11-09_put_inservice" xfId="3331"/>
    <cellStyle name="_Capacity Monitoring &amp; Alert Report Fixedline (28.09.2007)_Sheet1_Put_inservice 10-11-09_Put_inservice 10-2-2010" xfId="3333"/>
    <cellStyle name="_Capacity Monitoring &amp; Alert Report Fixedline (28.09.2007)_Sheet1_Put_inservice 10-11-09_Put_inservice 1-02-2010" xfId="3332"/>
    <cellStyle name="_Capacity Monitoring &amp; Alert Report Fixedline (28.09.2007)_Sheet1_Put_inservice 10-11-09_put_inservice 1-1-10" xfId="3334"/>
    <cellStyle name="_Capacity Monitoring &amp; Alert Report Fixedline (28.09.2007)_Sheet1_Put_inservice 10-11-09_Put_inservice 12-3-2010" xfId="3335"/>
    <cellStyle name="_Capacity Monitoring &amp; Alert Report Fixedline (28.09.2007)_Sheet1_Put_inservice 10-11-09_put_inservice 18-03-2010" xfId="3336"/>
    <cellStyle name="_Capacity Monitoring &amp; Alert Report Fixedline (28.09.2007)_Sheet1_Put_inservice 10-11-09_Put_inservice 18-1-2010" xfId="3337"/>
    <cellStyle name="_Capacity Monitoring &amp; Alert Report Fixedline (28.09.2007)_Sheet1_Put_inservice 10-11-09_Put_inservice 25-12-09" xfId="3338"/>
    <cellStyle name="_Capacity Monitoring &amp; Alert Report Fixedline (28.09.2007)_Sheet1_Put_inservice 10-11-09_Put_inservice 25-2-2010" xfId="3339"/>
    <cellStyle name="_Capacity Monitoring &amp; Alert Report Fixedline (28.09.2007)_Sheet1_Put_inservice 10-11-09_Put_inservice 9-12-09" xfId="3340"/>
    <cellStyle name="_Capacity Monitoring &amp; Alert Report Fixedline (28.09.2007)_Sheet1_Put_inservice 10-11-09_put_intservice 28-12-09" xfId="3341"/>
    <cellStyle name="_Capacity Monitoring &amp; Alert Report Fixedline (28.09.2007)_Sheet1_Put_inservice 10-11-09_ZTE DSLAM IP Plan Ver 14.2" xfId="3342"/>
    <cellStyle name="_Capacity Monitoring &amp; Alert Report Fixedline (28.09.2007)_Sheet1_Put_inservice 10-11-09_ZTE DSLAM IP Plan Ver 14.8" xfId="3343"/>
    <cellStyle name="_Capacity Monitoring &amp; Alert Report Fixedline (28.09.2007)_Sheet1_Put_inservice 16-11-09" xfId="3344"/>
    <cellStyle name="_Capacity Monitoring &amp; Alert Report Fixedline (28.09.2007)_Sheet1_Put_inservice 16-11-09_aaaa" xfId="3345"/>
    <cellStyle name="_Capacity Monitoring &amp; Alert Report Fixedline (28.09.2007)_Sheet1_Put_inservice 16-11-09_Book1" xfId="3346"/>
    <cellStyle name="_Capacity Monitoring &amp; Alert Report Fixedline (28.09.2007)_Sheet1_Put_inservice 16-11-09_put_inservice" xfId="3347"/>
    <cellStyle name="_Capacity Monitoring &amp; Alert Report Fixedline (28.09.2007)_Sheet1_Put_inservice 16-11-09_Put_inservice 10-2-2010" xfId="3349"/>
    <cellStyle name="_Capacity Monitoring &amp; Alert Report Fixedline (28.09.2007)_Sheet1_Put_inservice 16-11-09_Put_inservice 1-02-2010" xfId="3348"/>
    <cellStyle name="_Capacity Monitoring &amp; Alert Report Fixedline (28.09.2007)_Sheet1_Put_inservice 16-11-09_put_inservice 1-1-10" xfId="3350"/>
    <cellStyle name="_Capacity Monitoring &amp; Alert Report Fixedline (28.09.2007)_Sheet1_Put_inservice 16-11-09_Put_inservice 12-3-2010" xfId="3351"/>
    <cellStyle name="_Capacity Monitoring &amp; Alert Report Fixedline (28.09.2007)_Sheet1_Put_inservice 16-11-09_put_inservice 18-03-2010" xfId="3352"/>
    <cellStyle name="_Capacity Monitoring &amp; Alert Report Fixedline (28.09.2007)_Sheet1_Put_inservice 16-11-09_Put_inservice 18-1-2010" xfId="3353"/>
    <cellStyle name="_Capacity Monitoring &amp; Alert Report Fixedline (28.09.2007)_Sheet1_Put_inservice 16-11-09_Put_inservice 25-12-09" xfId="3354"/>
    <cellStyle name="_Capacity Monitoring &amp; Alert Report Fixedline (28.09.2007)_Sheet1_Put_inservice 16-11-09_Put_inservice 25-2-2010" xfId="3355"/>
    <cellStyle name="_Capacity Monitoring &amp; Alert Report Fixedline (28.09.2007)_Sheet1_Put_inservice 16-11-09_Put_inservice 9-12-09" xfId="3356"/>
    <cellStyle name="_Capacity Monitoring &amp; Alert Report Fixedline (28.09.2007)_Sheet1_Put_inservice 16-11-09_put_intservice 28-12-09" xfId="3357"/>
    <cellStyle name="_Capacity Monitoring &amp; Alert Report Fixedline (28.09.2007)_Sheet1_Put_inservice 16-11-09_ZTE DSLAM IP Plan Ver 14.2" xfId="3358"/>
    <cellStyle name="_Capacity Monitoring &amp; Alert Report Fixedline (28.09.2007)_Sheet1_Put_inservice 16-11-09_ZTE DSLAM IP Plan Ver 14.8" xfId="3359"/>
    <cellStyle name="_Capacity Monitoring &amp; Alert Report Fixedline (28.09.2007)_Sheet1_Put_inservice 5-10-09" xfId="3360"/>
    <cellStyle name="_Capacity Monitoring &amp; Alert Report Fixedline (28.09.2007)_Sheet1_Put_inservice 5-10-09_aaaa" xfId="3361"/>
    <cellStyle name="_Capacity Monitoring &amp; Alert Report Fixedline (28.09.2007)_Sheet1_Put_inservice 5-10-09_Book1" xfId="3362"/>
    <cellStyle name="_Capacity Monitoring &amp; Alert Report Fixedline (28.09.2007)_Sheet1_Put_inservice 5-10-09_put_inservice" xfId="3363"/>
    <cellStyle name="_Capacity Monitoring &amp; Alert Report Fixedline (28.09.2007)_Sheet1_Put_inservice 5-10-09_Put_inservice 10-2-2010" xfId="3365"/>
    <cellStyle name="_Capacity Monitoring &amp; Alert Report Fixedline (28.09.2007)_Sheet1_Put_inservice 5-10-09_Put_inservice 1-02-2010" xfId="3364"/>
    <cellStyle name="_Capacity Monitoring &amp; Alert Report Fixedline (28.09.2007)_Sheet1_Put_inservice 5-10-09_put_inservice 1-1-10" xfId="3366"/>
    <cellStyle name="_Capacity Monitoring &amp; Alert Report Fixedline (28.09.2007)_Sheet1_Put_inservice 5-10-09_Put_inservice 12-3-2010" xfId="3367"/>
    <cellStyle name="_Capacity Monitoring &amp; Alert Report Fixedline (28.09.2007)_Sheet1_Put_inservice 5-10-09_put_inservice 18-03-2010" xfId="3368"/>
    <cellStyle name="_Capacity Monitoring &amp; Alert Report Fixedline (28.09.2007)_Sheet1_Put_inservice 5-10-09_Put_inservice 18-1-2010" xfId="3369"/>
    <cellStyle name="_Capacity Monitoring &amp; Alert Report Fixedline (28.09.2007)_Sheet1_Put_inservice 5-10-09_Put_inservice 25-12-09" xfId="3370"/>
    <cellStyle name="_Capacity Monitoring &amp; Alert Report Fixedline (28.09.2007)_Sheet1_Put_inservice 5-10-09_Put_inservice 25-2-2010" xfId="3371"/>
    <cellStyle name="_Capacity Monitoring &amp; Alert Report Fixedline (28.09.2007)_Sheet1_Put_inservice 5-10-09_Put_inservice 9-12-09" xfId="3372"/>
    <cellStyle name="_Capacity Monitoring &amp; Alert Report Fixedline (28.09.2007)_Sheet1_Put_inservice 5-10-09_put_intservice 28-12-09" xfId="3373"/>
    <cellStyle name="_Capacity Monitoring &amp; Alert Report Fixedline (28.09.2007)_Sheet1_Put_inservice 5-10-09_ZTE DSLAM IP Plan Ver 14.2" xfId="3374"/>
    <cellStyle name="_Capacity Monitoring &amp; Alert Report Fixedline (28.09.2007)_Sheet1_Put_inservice 5-10-09_ZTE DSLAM IP Plan Ver 14.8" xfId="3375"/>
    <cellStyle name="_Capacity Monitoring &amp; Alert Report Fixedline (28.09.2007)_Sheet1_Put_inservice as of 21-07-2009" xfId="3376"/>
    <cellStyle name="_Capacity Monitoring &amp; Alert Report Fixedline (28.09.2007)_Sheet1_Put_inservice as of 21-07-2009_aaaa" xfId="3377"/>
    <cellStyle name="_Capacity Monitoring &amp; Alert Report Fixedline (28.09.2007)_Sheet1_Put_inservice as of 21-07-2009_Book1" xfId="3378"/>
    <cellStyle name="_Capacity Monitoring &amp; Alert Report Fixedline (28.09.2007)_Sheet1_Put_inservice as of 21-07-2009_put_inservice" xfId="3379"/>
    <cellStyle name="_Capacity Monitoring &amp; Alert Report Fixedline (28.09.2007)_Sheet1_Put_inservice as of 21-07-2009_Put_inservice 10-2-2010" xfId="3381"/>
    <cellStyle name="_Capacity Monitoring &amp; Alert Report Fixedline (28.09.2007)_Sheet1_Put_inservice as of 21-07-2009_Put_inservice 1-02-2010" xfId="3380"/>
    <cellStyle name="_Capacity Monitoring &amp; Alert Report Fixedline (28.09.2007)_Sheet1_Put_inservice as of 21-07-2009_put_inservice 1-1-10" xfId="3382"/>
    <cellStyle name="_Capacity Monitoring &amp; Alert Report Fixedline (28.09.2007)_Sheet1_Put_inservice as of 21-07-2009_Put_inservice 12-3-2010" xfId="3383"/>
    <cellStyle name="_Capacity Monitoring &amp; Alert Report Fixedline (28.09.2007)_Sheet1_Put_inservice as of 21-07-2009_put_inservice 18-03-2010" xfId="3384"/>
    <cellStyle name="_Capacity Monitoring &amp; Alert Report Fixedline (28.09.2007)_Sheet1_Put_inservice as of 21-07-2009_Put_inservice 18-1-2010" xfId="3385"/>
    <cellStyle name="_Capacity Monitoring &amp; Alert Report Fixedline (28.09.2007)_Sheet1_Put_inservice as of 21-07-2009_Put_inservice 25-12-09" xfId="3386"/>
    <cellStyle name="_Capacity Monitoring &amp; Alert Report Fixedline (28.09.2007)_Sheet1_Put_inservice as of 21-07-2009_Put_inservice 25-2-2010" xfId="3387"/>
    <cellStyle name="_Capacity Monitoring &amp; Alert Report Fixedline (28.09.2007)_Sheet1_Put_inservice as of 21-07-2009_Put_inservice 9-12-09" xfId="3388"/>
    <cellStyle name="_Capacity Monitoring &amp; Alert Report Fixedline (28.09.2007)_Sheet1_Put_inservice as of 21-07-2009_put_intservice 28-12-09" xfId="3389"/>
    <cellStyle name="_Capacity Monitoring &amp; Alert Report Fixedline (28.09.2007)_Sheet1_Put_inservice as of 21-07-2009_ZTE DSLAM IP Plan Ver 14.2" xfId="3390"/>
    <cellStyle name="_Capacity Monitoring &amp; Alert Report Fixedline (28.09.2007)_Sheet1_Put_inservice as of 21-07-2009_ZTE DSLAM IP Plan Ver 14.8" xfId="3391"/>
    <cellStyle name="_Capacity Monitoring &amp; Alert Report Fixedline (28.09.2007)_Sheet1_Put_inservice as of 21-8-2009" xfId="3392"/>
    <cellStyle name="_Capacity Monitoring &amp; Alert Report Fixedline (28.09.2007)_Sheet1_Put_inservice as of 21-8-2009_aaaa" xfId="3393"/>
    <cellStyle name="_Capacity Monitoring &amp; Alert Report Fixedline (28.09.2007)_Sheet1_Put_inservice as of 21-8-2009_Book1" xfId="3394"/>
    <cellStyle name="_Capacity Monitoring &amp; Alert Report Fixedline (28.09.2007)_Sheet1_Put_inservice as of 21-8-2009_put_inservice" xfId="3395"/>
    <cellStyle name="_Capacity Monitoring &amp; Alert Report Fixedline (28.09.2007)_Sheet1_Put_inservice as of 21-8-2009_Put_inservice 10-2-2010" xfId="3397"/>
    <cellStyle name="_Capacity Monitoring &amp; Alert Report Fixedline (28.09.2007)_Sheet1_Put_inservice as of 21-8-2009_Put_inservice 1-02-2010" xfId="3396"/>
    <cellStyle name="_Capacity Monitoring &amp; Alert Report Fixedline (28.09.2007)_Sheet1_Put_inservice as of 21-8-2009_put_inservice 1-1-10" xfId="3398"/>
    <cellStyle name="_Capacity Monitoring &amp; Alert Report Fixedline (28.09.2007)_Sheet1_Put_inservice as of 21-8-2009_Put_inservice 12-3-2010" xfId="3399"/>
    <cellStyle name="_Capacity Monitoring &amp; Alert Report Fixedline (28.09.2007)_Sheet1_Put_inservice as of 21-8-2009_put_inservice 18-03-2010" xfId="3400"/>
    <cellStyle name="_Capacity Monitoring &amp; Alert Report Fixedline (28.09.2007)_Sheet1_Put_inservice as of 21-8-2009_Put_inservice 18-1-2010" xfId="3401"/>
    <cellStyle name="_Capacity Monitoring &amp; Alert Report Fixedline (28.09.2007)_Sheet1_Put_inservice as of 21-8-2009_Put_inservice 25-12-09" xfId="3402"/>
    <cellStyle name="_Capacity Monitoring &amp; Alert Report Fixedline (28.09.2007)_Sheet1_Put_inservice as of 21-8-2009_Put_inservice 25-2-2010" xfId="3403"/>
    <cellStyle name="_Capacity Monitoring &amp; Alert Report Fixedline (28.09.2007)_Sheet1_Put_inservice as of 21-8-2009_Put_inservice 9-12-09" xfId="3404"/>
    <cellStyle name="_Capacity Monitoring &amp; Alert Report Fixedline (28.09.2007)_Sheet1_Put_inservice as of 21-8-2009_put_intservice 28-12-09" xfId="3405"/>
    <cellStyle name="_Capacity Monitoring &amp; Alert Report Fixedline (28.09.2007)_Sheet1_Put_inservice as of 21-8-2009_ZTE DSLAM IP Plan Ver 14.2" xfId="3406"/>
    <cellStyle name="_Capacity Monitoring &amp; Alert Report Fixedline (28.09.2007)_Sheet1_Put_inservice as of 21-8-2009_ZTE DSLAM IP Plan Ver 14.8" xfId="3407"/>
    <cellStyle name="_Capacity Monitoring &amp; Alert Report Fixedline (28.09.2007)_Sheet1_Put_inservice as of 25-8-2009" xfId="3408"/>
    <cellStyle name="_Capacity Monitoring &amp; Alert Report Fixedline (28.09.2007)_Sheet1_Put_inservice as of 25-8-2009_aaaa" xfId="3409"/>
    <cellStyle name="_Capacity Monitoring &amp; Alert Report Fixedline (28.09.2007)_Sheet1_Put_inservice as of 25-8-2009_Book1" xfId="3410"/>
    <cellStyle name="_Capacity Monitoring &amp; Alert Report Fixedline (28.09.2007)_Sheet1_Put_inservice as of 25-8-2009_put_inservice" xfId="3411"/>
    <cellStyle name="_Capacity Monitoring &amp; Alert Report Fixedline (28.09.2007)_Sheet1_Put_inservice as of 25-8-2009_Put_inservice 10-2-2010" xfId="3413"/>
    <cellStyle name="_Capacity Monitoring &amp; Alert Report Fixedline (28.09.2007)_Sheet1_Put_inservice as of 25-8-2009_Put_inservice 1-02-2010" xfId="3412"/>
    <cellStyle name="_Capacity Monitoring &amp; Alert Report Fixedline (28.09.2007)_Sheet1_Put_inservice as of 25-8-2009_put_inservice 1-1-10" xfId="3414"/>
    <cellStyle name="_Capacity Monitoring &amp; Alert Report Fixedline (28.09.2007)_Sheet1_Put_inservice as of 25-8-2009_Put_inservice 12-3-2010" xfId="3415"/>
    <cellStyle name="_Capacity Monitoring &amp; Alert Report Fixedline (28.09.2007)_Sheet1_Put_inservice as of 25-8-2009_put_inservice 18-03-2010" xfId="3416"/>
    <cellStyle name="_Capacity Monitoring &amp; Alert Report Fixedline (28.09.2007)_Sheet1_Put_inservice as of 25-8-2009_Put_inservice 18-1-2010" xfId="3417"/>
    <cellStyle name="_Capacity Monitoring &amp; Alert Report Fixedline (28.09.2007)_Sheet1_Put_inservice as of 25-8-2009_Put_inservice 25-12-09" xfId="3418"/>
    <cellStyle name="_Capacity Monitoring &amp; Alert Report Fixedline (28.09.2007)_Sheet1_Put_inservice as of 25-8-2009_Put_inservice 25-2-2010" xfId="3419"/>
    <cellStyle name="_Capacity Monitoring &amp; Alert Report Fixedline (28.09.2007)_Sheet1_Put_inservice as of 25-8-2009_Put_inservice 9-12-09" xfId="3420"/>
    <cellStyle name="_Capacity Monitoring &amp; Alert Report Fixedline (28.09.2007)_Sheet1_Put_inservice as of 25-8-2009_put_intservice 28-12-09" xfId="3421"/>
    <cellStyle name="_Capacity Monitoring &amp; Alert Report Fixedline (28.09.2007)_Sheet1_Put_inservice as of 25-8-2009_ZTE DSLAM IP Plan Ver 14.2" xfId="3422"/>
    <cellStyle name="_Capacity Monitoring &amp; Alert Report Fixedline (28.09.2007)_Sheet1_Put_inservice as of 25-8-2009_ZTE DSLAM IP Plan Ver 14.8" xfId="3423"/>
    <cellStyle name="_Capacity Monitoring &amp; Alert Report Fixedline (28.09.2007)_Sheet1_Put_inservice as of 28-8-2009" xfId="3424"/>
    <cellStyle name="_Capacity Monitoring &amp; Alert Report Fixedline (28.09.2007)_Sheet1_Put_inservice as of 28-8-2009_aaaa" xfId="3425"/>
    <cellStyle name="_Capacity Monitoring &amp; Alert Report Fixedline (28.09.2007)_Sheet1_Put_inservice as of 28-8-2009_Book1" xfId="3426"/>
    <cellStyle name="_Capacity Monitoring &amp; Alert Report Fixedline (28.09.2007)_Sheet1_Put_inservice as of 28-8-2009_put_inservice" xfId="3427"/>
    <cellStyle name="_Capacity Monitoring &amp; Alert Report Fixedline (28.09.2007)_Sheet1_Put_inservice as of 28-8-2009_Put_inservice 10-2-2010" xfId="3429"/>
    <cellStyle name="_Capacity Monitoring &amp; Alert Report Fixedline (28.09.2007)_Sheet1_Put_inservice as of 28-8-2009_Put_inservice 1-02-2010" xfId="3428"/>
    <cellStyle name="_Capacity Monitoring &amp; Alert Report Fixedline (28.09.2007)_Sheet1_Put_inservice as of 28-8-2009_put_inservice 1-1-10" xfId="3430"/>
    <cellStyle name="_Capacity Monitoring &amp; Alert Report Fixedline (28.09.2007)_Sheet1_Put_inservice as of 28-8-2009_Put_inservice 12-3-2010" xfId="3431"/>
    <cellStyle name="_Capacity Monitoring &amp; Alert Report Fixedline (28.09.2007)_Sheet1_Put_inservice as of 28-8-2009_put_inservice 18-03-2010" xfId="3432"/>
    <cellStyle name="_Capacity Monitoring &amp; Alert Report Fixedline (28.09.2007)_Sheet1_Put_inservice as of 28-8-2009_Put_inservice 18-1-2010" xfId="3433"/>
    <cellStyle name="_Capacity Monitoring &amp; Alert Report Fixedline (28.09.2007)_Sheet1_Put_inservice as of 28-8-2009_Put_inservice 25-12-09" xfId="3434"/>
    <cellStyle name="_Capacity Monitoring &amp; Alert Report Fixedline (28.09.2007)_Sheet1_Put_inservice as of 28-8-2009_Put_inservice 25-2-2010" xfId="3435"/>
    <cellStyle name="_Capacity Monitoring &amp; Alert Report Fixedline (28.09.2007)_Sheet1_Put_inservice as of 28-8-2009_Put_inservice 9-12-09" xfId="3436"/>
    <cellStyle name="_Capacity Monitoring &amp; Alert Report Fixedline (28.09.2007)_Sheet1_Put_inservice as of 28-8-2009_put_intservice 28-12-09" xfId="3437"/>
    <cellStyle name="_Capacity Monitoring &amp; Alert Report Fixedline (28.09.2007)_Sheet1_Put_inservice as of 28-8-2009_ZTE DSLAM IP Plan Ver 14.2" xfId="3438"/>
    <cellStyle name="_Capacity Monitoring &amp; Alert Report Fixedline (28.09.2007)_Sheet1_Put_inservice as of 28-8-2009_ZTE DSLAM IP Plan Ver 14.8" xfId="3439"/>
    <cellStyle name="_Capacity Monitoring &amp; Alert Report Fixedline (28.09.2007)_Sheet1_ZTE DSLAM IP Plan Ver 14.2" xfId="3440"/>
    <cellStyle name="_Capacity Monitoring &amp; Alert Report Fixedline (28.09.2007)_Sheet1_ZTE DSLAM IP Plan Ver 14.2_aaaa" xfId="3441"/>
    <cellStyle name="_Capacity Monitoring &amp; Alert Report Fixedline (28.09.2007)_Sheet1_ZTE DSLAM IP Plan Ver 14.2_Book1" xfId="3442"/>
    <cellStyle name="_Capacity Monitoring &amp; Alert Report Fixedline (28.09.2007)_Sheet1_ZTE DSLAM IP Plan Ver 14.2_put_inservice" xfId="3443"/>
    <cellStyle name="_Capacity Monitoring &amp; Alert Report Fixedline (28.09.2007)_Sheet1_ZTE DSLAM IP Plan Ver 14.2_Put_inservice 10-2-2010" xfId="3445"/>
    <cellStyle name="_Capacity Monitoring &amp; Alert Report Fixedline (28.09.2007)_Sheet1_ZTE DSLAM IP Plan Ver 14.2_Put_inservice 1-02-2010" xfId="3444"/>
    <cellStyle name="_Capacity Monitoring &amp; Alert Report Fixedline (28.09.2007)_Sheet1_ZTE DSLAM IP Plan Ver 14.2_put_inservice 1-1-10" xfId="3446"/>
    <cellStyle name="_Capacity Monitoring &amp; Alert Report Fixedline (28.09.2007)_Sheet1_ZTE DSLAM IP Plan Ver 14.2_Put_inservice 12-3-2010" xfId="3447"/>
    <cellStyle name="_Capacity Monitoring &amp; Alert Report Fixedline (28.09.2007)_Sheet1_ZTE DSLAM IP Plan Ver 14.2_put_inservice 18-03-2010" xfId="3448"/>
    <cellStyle name="_Capacity Monitoring &amp; Alert Report Fixedline (28.09.2007)_Sheet1_ZTE DSLAM IP Plan Ver 14.2_Put_inservice 18-1-2010" xfId="3449"/>
    <cellStyle name="_Capacity Monitoring &amp; Alert Report Fixedline (28.09.2007)_Sheet1_ZTE DSLAM IP Plan Ver 14.2_Put_inservice 25-12-09" xfId="3450"/>
    <cellStyle name="_Capacity Monitoring &amp; Alert Report Fixedline (28.09.2007)_Sheet1_ZTE DSLAM IP Plan Ver 14.2_Put_inservice 25-2-2010" xfId="3451"/>
    <cellStyle name="_Capacity Monitoring &amp; Alert Report Fixedline (28.09.2007)_Sheet1_ZTE DSLAM IP Plan Ver 14.2_put_intservice 28-12-09" xfId="3452"/>
    <cellStyle name="_Capacity Monitoring &amp; Alert Report Fixedline (28.09.2007)_Sheet1_ZTE DSLAM IP Plan Ver 14.2_ZTE DSLAM IP Plan Ver 14.8" xfId="3453"/>
    <cellStyle name="_Capacity Monitoring &amp; Alert Report Fixedline (28.09.2007)_Sheet1_ZTE DSLAM IP Plan_Ver3.2_12-02-2009_Yam" xfId="25"/>
    <cellStyle name="_Capacity Monitoring &amp; Alert Report Fixedline (28.09.2007)_Sheet1_ZTE DSLAM IP Plan_Ver3.2_12-02-2009_Yam_aaaa" xfId="3454"/>
    <cellStyle name="_Capacity Monitoring &amp; Alert Report Fixedline (28.09.2007)_Sheet1_ZTE DSLAM IP Plan_Ver3.2_12-02-2009_Yam_Book1" xfId="3455"/>
    <cellStyle name="_Capacity Monitoring &amp; Alert Report Fixedline (28.09.2007)_Sheet1_ZTE DSLAM IP Plan_Ver3.2_12-02-2009_Yam_put_inservice" xfId="3456"/>
    <cellStyle name="_Capacity Monitoring &amp; Alert Report Fixedline (28.09.2007)_Sheet1_ZTE DSLAM IP Plan_Ver3.2_12-02-2009_Yam_Put_inservice 10-2-2010" xfId="3458"/>
    <cellStyle name="_Capacity Monitoring &amp; Alert Report Fixedline (28.09.2007)_Sheet1_ZTE DSLAM IP Plan_Ver3.2_12-02-2009_Yam_Put_inservice 1-02-2010" xfId="3457"/>
    <cellStyle name="_Capacity Monitoring &amp; Alert Report Fixedline (28.09.2007)_Sheet1_ZTE DSLAM IP Plan_Ver3.2_12-02-2009_Yam_put_inservice 1-1-10" xfId="3459"/>
    <cellStyle name="_Capacity Monitoring &amp; Alert Report Fixedline (28.09.2007)_Sheet1_ZTE DSLAM IP Plan_Ver3.2_12-02-2009_Yam_Put_inservice 12-3-2010" xfId="3460"/>
    <cellStyle name="_Capacity Monitoring &amp; Alert Report Fixedline (28.09.2007)_Sheet1_ZTE DSLAM IP Plan_Ver3.2_12-02-2009_Yam_put_inservice 18-03-2010" xfId="3461"/>
    <cellStyle name="_Capacity Monitoring &amp; Alert Report Fixedline (28.09.2007)_Sheet1_ZTE DSLAM IP Plan_Ver3.2_12-02-2009_Yam_Put_inservice 18-1-2010" xfId="3462"/>
    <cellStyle name="_Capacity Monitoring &amp; Alert Report Fixedline (28.09.2007)_Sheet1_ZTE DSLAM IP Plan_Ver3.2_12-02-2009_Yam_Put_inservice 25-12-09" xfId="3463"/>
    <cellStyle name="_Capacity Monitoring &amp; Alert Report Fixedline (28.09.2007)_Sheet1_ZTE DSLAM IP Plan_Ver3.2_12-02-2009_Yam_Put_inservice 25-2-2010" xfId="3464"/>
    <cellStyle name="_Capacity Monitoring &amp; Alert Report Fixedline (28.09.2007)_Sheet1_ZTE DSLAM IP Plan_Ver3.2_12-02-2009_Yam_Put_inservice 9-12-09" xfId="3465"/>
    <cellStyle name="_Capacity Monitoring &amp; Alert Report Fixedline (28.09.2007)_Sheet1_ZTE DSLAM IP Plan_Ver3.2_12-02-2009_Yam_put_intservice 28-12-09" xfId="3466"/>
    <cellStyle name="_Capacity Monitoring &amp; Alert Report Fixedline (28.09.2007)_Sheet1_ZTE DSLAM IP Plan_Ver3.2_12-02-2009_Yam_ZTE DSLAM IP Plan Ver 14.2" xfId="3467"/>
    <cellStyle name="_Capacity Monitoring &amp; Alert Report Fixedline (28.09.2007)_Sheet1_ZTE DSLAM IP Plan_Ver3.2_12-02-2009_Yam_ZTE DSLAM IP Plan Ver 14.8" xfId="3468"/>
    <cellStyle name="_Capacity Monitoring &amp; Alert Report Fixedline (28.09.2007)_ZTE DSLAM IP Plan Ver 14.2" xfId="3469"/>
    <cellStyle name="_Capacity Monitoring &amp; Alert Report Fixedline (28.09.2007)_ZTE DSLAM IP Plan Ver 14.2_aaaa" xfId="3470"/>
    <cellStyle name="_Capacity Monitoring &amp; Alert Report Fixedline (28.09.2007)_ZTE DSLAM IP Plan Ver 14.2_Book1" xfId="3471"/>
    <cellStyle name="_Capacity Monitoring &amp; Alert Report Fixedline (28.09.2007)_ZTE DSLAM IP Plan Ver 14.2_put_inservice" xfId="3472"/>
    <cellStyle name="_Capacity Monitoring &amp; Alert Report Fixedline (28.09.2007)_ZTE DSLAM IP Plan Ver 14.2_Put_inservice 10-2-2010" xfId="3474"/>
    <cellStyle name="_Capacity Monitoring &amp; Alert Report Fixedline (28.09.2007)_ZTE DSLAM IP Plan Ver 14.2_Put_inservice 1-02-2010" xfId="3473"/>
    <cellStyle name="_Capacity Monitoring &amp; Alert Report Fixedline (28.09.2007)_ZTE DSLAM IP Plan Ver 14.2_put_inservice 1-1-10" xfId="3475"/>
    <cellStyle name="_Capacity Monitoring &amp; Alert Report Fixedline (28.09.2007)_ZTE DSLAM IP Plan Ver 14.2_Put_inservice 12-3-2010" xfId="3476"/>
    <cellStyle name="_Capacity Monitoring &amp; Alert Report Fixedline (28.09.2007)_ZTE DSLAM IP Plan Ver 14.2_put_inservice 18-03-2010" xfId="3477"/>
    <cellStyle name="_Capacity Monitoring &amp; Alert Report Fixedline (28.09.2007)_ZTE DSLAM IP Plan Ver 14.2_Put_inservice 18-1-2010" xfId="3478"/>
    <cellStyle name="_Capacity Monitoring &amp; Alert Report Fixedline (28.09.2007)_ZTE DSLAM IP Plan Ver 14.2_Put_inservice 25-12-09" xfId="3479"/>
    <cellStyle name="_Capacity Monitoring &amp; Alert Report Fixedline (28.09.2007)_ZTE DSLAM IP Plan Ver 14.2_Put_inservice 25-2-2010" xfId="3480"/>
    <cellStyle name="_Capacity Monitoring &amp; Alert Report Fixedline (28.09.2007)_ZTE DSLAM IP Plan Ver 14.2_put_intservice 28-12-09" xfId="3481"/>
    <cellStyle name="_Capacity Monitoring &amp; Alert Report Fixedline (28.09.2007)_ZTE DSLAM IP Plan Ver 14.2_ZTE DSLAM IP Plan Ver 14.8" xfId="3482"/>
    <cellStyle name="_Capacity Monitoring &amp; Alert Report Fixedline (28.09.2007)_ZTE DSLAM IP Plan_Ver3" xfId="26"/>
    <cellStyle name="_Capacity Monitoring &amp; Alert Report Fixedline (28.09.2007)_ZTE DSLAM IP Plan_Ver3.1_Yam0108" xfId="27"/>
    <cellStyle name="_Capacity Monitoring &amp; Alert Report Fixedline (28.09.2007)_ZTE DSLAM IP Plan_Ver3.1_Yam0108_Put_inservice 10-09-2009" xfId="3483"/>
    <cellStyle name="_Capacity Monitoring &amp; Alert Report Fixedline (28.09.2007)_ZTE DSLAM IP Plan_Ver3.1_Yam0108_Put_inservice 10-09-2009_aaaa" xfId="3484"/>
    <cellStyle name="_Capacity Monitoring &amp; Alert Report Fixedline (28.09.2007)_ZTE DSLAM IP Plan_Ver3.1_Yam0108_Put_inservice 10-09-2009_Book1" xfId="3485"/>
    <cellStyle name="_Capacity Monitoring &amp; Alert Report Fixedline (28.09.2007)_ZTE DSLAM IP Plan_Ver3.1_Yam0108_Put_inservice 10-09-2009_put_inservice" xfId="3486"/>
    <cellStyle name="_Capacity Monitoring &amp; Alert Report Fixedline (28.09.2007)_ZTE DSLAM IP Plan_Ver3.1_Yam0108_Put_inservice 10-09-2009_Put_inservice 10-2-2010" xfId="3488"/>
    <cellStyle name="_Capacity Monitoring &amp; Alert Report Fixedline (28.09.2007)_ZTE DSLAM IP Plan_Ver3.1_Yam0108_Put_inservice 10-09-2009_Put_inservice 1-02-2010" xfId="3487"/>
    <cellStyle name="_Capacity Monitoring &amp; Alert Report Fixedline (28.09.2007)_ZTE DSLAM IP Plan_Ver3.1_Yam0108_Put_inservice 10-09-2009_put_inservice 1-1-10" xfId="3489"/>
    <cellStyle name="_Capacity Monitoring &amp; Alert Report Fixedline (28.09.2007)_ZTE DSLAM IP Plan_Ver3.1_Yam0108_Put_inservice 10-09-2009_Put_inservice 12-3-2010" xfId="3490"/>
    <cellStyle name="_Capacity Monitoring &amp; Alert Report Fixedline (28.09.2007)_ZTE DSLAM IP Plan_Ver3.1_Yam0108_Put_inservice 10-09-2009_put_inservice 18-03-2010" xfId="3491"/>
    <cellStyle name="_Capacity Monitoring &amp; Alert Report Fixedline (28.09.2007)_ZTE DSLAM IP Plan_Ver3.1_Yam0108_Put_inservice 10-09-2009_Put_inservice 18-1-2010" xfId="3492"/>
    <cellStyle name="_Capacity Monitoring &amp; Alert Report Fixedline (28.09.2007)_ZTE DSLAM IP Plan_Ver3.1_Yam0108_Put_inservice 10-09-2009_Put_inservice 25-12-09" xfId="3493"/>
    <cellStyle name="_Capacity Monitoring &amp; Alert Report Fixedline (28.09.2007)_ZTE DSLAM IP Plan_Ver3.1_Yam0108_Put_inservice 10-09-2009_Put_inservice 25-2-2010" xfId="3494"/>
    <cellStyle name="_Capacity Monitoring &amp; Alert Report Fixedline (28.09.2007)_ZTE DSLAM IP Plan_Ver3.1_Yam0108_Put_inservice 10-09-2009_Put_inservice 9-12-09" xfId="3495"/>
    <cellStyle name="_Capacity Monitoring &amp; Alert Report Fixedline (28.09.2007)_ZTE DSLAM IP Plan_Ver3.1_Yam0108_Put_inservice 10-09-2009_put_intservice 28-12-09" xfId="3496"/>
    <cellStyle name="_Capacity Monitoring &amp; Alert Report Fixedline (28.09.2007)_ZTE DSLAM IP Plan_Ver3.1_Yam0108_Put_inservice 10-09-2009_ZTE DSLAM IP Plan Ver 14.2" xfId="3497"/>
    <cellStyle name="_Capacity Monitoring &amp; Alert Report Fixedline (28.09.2007)_ZTE DSLAM IP Plan_Ver3.1_Yam0108_Put_inservice 10-09-2009_ZTE DSLAM IP Plan Ver 14.8" xfId="3498"/>
    <cellStyle name="_Capacity Monitoring &amp; Alert Report Fixedline (28.09.2007)_ZTE DSLAM IP Plan_Ver3.1_Yam0108_Put_inservice 10-11-09" xfId="3499"/>
    <cellStyle name="_Capacity Monitoring &amp; Alert Report Fixedline (28.09.2007)_ZTE DSLAM IP Plan_Ver3.1_Yam0108_Put_inservice 10-11-09_aaaa" xfId="3500"/>
    <cellStyle name="_Capacity Monitoring &amp; Alert Report Fixedline (28.09.2007)_ZTE DSLAM IP Plan_Ver3.1_Yam0108_Put_inservice 10-11-09_Book1" xfId="3501"/>
    <cellStyle name="_Capacity Monitoring &amp; Alert Report Fixedline (28.09.2007)_ZTE DSLAM IP Plan_Ver3.1_Yam0108_Put_inservice 10-11-09_put_inservice" xfId="3502"/>
    <cellStyle name="_Capacity Monitoring &amp; Alert Report Fixedline (28.09.2007)_ZTE DSLAM IP Plan_Ver3.1_Yam0108_Put_inservice 10-11-09_Put_inservice 10-2-2010" xfId="3504"/>
    <cellStyle name="_Capacity Monitoring &amp; Alert Report Fixedline (28.09.2007)_ZTE DSLAM IP Plan_Ver3.1_Yam0108_Put_inservice 10-11-09_Put_inservice 1-02-2010" xfId="3503"/>
    <cellStyle name="_Capacity Monitoring &amp; Alert Report Fixedline (28.09.2007)_ZTE DSLAM IP Plan_Ver3.1_Yam0108_Put_inservice 10-11-09_put_inservice 1-1-10" xfId="3505"/>
    <cellStyle name="_Capacity Monitoring &amp; Alert Report Fixedline (28.09.2007)_ZTE DSLAM IP Plan_Ver3.1_Yam0108_Put_inservice 10-11-09_Put_inservice 12-3-2010" xfId="3506"/>
    <cellStyle name="_Capacity Monitoring &amp; Alert Report Fixedline (28.09.2007)_ZTE DSLAM IP Plan_Ver3.1_Yam0108_Put_inservice 10-11-09_put_inservice 18-03-2010" xfId="3507"/>
    <cellStyle name="_Capacity Monitoring &amp; Alert Report Fixedline (28.09.2007)_ZTE DSLAM IP Plan_Ver3.1_Yam0108_Put_inservice 10-11-09_Put_inservice 18-1-2010" xfId="3508"/>
    <cellStyle name="_Capacity Monitoring &amp; Alert Report Fixedline (28.09.2007)_ZTE DSLAM IP Plan_Ver3.1_Yam0108_Put_inservice 10-11-09_Put_inservice 25-12-09" xfId="3509"/>
    <cellStyle name="_Capacity Monitoring &amp; Alert Report Fixedline (28.09.2007)_ZTE DSLAM IP Plan_Ver3.1_Yam0108_Put_inservice 10-11-09_Put_inservice 25-2-2010" xfId="3510"/>
    <cellStyle name="_Capacity Monitoring &amp; Alert Report Fixedline (28.09.2007)_ZTE DSLAM IP Plan_Ver3.1_Yam0108_Put_inservice 10-11-09_Put_inservice 9-12-09" xfId="3511"/>
    <cellStyle name="_Capacity Monitoring &amp; Alert Report Fixedline (28.09.2007)_ZTE DSLAM IP Plan_Ver3.1_Yam0108_Put_inservice 10-11-09_put_intservice 28-12-09" xfId="3512"/>
    <cellStyle name="_Capacity Monitoring &amp; Alert Report Fixedline (28.09.2007)_ZTE DSLAM IP Plan_Ver3.1_Yam0108_Put_inservice 10-11-09_ZTE DSLAM IP Plan Ver 14.2" xfId="3513"/>
    <cellStyle name="_Capacity Monitoring &amp; Alert Report Fixedline (28.09.2007)_ZTE DSLAM IP Plan_Ver3.1_Yam0108_Put_inservice 10-11-09_ZTE DSLAM IP Plan Ver 14.8" xfId="3514"/>
    <cellStyle name="_Capacity Monitoring &amp; Alert Report Fixedline (28.09.2007)_ZTE DSLAM IP Plan_Ver3.1_Yam0108_Put_inservice 16-11-09" xfId="3515"/>
    <cellStyle name="_Capacity Monitoring &amp; Alert Report Fixedline (28.09.2007)_ZTE DSLAM IP Plan_Ver3.1_Yam0108_Put_inservice 16-11-09_aaaa" xfId="3516"/>
    <cellStyle name="_Capacity Monitoring &amp; Alert Report Fixedline (28.09.2007)_ZTE DSLAM IP Plan_Ver3.1_Yam0108_Put_inservice 16-11-09_Book1" xfId="3517"/>
    <cellStyle name="_Capacity Monitoring &amp; Alert Report Fixedline (28.09.2007)_ZTE DSLAM IP Plan_Ver3.1_Yam0108_Put_inservice 16-11-09_put_inservice" xfId="3518"/>
    <cellStyle name="_Capacity Monitoring &amp; Alert Report Fixedline (28.09.2007)_ZTE DSLAM IP Plan_Ver3.1_Yam0108_Put_inservice 16-11-09_Put_inservice 10-2-2010" xfId="3520"/>
    <cellStyle name="_Capacity Monitoring &amp; Alert Report Fixedline (28.09.2007)_ZTE DSLAM IP Plan_Ver3.1_Yam0108_Put_inservice 16-11-09_Put_inservice 1-02-2010" xfId="3519"/>
    <cellStyle name="_Capacity Monitoring &amp; Alert Report Fixedline (28.09.2007)_ZTE DSLAM IP Plan_Ver3.1_Yam0108_Put_inservice 16-11-09_put_inservice 1-1-10" xfId="3521"/>
    <cellStyle name="_Capacity Monitoring &amp; Alert Report Fixedline (28.09.2007)_ZTE DSLAM IP Plan_Ver3.1_Yam0108_Put_inservice 16-11-09_Put_inservice 12-3-2010" xfId="3522"/>
    <cellStyle name="_Capacity Monitoring &amp; Alert Report Fixedline (28.09.2007)_ZTE DSLAM IP Plan_Ver3.1_Yam0108_Put_inservice 16-11-09_put_inservice 18-03-2010" xfId="3523"/>
    <cellStyle name="_Capacity Monitoring &amp; Alert Report Fixedline (28.09.2007)_ZTE DSLAM IP Plan_Ver3.1_Yam0108_Put_inservice 16-11-09_Put_inservice 18-1-2010" xfId="3524"/>
    <cellStyle name="_Capacity Monitoring &amp; Alert Report Fixedline (28.09.2007)_ZTE DSLAM IP Plan_Ver3.1_Yam0108_Put_inservice 16-11-09_Put_inservice 25-12-09" xfId="3525"/>
    <cellStyle name="_Capacity Monitoring &amp; Alert Report Fixedline (28.09.2007)_ZTE DSLAM IP Plan_Ver3.1_Yam0108_Put_inservice 16-11-09_Put_inservice 25-2-2010" xfId="3526"/>
    <cellStyle name="_Capacity Monitoring &amp; Alert Report Fixedline (28.09.2007)_ZTE DSLAM IP Plan_Ver3.1_Yam0108_Put_inservice 16-11-09_Put_inservice 9-12-09" xfId="3527"/>
    <cellStyle name="_Capacity Monitoring &amp; Alert Report Fixedline (28.09.2007)_ZTE DSLAM IP Plan_Ver3.1_Yam0108_Put_inservice 16-11-09_put_intservice 28-12-09" xfId="3528"/>
    <cellStyle name="_Capacity Monitoring &amp; Alert Report Fixedline (28.09.2007)_ZTE DSLAM IP Plan_Ver3.1_Yam0108_Put_inservice 16-11-09_ZTE DSLAM IP Plan Ver 14.2" xfId="3529"/>
    <cellStyle name="_Capacity Monitoring &amp; Alert Report Fixedline (28.09.2007)_ZTE DSLAM IP Plan_Ver3.1_Yam0108_Put_inservice 16-11-09_ZTE DSLAM IP Plan Ver 14.8" xfId="3530"/>
    <cellStyle name="_Capacity Monitoring &amp; Alert Report Fixedline (28.09.2007)_ZTE DSLAM IP Plan_Ver3.1_Yam0108_Put_inservice 5-10-09" xfId="3531"/>
    <cellStyle name="_Capacity Monitoring &amp; Alert Report Fixedline (28.09.2007)_ZTE DSLAM IP Plan_Ver3.1_Yam0108_Put_inservice 5-10-09_aaaa" xfId="3532"/>
    <cellStyle name="_Capacity Monitoring &amp; Alert Report Fixedline (28.09.2007)_ZTE DSLAM IP Plan_Ver3.1_Yam0108_Put_inservice 5-10-09_Book1" xfId="3533"/>
    <cellStyle name="_Capacity Monitoring &amp; Alert Report Fixedline (28.09.2007)_ZTE DSLAM IP Plan_Ver3.1_Yam0108_Put_inservice 5-10-09_put_inservice" xfId="3534"/>
    <cellStyle name="_Capacity Monitoring &amp; Alert Report Fixedline (28.09.2007)_ZTE DSLAM IP Plan_Ver3.1_Yam0108_Put_inservice 5-10-09_Put_inservice 10-2-2010" xfId="3536"/>
    <cellStyle name="_Capacity Monitoring &amp; Alert Report Fixedline (28.09.2007)_ZTE DSLAM IP Plan_Ver3.1_Yam0108_Put_inservice 5-10-09_Put_inservice 1-02-2010" xfId="3535"/>
    <cellStyle name="_Capacity Monitoring &amp; Alert Report Fixedline (28.09.2007)_ZTE DSLAM IP Plan_Ver3.1_Yam0108_Put_inservice 5-10-09_put_inservice 1-1-10" xfId="3537"/>
    <cellStyle name="_Capacity Monitoring &amp; Alert Report Fixedline (28.09.2007)_ZTE DSLAM IP Plan_Ver3.1_Yam0108_Put_inservice 5-10-09_Put_inservice 12-3-2010" xfId="3538"/>
    <cellStyle name="_Capacity Monitoring &amp; Alert Report Fixedline (28.09.2007)_ZTE DSLAM IP Plan_Ver3.1_Yam0108_Put_inservice 5-10-09_put_inservice 18-03-2010" xfId="3539"/>
    <cellStyle name="_Capacity Monitoring &amp; Alert Report Fixedline (28.09.2007)_ZTE DSLAM IP Plan_Ver3.1_Yam0108_Put_inservice 5-10-09_Put_inservice 18-1-2010" xfId="3540"/>
    <cellStyle name="_Capacity Monitoring &amp; Alert Report Fixedline (28.09.2007)_ZTE DSLAM IP Plan_Ver3.1_Yam0108_Put_inservice 5-10-09_Put_inservice 25-12-09" xfId="3541"/>
    <cellStyle name="_Capacity Monitoring &amp; Alert Report Fixedline (28.09.2007)_ZTE DSLAM IP Plan_Ver3.1_Yam0108_Put_inservice 5-10-09_Put_inservice 25-2-2010" xfId="3542"/>
    <cellStyle name="_Capacity Monitoring &amp; Alert Report Fixedline (28.09.2007)_ZTE DSLAM IP Plan_Ver3.1_Yam0108_Put_inservice 5-10-09_Put_inservice 9-12-09" xfId="3543"/>
    <cellStyle name="_Capacity Monitoring &amp; Alert Report Fixedline (28.09.2007)_ZTE DSLAM IP Plan_Ver3.1_Yam0108_Put_inservice 5-10-09_put_intservice 28-12-09" xfId="3544"/>
    <cellStyle name="_Capacity Monitoring &amp; Alert Report Fixedline (28.09.2007)_ZTE DSLAM IP Plan_Ver3.1_Yam0108_Put_inservice 5-10-09_ZTE DSLAM IP Plan Ver 14.2" xfId="3545"/>
    <cellStyle name="_Capacity Monitoring &amp; Alert Report Fixedline (28.09.2007)_ZTE DSLAM IP Plan_Ver3.1_Yam0108_Put_inservice 5-10-09_ZTE DSLAM IP Plan Ver 14.8" xfId="3546"/>
    <cellStyle name="_Capacity Monitoring &amp; Alert Report Fixedline (28.09.2007)_ZTE DSLAM IP Plan_Ver3.1_Yam0108_Put_inservice as of 21-07-2009" xfId="3547"/>
    <cellStyle name="_Capacity Monitoring &amp; Alert Report Fixedline (28.09.2007)_ZTE DSLAM IP Plan_Ver3.1_Yam0108_Put_inservice as of 21-07-2009_aaaa" xfId="3548"/>
    <cellStyle name="_Capacity Monitoring &amp; Alert Report Fixedline (28.09.2007)_ZTE DSLAM IP Plan_Ver3.1_Yam0108_Put_inservice as of 21-07-2009_Book1" xfId="3549"/>
    <cellStyle name="_Capacity Monitoring &amp; Alert Report Fixedline (28.09.2007)_ZTE DSLAM IP Plan_Ver3.1_Yam0108_Put_inservice as of 21-07-2009_put_inservice" xfId="3550"/>
    <cellStyle name="_Capacity Monitoring &amp; Alert Report Fixedline (28.09.2007)_ZTE DSLAM IP Plan_Ver3.1_Yam0108_Put_inservice as of 21-07-2009_Put_inservice 10-2-2010" xfId="3552"/>
    <cellStyle name="_Capacity Monitoring &amp; Alert Report Fixedline (28.09.2007)_ZTE DSLAM IP Plan_Ver3.1_Yam0108_Put_inservice as of 21-07-2009_Put_inservice 1-02-2010" xfId="3551"/>
    <cellStyle name="_Capacity Monitoring &amp; Alert Report Fixedline (28.09.2007)_ZTE DSLAM IP Plan_Ver3.1_Yam0108_Put_inservice as of 21-07-2009_put_inservice 1-1-10" xfId="3553"/>
    <cellStyle name="_Capacity Monitoring &amp; Alert Report Fixedline (28.09.2007)_ZTE DSLAM IP Plan_Ver3.1_Yam0108_Put_inservice as of 21-07-2009_Put_inservice 12-3-2010" xfId="3554"/>
    <cellStyle name="_Capacity Monitoring &amp; Alert Report Fixedline (28.09.2007)_ZTE DSLAM IP Plan_Ver3.1_Yam0108_Put_inservice as of 21-07-2009_put_inservice 18-03-2010" xfId="3555"/>
    <cellStyle name="_Capacity Monitoring &amp; Alert Report Fixedline (28.09.2007)_ZTE DSLAM IP Plan_Ver3.1_Yam0108_Put_inservice as of 21-07-2009_Put_inservice 18-1-2010" xfId="3556"/>
    <cellStyle name="_Capacity Monitoring &amp; Alert Report Fixedline (28.09.2007)_ZTE DSLAM IP Plan_Ver3.1_Yam0108_Put_inservice as of 21-07-2009_Put_inservice 25-12-09" xfId="3557"/>
    <cellStyle name="_Capacity Monitoring &amp; Alert Report Fixedline (28.09.2007)_ZTE DSLAM IP Plan_Ver3.1_Yam0108_Put_inservice as of 21-07-2009_Put_inservice 25-2-2010" xfId="3558"/>
    <cellStyle name="_Capacity Monitoring &amp; Alert Report Fixedline (28.09.2007)_ZTE DSLAM IP Plan_Ver3.1_Yam0108_Put_inservice as of 21-07-2009_Put_inservice 9-12-09" xfId="3559"/>
    <cellStyle name="_Capacity Monitoring &amp; Alert Report Fixedline (28.09.2007)_ZTE DSLAM IP Plan_Ver3.1_Yam0108_Put_inservice as of 21-07-2009_put_intservice 28-12-09" xfId="3560"/>
    <cellStyle name="_Capacity Monitoring &amp; Alert Report Fixedline (28.09.2007)_ZTE DSLAM IP Plan_Ver3.1_Yam0108_Put_inservice as of 21-07-2009_ZTE DSLAM IP Plan Ver 14.2" xfId="3561"/>
    <cellStyle name="_Capacity Monitoring &amp; Alert Report Fixedline (28.09.2007)_ZTE DSLAM IP Plan_Ver3.1_Yam0108_Put_inservice as of 21-07-2009_ZTE DSLAM IP Plan Ver 14.8" xfId="3562"/>
    <cellStyle name="_Capacity Monitoring &amp; Alert Report Fixedline (28.09.2007)_ZTE DSLAM IP Plan_Ver3.1_Yam0108_Put_inservice as of 21-8-2009" xfId="3563"/>
    <cellStyle name="_Capacity Monitoring &amp; Alert Report Fixedline (28.09.2007)_ZTE DSLAM IP Plan_Ver3.1_Yam0108_Put_inservice as of 21-8-2009_aaaa" xfId="3564"/>
    <cellStyle name="_Capacity Monitoring &amp; Alert Report Fixedline (28.09.2007)_ZTE DSLAM IP Plan_Ver3.1_Yam0108_Put_inservice as of 21-8-2009_Book1" xfId="3565"/>
    <cellStyle name="_Capacity Monitoring &amp; Alert Report Fixedline (28.09.2007)_ZTE DSLAM IP Plan_Ver3.1_Yam0108_Put_inservice as of 21-8-2009_put_inservice" xfId="3566"/>
    <cellStyle name="_Capacity Monitoring &amp; Alert Report Fixedline (28.09.2007)_ZTE DSLAM IP Plan_Ver3.1_Yam0108_Put_inservice as of 21-8-2009_Put_inservice 10-2-2010" xfId="3568"/>
    <cellStyle name="_Capacity Monitoring &amp; Alert Report Fixedline (28.09.2007)_ZTE DSLAM IP Plan_Ver3.1_Yam0108_Put_inservice as of 21-8-2009_Put_inservice 1-02-2010" xfId="3567"/>
    <cellStyle name="_Capacity Monitoring &amp; Alert Report Fixedline (28.09.2007)_ZTE DSLAM IP Plan_Ver3.1_Yam0108_Put_inservice as of 21-8-2009_put_inservice 1-1-10" xfId="3569"/>
    <cellStyle name="_Capacity Monitoring &amp; Alert Report Fixedline (28.09.2007)_ZTE DSLAM IP Plan_Ver3.1_Yam0108_Put_inservice as of 21-8-2009_Put_inservice 12-3-2010" xfId="3570"/>
    <cellStyle name="_Capacity Monitoring &amp; Alert Report Fixedline (28.09.2007)_ZTE DSLAM IP Plan_Ver3.1_Yam0108_Put_inservice as of 21-8-2009_put_inservice 18-03-2010" xfId="3571"/>
    <cellStyle name="_Capacity Monitoring &amp; Alert Report Fixedline (28.09.2007)_ZTE DSLAM IP Plan_Ver3.1_Yam0108_Put_inservice as of 21-8-2009_Put_inservice 18-1-2010" xfId="3572"/>
    <cellStyle name="_Capacity Monitoring &amp; Alert Report Fixedline (28.09.2007)_ZTE DSLAM IP Plan_Ver3.1_Yam0108_Put_inservice as of 21-8-2009_Put_inservice 25-12-09" xfId="3573"/>
    <cellStyle name="_Capacity Monitoring &amp; Alert Report Fixedline (28.09.2007)_ZTE DSLAM IP Plan_Ver3.1_Yam0108_Put_inservice as of 21-8-2009_Put_inservice 25-2-2010" xfId="3574"/>
    <cellStyle name="_Capacity Monitoring &amp; Alert Report Fixedline (28.09.2007)_ZTE DSLAM IP Plan_Ver3.1_Yam0108_Put_inservice as of 21-8-2009_Put_inservice 9-12-09" xfId="3575"/>
    <cellStyle name="_Capacity Monitoring &amp; Alert Report Fixedline (28.09.2007)_ZTE DSLAM IP Plan_Ver3.1_Yam0108_Put_inservice as of 21-8-2009_put_intservice 28-12-09" xfId="3576"/>
    <cellStyle name="_Capacity Monitoring &amp; Alert Report Fixedline (28.09.2007)_ZTE DSLAM IP Plan_Ver3.1_Yam0108_Put_inservice as of 21-8-2009_ZTE DSLAM IP Plan Ver 14.2" xfId="3577"/>
    <cellStyle name="_Capacity Monitoring &amp; Alert Report Fixedline (28.09.2007)_ZTE DSLAM IP Plan_Ver3.1_Yam0108_Put_inservice as of 21-8-2009_ZTE DSLAM IP Plan Ver 14.8" xfId="3578"/>
    <cellStyle name="_Capacity Monitoring &amp; Alert Report Fixedline (28.09.2007)_ZTE DSLAM IP Plan_Ver3.1_Yam0108_Put_inservice as of 25-8-2009" xfId="3579"/>
    <cellStyle name="_Capacity Monitoring &amp; Alert Report Fixedline (28.09.2007)_ZTE DSLAM IP Plan_Ver3.1_Yam0108_Put_inservice as of 25-8-2009_aaaa" xfId="3580"/>
    <cellStyle name="_Capacity Monitoring &amp; Alert Report Fixedline (28.09.2007)_ZTE DSLAM IP Plan_Ver3.1_Yam0108_Put_inservice as of 25-8-2009_Book1" xfId="3581"/>
    <cellStyle name="_Capacity Monitoring &amp; Alert Report Fixedline (28.09.2007)_ZTE DSLAM IP Plan_Ver3.1_Yam0108_Put_inservice as of 25-8-2009_put_inservice" xfId="3582"/>
    <cellStyle name="_Capacity Monitoring &amp; Alert Report Fixedline (28.09.2007)_ZTE DSLAM IP Plan_Ver3.1_Yam0108_Put_inservice as of 25-8-2009_Put_inservice 10-2-2010" xfId="3584"/>
    <cellStyle name="_Capacity Monitoring &amp; Alert Report Fixedline (28.09.2007)_ZTE DSLAM IP Plan_Ver3.1_Yam0108_Put_inservice as of 25-8-2009_Put_inservice 1-02-2010" xfId="3583"/>
    <cellStyle name="_Capacity Monitoring &amp; Alert Report Fixedline (28.09.2007)_ZTE DSLAM IP Plan_Ver3.1_Yam0108_Put_inservice as of 25-8-2009_put_inservice 1-1-10" xfId="3585"/>
    <cellStyle name="_Capacity Monitoring &amp; Alert Report Fixedline (28.09.2007)_ZTE DSLAM IP Plan_Ver3.1_Yam0108_Put_inservice as of 25-8-2009_Put_inservice 12-3-2010" xfId="3586"/>
    <cellStyle name="_Capacity Monitoring &amp; Alert Report Fixedline (28.09.2007)_ZTE DSLAM IP Plan_Ver3.1_Yam0108_Put_inservice as of 25-8-2009_put_inservice 18-03-2010" xfId="3587"/>
    <cellStyle name="_Capacity Monitoring &amp; Alert Report Fixedline (28.09.2007)_ZTE DSLAM IP Plan_Ver3.1_Yam0108_Put_inservice as of 25-8-2009_Put_inservice 18-1-2010" xfId="3588"/>
    <cellStyle name="_Capacity Monitoring &amp; Alert Report Fixedline (28.09.2007)_ZTE DSLAM IP Plan_Ver3.1_Yam0108_Put_inservice as of 25-8-2009_Put_inservice 25-12-09" xfId="3589"/>
    <cellStyle name="_Capacity Monitoring &amp; Alert Report Fixedline (28.09.2007)_ZTE DSLAM IP Plan_Ver3.1_Yam0108_Put_inservice as of 25-8-2009_Put_inservice 25-2-2010" xfId="3590"/>
    <cellStyle name="_Capacity Monitoring &amp; Alert Report Fixedline (28.09.2007)_ZTE DSLAM IP Plan_Ver3.1_Yam0108_Put_inservice as of 25-8-2009_Put_inservice 9-12-09" xfId="3591"/>
    <cellStyle name="_Capacity Monitoring &amp; Alert Report Fixedline (28.09.2007)_ZTE DSLAM IP Plan_Ver3.1_Yam0108_Put_inservice as of 25-8-2009_put_intservice 28-12-09" xfId="3592"/>
    <cellStyle name="_Capacity Monitoring &amp; Alert Report Fixedline (28.09.2007)_ZTE DSLAM IP Plan_Ver3.1_Yam0108_Put_inservice as of 25-8-2009_ZTE DSLAM IP Plan Ver 14.2" xfId="3593"/>
    <cellStyle name="_Capacity Monitoring &amp; Alert Report Fixedline (28.09.2007)_ZTE DSLAM IP Plan_Ver3.1_Yam0108_Put_inservice as of 25-8-2009_ZTE DSLAM IP Plan Ver 14.8" xfId="3594"/>
    <cellStyle name="_Capacity Monitoring &amp; Alert Report Fixedline (28.09.2007)_ZTE DSLAM IP Plan_Ver3.1_Yam0108_Put_inservice as of 28-8-2009" xfId="3595"/>
    <cellStyle name="_Capacity Monitoring &amp; Alert Report Fixedline (28.09.2007)_ZTE DSLAM IP Plan_Ver3.1_Yam0108_Put_inservice as of 28-8-2009_aaaa" xfId="3596"/>
    <cellStyle name="_Capacity Monitoring &amp; Alert Report Fixedline (28.09.2007)_ZTE DSLAM IP Plan_Ver3.1_Yam0108_Put_inservice as of 28-8-2009_Book1" xfId="3597"/>
    <cellStyle name="_Capacity Monitoring &amp; Alert Report Fixedline (28.09.2007)_ZTE DSLAM IP Plan_Ver3.1_Yam0108_Put_inservice as of 28-8-2009_put_inservice" xfId="3598"/>
    <cellStyle name="_Capacity Monitoring &amp; Alert Report Fixedline (28.09.2007)_ZTE DSLAM IP Plan_Ver3.1_Yam0108_Put_inservice as of 28-8-2009_Put_inservice 10-2-2010" xfId="3600"/>
    <cellStyle name="_Capacity Monitoring &amp; Alert Report Fixedline (28.09.2007)_ZTE DSLAM IP Plan_Ver3.1_Yam0108_Put_inservice as of 28-8-2009_Put_inservice 1-02-2010" xfId="3599"/>
    <cellStyle name="_Capacity Monitoring &amp; Alert Report Fixedline (28.09.2007)_ZTE DSLAM IP Plan_Ver3.1_Yam0108_Put_inservice as of 28-8-2009_put_inservice 1-1-10" xfId="3601"/>
    <cellStyle name="_Capacity Monitoring &amp; Alert Report Fixedline (28.09.2007)_ZTE DSLAM IP Plan_Ver3.1_Yam0108_Put_inservice as of 28-8-2009_Put_inservice 12-3-2010" xfId="3602"/>
    <cellStyle name="_Capacity Monitoring &amp; Alert Report Fixedline (28.09.2007)_ZTE DSLAM IP Plan_Ver3.1_Yam0108_Put_inservice as of 28-8-2009_put_inservice 18-03-2010" xfId="3603"/>
    <cellStyle name="_Capacity Monitoring &amp; Alert Report Fixedline (28.09.2007)_ZTE DSLAM IP Plan_Ver3.1_Yam0108_Put_inservice as of 28-8-2009_Put_inservice 18-1-2010" xfId="3604"/>
    <cellStyle name="_Capacity Monitoring &amp; Alert Report Fixedline (28.09.2007)_ZTE DSLAM IP Plan_Ver3.1_Yam0108_Put_inservice as of 28-8-2009_Put_inservice 25-12-09" xfId="3605"/>
    <cellStyle name="_Capacity Monitoring &amp; Alert Report Fixedline (28.09.2007)_ZTE DSLAM IP Plan_Ver3.1_Yam0108_Put_inservice as of 28-8-2009_Put_inservice 25-2-2010" xfId="3606"/>
    <cellStyle name="_Capacity Monitoring &amp; Alert Report Fixedline (28.09.2007)_ZTE DSLAM IP Plan_Ver3.1_Yam0108_Put_inservice as of 28-8-2009_Put_inservice 9-12-09" xfId="3607"/>
    <cellStyle name="_Capacity Monitoring &amp; Alert Report Fixedline (28.09.2007)_ZTE DSLAM IP Plan_Ver3.1_Yam0108_Put_inservice as of 28-8-2009_put_intservice 28-12-09" xfId="3608"/>
    <cellStyle name="_Capacity Monitoring &amp; Alert Report Fixedline (28.09.2007)_ZTE DSLAM IP Plan_Ver3.1_Yam0108_Put_inservice as of 28-8-2009_ZTE DSLAM IP Plan Ver 14.2" xfId="3609"/>
    <cellStyle name="_Capacity Monitoring &amp; Alert Report Fixedline (28.09.2007)_ZTE DSLAM IP Plan_Ver3.1_Yam0108_Put_inservice as of 28-8-2009_ZTE DSLAM IP Plan Ver 14.8" xfId="3610"/>
    <cellStyle name="_Capacity Monitoring &amp; Alert Report Fixedline (28.09.2007)_ZTE DSLAM IP Plan_Ver3.1_Yam0108_ZTE DSLAM IP Plan Ver 14.2" xfId="3611"/>
    <cellStyle name="_Capacity Monitoring &amp; Alert Report Fixedline (28.09.2007)_ZTE DSLAM IP Plan_Ver3.1_Yam0108_ZTE DSLAM IP Plan Ver 14.2_aaaa" xfId="3612"/>
    <cellStyle name="_Capacity Monitoring &amp; Alert Report Fixedline (28.09.2007)_ZTE DSLAM IP Plan_Ver3.1_Yam0108_ZTE DSLAM IP Plan Ver 14.2_Book1" xfId="3613"/>
    <cellStyle name="_Capacity Monitoring &amp; Alert Report Fixedline (28.09.2007)_ZTE DSLAM IP Plan_Ver3.1_Yam0108_ZTE DSLAM IP Plan Ver 14.2_put_inservice" xfId="3614"/>
    <cellStyle name="_Capacity Monitoring &amp; Alert Report Fixedline (28.09.2007)_ZTE DSLAM IP Plan_Ver3.1_Yam0108_ZTE DSLAM IP Plan Ver 14.2_Put_inservice 10-2-2010" xfId="3616"/>
    <cellStyle name="_Capacity Monitoring &amp; Alert Report Fixedline (28.09.2007)_ZTE DSLAM IP Plan_Ver3.1_Yam0108_ZTE DSLAM IP Plan Ver 14.2_Put_inservice 1-02-2010" xfId="3615"/>
    <cellStyle name="_Capacity Monitoring &amp; Alert Report Fixedline (28.09.2007)_ZTE DSLAM IP Plan_Ver3.1_Yam0108_ZTE DSLAM IP Plan Ver 14.2_put_inservice 1-1-10" xfId="3617"/>
    <cellStyle name="_Capacity Monitoring &amp; Alert Report Fixedline (28.09.2007)_ZTE DSLAM IP Plan_Ver3.1_Yam0108_ZTE DSLAM IP Plan Ver 14.2_Put_inservice 12-3-2010" xfId="3618"/>
    <cellStyle name="_Capacity Monitoring &amp; Alert Report Fixedline (28.09.2007)_ZTE DSLAM IP Plan_Ver3.1_Yam0108_ZTE DSLAM IP Plan Ver 14.2_put_inservice 18-03-2010" xfId="3619"/>
    <cellStyle name="_Capacity Monitoring &amp; Alert Report Fixedline (28.09.2007)_ZTE DSLAM IP Plan_Ver3.1_Yam0108_ZTE DSLAM IP Plan Ver 14.2_Put_inservice 18-1-2010" xfId="3620"/>
    <cellStyle name="_Capacity Monitoring &amp; Alert Report Fixedline (28.09.2007)_ZTE DSLAM IP Plan_Ver3.1_Yam0108_ZTE DSLAM IP Plan Ver 14.2_Put_inservice 25-12-09" xfId="3621"/>
    <cellStyle name="_Capacity Monitoring &amp; Alert Report Fixedline (28.09.2007)_ZTE DSLAM IP Plan_Ver3.1_Yam0108_ZTE DSLAM IP Plan Ver 14.2_Put_inservice 25-2-2010" xfId="3622"/>
    <cellStyle name="_Capacity Monitoring &amp; Alert Report Fixedline (28.09.2007)_ZTE DSLAM IP Plan_Ver3.1_Yam0108_ZTE DSLAM IP Plan Ver 14.2_put_intservice 28-12-09" xfId="3623"/>
    <cellStyle name="_Capacity Monitoring &amp; Alert Report Fixedline (28.09.2007)_ZTE DSLAM IP Plan_Ver3.1_Yam0108_ZTE DSLAM IP Plan Ver 14.2_ZTE DSLAM IP Plan Ver 14.8" xfId="3624"/>
    <cellStyle name="_Capacity Monitoring &amp; Alert Report Fixedline (28.09.2007)_ZTE DSLAM IP Plan_Ver3.1_Yam0108_ZTE DSLAM IP Plan_Ver3.2_12-02-2009_Yam" xfId="28"/>
    <cellStyle name="_Capacity Monitoring &amp; Alert Report Fixedline (28.09.2007)_ZTE DSLAM IP Plan_Ver3.1_Yam0108_ZTE DSLAM IP Plan_Ver3.2_12-02-2009_Yam_aaaa" xfId="3625"/>
    <cellStyle name="_Capacity Monitoring &amp; Alert Report Fixedline (28.09.2007)_ZTE DSLAM IP Plan_Ver3.1_Yam0108_ZTE DSLAM IP Plan_Ver3.2_12-02-2009_Yam_Book1" xfId="3626"/>
    <cellStyle name="_Capacity Monitoring &amp; Alert Report Fixedline (28.09.2007)_ZTE DSLAM IP Plan_Ver3.1_Yam0108_ZTE DSLAM IP Plan_Ver3.2_12-02-2009_Yam_put_inservice" xfId="3627"/>
    <cellStyle name="_Capacity Monitoring &amp; Alert Report Fixedline (28.09.2007)_ZTE DSLAM IP Plan_Ver3.1_Yam0108_ZTE DSLAM IP Plan_Ver3.2_12-02-2009_Yam_Put_inservice 10-2-2010" xfId="3629"/>
    <cellStyle name="_Capacity Monitoring &amp; Alert Report Fixedline (28.09.2007)_ZTE DSLAM IP Plan_Ver3.1_Yam0108_ZTE DSLAM IP Plan_Ver3.2_12-02-2009_Yam_Put_inservice 1-02-2010" xfId="3628"/>
    <cellStyle name="_Capacity Monitoring &amp; Alert Report Fixedline (28.09.2007)_ZTE DSLAM IP Plan_Ver3.1_Yam0108_ZTE DSLAM IP Plan_Ver3.2_12-02-2009_Yam_put_inservice 1-1-10" xfId="3630"/>
    <cellStyle name="_Capacity Monitoring &amp; Alert Report Fixedline (28.09.2007)_ZTE DSLAM IP Plan_Ver3.1_Yam0108_ZTE DSLAM IP Plan_Ver3.2_12-02-2009_Yam_Put_inservice 12-3-2010" xfId="3631"/>
    <cellStyle name="_Capacity Monitoring &amp; Alert Report Fixedline (28.09.2007)_ZTE DSLAM IP Plan_Ver3.1_Yam0108_ZTE DSLAM IP Plan_Ver3.2_12-02-2009_Yam_put_inservice 18-03-2010" xfId="3632"/>
    <cellStyle name="_Capacity Monitoring &amp; Alert Report Fixedline (28.09.2007)_ZTE DSLAM IP Plan_Ver3.1_Yam0108_ZTE DSLAM IP Plan_Ver3.2_12-02-2009_Yam_Put_inservice 18-1-2010" xfId="3633"/>
    <cellStyle name="_Capacity Monitoring &amp; Alert Report Fixedline (28.09.2007)_ZTE DSLAM IP Plan_Ver3.1_Yam0108_ZTE DSLAM IP Plan_Ver3.2_12-02-2009_Yam_Put_inservice 25-12-09" xfId="3634"/>
    <cellStyle name="_Capacity Monitoring &amp; Alert Report Fixedline (28.09.2007)_ZTE DSLAM IP Plan_Ver3.1_Yam0108_ZTE DSLAM IP Plan_Ver3.2_12-02-2009_Yam_Put_inservice 25-2-2010" xfId="3635"/>
    <cellStyle name="_Capacity Monitoring &amp; Alert Report Fixedline (28.09.2007)_ZTE DSLAM IP Plan_Ver3.1_Yam0108_ZTE DSLAM IP Plan_Ver3.2_12-02-2009_Yam_Put_inservice 9-12-09" xfId="3636"/>
    <cellStyle name="_Capacity Monitoring &amp; Alert Report Fixedline (28.09.2007)_ZTE DSLAM IP Plan_Ver3.1_Yam0108_ZTE DSLAM IP Plan_Ver3.2_12-02-2009_Yam_put_intservice 28-12-09" xfId="3637"/>
    <cellStyle name="_Capacity Monitoring &amp; Alert Report Fixedline (28.09.2007)_ZTE DSLAM IP Plan_Ver3.1_Yam0108_ZTE DSLAM IP Plan_Ver3.2_12-02-2009_Yam_ZTE DSLAM IP Plan Ver 14.2" xfId="3638"/>
    <cellStyle name="_Capacity Monitoring &amp; Alert Report Fixedline (28.09.2007)_ZTE DSLAM IP Plan_Ver3.1_Yam0108_ZTE DSLAM IP Plan_Ver3.2_12-02-2009_Yam_ZTE DSLAM IP Plan Ver 14.8" xfId="3639"/>
    <cellStyle name="_Capacity Monitoring &amp; Alert Report Fixedline (28.09.2007)_ZTE DSLAM IP Plan_Ver3.2_12-02-2009_Yam" xfId="29"/>
    <cellStyle name="_Capacity Monitoring &amp; Alert Report Fixedline (28.09.2007)_ZTE DSLAM IP Plan_Ver3.2_12-02-2009_Yam_aaaa" xfId="3640"/>
    <cellStyle name="_Capacity Monitoring &amp; Alert Report Fixedline (28.09.2007)_ZTE DSLAM IP Plan_Ver3.2_12-02-2009_Yam_Book1" xfId="3641"/>
    <cellStyle name="_Capacity Monitoring &amp; Alert Report Fixedline (28.09.2007)_ZTE DSLAM IP Plan_Ver3.2_12-02-2009_Yam_put_inservice" xfId="3642"/>
    <cellStyle name="_Capacity Monitoring &amp; Alert Report Fixedline (28.09.2007)_ZTE DSLAM IP Plan_Ver3.2_12-02-2009_Yam_Put_inservice 10-2-2010" xfId="3644"/>
    <cellStyle name="_Capacity Monitoring &amp; Alert Report Fixedline (28.09.2007)_ZTE DSLAM IP Plan_Ver3.2_12-02-2009_Yam_Put_inservice 1-02-2010" xfId="3643"/>
    <cellStyle name="_Capacity Monitoring &amp; Alert Report Fixedline (28.09.2007)_ZTE DSLAM IP Plan_Ver3.2_12-02-2009_Yam_put_inservice 1-1-10" xfId="3645"/>
    <cellStyle name="_Capacity Monitoring &amp; Alert Report Fixedline (28.09.2007)_ZTE DSLAM IP Plan_Ver3.2_12-02-2009_Yam_Put_inservice 12-3-2010" xfId="3646"/>
    <cellStyle name="_Capacity Monitoring &amp; Alert Report Fixedline (28.09.2007)_ZTE DSLAM IP Plan_Ver3.2_12-02-2009_Yam_put_inservice 18-03-2010" xfId="3647"/>
    <cellStyle name="_Capacity Monitoring &amp; Alert Report Fixedline (28.09.2007)_ZTE DSLAM IP Plan_Ver3.2_12-02-2009_Yam_Put_inservice 18-1-2010" xfId="3648"/>
    <cellStyle name="_Capacity Monitoring &amp; Alert Report Fixedline (28.09.2007)_ZTE DSLAM IP Plan_Ver3.2_12-02-2009_Yam_Put_inservice 25-12-09" xfId="3649"/>
    <cellStyle name="_Capacity Monitoring &amp; Alert Report Fixedline (28.09.2007)_ZTE DSLAM IP Plan_Ver3.2_12-02-2009_Yam_Put_inservice 25-2-2010" xfId="3650"/>
    <cellStyle name="_Capacity Monitoring &amp; Alert Report Fixedline (28.09.2007)_ZTE DSLAM IP Plan_Ver3.2_12-02-2009_Yam_Put_inservice 9-12-09" xfId="3651"/>
    <cellStyle name="_Capacity Monitoring &amp; Alert Report Fixedline (28.09.2007)_ZTE DSLAM IP Plan_Ver3.2_12-02-2009_Yam_put_intservice 28-12-09" xfId="3652"/>
    <cellStyle name="_Capacity Monitoring &amp; Alert Report Fixedline (28.09.2007)_ZTE DSLAM IP Plan_Ver3.2_12-02-2009_Yam_ZTE DSLAM IP Plan Ver 14.2" xfId="3653"/>
    <cellStyle name="_Capacity Monitoring &amp; Alert Report Fixedline (28.09.2007)_ZTE DSLAM IP Plan_Ver3.2_12-02-2009_Yam_ZTE DSLAM IP Plan Ver 14.8" xfId="3654"/>
    <cellStyle name="_Capacity Monitoring &amp; Alert Report Fixedline (28.09.2007)_ZTE DSLAM IP Plan_Ver3_Put_inservice 10-09-2009" xfId="3655"/>
    <cellStyle name="_Capacity Monitoring &amp; Alert Report Fixedline (28.09.2007)_ZTE DSLAM IP Plan_Ver3_Put_inservice 10-09-2009_aaaa" xfId="3656"/>
    <cellStyle name="_Capacity Monitoring &amp; Alert Report Fixedline (28.09.2007)_ZTE DSLAM IP Plan_Ver3_Put_inservice 10-09-2009_Book1" xfId="3657"/>
    <cellStyle name="_Capacity Monitoring &amp; Alert Report Fixedline (28.09.2007)_ZTE DSLAM IP Plan_Ver3_Put_inservice 10-09-2009_put_inservice" xfId="3658"/>
    <cellStyle name="_Capacity Monitoring &amp; Alert Report Fixedline (28.09.2007)_ZTE DSLAM IP Plan_Ver3_Put_inservice 10-09-2009_Put_inservice 10-2-2010" xfId="3660"/>
    <cellStyle name="_Capacity Monitoring &amp; Alert Report Fixedline (28.09.2007)_ZTE DSLAM IP Plan_Ver3_Put_inservice 10-09-2009_Put_inservice 1-02-2010" xfId="3659"/>
    <cellStyle name="_Capacity Monitoring &amp; Alert Report Fixedline (28.09.2007)_ZTE DSLAM IP Plan_Ver3_Put_inservice 10-09-2009_put_inservice 1-1-10" xfId="3661"/>
    <cellStyle name="_Capacity Monitoring &amp; Alert Report Fixedline (28.09.2007)_ZTE DSLAM IP Plan_Ver3_Put_inservice 10-09-2009_Put_inservice 12-3-2010" xfId="3662"/>
    <cellStyle name="_Capacity Monitoring &amp; Alert Report Fixedline (28.09.2007)_ZTE DSLAM IP Plan_Ver3_Put_inservice 10-09-2009_put_inservice 18-03-2010" xfId="3663"/>
    <cellStyle name="_Capacity Monitoring &amp; Alert Report Fixedline (28.09.2007)_ZTE DSLAM IP Plan_Ver3_Put_inservice 10-09-2009_Put_inservice 18-1-2010" xfId="3664"/>
    <cellStyle name="_Capacity Monitoring &amp; Alert Report Fixedline (28.09.2007)_ZTE DSLAM IP Plan_Ver3_Put_inservice 10-09-2009_Put_inservice 25-12-09" xfId="3665"/>
    <cellStyle name="_Capacity Monitoring &amp; Alert Report Fixedline (28.09.2007)_ZTE DSLAM IP Plan_Ver3_Put_inservice 10-09-2009_Put_inservice 25-2-2010" xfId="3666"/>
    <cellStyle name="_Capacity Monitoring &amp; Alert Report Fixedline (28.09.2007)_ZTE DSLAM IP Plan_Ver3_Put_inservice 10-09-2009_Put_inservice 9-12-09" xfId="3667"/>
    <cellStyle name="_Capacity Monitoring &amp; Alert Report Fixedline (28.09.2007)_ZTE DSLAM IP Plan_Ver3_Put_inservice 10-09-2009_put_intservice 28-12-09" xfId="3668"/>
    <cellStyle name="_Capacity Monitoring &amp; Alert Report Fixedline (28.09.2007)_ZTE DSLAM IP Plan_Ver3_Put_inservice 10-09-2009_ZTE DSLAM IP Plan Ver 14.2" xfId="3669"/>
    <cellStyle name="_Capacity Monitoring &amp; Alert Report Fixedline (28.09.2007)_ZTE DSLAM IP Plan_Ver3_Put_inservice 10-09-2009_ZTE DSLAM IP Plan Ver 14.8" xfId="3670"/>
    <cellStyle name="_Capacity Monitoring &amp; Alert Report Fixedline (28.09.2007)_ZTE DSLAM IP Plan_Ver3_Put_inservice 10-11-09" xfId="3671"/>
    <cellStyle name="_Capacity Monitoring &amp; Alert Report Fixedline (28.09.2007)_ZTE DSLAM IP Plan_Ver3_Put_inservice 10-11-09_aaaa" xfId="3672"/>
    <cellStyle name="_Capacity Monitoring &amp; Alert Report Fixedline (28.09.2007)_ZTE DSLAM IP Plan_Ver3_Put_inservice 10-11-09_Book1" xfId="3673"/>
    <cellStyle name="_Capacity Monitoring &amp; Alert Report Fixedline (28.09.2007)_ZTE DSLAM IP Plan_Ver3_Put_inservice 10-11-09_put_inservice" xfId="3674"/>
    <cellStyle name="_Capacity Monitoring &amp; Alert Report Fixedline (28.09.2007)_ZTE DSLAM IP Plan_Ver3_Put_inservice 10-11-09_Put_inservice 10-2-2010" xfId="3676"/>
    <cellStyle name="_Capacity Monitoring &amp; Alert Report Fixedline (28.09.2007)_ZTE DSLAM IP Plan_Ver3_Put_inservice 10-11-09_Put_inservice 1-02-2010" xfId="3675"/>
    <cellStyle name="_Capacity Monitoring &amp; Alert Report Fixedline (28.09.2007)_ZTE DSLAM IP Plan_Ver3_Put_inservice 10-11-09_put_inservice 1-1-10" xfId="3677"/>
    <cellStyle name="_Capacity Monitoring &amp; Alert Report Fixedline (28.09.2007)_ZTE DSLAM IP Plan_Ver3_Put_inservice 10-11-09_Put_inservice 12-3-2010" xfId="3678"/>
    <cellStyle name="_Capacity Monitoring &amp; Alert Report Fixedline (28.09.2007)_ZTE DSLAM IP Plan_Ver3_Put_inservice 10-11-09_put_inservice 18-03-2010" xfId="3679"/>
    <cellStyle name="_Capacity Monitoring &amp; Alert Report Fixedline (28.09.2007)_ZTE DSLAM IP Plan_Ver3_Put_inservice 10-11-09_Put_inservice 18-1-2010" xfId="3680"/>
    <cellStyle name="_Capacity Monitoring &amp; Alert Report Fixedline (28.09.2007)_ZTE DSLAM IP Plan_Ver3_Put_inservice 10-11-09_Put_inservice 25-12-09" xfId="3681"/>
    <cellStyle name="_Capacity Monitoring &amp; Alert Report Fixedline (28.09.2007)_ZTE DSLAM IP Plan_Ver3_Put_inservice 10-11-09_Put_inservice 25-2-2010" xfId="3682"/>
    <cellStyle name="_Capacity Monitoring &amp; Alert Report Fixedline (28.09.2007)_ZTE DSLAM IP Plan_Ver3_Put_inservice 10-11-09_Put_inservice 9-12-09" xfId="3683"/>
    <cellStyle name="_Capacity Monitoring &amp; Alert Report Fixedline (28.09.2007)_ZTE DSLAM IP Plan_Ver3_Put_inservice 10-11-09_put_intservice 28-12-09" xfId="3684"/>
    <cellStyle name="_Capacity Monitoring &amp; Alert Report Fixedline (28.09.2007)_ZTE DSLAM IP Plan_Ver3_Put_inservice 10-11-09_ZTE DSLAM IP Plan Ver 14.2" xfId="3685"/>
    <cellStyle name="_Capacity Monitoring &amp; Alert Report Fixedline (28.09.2007)_ZTE DSLAM IP Plan_Ver3_Put_inservice 10-11-09_ZTE DSLAM IP Plan Ver 14.8" xfId="3686"/>
    <cellStyle name="_Capacity Monitoring &amp; Alert Report Fixedline (28.09.2007)_ZTE DSLAM IP Plan_Ver3_Put_inservice 16-11-09" xfId="3687"/>
    <cellStyle name="_Capacity Monitoring &amp; Alert Report Fixedline (28.09.2007)_ZTE DSLAM IP Plan_Ver3_Put_inservice 16-11-09_aaaa" xfId="3688"/>
    <cellStyle name="_Capacity Monitoring &amp; Alert Report Fixedline (28.09.2007)_ZTE DSLAM IP Plan_Ver3_Put_inservice 16-11-09_Book1" xfId="3689"/>
    <cellStyle name="_Capacity Monitoring &amp; Alert Report Fixedline (28.09.2007)_ZTE DSLAM IP Plan_Ver3_Put_inservice 16-11-09_put_inservice" xfId="3690"/>
    <cellStyle name="_Capacity Monitoring &amp; Alert Report Fixedline (28.09.2007)_ZTE DSLAM IP Plan_Ver3_Put_inservice 16-11-09_Put_inservice 10-2-2010" xfId="3692"/>
    <cellStyle name="_Capacity Monitoring &amp; Alert Report Fixedline (28.09.2007)_ZTE DSLAM IP Plan_Ver3_Put_inservice 16-11-09_Put_inservice 1-02-2010" xfId="3691"/>
    <cellStyle name="_Capacity Monitoring &amp; Alert Report Fixedline (28.09.2007)_ZTE DSLAM IP Plan_Ver3_Put_inservice 16-11-09_put_inservice 1-1-10" xfId="3693"/>
    <cellStyle name="_Capacity Monitoring &amp; Alert Report Fixedline (28.09.2007)_ZTE DSLAM IP Plan_Ver3_Put_inservice 16-11-09_Put_inservice 12-3-2010" xfId="3694"/>
    <cellStyle name="_Capacity Monitoring &amp; Alert Report Fixedline (28.09.2007)_ZTE DSLAM IP Plan_Ver3_Put_inservice 16-11-09_put_inservice 18-03-2010" xfId="3695"/>
    <cellStyle name="_Capacity Monitoring &amp; Alert Report Fixedline (28.09.2007)_ZTE DSLAM IP Plan_Ver3_Put_inservice 16-11-09_Put_inservice 18-1-2010" xfId="3696"/>
    <cellStyle name="_Capacity Monitoring &amp; Alert Report Fixedline (28.09.2007)_ZTE DSLAM IP Plan_Ver3_Put_inservice 16-11-09_Put_inservice 25-12-09" xfId="3697"/>
    <cellStyle name="_Capacity Monitoring &amp; Alert Report Fixedline (28.09.2007)_ZTE DSLAM IP Plan_Ver3_Put_inservice 16-11-09_Put_inservice 25-2-2010" xfId="3698"/>
    <cellStyle name="_Capacity Monitoring &amp; Alert Report Fixedline (28.09.2007)_ZTE DSLAM IP Plan_Ver3_Put_inservice 16-11-09_Put_inservice 9-12-09" xfId="3699"/>
    <cellStyle name="_Capacity Monitoring &amp; Alert Report Fixedline (28.09.2007)_ZTE DSLAM IP Plan_Ver3_Put_inservice 16-11-09_put_intservice 28-12-09" xfId="3700"/>
    <cellStyle name="_Capacity Monitoring &amp; Alert Report Fixedline (28.09.2007)_ZTE DSLAM IP Plan_Ver3_Put_inservice 16-11-09_ZTE DSLAM IP Plan Ver 14.2" xfId="3701"/>
    <cellStyle name="_Capacity Monitoring &amp; Alert Report Fixedline (28.09.2007)_ZTE DSLAM IP Plan_Ver3_Put_inservice 16-11-09_ZTE DSLAM IP Plan Ver 14.8" xfId="3702"/>
    <cellStyle name="_Capacity Monitoring &amp; Alert Report Fixedline (28.09.2007)_ZTE DSLAM IP Plan_Ver3_Put_inservice 5-10-09" xfId="3703"/>
    <cellStyle name="_Capacity Monitoring &amp; Alert Report Fixedline (28.09.2007)_ZTE DSLAM IP Plan_Ver3_Put_inservice 5-10-09_aaaa" xfId="3704"/>
    <cellStyle name="_Capacity Monitoring &amp; Alert Report Fixedline (28.09.2007)_ZTE DSLAM IP Plan_Ver3_Put_inservice 5-10-09_Book1" xfId="3705"/>
    <cellStyle name="_Capacity Monitoring &amp; Alert Report Fixedline (28.09.2007)_ZTE DSLAM IP Plan_Ver3_Put_inservice 5-10-09_put_inservice" xfId="3706"/>
    <cellStyle name="_Capacity Monitoring &amp; Alert Report Fixedline (28.09.2007)_ZTE DSLAM IP Plan_Ver3_Put_inservice 5-10-09_Put_inservice 10-2-2010" xfId="3708"/>
    <cellStyle name="_Capacity Monitoring &amp; Alert Report Fixedline (28.09.2007)_ZTE DSLAM IP Plan_Ver3_Put_inservice 5-10-09_Put_inservice 1-02-2010" xfId="3707"/>
    <cellStyle name="_Capacity Monitoring &amp; Alert Report Fixedline (28.09.2007)_ZTE DSLAM IP Plan_Ver3_Put_inservice 5-10-09_put_inservice 1-1-10" xfId="3709"/>
    <cellStyle name="_Capacity Monitoring &amp; Alert Report Fixedline (28.09.2007)_ZTE DSLAM IP Plan_Ver3_Put_inservice 5-10-09_Put_inservice 12-3-2010" xfId="3710"/>
    <cellStyle name="_Capacity Monitoring &amp; Alert Report Fixedline (28.09.2007)_ZTE DSLAM IP Plan_Ver3_Put_inservice 5-10-09_put_inservice 18-03-2010" xfId="3711"/>
    <cellStyle name="_Capacity Monitoring &amp; Alert Report Fixedline (28.09.2007)_ZTE DSLAM IP Plan_Ver3_Put_inservice 5-10-09_Put_inservice 18-1-2010" xfId="3712"/>
    <cellStyle name="_Capacity Monitoring &amp; Alert Report Fixedline (28.09.2007)_ZTE DSLAM IP Plan_Ver3_Put_inservice 5-10-09_Put_inservice 25-12-09" xfId="3713"/>
    <cellStyle name="_Capacity Monitoring &amp; Alert Report Fixedline (28.09.2007)_ZTE DSLAM IP Plan_Ver3_Put_inservice 5-10-09_Put_inservice 25-2-2010" xfId="3714"/>
    <cellStyle name="_Capacity Monitoring &amp; Alert Report Fixedline (28.09.2007)_ZTE DSLAM IP Plan_Ver3_Put_inservice 5-10-09_Put_inservice 9-12-09" xfId="3715"/>
    <cellStyle name="_Capacity Monitoring &amp; Alert Report Fixedline (28.09.2007)_ZTE DSLAM IP Plan_Ver3_Put_inservice 5-10-09_put_intservice 28-12-09" xfId="3716"/>
    <cellStyle name="_Capacity Monitoring &amp; Alert Report Fixedline (28.09.2007)_ZTE DSLAM IP Plan_Ver3_Put_inservice 5-10-09_ZTE DSLAM IP Plan Ver 14.2" xfId="3717"/>
    <cellStyle name="_Capacity Monitoring &amp; Alert Report Fixedline (28.09.2007)_ZTE DSLAM IP Plan_Ver3_Put_inservice 5-10-09_ZTE DSLAM IP Plan Ver 14.8" xfId="3718"/>
    <cellStyle name="_Capacity Monitoring &amp; Alert Report Fixedline (28.09.2007)_ZTE DSLAM IP Plan_Ver3_Put_inservice as of 21-07-2009" xfId="3719"/>
    <cellStyle name="_Capacity Monitoring &amp; Alert Report Fixedline (28.09.2007)_ZTE DSLAM IP Plan_Ver3_Put_inservice as of 21-07-2009_aaaa" xfId="3720"/>
    <cellStyle name="_Capacity Monitoring &amp; Alert Report Fixedline (28.09.2007)_ZTE DSLAM IP Plan_Ver3_Put_inservice as of 21-07-2009_Book1" xfId="3721"/>
    <cellStyle name="_Capacity Monitoring &amp; Alert Report Fixedline (28.09.2007)_ZTE DSLAM IP Plan_Ver3_Put_inservice as of 21-07-2009_put_inservice" xfId="3722"/>
    <cellStyle name="_Capacity Monitoring &amp; Alert Report Fixedline (28.09.2007)_ZTE DSLAM IP Plan_Ver3_Put_inservice as of 21-07-2009_Put_inservice 10-2-2010" xfId="3724"/>
    <cellStyle name="_Capacity Monitoring &amp; Alert Report Fixedline (28.09.2007)_ZTE DSLAM IP Plan_Ver3_Put_inservice as of 21-07-2009_Put_inservice 1-02-2010" xfId="3723"/>
    <cellStyle name="_Capacity Monitoring &amp; Alert Report Fixedline (28.09.2007)_ZTE DSLAM IP Plan_Ver3_Put_inservice as of 21-07-2009_put_inservice 1-1-10" xfId="3725"/>
    <cellStyle name="_Capacity Monitoring &amp; Alert Report Fixedline (28.09.2007)_ZTE DSLAM IP Plan_Ver3_Put_inservice as of 21-07-2009_Put_inservice 12-3-2010" xfId="3726"/>
    <cellStyle name="_Capacity Monitoring &amp; Alert Report Fixedline (28.09.2007)_ZTE DSLAM IP Plan_Ver3_Put_inservice as of 21-07-2009_put_inservice 18-03-2010" xfId="3727"/>
    <cellStyle name="_Capacity Monitoring &amp; Alert Report Fixedline (28.09.2007)_ZTE DSLAM IP Plan_Ver3_Put_inservice as of 21-07-2009_Put_inservice 18-1-2010" xfId="3728"/>
    <cellStyle name="_Capacity Monitoring &amp; Alert Report Fixedline (28.09.2007)_ZTE DSLAM IP Plan_Ver3_Put_inservice as of 21-07-2009_Put_inservice 25-12-09" xfId="3729"/>
    <cellStyle name="_Capacity Monitoring &amp; Alert Report Fixedline (28.09.2007)_ZTE DSLAM IP Plan_Ver3_Put_inservice as of 21-07-2009_Put_inservice 25-2-2010" xfId="3730"/>
    <cellStyle name="_Capacity Monitoring &amp; Alert Report Fixedline (28.09.2007)_ZTE DSLAM IP Plan_Ver3_Put_inservice as of 21-07-2009_Put_inservice 9-12-09" xfId="3731"/>
    <cellStyle name="_Capacity Monitoring &amp; Alert Report Fixedline (28.09.2007)_ZTE DSLAM IP Plan_Ver3_Put_inservice as of 21-07-2009_put_intservice 28-12-09" xfId="3732"/>
    <cellStyle name="_Capacity Monitoring &amp; Alert Report Fixedline (28.09.2007)_ZTE DSLAM IP Plan_Ver3_Put_inservice as of 21-07-2009_ZTE DSLAM IP Plan Ver 14.2" xfId="3733"/>
    <cellStyle name="_Capacity Monitoring &amp; Alert Report Fixedline (28.09.2007)_ZTE DSLAM IP Plan_Ver3_Put_inservice as of 21-07-2009_ZTE DSLAM IP Plan Ver 14.8" xfId="3734"/>
    <cellStyle name="_Capacity Monitoring &amp; Alert Report Fixedline (28.09.2007)_ZTE DSLAM IP Plan_Ver3_Put_inservice as of 21-8-2009" xfId="3735"/>
    <cellStyle name="_Capacity Monitoring &amp; Alert Report Fixedline (28.09.2007)_ZTE DSLAM IP Plan_Ver3_Put_inservice as of 21-8-2009_aaaa" xfId="3736"/>
    <cellStyle name="_Capacity Monitoring &amp; Alert Report Fixedline (28.09.2007)_ZTE DSLAM IP Plan_Ver3_Put_inservice as of 21-8-2009_Book1" xfId="3737"/>
    <cellStyle name="_Capacity Monitoring &amp; Alert Report Fixedline (28.09.2007)_ZTE DSLAM IP Plan_Ver3_Put_inservice as of 21-8-2009_put_inservice" xfId="3738"/>
    <cellStyle name="_Capacity Monitoring &amp; Alert Report Fixedline (28.09.2007)_ZTE DSLAM IP Plan_Ver3_Put_inservice as of 21-8-2009_Put_inservice 10-2-2010" xfId="3740"/>
    <cellStyle name="_Capacity Monitoring &amp; Alert Report Fixedline (28.09.2007)_ZTE DSLAM IP Plan_Ver3_Put_inservice as of 21-8-2009_Put_inservice 1-02-2010" xfId="3739"/>
    <cellStyle name="_Capacity Monitoring &amp; Alert Report Fixedline (28.09.2007)_ZTE DSLAM IP Plan_Ver3_Put_inservice as of 21-8-2009_put_inservice 1-1-10" xfId="3741"/>
    <cellStyle name="_Capacity Monitoring &amp; Alert Report Fixedline (28.09.2007)_ZTE DSLAM IP Plan_Ver3_Put_inservice as of 21-8-2009_Put_inservice 12-3-2010" xfId="3742"/>
    <cellStyle name="_Capacity Monitoring &amp; Alert Report Fixedline (28.09.2007)_ZTE DSLAM IP Plan_Ver3_Put_inservice as of 21-8-2009_put_inservice 18-03-2010" xfId="3743"/>
    <cellStyle name="_Capacity Monitoring &amp; Alert Report Fixedline (28.09.2007)_ZTE DSLAM IP Plan_Ver3_Put_inservice as of 21-8-2009_Put_inservice 18-1-2010" xfId="3744"/>
    <cellStyle name="_Capacity Monitoring &amp; Alert Report Fixedline (28.09.2007)_ZTE DSLAM IP Plan_Ver3_Put_inservice as of 21-8-2009_Put_inservice 25-12-09" xfId="3745"/>
    <cellStyle name="_Capacity Monitoring &amp; Alert Report Fixedline (28.09.2007)_ZTE DSLAM IP Plan_Ver3_Put_inservice as of 21-8-2009_Put_inservice 25-2-2010" xfId="3746"/>
    <cellStyle name="_Capacity Monitoring &amp; Alert Report Fixedline (28.09.2007)_ZTE DSLAM IP Plan_Ver3_Put_inservice as of 21-8-2009_Put_inservice 9-12-09" xfId="3747"/>
    <cellStyle name="_Capacity Monitoring &amp; Alert Report Fixedline (28.09.2007)_ZTE DSLAM IP Plan_Ver3_Put_inservice as of 21-8-2009_put_intservice 28-12-09" xfId="3748"/>
    <cellStyle name="_Capacity Monitoring &amp; Alert Report Fixedline (28.09.2007)_ZTE DSLAM IP Plan_Ver3_Put_inservice as of 21-8-2009_ZTE DSLAM IP Plan Ver 14.2" xfId="3749"/>
    <cellStyle name="_Capacity Monitoring &amp; Alert Report Fixedline (28.09.2007)_ZTE DSLAM IP Plan_Ver3_Put_inservice as of 21-8-2009_ZTE DSLAM IP Plan Ver 14.8" xfId="3750"/>
    <cellStyle name="_Capacity Monitoring &amp; Alert Report Fixedline (28.09.2007)_ZTE DSLAM IP Plan_Ver3_Put_inservice as of 25-8-2009" xfId="3751"/>
    <cellStyle name="_Capacity Monitoring &amp; Alert Report Fixedline (28.09.2007)_ZTE DSLAM IP Plan_Ver3_Put_inservice as of 25-8-2009_aaaa" xfId="3752"/>
    <cellStyle name="_Capacity Monitoring &amp; Alert Report Fixedline (28.09.2007)_ZTE DSLAM IP Plan_Ver3_Put_inservice as of 25-8-2009_Book1" xfId="3753"/>
    <cellStyle name="_Capacity Monitoring &amp; Alert Report Fixedline (28.09.2007)_ZTE DSLAM IP Plan_Ver3_Put_inservice as of 25-8-2009_put_inservice" xfId="3754"/>
    <cellStyle name="_Capacity Monitoring &amp; Alert Report Fixedline (28.09.2007)_ZTE DSLAM IP Plan_Ver3_Put_inservice as of 25-8-2009_Put_inservice 10-2-2010" xfId="3756"/>
    <cellStyle name="_Capacity Monitoring &amp; Alert Report Fixedline (28.09.2007)_ZTE DSLAM IP Plan_Ver3_Put_inservice as of 25-8-2009_Put_inservice 1-02-2010" xfId="3755"/>
    <cellStyle name="_Capacity Monitoring &amp; Alert Report Fixedline (28.09.2007)_ZTE DSLAM IP Plan_Ver3_Put_inservice as of 25-8-2009_put_inservice 1-1-10" xfId="3757"/>
    <cellStyle name="_Capacity Monitoring &amp; Alert Report Fixedline (28.09.2007)_ZTE DSLAM IP Plan_Ver3_Put_inservice as of 25-8-2009_Put_inservice 12-3-2010" xfId="3758"/>
    <cellStyle name="_Capacity Monitoring &amp; Alert Report Fixedline (28.09.2007)_ZTE DSLAM IP Plan_Ver3_Put_inservice as of 25-8-2009_put_inservice 18-03-2010" xfId="3759"/>
    <cellStyle name="_Capacity Monitoring &amp; Alert Report Fixedline (28.09.2007)_ZTE DSLAM IP Plan_Ver3_Put_inservice as of 25-8-2009_Put_inservice 18-1-2010" xfId="3760"/>
    <cellStyle name="_Capacity Monitoring &amp; Alert Report Fixedline (28.09.2007)_ZTE DSLAM IP Plan_Ver3_Put_inservice as of 25-8-2009_Put_inservice 25-12-09" xfId="3761"/>
    <cellStyle name="_Capacity Monitoring &amp; Alert Report Fixedline (28.09.2007)_ZTE DSLAM IP Plan_Ver3_Put_inservice as of 25-8-2009_Put_inservice 25-2-2010" xfId="3762"/>
    <cellStyle name="_Capacity Monitoring &amp; Alert Report Fixedline (28.09.2007)_ZTE DSLAM IP Plan_Ver3_Put_inservice as of 25-8-2009_Put_inservice 9-12-09" xfId="3763"/>
    <cellStyle name="_Capacity Monitoring &amp; Alert Report Fixedline (28.09.2007)_ZTE DSLAM IP Plan_Ver3_Put_inservice as of 25-8-2009_put_intservice 28-12-09" xfId="3764"/>
    <cellStyle name="_Capacity Monitoring &amp; Alert Report Fixedline (28.09.2007)_ZTE DSLAM IP Plan_Ver3_Put_inservice as of 25-8-2009_ZTE DSLAM IP Plan Ver 14.2" xfId="3765"/>
    <cellStyle name="_Capacity Monitoring &amp; Alert Report Fixedline (28.09.2007)_ZTE DSLAM IP Plan_Ver3_Put_inservice as of 25-8-2009_ZTE DSLAM IP Plan Ver 14.8" xfId="3766"/>
    <cellStyle name="_Capacity Monitoring &amp; Alert Report Fixedline (28.09.2007)_ZTE DSLAM IP Plan_Ver3_Put_inservice as of 28-8-2009" xfId="3767"/>
    <cellStyle name="_Capacity Monitoring &amp; Alert Report Fixedline (28.09.2007)_ZTE DSLAM IP Plan_Ver3_Put_inservice as of 28-8-2009_aaaa" xfId="3768"/>
    <cellStyle name="_Capacity Monitoring &amp; Alert Report Fixedline (28.09.2007)_ZTE DSLAM IP Plan_Ver3_Put_inservice as of 28-8-2009_Book1" xfId="3769"/>
    <cellStyle name="_Capacity Monitoring &amp; Alert Report Fixedline (28.09.2007)_ZTE DSLAM IP Plan_Ver3_Put_inservice as of 28-8-2009_put_inservice" xfId="3770"/>
    <cellStyle name="_Capacity Monitoring &amp; Alert Report Fixedline (28.09.2007)_ZTE DSLAM IP Plan_Ver3_Put_inservice as of 28-8-2009_Put_inservice 10-2-2010" xfId="3772"/>
    <cellStyle name="_Capacity Monitoring &amp; Alert Report Fixedline (28.09.2007)_ZTE DSLAM IP Plan_Ver3_Put_inservice as of 28-8-2009_Put_inservice 1-02-2010" xfId="3771"/>
    <cellStyle name="_Capacity Monitoring &amp; Alert Report Fixedline (28.09.2007)_ZTE DSLAM IP Plan_Ver3_Put_inservice as of 28-8-2009_put_inservice 1-1-10" xfId="3773"/>
    <cellStyle name="_Capacity Monitoring &amp; Alert Report Fixedline (28.09.2007)_ZTE DSLAM IP Plan_Ver3_Put_inservice as of 28-8-2009_Put_inservice 12-3-2010" xfId="3774"/>
    <cellStyle name="_Capacity Monitoring &amp; Alert Report Fixedline (28.09.2007)_ZTE DSLAM IP Plan_Ver3_Put_inservice as of 28-8-2009_put_inservice 18-03-2010" xfId="3775"/>
    <cellStyle name="_Capacity Monitoring &amp; Alert Report Fixedline (28.09.2007)_ZTE DSLAM IP Plan_Ver3_Put_inservice as of 28-8-2009_Put_inservice 18-1-2010" xfId="3776"/>
    <cellStyle name="_Capacity Monitoring &amp; Alert Report Fixedline (28.09.2007)_ZTE DSLAM IP Plan_Ver3_Put_inservice as of 28-8-2009_Put_inservice 25-12-09" xfId="3777"/>
    <cellStyle name="_Capacity Monitoring &amp; Alert Report Fixedline (28.09.2007)_ZTE DSLAM IP Plan_Ver3_Put_inservice as of 28-8-2009_Put_inservice 25-2-2010" xfId="3778"/>
    <cellStyle name="_Capacity Monitoring &amp; Alert Report Fixedline (28.09.2007)_ZTE DSLAM IP Plan_Ver3_Put_inservice as of 28-8-2009_Put_inservice 9-12-09" xfId="3779"/>
    <cellStyle name="_Capacity Monitoring &amp; Alert Report Fixedline (28.09.2007)_ZTE DSLAM IP Plan_Ver3_Put_inservice as of 28-8-2009_put_intservice 28-12-09" xfId="3780"/>
    <cellStyle name="_Capacity Monitoring &amp; Alert Report Fixedline (28.09.2007)_ZTE DSLAM IP Plan_Ver3_Put_inservice as of 28-8-2009_ZTE DSLAM IP Plan Ver 14.2" xfId="3781"/>
    <cellStyle name="_Capacity Monitoring &amp; Alert Report Fixedline (28.09.2007)_ZTE DSLAM IP Plan_Ver3_Put_inservice as of 28-8-2009_ZTE DSLAM IP Plan Ver 14.8" xfId="3782"/>
    <cellStyle name="_Capacity Monitoring &amp; Alert Report Fixedline (28.09.2007)_ZTE DSLAM IP Plan_Ver3_ZTE DSLAM IP Plan Ver 14.2" xfId="3783"/>
    <cellStyle name="_Capacity Monitoring &amp; Alert Report Fixedline (28.09.2007)_ZTE DSLAM IP Plan_Ver3_ZTE DSLAM IP Plan Ver 14.2_aaaa" xfId="3784"/>
    <cellStyle name="_Capacity Monitoring &amp; Alert Report Fixedline (28.09.2007)_ZTE DSLAM IP Plan_Ver3_ZTE DSLAM IP Plan Ver 14.2_Book1" xfId="3785"/>
    <cellStyle name="_Capacity Monitoring &amp; Alert Report Fixedline (28.09.2007)_ZTE DSLAM IP Plan_Ver3_ZTE DSLAM IP Plan Ver 14.2_put_inservice" xfId="3786"/>
    <cellStyle name="_Capacity Monitoring &amp; Alert Report Fixedline (28.09.2007)_ZTE DSLAM IP Plan_Ver3_ZTE DSLAM IP Plan Ver 14.2_Put_inservice 10-2-2010" xfId="3788"/>
    <cellStyle name="_Capacity Monitoring &amp; Alert Report Fixedline (28.09.2007)_ZTE DSLAM IP Plan_Ver3_ZTE DSLAM IP Plan Ver 14.2_Put_inservice 1-02-2010" xfId="3787"/>
    <cellStyle name="_Capacity Monitoring &amp; Alert Report Fixedline (28.09.2007)_ZTE DSLAM IP Plan_Ver3_ZTE DSLAM IP Plan Ver 14.2_put_inservice 1-1-10" xfId="3789"/>
    <cellStyle name="_Capacity Monitoring &amp; Alert Report Fixedline (28.09.2007)_ZTE DSLAM IP Plan_Ver3_ZTE DSLAM IP Plan Ver 14.2_Put_inservice 12-3-2010" xfId="3790"/>
    <cellStyle name="_Capacity Monitoring &amp; Alert Report Fixedline (28.09.2007)_ZTE DSLAM IP Plan_Ver3_ZTE DSLAM IP Plan Ver 14.2_put_inservice 18-03-2010" xfId="3791"/>
    <cellStyle name="_Capacity Monitoring &amp; Alert Report Fixedline (28.09.2007)_ZTE DSLAM IP Plan_Ver3_ZTE DSLAM IP Plan Ver 14.2_Put_inservice 18-1-2010" xfId="3792"/>
    <cellStyle name="_Capacity Monitoring &amp; Alert Report Fixedline (28.09.2007)_ZTE DSLAM IP Plan_Ver3_ZTE DSLAM IP Plan Ver 14.2_Put_inservice 25-12-09" xfId="3793"/>
    <cellStyle name="_Capacity Monitoring &amp; Alert Report Fixedline (28.09.2007)_ZTE DSLAM IP Plan_Ver3_ZTE DSLAM IP Plan Ver 14.2_Put_inservice 25-2-2010" xfId="3794"/>
    <cellStyle name="_Capacity Monitoring &amp; Alert Report Fixedline (28.09.2007)_ZTE DSLAM IP Plan_Ver3_ZTE DSLAM IP Plan Ver 14.2_put_intservice 28-12-09" xfId="3795"/>
    <cellStyle name="_Capacity Monitoring &amp; Alert Report Fixedline (28.09.2007)_ZTE DSLAM IP Plan_Ver3_ZTE DSLAM IP Plan Ver 14.2_ZTE DSLAM IP Plan Ver 14.8" xfId="3796"/>
    <cellStyle name="_Capacity Monitoring &amp; Alert Report Fixedline (28.09.2007)_ZTE DSLAM IP Plan_Ver3_ZTE DSLAM IP Plan_Ver3.1_Yam0108" xfId="30"/>
    <cellStyle name="_Capacity Monitoring &amp; Alert Report Fixedline (28.09.2007)_ZTE DSLAM IP Plan_Ver3_ZTE DSLAM IP Plan_Ver3.1_Yam0108_Put_inservice 10-09-2009" xfId="3797"/>
    <cellStyle name="_Capacity Monitoring &amp; Alert Report Fixedline (28.09.2007)_ZTE DSLAM IP Plan_Ver3_ZTE DSLAM IP Plan_Ver3.1_Yam0108_Put_inservice 10-09-2009_aaaa" xfId="3798"/>
    <cellStyle name="_Capacity Monitoring &amp; Alert Report Fixedline (28.09.2007)_ZTE DSLAM IP Plan_Ver3_ZTE DSLAM IP Plan_Ver3.1_Yam0108_Put_inservice 10-09-2009_Book1" xfId="3799"/>
    <cellStyle name="_Capacity Monitoring &amp; Alert Report Fixedline (28.09.2007)_ZTE DSLAM IP Plan_Ver3_ZTE DSLAM IP Plan_Ver3.1_Yam0108_Put_inservice 10-09-2009_put_inservice" xfId="3800"/>
    <cellStyle name="_Capacity Monitoring &amp; Alert Report Fixedline (28.09.2007)_ZTE DSLAM IP Plan_Ver3_ZTE DSLAM IP Plan_Ver3.1_Yam0108_Put_inservice 10-09-2009_Put_inservice 10-2-2010" xfId="3802"/>
    <cellStyle name="_Capacity Monitoring &amp; Alert Report Fixedline (28.09.2007)_ZTE DSLAM IP Plan_Ver3_ZTE DSLAM IP Plan_Ver3.1_Yam0108_Put_inservice 10-09-2009_Put_inservice 1-02-2010" xfId="3801"/>
    <cellStyle name="_Capacity Monitoring &amp; Alert Report Fixedline (28.09.2007)_ZTE DSLAM IP Plan_Ver3_ZTE DSLAM IP Plan_Ver3.1_Yam0108_Put_inservice 10-09-2009_put_inservice 1-1-10" xfId="3803"/>
    <cellStyle name="_Capacity Monitoring &amp; Alert Report Fixedline (28.09.2007)_ZTE DSLAM IP Plan_Ver3_ZTE DSLAM IP Plan_Ver3.1_Yam0108_Put_inservice 10-09-2009_Put_inservice 12-3-2010" xfId="3804"/>
    <cellStyle name="_Capacity Monitoring &amp; Alert Report Fixedline (28.09.2007)_ZTE DSLAM IP Plan_Ver3_ZTE DSLAM IP Plan_Ver3.1_Yam0108_Put_inservice 10-09-2009_put_inservice 18-03-2010" xfId="3805"/>
    <cellStyle name="_Capacity Monitoring &amp; Alert Report Fixedline (28.09.2007)_ZTE DSLAM IP Plan_Ver3_ZTE DSLAM IP Plan_Ver3.1_Yam0108_Put_inservice 10-09-2009_Put_inservice 18-1-2010" xfId="3806"/>
    <cellStyle name="_Capacity Monitoring &amp; Alert Report Fixedline (28.09.2007)_ZTE DSLAM IP Plan_Ver3_ZTE DSLAM IP Plan_Ver3.1_Yam0108_Put_inservice 10-09-2009_Put_inservice 25-12-09" xfId="3807"/>
    <cellStyle name="_Capacity Monitoring &amp; Alert Report Fixedline (28.09.2007)_ZTE DSLAM IP Plan_Ver3_ZTE DSLAM IP Plan_Ver3.1_Yam0108_Put_inservice 10-09-2009_Put_inservice 25-2-2010" xfId="3808"/>
    <cellStyle name="_Capacity Monitoring &amp; Alert Report Fixedline (28.09.2007)_ZTE DSLAM IP Plan_Ver3_ZTE DSLAM IP Plan_Ver3.1_Yam0108_Put_inservice 10-09-2009_Put_inservice 9-12-09" xfId="3809"/>
    <cellStyle name="_Capacity Monitoring &amp; Alert Report Fixedline (28.09.2007)_ZTE DSLAM IP Plan_Ver3_ZTE DSLAM IP Plan_Ver3.1_Yam0108_Put_inservice 10-09-2009_put_intservice 28-12-09" xfId="3810"/>
    <cellStyle name="_Capacity Monitoring &amp; Alert Report Fixedline (28.09.2007)_ZTE DSLAM IP Plan_Ver3_ZTE DSLAM IP Plan_Ver3.1_Yam0108_Put_inservice 10-09-2009_ZTE DSLAM IP Plan Ver 14.2" xfId="3811"/>
    <cellStyle name="_Capacity Monitoring &amp; Alert Report Fixedline (28.09.2007)_ZTE DSLAM IP Plan_Ver3_ZTE DSLAM IP Plan_Ver3.1_Yam0108_Put_inservice 10-09-2009_ZTE DSLAM IP Plan Ver 14.8" xfId="3812"/>
    <cellStyle name="_Capacity Monitoring &amp; Alert Report Fixedline (28.09.2007)_ZTE DSLAM IP Plan_Ver3_ZTE DSLAM IP Plan_Ver3.1_Yam0108_Put_inservice 10-11-09" xfId="3813"/>
    <cellStyle name="_Capacity Monitoring &amp; Alert Report Fixedline (28.09.2007)_ZTE DSLAM IP Plan_Ver3_ZTE DSLAM IP Plan_Ver3.1_Yam0108_Put_inservice 10-11-09_aaaa" xfId="3814"/>
    <cellStyle name="_Capacity Monitoring &amp; Alert Report Fixedline (28.09.2007)_ZTE DSLAM IP Plan_Ver3_ZTE DSLAM IP Plan_Ver3.1_Yam0108_Put_inservice 10-11-09_Book1" xfId="3815"/>
    <cellStyle name="_Capacity Monitoring &amp; Alert Report Fixedline (28.09.2007)_ZTE DSLAM IP Plan_Ver3_ZTE DSLAM IP Plan_Ver3.1_Yam0108_Put_inservice 10-11-09_put_inservice" xfId="3816"/>
    <cellStyle name="_Capacity Monitoring &amp; Alert Report Fixedline (28.09.2007)_ZTE DSLAM IP Plan_Ver3_ZTE DSLAM IP Plan_Ver3.1_Yam0108_Put_inservice 10-11-09_Put_inservice 10-2-2010" xfId="3818"/>
    <cellStyle name="_Capacity Monitoring &amp; Alert Report Fixedline (28.09.2007)_ZTE DSLAM IP Plan_Ver3_ZTE DSLAM IP Plan_Ver3.1_Yam0108_Put_inservice 10-11-09_Put_inservice 1-02-2010" xfId="3817"/>
    <cellStyle name="_Capacity Monitoring &amp; Alert Report Fixedline (28.09.2007)_ZTE DSLAM IP Plan_Ver3_ZTE DSLAM IP Plan_Ver3.1_Yam0108_Put_inservice 10-11-09_put_inservice 1-1-10" xfId="3819"/>
    <cellStyle name="_Capacity Monitoring &amp; Alert Report Fixedline (28.09.2007)_ZTE DSLAM IP Plan_Ver3_ZTE DSLAM IP Plan_Ver3.1_Yam0108_Put_inservice 10-11-09_Put_inservice 12-3-2010" xfId="3820"/>
    <cellStyle name="_Capacity Monitoring &amp; Alert Report Fixedline (28.09.2007)_ZTE DSLAM IP Plan_Ver3_ZTE DSLAM IP Plan_Ver3.1_Yam0108_Put_inservice 10-11-09_put_inservice 18-03-2010" xfId="3821"/>
    <cellStyle name="_Capacity Monitoring &amp; Alert Report Fixedline (28.09.2007)_ZTE DSLAM IP Plan_Ver3_ZTE DSLAM IP Plan_Ver3.1_Yam0108_Put_inservice 10-11-09_Put_inservice 18-1-2010" xfId="3822"/>
    <cellStyle name="_Capacity Monitoring &amp; Alert Report Fixedline (28.09.2007)_ZTE DSLAM IP Plan_Ver3_ZTE DSLAM IP Plan_Ver3.1_Yam0108_Put_inservice 10-11-09_Put_inservice 25-12-09" xfId="3823"/>
    <cellStyle name="_Capacity Monitoring &amp; Alert Report Fixedline (28.09.2007)_ZTE DSLAM IP Plan_Ver3_ZTE DSLAM IP Plan_Ver3.1_Yam0108_Put_inservice 10-11-09_Put_inservice 25-2-2010" xfId="3824"/>
    <cellStyle name="_Capacity Monitoring &amp; Alert Report Fixedline (28.09.2007)_ZTE DSLAM IP Plan_Ver3_ZTE DSLAM IP Plan_Ver3.1_Yam0108_Put_inservice 10-11-09_Put_inservice 9-12-09" xfId="3825"/>
    <cellStyle name="_Capacity Monitoring &amp; Alert Report Fixedline (28.09.2007)_ZTE DSLAM IP Plan_Ver3_ZTE DSLAM IP Plan_Ver3.1_Yam0108_Put_inservice 10-11-09_put_intservice 28-12-09" xfId="3826"/>
    <cellStyle name="_Capacity Monitoring &amp; Alert Report Fixedline (28.09.2007)_ZTE DSLAM IP Plan_Ver3_ZTE DSLAM IP Plan_Ver3.1_Yam0108_Put_inservice 10-11-09_ZTE DSLAM IP Plan Ver 14.2" xfId="3827"/>
    <cellStyle name="_Capacity Monitoring &amp; Alert Report Fixedline (28.09.2007)_ZTE DSLAM IP Plan_Ver3_ZTE DSLAM IP Plan_Ver3.1_Yam0108_Put_inservice 10-11-09_ZTE DSLAM IP Plan Ver 14.8" xfId="3828"/>
    <cellStyle name="_Capacity Monitoring &amp; Alert Report Fixedline (28.09.2007)_ZTE DSLAM IP Plan_Ver3_ZTE DSLAM IP Plan_Ver3.1_Yam0108_Put_inservice 16-11-09" xfId="3829"/>
    <cellStyle name="_Capacity Monitoring &amp; Alert Report Fixedline (28.09.2007)_ZTE DSLAM IP Plan_Ver3_ZTE DSLAM IP Plan_Ver3.1_Yam0108_Put_inservice 16-11-09_aaaa" xfId="3830"/>
    <cellStyle name="_Capacity Monitoring &amp; Alert Report Fixedline (28.09.2007)_ZTE DSLAM IP Plan_Ver3_ZTE DSLAM IP Plan_Ver3.1_Yam0108_Put_inservice 16-11-09_Book1" xfId="3831"/>
    <cellStyle name="_Capacity Monitoring &amp; Alert Report Fixedline (28.09.2007)_ZTE DSLAM IP Plan_Ver3_ZTE DSLAM IP Plan_Ver3.1_Yam0108_Put_inservice 16-11-09_put_inservice" xfId="3832"/>
    <cellStyle name="_Capacity Monitoring &amp; Alert Report Fixedline (28.09.2007)_ZTE DSLAM IP Plan_Ver3_ZTE DSLAM IP Plan_Ver3.1_Yam0108_Put_inservice 16-11-09_Put_inservice 10-2-2010" xfId="3834"/>
    <cellStyle name="_Capacity Monitoring &amp; Alert Report Fixedline (28.09.2007)_ZTE DSLAM IP Plan_Ver3_ZTE DSLAM IP Plan_Ver3.1_Yam0108_Put_inservice 16-11-09_Put_inservice 1-02-2010" xfId="3833"/>
    <cellStyle name="_Capacity Monitoring &amp; Alert Report Fixedline (28.09.2007)_ZTE DSLAM IP Plan_Ver3_ZTE DSLAM IP Plan_Ver3.1_Yam0108_Put_inservice 16-11-09_put_inservice 1-1-10" xfId="3835"/>
    <cellStyle name="_Capacity Monitoring &amp; Alert Report Fixedline (28.09.2007)_ZTE DSLAM IP Plan_Ver3_ZTE DSLAM IP Plan_Ver3.1_Yam0108_Put_inservice 16-11-09_Put_inservice 12-3-2010" xfId="3836"/>
    <cellStyle name="_Capacity Monitoring &amp; Alert Report Fixedline (28.09.2007)_ZTE DSLAM IP Plan_Ver3_ZTE DSLAM IP Plan_Ver3.1_Yam0108_Put_inservice 16-11-09_put_inservice 18-03-2010" xfId="3837"/>
    <cellStyle name="_Capacity Monitoring &amp; Alert Report Fixedline (28.09.2007)_ZTE DSLAM IP Plan_Ver3_ZTE DSLAM IP Plan_Ver3.1_Yam0108_Put_inservice 16-11-09_Put_inservice 18-1-2010" xfId="3838"/>
    <cellStyle name="_Capacity Monitoring &amp; Alert Report Fixedline (28.09.2007)_ZTE DSLAM IP Plan_Ver3_ZTE DSLAM IP Plan_Ver3.1_Yam0108_Put_inservice 16-11-09_Put_inservice 25-12-09" xfId="3839"/>
    <cellStyle name="_Capacity Monitoring &amp; Alert Report Fixedline (28.09.2007)_ZTE DSLAM IP Plan_Ver3_ZTE DSLAM IP Plan_Ver3.1_Yam0108_Put_inservice 16-11-09_Put_inservice 25-2-2010" xfId="3840"/>
    <cellStyle name="_Capacity Monitoring &amp; Alert Report Fixedline (28.09.2007)_ZTE DSLAM IP Plan_Ver3_ZTE DSLAM IP Plan_Ver3.1_Yam0108_Put_inservice 16-11-09_Put_inservice 9-12-09" xfId="3841"/>
    <cellStyle name="_Capacity Monitoring &amp; Alert Report Fixedline (28.09.2007)_ZTE DSLAM IP Plan_Ver3_ZTE DSLAM IP Plan_Ver3.1_Yam0108_Put_inservice 16-11-09_put_intservice 28-12-09" xfId="3842"/>
    <cellStyle name="_Capacity Monitoring &amp; Alert Report Fixedline (28.09.2007)_ZTE DSLAM IP Plan_Ver3_ZTE DSLAM IP Plan_Ver3.1_Yam0108_Put_inservice 16-11-09_ZTE DSLAM IP Plan Ver 14.2" xfId="3843"/>
    <cellStyle name="_Capacity Monitoring &amp; Alert Report Fixedline (28.09.2007)_ZTE DSLAM IP Plan_Ver3_ZTE DSLAM IP Plan_Ver3.1_Yam0108_Put_inservice 16-11-09_ZTE DSLAM IP Plan Ver 14.8" xfId="3844"/>
    <cellStyle name="_Capacity Monitoring &amp; Alert Report Fixedline (28.09.2007)_ZTE DSLAM IP Plan_Ver3_ZTE DSLAM IP Plan_Ver3.1_Yam0108_Put_inservice 5-10-09" xfId="3845"/>
    <cellStyle name="_Capacity Monitoring &amp; Alert Report Fixedline (28.09.2007)_ZTE DSLAM IP Plan_Ver3_ZTE DSLAM IP Plan_Ver3.1_Yam0108_Put_inservice 5-10-09_aaaa" xfId="3846"/>
    <cellStyle name="_Capacity Monitoring &amp; Alert Report Fixedline (28.09.2007)_ZTE DSLAM IP Plan_Ver3_ZTE DSLAM IP Plan_Ver3.1_Yam0108_Put_inservice 5-10-09_Book1" xfId="3847"/>
    <cellStyle name="_Capacity Monitoring &amp; Alert Report Fixedline (28.09.2007)_ZTE DSLAM IP Plan_Ver3_ZTE DSLAM IP Plan_Ver3.1_Yam0108_Put_inservice 5-10-09_put_inservice" xfId="3848"/>
    <cellStyle name="_Capacity Monitoring &amp; Alert Report Fixedline (28.09.2007)_ZTE DSLAM IP Plan_Ver3_ZTE DSLAM IP Plan_Ver3.1_Yam0108_Put_inservice 5-10-09_Put_inservice 10-2-2010" xfId="3850"/>
    <cellStyle name="_Capacity Monitoring &amp; Alert Report Fixedline (28.09.2007)_ZTE DSLAM IP Plan_Ver3_ZTE DSLAM IP Plan_Ver3.1_Yam0108_Put_inservice 5-10-09_Put_inservice 1-02-2010" xfId="3849"/>
    <cellStyle name="_Capacity Monitoring &amp; Alert Report Fixedline (28.09.2007)_ZTE DSLAM IP Plan_Ver3_ZTE DSLAM IP Plan_Ver3.1_Yam0108_Put_inservice 5-10-09_put_inservice 1-1-10" xfId="3851"/>
    <cellStyle name="_Capacity Monitoring &amp; Alert Report Fixedline (28.09.2007)_ZTE DSLAM IP Plan_Ver3_ZTE DSLAM IP Plan_Ver3.1_Yam0108_Put_inservice 5-10-09_Put_inservice 12-3-2010" xfId="3852"/>
    <cellStyle name="_Capacity Monitoring &amp; Alert Report Fixedline (28.09.2007)_ZTE DSLAM IP Plan_Ver3_ZTE DSLAM IP Plan_Ver3.1_Yam0108_Put_inservice 5-10-09_put_inservice 18-03-2010" xfId="3853"/>
    <cellStyle name="_Capacity Monitoring &amp; Alert Report Fixedline (28.09.2007)_ZTE DSLAM IP Plan_Ver3_ZTE DSLAM IP Plan_Ver3.1_Yam0108_Put_inservice 5-10-09_Put_inservice 18-1-2010" xfId="3854"/>
    <cellStyle name="_Capacity Monitoring &amp; Alert Report Fixedline (28.09.2007)_ZTE DSLAM IP Plan_Ver3_ZTE DSLAM IP Plan_Ver3.1_Yam0108_Put_inservice 5-10-09_Put_inservice 25-12-09" xfId="3855"/>
    <cellStyle name="_Capacity Monitoring &amp; Alert Report Fixedline (28.09.2007)_ZTE DSLAM IP Plan_Ver3_ZTE DSLAM IP Plan_Ver3.1_Yam0108_Put_inservice 5-10-09_Put_inservice 25-2-2010" xfId="3856"/>
    <cellStyle name="_Capacity Monitoring &amp; Alert Report Fixedline (28.09.2007)_ZTE DSLAM IP Plan_Ver3_ZTE DSLAM IP Plan_Ver3.1_Yam0108_Put_inservice 5-10-09_Put_inservice 9-12-09" xfId="3857"/>
    <cellStyle name="_Capacity Monitoring &amp; Alert Report Fixedline (28.09.2007)_ZTE DSLAM IP Plan_Ver3_ZTE DSLAM IP Plan_Ver3.1_Yam0108_Put_inservice 5-10-09_put_intservice 28-12-09" xfId="3858"/>
    <cellStyle name="_Capacity Monitoring &amp; Alert Report Fixedline (28.09.2007)_ZTE DSLAM IP Plan_Ver3_ZTE DSLAM IP Plan_Ver3.1_Yam0108_Put_inservice 5-10-09_ZTE DSLAM IP Plan Ver 14.2" xfId="3859"/>
    <cellStyle name="_Capacity Monitoring &amp; Alert Report Fixedline (28.09.2007)_ZTE DSLAM IP Plan_Ver3_ZTE DSLAM IP Plan_Ver3.1_Yam0108_Put_inservice 5-10-09_ZTE DSLAM IP Plan Ver 14.8" xfId="3860"/>
    <cellStyle name="_Capacity Monitoring &amp; Alert Report Fixedline (28.09.2007)_ZTE DSLAM IP Plan_Ver3_ZTE DSLAM IP Plan_Ver3.1_Yam0108_Put_inservice as of 21-07-2009" xfId="3861"/>
    <cellStyle name="_Capacity Monitoring &amp; Alert Report Fixedline (28.09.2007)_ZTE DSLAM IP Plan_Ver3_ZTE DSLAM IP Plan_Ver3.1_Yam0108_Put_inservice as of 21-07-2009_aaaa" xfId="3862"/>
    <cellStyle name="_Capacity Monitoring &amp; Alert Report Fixedline (28.09.2007)_ZTE DSLAM IP Plan_Ver3_ZTE DSLAM IP Plan_Ver3.1_Yam0108_Put_inservice as of 21-07-2009_Book1" xfId="3863"/>
    <cellStyle name="_Capacity Monitoring &amp; Alert Report Fixedline (28.09.2007)_ZTE DSLAM IP Plan_Ver3_ZTE DSLAM IP Plan_Ver3.1_Yam0108_Put_inservice as of 21-07-2009_put_inservice" xfId="3864"/>
    <cellStyle name="_Capacity Monitoring &amp; Alert Report Fixedline (28.09.2007)_ZTE DSLAM IP Plan_Ver3_ZTE DSLAM IP Plan_Ver3.1_Yam0108_Put_inservice as of 21-07-2009_Put_inservice 10-2-2010" xfId="3866"/>
    <cellStyle name="_Capacity Monitoring &amp; Alert Report Fixedline (28.09.2007)_ZTE DSLAM IP Plan_Ver3_ZTE DSLAM IP Plan_Ver3.1_Yam0108_Put_inservice as of 21-07-2009_Put_inservice 1-02-2010" xfId="3865"/>
    <cellStyle name="_Capacity Monitoring &amp; Alert Report Fixedline (28.09.2007)_ZTE DSLAM IP Plan_Ver3_ZTE DSLAM IP Plan_Ver3.1_Yam0108_Put_inservice as of 21-07-2009_put_inservice 1-1-10" xfId="3867"/>
    <cellStyle name="_Capacity Monitoring &amp; Alert Report Fixedline (28.09.2007)_ZTE DSLAM IP Plan_Ver3_ZTE DSLAM IP Plan_Ver3.1_Yam0108_Put_inservice as of 21-07-2009_Put_inservice 12-3-2010" xfId="3868"/>
    <cellStyle name="_Capacity Monitoring &amp; Alert Report Fixedline (28.09.2007)_ZTE DSLAM IP Plan_Ver3_ZTE DSLAM IP Plan_Ver3.1_Yam0108_Put_inservice as of 21-07-2009_put_inservice 18-03-2010" xfId="3869"/>
    <cellStyle name="_Capacity Monitoring &amp; Alert Report Fixedline (28.09.2007)_ZTE DSLAM IP Plan_Ver3_ZTE DSLAM IP Plan_Ver3.1_Yam0108_Put_inservice as of 21-07-2009_Put_inservice 18-1-2010" xfId="3870"/>
    <cellStyle name="_Capacity Monitoring &amp; Alert Report Fixedline (28.09.2007)_ZTE DSLAM IP Plan_Ver3_ZTE DSLAM IP Plan_Ver3.1_Yam0108_Put_inservice as of 21-07-2009_Put_inservice 25-12-09" xfId="3871"/>
    <cellStyle name="_Capacity Monitoring &amp; Alert Report Fixedline (28.09.2007)_ZTE DSLAM IP Plan_Ver3_ZTE DSLAM IP Plan_Ver3.1_Yam0108_Put_inservice as of 21-07-2009_Put_inservice 25-2-2010" xfId="3872"/>
    <cellStyle name="_Capacity Monitoring &amp; Alert Report Fixedline (28.09.2007)_ZTE DSLAM IP Plan_Ver3_ZTE DSLAM IP Plan_Ver3.1_Yam0108_Put_inservice as of 21-07-2009_Put_inservice 9-12-09" xfId="3873"/>
    <cellStyle name="_Capacity Monitoring &amp; Alert Report Fixedline (28.09.2007)_ZTE DSLAM IP Plan_Ver3_ZTE DSLAM IP Plan_Ver3.1_Yam0108_Put_inservice as of 21-07-2009_put_intservice 28-12-09" xfId="3874"/>
    <cellStyle name="_Capacity Monitoring &amp; Alert Report Fixedline (28.09.2007)_ZTE DSLAM IP Plan_Ver3_ZTE DSLAM IP Plan_Ver3.1_Yam0108_Put_inservice as of 21-07-2009_ZTE DSLAM IP Plan Ver 14.2" xfId="3875"/>
    <cellStyle name="_Capacity Monitoring &amp; Alert Report Fixedline (28.09.2007)_ZTE DSLAM IP Plan_Ver3_ZTE DSLAM IP Plan_Ver3.1_Yam0108_Put_inservice as of 21-07-2009_ZTE DSLAM IP Plan Ver 14.8" xfId="3876"/>
    <cellStyle name="_Capacity Monitoring &amp; Alert Report Fixedline (28.09.2007)_ZTE DSLAM IP Plan_Ver3_ZTE DSLAM IP Plan_Ver3.1_Yam0108_Put_inservice as of 21-8-2009" xfId="3877"/>
    <cellStyle name="_Capacity Monitoring &amp; Alert Report Fixedline (28.09.2007)_ZTE DSLAM IP Plan_Ver3_ZTE DSLAM IP Plan_Ver3.1_Yam0108_Put_inservice as of 21-8-2009_aaaa" xfId="3878"/>
    <cellStyle name="_Capacity Monitoring &amp; Alert Report Fixedline (28.09.2007)_ZTE DSLAM IP Plan_Ver3_ZTE DSLAM IP Plan_Ver3.1_Yam0108_Put_inservice as of 21-8-2009_Book1" xfId="3879"/>
    <cellStyle name="_Capacity Monitoring &amp; Alert Report Fixedline (28.09.2007)_ZTE DSLAM IP Plan_Ver3_ZTE DSLAM IP Plan_Ver3.1_Yam0108_Put_inservice as of 21-8-2009_put_inservice" xfId="3880"/>
    <cellStyle name="_Capacity Monitoring &amp; Alert Report Fixedline (28.09.2007)_ZTE DSLAM IP Plan_Ver3_ZTE DSLAM IP Plan_Ver3.1_Yam0108_Put_inservice as of 21-8-2009_Put_inservice 10-2-2010" xfId="3882"/>
    <cellStyle name="_Capacity Monitoring &amp; Alert Report Fixedline (28.09.2007)_ZTE DSLAM IP Plan_Ver3_ZTE DSLAM IP Plan_Ver3.1_Yam0108_Put_inservice as of 21-8-2009_Put_inservice 1-02-2010" xfId="3881"/>
    <cellStyle name="_Capacity Monitoring &amp; Alert Report Fixedline (28.09.2007)_ZTE DSLAM IP Plan_Ver3_ZTE DSLAM IP Plan_Ver3.1_Yam0108_Put_inservice as of 21-8-2009_put_inservice 1-1-10" xfId="3883"/>
    <cellStyle name="_Capacity Monitoring &amp; Alert Report Fixedline (28.09.2007)_ZTE DSLAM IP Plan_Ver3_ZTE DSLAM IP Plan_Ver3.1_Yam0108_Put_inservice as of 21-8-2009_Put_inservice 12-3-2010" xfId="3884"/>
    <cellStyle name="_Capacity Monitoring &amp; Alert Report Fixedline (28.09.2007)_ZTE DSLAM IP Plan_Ver3_ZTE DSLAM IP Plan_Ver3.1_Yam0108_Put_inservice as of 21-8-2009_put_inservice 18-03-2010" xfId="3885"/>
    <cellStyle name="_Capacity Monitoring &amp; Alert Report Fixedline (28.09.2007)_ZTE DSLAM IP Plan_Ver3_ZTE DSLAM IP Plan_Ver3.1_Yam0108_Put_inservice as of 21-8-2009_Put_inservice 18-1-2010" xfId="3886"/>
    <cellStyle name="_Capacity Monitoring &amp; Alert Report Fixedline (28.09.2007)_ZTE DSLAM IP Plan_Ver3_ZTE DSLAM IP Plan_Ver3.1_Yam0108_Put_inservice as of 21-8-2009_Put_inservice 25-12-09" xfId="3887"/>
    <cellStyle name="_Capacity Monitoring &amp; Alert Report Fixedline (28.09.2007)_ZTE DSLAM IP Plan_Ver3_ZTE DSLAM IP Plan_Ver3.1_Yam0108_Put_inservice as of 21-8-2009_Put_inservice 25-2-2010" xfId="3888"/>
    <cellStyle name="_Capacity Monitoring &amp; Alert Report Fixedline (28.09.2007)_ZTE DSLAM IP Plan_Ver3_ZTE DSLAM IP Plan_Ver3.1_Yam0108_Put_inservice as of 21-8-2009_Put_inservice 9-12-09" xfId="3889"/>
    <cellStyle name="_Capacity Monitoring &amp; Alert Report Fixedline (28.09.2007)_ZTE DSLAM IP Plan_Ver3_ZTE DSLAM IP Plan_Ver3.1_Yam0108_Put_inservice as of 21-8-2009_put_intservice 28-12-09" xfId="3890"/>
    <cellStyle name="_Capacity Monitoring &amp; Alert Report Fixedline (28.09.2007)_ZTE DSLAM IP Plan_Ver3_ZTE DSLAM IP Plan_Ver3.1_Yam0108_Put_inservice as of 21-8-2009_ZTE DSLAM IP Plan Ver 14.2" xfId="3891"/>
    <cellStyle name="_Capacity Monitoring &amp; Alert Report Fixedline (28.09.2007)_ZTE DSLAM IP Plan_Ver3_ZTE DSLAM IP Plan_Ver3.1_Yam0108_Put_inservice as of 21-8-2009_ZTE DSLAM IP Plan Ver 14.8" xfId="3892"/>
    <cellStyle name="_Capacity Monitoring &amp; Alert Report Fixedline (28.09.2007)_ZTE DSLAM IP Plan_Ver3_ZTE DSLAM IP Plan_Ver3.1_Yam0108_Put_inservice as of 25-8-2009" xfId="3893"/>
    <cellStyle name="_Capacity Monitoring &amp; Alert Report Fixedline (28.09.2007)_ZTE DSLAM IP Plan_Ver3_ZTE DSLAM IP Plan_Ver3.1_Yam0108_Put_inservice as of 25-8-2009_aaaa" xfId="3894"/>
    <cellStyle name="_Capacity Monitoring &amp; Alert Report Fixedline (28.09.2007)_ZTE DSLAM IP Plan_Ver3_ZTE DSLAM IP Plan_Ver3.1_Yam0108_Put_inservice as of 25-8-2009_Book1" xfId="3895"/>
    <cellStyle name="_Capacity Monitoring &amp; Alert Report Fixedline (28.09.2007)_ZTE DSLAM IP Plan_Ver3_ZTE DSLAM IP Plan_Ver3.1_Yam0108_Put_inservice as of 25-8-2009_put_inservice" xfId="3896"/>
    <cellStyle name="_Capacity Monitoring &amp; Alert Report Fixedline (28.09.2007)_ZTE DSLAM IP Plan_Ver3_ZTE DSLAM IP Plan_Ver3.1_Yam0108_Put_inservice as of 25-8-2009_Put_inservice 10-2-2010" xfId="3898"/>
    <cellStyle name="_Capacity Monitoring &amp; Alert Report Fixedline (28.09.2007)_ZTE DSLAM IP Plan_Ver3_ZTE DSLAM IP Plan_Ver3.1_Yam0108_Put_inservice as of 25-8-2009_Put_inservice 1-02-2010" xfId="3897"/>
    <cellStyle name="_Capacity Monitoring &amp; Alert Report Fixedline (28.09.2007)_ZTE DSLAM IP Plan_Ver3_ZTE DSLAM IP Plan_Ver3.1_Yam0108_Put_inservice as of 25-8-2009_put_inservice 1-1-10" xfId="3899"/>
    <cellStyle name="_Capacity Monitoring &amp; Alert Report Fixedline (28.09.2007)_ZTE DSLAM IP Plan_Ver3_ZTE DSLAM IP Plan_Ver3.1_Yam0108_Put_inservice as of 25-8-2009_Put_inservice 12-3-2010" xfId="3900"/>
    <cellStyle name="_Capacity Monitoring &amp; Alert Report Fixedline (28.09.2007)_ZTE DSLAM IP Plan_Ver3_ZTE DSLAM IP Plan_Ver3.1_Yam0108_Put_inservice as of 25-8-2009_put_inservice 18-03-2010" xfId="3901"/>
    <cellStyle name="_Capacity Monitoring &amp; Alert Report Fixedline (28.09.2007)_ZTE DSLAM IP Plan_Ver3_ZTE DSLAM IP Plan_Ver3.1_Yam0108_Put_inservice as of 25-8-2009_Put_inservice 18-1-2010" xfId="3902"/>
    <cellStyle name="_Capacity Monitoring &amp; Alert Report Fixedline (28.09.2007)_ZTE DSLAM IP Plan_Ver3_ZTE DSLAM IP Plan_Ver3.1_Yam0108_Put_inservice as of 25-8-2009_Put_inservice 25-12-09" xfId="3903"/>
    <cellStyle name="_Capacity Monitoring &amp; Alert Report Fixedline (28.09.2007)_ZTE DSLAM IP Plan_Ver3_ZTE DSLAM IP Plan_Ver3.1_Yam0108_Put_inservice as of 25-8-2009_Put_inservice 25-2-2010" xfId="3904"/>
    <cellStyle name="_Capacity Monitoring &amp; Alert Report Fixedline (28.09.2007)_ZTE DSLAM IP Plan_Ver3_ZTE DSLAM IP Plan_Ver3.1_Yam0108_Put_inservice as of 25-8-2009_Put_inservice 9-12-09" xfId="3905"/>
    <cellStyle name="_Capacity Monitoring &amp; Alert Report Fixedline (28.09.2007)_ZTE DSLAM IP Plan_Ver3_ZTE DSLAM IP Plan_Ver3.1_Yam0108_Put_inservice as of 25-8-2009_put_intservice 28-12-09" xfId="3906"/>
    <cellStyle name="_Capacity Monitoring &amp; Alert Report Fixedline (28.09.2007)_ZTE DSLAM IP Plan_Ver3_ZTE DSLAM IP Plan_Ver3.1_Yam0108_Put_inservice as of 25-8-2009_ZTE DSLAM IP Plan Ver 14.2" xfId="3907"/>
    <cellStyle name="_Capacity Monitoring &amp; Alert Report Fixedline (28.09.2007)_ZTE DSLAM IP Plan_Ver3_ZTE DSLAM IP Plan_Ver3.1_Yam0108_Put_inservice as of 25-8-2009_ZTE DSLAM IP Plan Ver 14.8" xfId="3908"/>
    <cellStyle name="_Capacity Monitoring &amp; Alert Report Fixedline (28.09.2007)_ZTE DSLAM IP Plan_Ver3_ZTE DSLAM IP Plan_Ver3.1_Yam0108_Put_inservice as of 28-8-2009" xfId="3909"/>
    <cellStyle name="_Capacity Monitoring &amp; Alert Report Fixedline (28.09.2007)_ZTE DSLAM IP Plan_Ver3_ZTE DSLAM IP Plan_Ver3.1_Yam0108_Put_inservice as of 28-8-2009_aaaa" xfId="3910"/>
    <cellStyle name="_Capacity Monitoring &amp; Alert Report Fixedline (28.09.2007)_ZTE DSLAM IP Plan_Ver3_ZTE DSLAM IP Plan_Ver3.1_Yam0108_Put_inservice as of 28-8-2009_Book1" xfId="3911"/>
    <cellStyle name="_Capacity Monitoring &amp; Alert Report Fixedline (28.09.2007)_ZTE DSLAM IP Plan_Ver3_ZTE DSLAM IP Plan_Ver3.1_Yam0108_Put_inservice as of 28-8-2009_put_inservice" xfId="3912"/>
    <cellStyle name="_Capacity Monitoring &amp; Alert Report Fixedline (28.09.2007)_ZTE DSLAM IP Plan_Ver3_ZTE DSLAM IP Plan_Ver3.1_Yam0108_Put_inservice as of 28-8-2009_Put_inservice 10-2-2010" xfId="3914"/>
    <cellStyle name="_Capacity Monitoring &amp; Alert Report Fixedline (28.09.2007)_ZTE DSLAM IP Plan_Ver3_ZTE DSLAM IP Plan_Ver3.1_Yam0108_Put_inservice as of 28-8-2009_Put_inservice 1-02-2010" xfId="3913"/>
    <cellStyle name="_Capacity Monitoring &amp; Alert Report Fixedline (28.09.2007)_ZTE DSLAM IP Plan_Ver3_ZTE DSLAM IP Plan_Ver3.1_Yam0108_Put_inservice as of 28-8-2009_put_inservice 1-1-10" xfId="3915"/>
    <cellStyle name="_Capacity Monitoring &amp; Alert Report Fixedline (28.09.2007)_ZTE DSLAM IP Plan_Ver3_ZTE DSLAM IP Plan_Ver3.1_Yam0108_Put_inservice as of 28-8-2009_Put_inservice 12-3-2010" xfId="3916"/>
    <cellStyle name="_Capacity Monitoring &amp; Alert Report Fixedline (28.09.2007)_ZTE DSLAM IP Plan_Ver3_ZTE DSLAM IP Plan_Ver3.1_Yam0108_Put_inservice as of 28-8-2009_put_inservice 18-03-2010" xfId="3917"/>
    <cellStyle name="_Capacity Monitoring &amp; Alert Report Fixedline (28.09.2007)_ZTE DSLAM IP Plan_Ver3_ZTE DSLAM IP Plan_Ver3.1_Yam0108_Put_inservice as of 28-8-2009_Put_inservice 18-1-2010" xfId="3918"/>
    <cellStyle name="_Capacity Monitoring &amp; Alert Report Fixedline (28.09.2007)_ZTE DSLAM IP Plan_Ver3_ZTE DSLAM IP Plan_Ver3.1_Yam0108_Put_inservice as of 28-8-2009_Put_inservice 25-12-09" xfId="3919"/>
    <cellStyle name="_Capacity Monitoring &amp; Alert Report Fixedline (28.09.2007)_ZTE DSLAM IP Plan_Ver3_ZTE DSLAM IP Plan_Ver3.1_Yam0108_Put_inservice as of 28-8-2009_Put_inservice 25-2-2010" xfId="3920"/>
    <cellStyle name="_Capacity Monitoring &amp; Alert Report Fixedline (28.09.2007)_ZTE DSLAM IP Plan_Ver3_ZTE DSLAM IP Plan_Ver3.1_Yam0108_Put_inservice as of 28-8-2009_Put_inservice 9-12-09" xfId="3921"/>
    <cellStyle name="_Capacity Monitoring &amp; Alert Report Fixedline (28.09.2007)_ZTE DSLAM IP Plan_Ver3_ZTE DSLAM IP Plan_Ver3.1_Yam0108_Put_inservice as of 28-8-2009_put_intservice 28-12-09" xfId="3922"/>
    <cellStyle name="_Capacity Monitoring &amp; Alert Report Fixedline (28.09.2007)_ZTE DSLAM IP Plan_Ver3_ZTE DSLAM IP Plan_Ver3.1_Yam0108_Put_inservice as of 28-8-2009_ZTE DSLAM IP Plan Ver 14.2" xfId="3923"/>
    <cellStyle name="_Capacity Monitoring &amp; Alert Report Fixedline (28.09.2007)_ZTE DSLAM IP Plan_Ver3_ZTE DSLAM IP Plan_Ver3.1_Yam0108_Put_inservice as of 28-8-2009_ZTE DSLAM IP Plan Ver 14.8" xfId="3924"/>
    <cellStyle name="_Capacity Monitoring &amp; Alert Report Fixedline (28.09.2007)_ZTE DSLAM IP Plan_Ver3_ZTE DSLAM IP Plan_Ver3.1_Yam0108_ZTE DSLAM IP Plan Ver 14.2" xfId="3925"/>
    <cellStyle name="_Capacity Monitoring &amp; Alert Report Fixedline (28.09.2007)_ZTE DSLAM IP Plan_Ver3_ZTE DSLAM IP Plan_Ver3.1_Yam0108_ZTE DSLAM IP Plan Ver 14.2_aaaa" xfId="3926"/>
    <cellStyle name="_Capacity Monitoring &amp; Alert Report Fixedline (28.09.2007)_ZTE DSLAM IP Plan_Ver3_ZTE DSLAM IP Plan_Ver3.1_Yam0108_ZTE DSLAM IP Plan Ver 14.2_Book1" xfId="3927"/>
    <cellStyle name="_Capacity Monitoring &amp; Alert Report Fixedline (28.09.2007)_ZTE DSLAM IP Plan_Ver3_ZTE DSLAM IP Plan_Ver3.1_Yam0108_ZTE DSLAM IP Plan Ver 14.2_put_inservice" xfId="3928"/>
    <cellStyle name="_Capacity Monitoring &amp; Alert Report Fixedline (28.09.2007)_ZTE DSLAM IP Plan_Ver3_ZTE DSLAM IP Plan_Ver3.1_Yam0108_ZTE DSLAM IP Plan Ver 14.2_Put_inservice 10-2-2010" xfId="3930"/>
    <cellStyle name="_Capacity Monitoring &amp; Alert Report Fixedline (28.09.2007)_ZTE DSLAM IP Plan_Ver3_ZTE DSLAM IP Plan_Ver3.1_Yam0108_ZTE DSLAM IP Plan Ver 14.2_Put_inservice 1-02-2010" xfId="3929"/>
    <cellStyle name="_Capacity Monitoring &amp; Alert Report Fixedline (28.09.2007)_ZTE DSLAM IP Plan_Ver3_ZTE DSLAM IP Plan_Ver3.1_Yam0108_ZTE DSLAM IP Plan Ver 14.2_put_inservice 1-1-10" xfId="3931"/>
    <cellStyle name="_Capacity Monitoring &amp; Alert Report Fixedline (28.09.2007)_ZTE DSLAM IP Plan_Ver3_ZTE DSLAM IP Plan_Ver3.1_Yam0108_ZTE DSLAM IP Plan Ver 14.2_Put_inservice 12-3-2010" xfId="3932"/>
    <cellStyle name="_Capacity Monitoring &amp; Alert Report Fixedline (28.09.2007)_ZTE DSLAM IP Plan_Ver3_ZTE DSLAM IP Plan_Ver3.1_Yam0108_ZTE DSLAM IP Plan Ver 14.2_put_inservice 18-03-2010" xfId="3933"/>
    <cellStyle name="_Capacity Monitoring &amp; Alert Report Fixedline (28.09.2007)_ZTE DSLAM IP Plan_Ver3_ZTE DSLAM IP Plan_Ver3.1_Yam0108_ZTE DSLAM IP Plan Ver 14.2_Put_inservice 18-1-2010" xfId="3934"/>
    <cellStyle name="_Capacity Monitoring &amp; Alert Report Fixedline (28.09.2007)_ZTE DSLAM IP Plan_Ver3_ZTE DSLAM IP Plan_Ver3.1_Yam0108_ZTE DSLAM IP Plan Ver 14.2_Put_inservice 25-12-09" xfId="3935"/>
    <cellStyle name="_Capacity Monitoring &amp; Alert Report Fixedline (28.09.2007)_ZTE DSLAM IP Plan_Ver3_ZTE DSLAM IP Plan_Ver3.1_Yam0108_ZTE DSLAM IP Plan Ver 14.2_Put_inservice 25-2-2010" xfId="3936"/>
    <cellStyle name="_Capacity Monitoring &amp; Alert Report Fixedline (28.09.2007)_ZTE DSLAM IP Plan_Ver3_ZTE DSLAM IP Plan_Ver3.1_Yam0108_ZTE DSLAM IP Plan Ver 14.2_put_intservice 28-12-09" xfId="3937"/>
    <cellStyle name="_Capacity Monitoring &amp; Alert Report Fixedline (28.09.2007)_ZTE DSLAM IP Plan_Ver3_ZTE DSLAM IP Plan_Ver3.1_Yam0108_ZTE DSLAM IP Plan Ver 14.2_ZTE DSLAM IP Plan Ver 14.8" xfId="3938"/>
    <cellStyle name="_Capacity Monitoring &amp; Alert Report Fixedline (28.09.2007)_ZTE DSLAM IP Plan_Ver3_ZTE DSLAM IP Plan_Ver3.1_Yam0108_ZTE DSLAM IP Plan_Ver3.2_12-02-2009_Yam" xfId="31"/>
    <cellStyle name="_Capacity Monitoring &amp; Alert Report Fixedline (28.09.2007)_ZTE DSLAM IP Plan_Ver3_ZTE DSLAM IP Plan_Ver3.1_Yam0108_ZTE DSLAM IP Plan_Ver3.2_12-02-2009_Yam_aaaa" xfId="3939"/>
    <cellStyle name="_Capacity Monitoring &amp; Alert Report Fixedline (28.09.2007)_ZTE DSLAM IP Plan_Ver3_ZTE DSLAM IP Plan_Ver3.1_Yam0108_ZTE DSLAM IP Plan_Ver3.2_12-02-2009_Yam_Book1" xfId="3940"/>
    <cellStyle name="_Capacity Monitoring &amp; Alert Report Fixedline (28.09.2007)_ZTE DSLAM IP Plan_Ver3_ZTE DSLAM IP Plan_Ver3.1_Yam0108_ZTE DSLAM IP Plan_Ver3.2_12-02-2009_Yam_put_inservice" xfId="3941"/>
    <cellStyle name="_Capacity Monitoring &amp; Alert Report Fixedline (28.09.2007)_ZTE DSLAM IP Plan_Ver3_ZTE DSLAM IP Plan_Ver3.1_Yam0108_ZTE DSLAM IP Plan_Ver3.2_12-02-2009_Yam_Put_inservice 10-2-2010" xfId="3943"/>
    <cellStyle name="_Capacity Monitoring &amp; Alert Report Fixedline (28.09.2007)_ZTE DSLAM IP Plan_Ver3_ZTE DSLAM IP Plan_Ver3.1_Yam0108_ZTE DSLAM IP Plan_Ver3.2_12-02-2009_Yam_Put_inservice 1-02-2010" xfId="3942"/>
    <cellStyle name="_Capacity Monitoring &amp; Alert Report Fixedline (28.09.2007)_ZTE DSLAM IP Plan_Ver3_ZTE DSLAM IP Plan_Ver3.1_Yam0108_ZTE DSLAM IP Plan_Ver3.2_12-02-2009_Yam_put_inservice 1-1-10" xfId="3944"/>
    <cellStyle name="_Capacity Monitoring &amp; Alert Report Fixedline (28.09.2007)_ZTE DSLAM IP Plan_Ver3_ZTE DSLAM IP Plan_Ver3.1_Yam0108_ZTE DSLAM IP Plan_Ver3.2_12-02-2009_Yam_Put_inservice 12-3-2010" xfId="3945"/>
    <cellStyle name="_Capacity Monitoring &amp; Alert Report Fixedline (28.09.2007)_ZTE DSLAM IP Plan_Ver3_ZTE DSLAM IP Plan_Ver3.1_Yam0108_ZTE DSLAM IP Plan_Ver3.2_12-02-2009_Yam_put_inservice 18-03-2010" xfId="3946"/>
    <cellStyle name="_Capacity Monitoring &amp; Alert Report Fixedline (28.09.2007)_ZTE DSLAM IP Plan_Ver3_ZTE DSLAM IP Plan_Ver3.1_Yam0108_ZTE DSLAM IP Plan_Ver3.2_12-02-2009_Yam_Put_inservice 18-1-2010" xfId="3947"/>
    <cellStyle name="_Capacity Monitoring &amp; Alert Report Fixedline (28.09.2007)_ZTE DSLAM IP Plan_Ver3_ZTE DSLAM IP Plan_Ver3.1_Yam0108_ZTE DSLAM IP Plan_Ver3.2_12-02-2009_Yam_Put_inservice 25-12-09" xfId="3948"/>
    <cellStyle name="_Capacity Monitoring &amp; Alert Report Fixedline (28.09.2007)_ZTE DSLAM IP Plan_Ver3_ZTE DSLAM IP Plan_Ver3.1_Yam0108_ZTE DSLAM IP Plan_Ver3.2_12-02-2009_Yam_Put_inservice 25-2-2010" xfId="3949"/>
    <cellStyle name="_Capacity Monitoring &amp; Alert Report Fixedline (28.09.2007)_ZTE DSLAM IP Plan_Ver3_ZTE DSLAM IP Plan_Ver3.1_Yam0108_ZTE DSLAM IP Plan_Ver3.2_12-02-2009_Yam_Put_inservice 9-12-09" xfId="3950"/>
    <cellStyle name="_Capacity Monitoring &amp; Alert Report Fixedline (28.09.2007)_ZTE DSLAM IP Plan_Ver3_ZTE DSLAM IP Plan_Ver3.1_Yam0108_ZTE DSLAM IP Plan_Ver3.2_12-02-2009_Yam_put_intservice 28-12-09" xfId="3951"/>
    <cellStyle name="_Capacity Monitoring &amp; Alert Report Fixedline (28.09.2007)_ZTE DSLAM IP Plan_Ver3_ZTE DSLAM IP Plan_Ver3.1_Yam0108_ZTE DSLAM IP Plan_Ver3.2_12-02-2009_Yam_ZTE DSLAM IP Plan Ver 14.2" xfId="3952"/>
    <cellStyle name="_Capacity Monitoring &amp; Alert Report Fixedline (28.09.2007)_ZTE DSLAM IP Plan_Ver3_ZTE DSLAM IP Plan_Ver3.1_Yam0108_ZTE DSLAM IP Plan_Ver3.2_12-02-2009_Yam_ZTE DSLAM IP Plan Ver 14.8" xfId="3953"/>
    <cellStyle name="_Capacity Monitoring &amp; Alert Report Fixedline (28.09.2007)_ZTE DSLAM IP Plan_Ver3_ZTE DSLAM IP Plan_Ver3.2_12-02-2009_Yam" xfId="32"/>
    <cellStyle name="_Capacity Monitoring &amp; Alert Report Fixedline (28.09.2007)_ZTE DSLAM IP Plan_Ver3_ZTE DSLAM IP Plan_Ver3.2_12-02-2009_Yam_aaaa" xfId="3954"/>
    <cellStyle name="_Capacity Monitoring &amp; Alert Report Fixedline (28.09.2007)_ZTE DSLAM IP Plan_Ver3_ZTE DSLAM IP Plan_Ver3.2_12-02-2009_Yam_Book1" xfId="3955"/>
    <cellStyle name="_Capacity Monitoring &amp; Alert Report Fixedline (28.09.2007)_ZTE DSLAM IP Plan_Ver3_ZTE DSLAM IP Plan_Ver3.2_12-02-2009_Yam_put_inservice" xfId="3956"/>
    <cellStyle name="_Capacity Monitoring &amp; Alert Report Fixedline (28.09.2007)_ZTE DSLAM IP Plan_Ver3_ZTE DSLAM IP Plan_Ver3.2_12-02-2009_Yam_Put_inservice 10-2-2010" xfId="3958"/>
    <cellStyle name="_Capacity Monitoring &amp; Alert Report Fixedline (28.09.2007)_ZTE DSLAM IP Plan_Ver3_ZTE DSLAM IP Plan_Ver3.2_12-02-2009_Yam_Put_inservice 1-02-2010" xfId="3957"/>
    <cellStyle name="_Capacity Monitoring &amp; Alert Report Fixedline (28.09.2007)_ZTE DSLAM IP Plan_Ver3_ZTE DSLAM IP Plan_Ver3.2_12-02-2009_Yam_put_inservice 1-1-10" xfId="3959"/>
    <cellStyle name="_Capacity Monitoring &amp; Alert Report Fixedline (28.09.2007)_ZTE DSLAM IP Plan_Ver3_ZTE DSLAM IP Plan_Ver3.2_12-02-2009_Yam_Put_inservice 12-3-2010" xfId="3960"/>
    <cellStyle name="_Capacity Monitoring &amp; Alert Report Fixedline (28.09.2007)_ZTE DSLAM IP Plan_Ver3_ZTE DSLAM IP Plan_Ver3.2_12-02-2009_Yam_put_inservice 18-03-2010" xfId="3961"/>
    <cellStyle name="_Capacity Monitoring &amp; Alert Report Fixedline (28.09.2007)_ZTE DSLAM IP Plan_Ver3_ZTE DSLAM IP Plan_Ver3.2_12-02-2009_Yam_Put_inservice 18-1-2010" xfId="3962"/>
    <cellStyle name="_Capacity Monitoring &amp; Alert Report Fixedline (28.09.2007)_ZTE DSLAM IP Plan_Ver3_ZTE DSLAM IP Plan_Ver3.2_12-02-2009_Yam_Put_inservice 25-12-09" xfId="3963"/>
    <cellStyle name="_Capacity Monitoring &amp; Alert Report Fixedline (28.09.2007)_ZTE DSLAM IP Plan_Ver3_ZTE DSLAM IP Plan_Ver3.2_12-02-2009_Yam_Put_inservice 25-2-2010" xfId="3964"/>
    <cellStyle name="_Capacity Monitoring &amp; Alert Report Fixedline (28.09.2007)_ZTE DSLAM IP Plan_Ver3_ZTE DSLAM IP Plan_Ver3.2_12-02-2009_Yam_Put_inservice 9-12-09" xfId="3965"/>
    <cellStyle name="_Capacity Monitoring &amp; Alert Report Fixedline (28.09.2007)_ZTE DSLAM IP Plan_Ver3_ZTE DSLAM IP Plan_Ver3.2_12-02-2009_Yam_put_intservice 28-12-09" xfId="3966"/>
    <cellStyle name="_Capacity Monitoring &amp; Alert Report Fixedline (28.09.2007)_ZTE DSLAM IP Plan_Ver3_ZTE DSLAM IP Plan_Ver3.2_12-02-2009_Yam_ZTE DSLAM IP Plan Ver 14.2" xfId="3967"/>
    <cellStyle name="_Capacity Monitoring &amp; Alert Report Fixedline (28.09.2007)_ZTE DSLAM IP Plan_Ver3_ZTE DSLAM IP Plan_Ver3.2_12-02-2009_Yam_ZTE DSLAM IP Plan Ver 14.8" xfId="3968"/>
    <cellStyle name="_CDMA M2000V200R008报价模板（20080820）" xfId="12040"/>
    <cellStyle name="_CLLI-DSLAM in BMA" xfId="33"/>
    <cellStyle name="_CLLI-DSLAM in BMA_10062008" xfId="34"/>
    <cellStyle name="_Cover" xfId="35"/>
    <cellStyle name="_CX300A in RCU (Revise)" xfId="36"/>
    <cellStyle name="_CX300A in RCU (Revise) 2" xfId="7889"/>
    <cellStyle name="_CX300A in RCU (Revise) 2 2" xfId="12666"/>
    <cellStyle name="_CX300A in RCU (Revise) 3" xfId="12667"/>
    <cellStyle name="_CX300A in RCU (Revise)_aaaa" xfId="3969"/>
    <cellStyle name="_CX300A in RCU (Revise)_aaaa 2" xfId="12668"/>
    <cellStyle name="_CX300A in RCU (Revise)_Book1" xfId="3970"/>
    <cellStyle name="_CX300A in RCU (Revise)_Book1 2" xfId="12669"/>
    <cellStyle name="_CX300A in RCU (Revise)_put_inservice" xfId="3971"/>
    <cellStyle name="_CX300A in RCU (Revise)_put_inservice 10" xfId="12670"/>
    <cellStyle name="_CX300A in RCU (Revise)_Put_inservice 10-09-2009" xfId="3972"/>
    <cellStyle name="_CX300A in RCU (Revise)_Put_inservice 10-09-2009 2" xfId="12671"/>
    <cellStyle name="_CX300A in RCU (Revise)_Put_inservice 10-11-09" xfId="3973"/>
    <cellStyle name="_CX300A in RCU (Revise)_Put_inservice 10-11-09 2" xfId="12672"/>
    <cellStyle name="_CX300A in RCU (Revise)_Put_inservice 10-2-2010" xfId="3975"/>
    <cellStyle name="_CX300A in RCU (Revise)_Put_inservice 1-02-2010" xfId="3974"/>
    <cellStyle name="_CX300A in RCU (Revise)_Put_inservice 10-2-2010 10" xfId="12674"/>
    <cellStyle name="_CX300A in RCU (Revise)_Put_inservice 1-02-2010 10" xfId="12673"/>
    <cellStyle name="_CX300A in RCU (Revise)_Put_inservice 10-2-2010 11" xfId="12676"/>
    <cellStyle name="_CX300A in RCU (Revise)_Put_inservice 1-02-2010 11" xfId="12675"/>
    <cellStyle name="_CX300A in RCU (Revise)_Put_inservice 10-2-2010 12" xfId="12678"/>
    <cellStyle name="_CX300A in RCU (Revise)_Put_inservice 1-02-2010 12" xfId="12677"/>
    <cellStyle name="_CX300A in RCU (Revise)_Put_inservice 10-2-2010 13" xfId="12680"/>
    <cellStyle name="_CX300A in RCU (Revise)_Put_inservice 1-02-2010 13" xfId="12679"/>
    <cellStyle name="_CX300A in RCU (Revise)_Put_inservice 10-2-2010 14" xfId="12682"/>
    <cellStyle name="_CX300A in RCU (Revise)_Put_inservice 1-02-2010 14" xfId="12681"/>
    <cellStyle name="_CX300A in RCU (Revise)_Put_inservice 10-2-2010 15" xfId="12684"/>
    <cellStyle name="_CX300A in RCU (Revise)_Put_inservice 1-02-2010 15" xfId="12683"/>
    <cellStyle name="_CX300A in RCU (Revise)_Put_inservice 10-2-2010 16" xfId="12686"/>
    <cellStyle name="_CX300A in RCU (Revise)_Put_inservice 1-02-2010 16" xfId="12685"/>
    <cellStyle name="_CX300A in RCU (Revise)_Put_inservice 10-2-2010 17" xfId="21143"/>
    <cellStyle name="_CX300A in RCU (Revise)_Put_inservice 1-02-2010 17" xfId="21142"/>
    <cellStyle name="_CX300A in RCU (Revise)_Put_inservice 10-2-2010 18" xfId="21172"/>
    <cellStyle name="_CX300A in RCU (Revise)_Put_inservice 1-02-2010 18" xfId="21171"/>
    <cellStyle name="_CX300A in RCU (Revise)_Put_inservice 10-2-2010 2" xfId="12688"/>
    <cellStyle name="_CX300A in RCU (Revise)_Put_inservice 1-02-2010 2" xfId="12687"/>
    <cellStyle name="_CX300A in RCU (Revise)_Put_inservice 10-2-2010 3" xfId="12690"/>
    <cellStyle name="_CX300A in RCU (Revise)_Put_inservice 1-02-2010 3" xfId="12689"/>
    <cellStyle name="_CX300A in RCU (Revise)_Put_inservice 10-2-2010 4" xfId="12692"/>
    <cellStyle name="_CX300A in RCU (Revise)_Put_inservice 1-02-2010 4" xfId="12691"/>
    <cellStyle name="_CX300A in RCU (Revise)_Put_inservice 10-2-2010 5" xfId="12694"/>
    <cellStyle name="_CX300A in RCU (Revise)_Put_inservice 1-02-2010 5" xfId="12693"/>
    <cellStyle name="_CX300A in RCU (Revise)_Put_inservice 10-2-2010 6" xfId="12696"/>
    <cellStyle name="_CX300A in RCU (Revise)_Put_inservice 1-02-2010 6" xfId="12695"/>
    <cellStyle name="_CX300A in RCU (Revise)_Put_inservice 10-2-2010 7" xfId="12698"/>
    <cellStyle name="_CX300A in RCU (Revise)_Put_inservice 1-02-2010 7" xfId="12697"/>
    <cellStyle name="_CX300A in RCU (Revise)_Put_inservice 10-2-2010 8" xfId="12700"/>
    <cellStyle name="_CX300A in RCU (Revise)_Put_inservice 1-02-2010 8" xfId="12699"/>
    <cellStyle name="_CX300A in RCU (Revise)_Put_inservice 10-2-2010 9" xfId="12702"/>
    <cellStyle name="_CX300A in RCU (Revise)_Put_inservice 1-02-2010 9" xfId="12701"/>
    <cellStyle name="_CX300A in RCU (Revise)_put_inservice 1-1-10" xfId="3976"/>
    <cellStyle name="_CX300A in RCU (Revise)_put_inservice 1-1-10 2" xfId="12703"/>
    <cellStyle name="_CX300A in RCU (Revise)_Put_inservice 12-3-2010" xfId="3977"/>
    <cellStyle name="_CX300A in RCU (Revise)_Put_inservice 12-3-2010 2" xfId="12704"/>
    <cellStyle name="_CX300A in RCU (Revise)_Put_inservice 16-11-09" xfId="3978"/>
    <cellStyle name="_CX300A in RCU (Revise)_Put_inservice 16-11-09 2" xfId="12705"/>
    <cellStyle name="_CX300A in RCU (Revise)_put_inservice 18-03-2010" xfId="3979"/>
    <cellStyle name="_CX300A in RCU (Revise)_put_inservice 18-03-2010 2" xfId="12706"/>
    <cellStyle name="_CX300A in RCU (Revise)_Put_inservice 18-1-2010" xfId="3980"/>
    <cellStyle name="_CX300A in RCU (Revise)_Put_inservice 18-1-2010 2" xfId="12707"/>
    <cellStyle name="_CX300A in RCU (Revise)_put_inservice 2" xfId="12708"/>
    <cellStyle name="_CX300A in RCU (Revise)_Put_inservice 25-12-09" xfId="3981"/>
    <cellStyle name="_CX300A in RCU (Revise)_Put_inservice 25-12-09 2" xfId="12709"/>
    <cellStyle name="_CX300A in RCU (Revise)_Put_inservice 25-2-2010" xfId="3982"/>
    <cellStyle name="_CX300A in RCU (Revise)_Put_inservice 25-2-2010 2" xfId="12710"/>
    <cellStyle name="_CX300A in RCU (Revise)_put_inservice 3" xfId="12711"/>
    <cellStyle name="_CX300A in RCU (Revise)_put_inservice 4" xfId="12712"/>
    <cellStyle name="_CX300A in RCU (Revise)_put_inservice 5" xfId="12713"/>
    <cellStyle name="_CX300A in RCU (Revise)_Put_inservice 5-10-09" xfId="3983"/>
    <cellStyle name="_CX300A in RCU (Revise)_Put_inservice 5-10-09 2" xfId="12714"/>
    <cellStyle name="_CX300A in RCU (Revise)_put_inservice 6" xfId="12715"/>
    <cellStyle name="_CX300A in RCU (Revise)_put_inservice 7" xfId="12716"/>
    <cellStyle name="_CX300A in RCU (Revise)_put_inservice 8" xfId="12717"/>
    <cellStyle name="_CX300A in RCU (Revise)_put_inservice 9" xfId="12718"/>
    <cellStyle name="_CX300A in RCU (Revise)_Put_inservice 9-12-09" xfId="3984"/>
    <cellStyle name="_CX300A in RCU (Revise)_Put_inservice 9-12-09 2" xfId="12719"/>
    <cellStyle name="_CX300A in RCU (Revise)_Put_inservice as of 21-07-2009" xfId="3985"/>
    <cellStyle name="_CX300A in RCU (Revise)_Put_inservice as of 21-07-2009 2" xfId="12720"/>
    <cellStyle name="_CX300A in RCU (Revise)_Put_inservice as of 21-8-2009" xfId="3986"/>
    <cellStyle name="_CX300A in RCU (Revise)_Put_inservice as of 21-8-2009 2" xfId="12721"/>
    <cellStyle name="_CX300A in RCU (Revise)_Put_inservice as of 25-8-2009" xfId="3987"/>
    <cellStyle name="_CX300A in RCU (Revise)_Put_inservice as of 25-8-2009 2" xfId="12722"/>
    <cellStyle name="_CX300A in RCU (Revise)_Put_inservice as of 28-8-2009" xfId="3988"/>
    <cellStyle name="_CX300A in RCU (Revise)_Put_inservice as of 28-8-2009 2" xfId="12723"/>
    <cellStyle name="_CX300A in RCU (Revise)_put_intservice 28-12-09" xfId="3989"/>
    <cellStyle name="_CX300A in RCU (Revise)_put_intservice 28-12-09 2" xfId="12724"/>
    <cellStyle name="_CX300A in RCU (Revise)_ZTE DSLAM IP Plan Ver 14.2" xfId="3990"/>
    <cellStyle name="_CX300A in RCU (Revise)_ZTE DSLAM IP Plan Ver 14.2 2" xfId="12725"/>
    <cellStyle name="_CX300A in RCU (Revise)_ZTE DSLAM IP Plan Ver 14.2_aaaa" xfId="3991"/>
    <cellStyle name="_CX300A in RCU (Revise)_ZTE DSLAM IP Plan Ver 14.2_aaaa 2" xfId="12726"/>
    <cellStyle name="_CX300A in RCU (Revise)_ZTE DSLAM IP Plan Ver 14.2_Book1" xfId="3992"/>
    <cellStyle name="_CX300A in RCU (Revise)_ZTE DSLAM IP Plan Ver 14.2_Book1 2" xfId="12727"/>
    <cellStyle name="_CX300A in RCU (Revise)_ZTE DSLAM IP Plan Ver 14.2_put_inservice" xfId="3993"/>
    <cellStyle name="_CX300A in RCU (Revise)_ZTE DSLAM IP Plan Ver 14.2_put_inservice 10" xfId="12728"/>
    <cellStyle name="_CX300A in RCU (Revise)_ZTE DSLAM IP Plan Ver 14.2_Put_inservice 10-2-2010" xfId="3995"/>
    <cellStyle name="_CX300A in RCU (Revise)_ZTE DSLAM IP Plan Ver 14.2_Put_inservice 1-02-2010" xfId="3994"/>
    <cellStyle name="_CX300A in RCU (Revise)_ZTE DSLAM IP Plan Ver 14.2_Put_inservice 10-2-2010 10" xfId="12730"/>
    <cellStyle name="_CX300A in RCU (Revise)_ZTE DSLAM IP Plan Ver 14.2_Put_inservice 1-02-2010 10" xfId="12729"/>
    <cellStyle name="_CX300A in RCU (Revise)_ZTE DSLAM IP Plan Ver 14.2_Put_inservice 10-2-2010 11" xfId="12732"/>
    <cellStyle name="_CX300A in RCU (Revise)_ZTE DSLAM IP Plan Ver 14.2_Put_inservice 1-02-2010 11" xfId="12731"/>
    <cellStyle name="_CX300A in RCU (Revise)_ZTE DSLAM IP Plan Ver 14.2_Put_inservice 10-2-2010 12" xfId="12734"/>
    <cellStyle name="_CX300A in RCU (Revise)_ZTE DSLAM IP Plan Ver 14.2_Put_inservice 1-02-2010 12" xfId="12733"/>
    <cellStyle name="_CX300A in RCU (Revise)_ZTE DSLAM IP Plan Ver 14.2_Put_inservice 10-2-2010 13" xfId="12736"/>
    <cellStyle name="_CX300A in RCU (Revise)_ZTE DSLAM IP Plan Ver 14.2_Put_inservice 1-02-2010 13" xfId="12735"/>
    <cellStyle name="_CX300A in RCU (Revise)_ZTE DSLAM IP Plan Ver 14.2_Put_inservice 10-2-2010 14" xfId="12738"/>
    <cellStyle name="_CX300A in RCU (Revise)_ZTE DSLAM IP Plan Ver 14.2_Put_inservice 1-02-2010 14" xfId="12737"/>
    <cellStyle name="_CX300A in RCU (Revise)_ZTE DSLAM IP Plan Ver 14.2_Put_inservice 10-2-2010 15" xfId="12740"/>
    <cellStyle name="_CX300A in RCU (Revise)_ZTE DSLAM IP Plan Ver 14.2_Put_inservice 1-02-2010 15" xfId="12739"/>
    <cellStyle name="_CX300A in RCU (Revise)_ZTE DSLAM IP Plan Ver 14.2_Put_inservice 10-2-2010 16" xfId="12742"/>
    <cellStyle name="_CX300A in RCU (Revise)_ZTE DSLAM IP Plan Ver 14.2_Put_inservice 1-02-2010 16" xfId="12741"/>
    <cellStyle name="_CX300A in RCU (Revise)_ZTE DSLAM IP Plan Ver 14.2_Put_inservice 10-2-2010 17" xfId="21145"/>
    <cellStyle name="_CX300A in RCU (Revise)_ZTE DSLAM IP Plan Ver 14.2_Put_inservice 1-02-2010 17" xfId="21144"/>
    <cellStyle name="_CX300A in RCU (Revise)_ZTE DSLAM IP Plan Ver 14.2_Put_inservice 10-2-2010 18" xfId="21174"/>
    <cellStyle name="_CX300A in RCU (Revise)_ZTE DSLAM IP Plan Ver 14.2_Put_inservice 1-02-2010 18" xfId="21173"/>
    <cellStyle name="_CX300A in RCU (Revise)_ZTE DSLAM IP Plan Ver 14.2_Put_inservice 10-2-2010 2" xfId="12744"/>
    <cellStyle name="_CX300A in RCU (Revise)_ZTE DSLAM IP Plan Ver 14.2_Put_inservice 1-02-2010 2" xfId="12743"/>
    <cellStyle name="_CX300A in RCU (Revise)_ZTE DSLAM IP Plan Ver 14.2_Put_inservice 10-2-2010 3" xfId="12746"/>
    <cellStyle name="_CX300A in RCU (Revise)_ZTE DSLAM IP Plan Ver 14.2_Put_inservice 1-02-2010 3" xfId="12745"/>
    <cellStyle name="_CX300A in RCU (Revise)_ZTE DSLAM IP Plan Ver 14.2_Put_inservice 10-2-2010 4" xfId="12748"/>
    <cellStyle name="_CX300A in RCU (Revise)_ZTE DSLAM IP Plan Ver 14.2_Put_inservice 1-02-2010 4" xfId="12747"/>
    <cellStyle name="_CX300A in RCU (Revise)_ZTE DSLAM IP Plan Ver 14.2_Put_inservice 10-2-2010 5" xfId="12750"/>
    <cellStyle name="_CX300A in RCU (Revise)_ZTE DSLAM IP Plan Ver 14.2_Put_inservice 1-02-2010 5" xfId="12749"/>
    <cellStyle name="_CX300A in RCU (Revise)_ZTE DSLAM IP Plan Ver 14.2_Put_inservice 10-2-2010 6" xfId="12752"/>
    <cellStyle name="_CX300A in RCU (Revise)_ZTE DSLAM IP Plan Ver 14.2_Put_inservice 1-02-2010 6" xfId="12751"/>
    <cellStyle name="_CX300A in RCU (Revise)_ZTE DSLAM IP Plan Ver 14.2_Put_inservice 10-2-2010 7" xfId="12754"/>
    <cellStyle name="_CX300A in RCU (Revise)_ZTE DSLAM IP Plan Ver 14.2_Put_inservice 1-02-2010 7" xfId="12753"/>
    <cellStyle name="_CX300A in RCU (Revise)_ZTE DSLAM IP Plan Ver 14.2_Put_inservice 10-2-2010 8" xfId="12756"/>
    <cellStyle name="_CX300A in RCU (Revise)_ZTE DSLAM IP Plan Ver 14.2_Put_inservice 1-02-2010 8" xfId="12755"/>
    <cellStyle name="_CX300A in RCU (Revise)_ZTE DSLAM IP Plan Ver 14.2_Put_inservice 10-2-2010 9" xfId="12758"/>
    <cellStyle name="_CX300A in RCU (Revise)_ZTE DSLAM IP Plan Ver 14.2_Put_inservice 1-02-2010 9" xfId="12757"/>
    <cellStyle name="_CX300A in RCU (Revise)_ZTE DSLAM IP Plan Ver 14.2_put_inservice 1-1-10" xfId="3996"/>
    <cellStyle name="_CX300A in RCU (Revise)_ZTE DSLAM IP Plan Ver 14.2_put_inservice 1-1-10 2" xfId="12759"/>
    <cellStyle name="_CX300A in RCU (Revise)_ZTE DSLAM IP Plan Ver 14.2_Put_inservice 12-3-2010" xfId="3997"/>
    <cellStyle name="_CX300A in RCU (Revise)_ZTE DSLAM IP Plan Ver 14.2_Put_inservice 12-3-2010 2" xfId="12760"/>
    <cellStyle name="_CX300A in RCU (Revise)_ZTE DSLAM IP Plan Ver 14.2_put_inservice 18-03-2010" xfId="3998"/>
    <cellStyle name="_CX300A in RCU (Revise)_ZTE DSLAM IP Plan Ver 14.2_put_inservice 18-03-2010 2" xfId="12761"/>
    <cellStyle name="_CX300A in RCU (Revise)_ZTE DSLAM IP Plan Ver 14.2_Put_inservice 18-1-2010" xfId="3999"/>
    <cellStyle name="_CX300A in RCU (Revise)_ZTE DSLAM IP Plan Ver 14.2_Put_inservice 18-1-2010 2" xfId="12762"/>
    <cellStyle name="_CX300A in RCU (Revise)_ZTE DSLAM IP Plan Ver 14.2_put_inservice 2" xfId="12763"/>
    <cellStyle name="_CX300A in RCU (Revise)_ZTE DSLAM IP Plan Ver 14.2_Put_inservice 25-12-09" xfId="4000"/>
    <cellStyle name="_CX300A in RCU (Revise)_ZTE DSLAM IP Plan Ver 14.2_Put_inservice 25-12-09 2" xfId="12764"/>
    <cellStyle name="_CX300A in RCU (Revise)_ZTE DSLAM IP Plan Ver 14.2_Put_inservice 25-2-2010" xfId="4001"/>
    <cellStyle name="_CX300A in RCU (Revise)_ZTE DSLAM IP Plan Ver 14.2_Put_inservice 25-2-2010 2" xfId="12765"/>
    <cellStyle name="_CX300A in RCU (Revise)_ZTE DSLAM IP Plan Ver 14.2_put_inservice 3" xfId="12766"/>
    <cellStyle name="_CX300A in RCU (Revise)_ZTE DSLAM IP Plan Ver 14.2_put_inservice 4" xfId="12767"/>
    <cellStyle name="_CX300A in RCU (Revise)_ZTE DSLAM IP Plan Ver 14.2_put_inservice 5" xfId="12768"/>
    <cellStyle name="_CX300A in RCU (Revise)_ZTE DSLAM IP Plan Ver 14.2_put_inservice 6" xfId="12769"/>
    <cellStyle name="_CX300A in RCU (Revise)_ZTE DSLAM IP Plan Ver 14.2_put_inservice 7" xfId="12770"/>
    <cellStyle name="_CX300A in RCU (Revise)_ZTE DSLAM IP Plan Ver 14.2_put_inservice 8" xfId="12771"/>
    <cellStyle name="_CX300A in RCU (Revise)_ZTE DSLAM IP Plan Ver 14.2_put_inservice 9" xfId="12772"/>
    <cellStyle name="_CX300A in RCU (Revise)_ZTE DSLAM IP Plan Ver 14.2_put_intservice 28-12-09" xfId="4002"/>
    <cellStyle name="_CX300A in RCU (Revise)_ZTE DSLAM IP Plan Ver 14.2_put_intservice 28-12-09 2" xfId="12773"/>
    <cellStyle name="_CX300A in RCU (Revise)_ZTE DSLAM IP Plan Ver 14.2_ZTE DSLAM IP Plan Ver 14.8" xfId="4003"/>
    <cellStyle name="_CX300A in RCU (Revise)_ZTE DSLAM IP Plan Ver 14.2_ZTE DSLAM IP Plan Ver 14.8 2" xfId="12774"/>
    <cellStyle name="_CX300A in RCU (Revise)_ZTE DSLAM IP Plan Ver 14.8" xfId="4004"/>
    <cellStyle name="_CX300A in RCU (Revise)_ZTE DSLAM IP Plan Ver 14.8 2" xfId="12775"/>
    <cellStyle name="_CX300A in RCU (Revise)_ZTE DSLAM IP Plan_Ver3.2_12-02-2009_Yam" xfId="37"/>
    <cellStyle name="_CX300A in RCU (Revise)_ZTE DSLAM IP Plan_Ver3.2_12-02-2009_Yam 2" xfId="7890"/>
    <cellStyle name="_CX300A in RCU (Revise)_ZTE DSLAM IP Plan_Ver3.2_12-02-2009_Yam 2 2" xfId="12776"/>
    <cellStyle name="_CX300A in RCU (Revise)_ZTE DSLAM IP Plan_Ver3.2_12-02-2009_Yam 3" xfId="12777"/>
    <cellStyle name="_GSM G9 Quotation Template 20050221" xfId="12039"/>
    <cellStyle name="_GSM-T Quotation Template 20050324NEW" xfId="12038"/>
    <cellStyle name="_infoX-WISG V200R002&amp;V200R003 calculate-oversea" xfId="12037"/>
    <cellStyle name="_L2-Summary by Element" xfId="38"/>
    <cellStyle name="_L3-BSC6680  070806" xfId="12036"/>
    <cellStyle name="_L3-CG" xfId="12035"/>
    <cellStyle name="_L3-软件" xfId="12034"/>
    <cellStyle name="_m2000" xfId="12033"/>
    <cellStyle name="_M2000（10）" xfId="12032"/>
    <cellStyle name="_M2000_1" xfId="12031"/>
    <cellStyle name="_Master Plan 2006" xfId="4005"/>
    <cellStyle name="_MIP Y2009 - 030309 by Celcom" xfId="4006"/>
    <cellStyle name="_New Switch (CX300A) for RCU" xfId="39"/>
    <cellStyle name="_New Switch (CX300A) for RCU 2" xfId="7891"/>
    <cellStyle name="_New Switch (CX300A) for RCU 2 2" xfId="12778"/>
    <cellStyle name="_New Switch (CX300A) for RCU 3" xfId="12779"/>
    <cellStyle name="_New Switch (CX300A) for RCU_aaaa" xfId="4007"/>
    <cellStyle name="_New Switch (CX300A) for RCU_aaaa 2" xfId="12780"/>
    <cellStyle name="_New Switch (CX300A) for RCU_Book1" xfId="4008"/>
    <cellStyle name="_New Switch (CX300A) for RCU_Book1 2" xfId="12781"/>
    <cellStyle name="_New Switch (CX300A) for RCU_put_inservice" xfId="4009"/>
    <cellStyle name="_New Switch (CX300A) for RCU_put_inservice 10" xfId="12782"/>
    <cellStyle name="_New Switch (CX300A) for RCU_Put_inservice 10-09-2009" xfId="4010"/>
    <cellStyle name="_New Switch (CX300A) for RCU_Put_inservice 10-09-2009 2" xfId="12783"/>
    <cellStyle name="_New Switch (CX300A) for RCU_Put_inservice 10-11-09" xfId="4011"/>
    <cellStyle name="_New Switch (CX300A) for RCU_Put_inservice 10-11-09 2" xfId="12784"/>
    <cellStyle name="_New Switch (CX300A) for RCU_Put_inservice 10-2-2010" xfId="4013"/>
    <cellStyle name="_New Switch (CX300A) for RCU_Put_inservice 1-02-2010" xfId="4012"/>
    <cellStyle name="_New Switch (CX300A) for RCU_Put_inservice 10-2-2010 10" xfId="12786"/>
    <cellStyle name="_New Switch (CX300A) for RCU_Put_inservice 1-02-2010 10" xfId="12785"/>
    <cellStyle name="_New Switch (CX300A) for RCU_Put_inservice 10-2-2010 11" xfId="12788"/>
    <cellStyle name="_New Switch (CX300A) for RCU_Put_inservice 1-02-2010 11" xfId="12787"/>
    <cellStyle name="_New Switch (CX300A) for RCU_Put_inservice 10-2-2010 12" xfId="12790"/>
    <cellStyle name="_New Switch (CX300A) for RCU_Put_inservice 1-02-2010 12" xfId="12789"/>
    <cellStyle name="_New Switch (CX300A) for RCU_Put_inservice 10-2-2010 13" xfId="12792"/>
    <cellStyle name="_New Switch (CX300A) for RCU_Put_inservice 1-02-2010 13" xfId="12791"/>
    <cellStyle name="_New Switch (CX300A) for RCU_Put_inservice 10-2-2010 14" xfId="12794"/>
    <cellStyle name="_New Switch (CX300A) for RCU_Put_inservice 1-02-2010 14" xfId="12793"/>
    <cellStyle name="_New Switch (CX300A) for RCU_Put_inservice 10-2-2010 15" xfId="12796"/>
    <cellStyle name="_New Switch (CX300A) for RCU_Put_inservice 1-02-2010 15" xfId="12795"/>
    <cellStyle name="_New Switch (CX300A) for RCU_Put_inservice 10-2-2010 16" xfId="12798"/>
    <cellStyle name="_New Switch (CX300A) for RCU_Put_inservice 1-02-2010 16" xfId="12797"/>
    <cellStyle name="_New Switch (CX300A) for RCU_Put_inservice 10-2-2010 17" xfId="21147"/>
    <cellStyle name="_New Switch (CX300A) for RCU_Put_inservice 1-02-2010 17" xfId="21146"/>
    <cellStyle name="_New Switch (CX300A) for RCU_Put_inservice 10-2-2010 18" xfId="21176"/>
    <cellStyle name="_New Switch (CX300A) for RCU_Put_inservice 1-02-2010 18" xfId="21175"/>
    <cellStyle name="_New Switch (CX300A) for RCU_Put_inservice 10-2-2010 2" xfId="12800"/>
    <cellStyle name="_New Switch (CX300A) for RCU_Put_inservice 1-02-2010 2" xfId="12799"/>
    <cellStyle name="_New Switch (CX300A) for RCU_Put_inservice 10-2-2010 3" xfId="12802"/>
    <cellStyle name="_New Switch (CX300A) for RCU_Put_inservice 1-02-2010 3" xfId="12801"/>
    <cellStyle name="_New Switch (CX300A) for RCU_Put_inservice 10-2-2010 4" xfId="12804"/>
    <cellStyle name="_New Switch (CX300A) for RCU_Put_inservice 1-02-2010 4" xfId="12803"/>
    <cellStyle name="_New Switch (CX300A) for RCU_Put_inservice 10-2-2010 5" xfId="12806"/>
    <cellStyle name="_New Switch (CX300A) for RCU_Put_inservice 1-02-2010 5" xfId="12805"/>
    <cellStyle name="_New Switch (CX300A) for RCU_Put_inservice 10-2-2010 6" xfId="12808"/>
    <cellStyle name="_New Switch (CX300A) for RCU_Put_inservice 1-02-2010 6" xfId="12807"/>
    <cellStyle name="_New Switch (CX300A) for RCU_Put_inservice 10-2-2010 7" xfId="12810"/>
    <cellStyle name="_New Switch (CX300A) for RCU_Put_inservice 1-02-2010 7" xfId="12809"/>
    <cellStyle name="_New Switch (CX300A) for RCU_Put_inservice 10-2-2010 8" xfId="12812"/>
    <cellStyle name="_New Switch (CX300A) for RCU_Put_inservice 1-02-2010 8" xfId="12811"/>
    <cellStyle name="_New Switch (CX300A) for RCU_Put_inservice 10-2-2010 9" xfId="12814"/>
    <cellStyle name="_New Switch (CX300A) for RCU_Put_inservice 1-02-2010 9" xfId="12813"/>
    <cellStyle name="_New Switch (CX300A) for RCU_put_inservice 1-1-10" xfId="4014"/>
    <cellStyle name="_New Switch (CX300A) for RCU_put_inservice 1-1-10 2" xfId="12815"/>
    <cellStyle name="_New Switch (CX300A) for RCU_Put_inservice 12-3-2010" xfId="4015"/>
    <cellStyle name="_New Switch (CX300A) for RCU_Put_inservice 12-3-2010 2" xfId="12816"/>
    <cellStyle name="_New Switch (CX300A) for RCU_Put_inservice 16-11-09" xfId="4016"/>
    <cellStyle name="_New Switch (CX300A) for RCU_Put_inservice 16-11-09 2" xfId="12817"/>
    <cellStyle name="_New Switch (CX300A) for RCU_put_inservice 18-03-2010" xfId="4017"/>
    <cellStyle name="_New Switch (CX300A) for RCU_put_inservice 18-03-2010 2" xfId="12818"/>
    <cellStyle name="_New Switch (CX300A) for RCU_Put_inservice 18-1-2010" xfId="4018"/>
    <cellStyle name="_New Switch (CX300A) for RCU_Put_inservice 18-1-2010 2" xfId="12819"/>
    <cellStyle name="_New Switch (CX300A) for RCU_put_inservice 2" xfId="12820"/>
    <cellStyle name="_New Switch (CX300A) for RCU_Put_inservice 25-12-09" xfId="4019"/>
    <cellStyle name="_New Switch (CX300A) for RCU_Put_inservice 25-12-09 2" xfId="12821"/>
    <cellStyle name="_New Switch (CX300A) for RCU_Put_inservice 25-2-2010" xfId="4020"/>
    <cellStyle name="_New Switch (CX300A) for RCU_Put_inservice 25-2-2010 2" xfId="12822"/>
    <cellStyle name="_New Switch (CX300A) for RCU_put_inservice 3" xfId="12823"/>
    <cellStyle name="_New Switch (CX300A) for RCU_put_inservice 4" xfId="12824"/>
    <cellStyle name="_New Switch (CX300A) for RCU_put_inservice 5" xfId="12825"/>
    <cellStyle name="_New Switch (CX300A) for RCU_Put_inservice 5-10-09" xfId="4021"/>
    <cellStyle name="_New Switch (CX300A) for RCU_Put_inservice 5-10-09 2" xfId="12826"/>
    <cellStyle name="_New Switch (CX300A) for RCU_put_inservice 6" xfId="12827"/>
    <cellStyle name="_New Switch (CX300A) for RCU_put_inservice 7" xfId="12828"/>
    <cellStyle name="_New Switch (CX300A) for RCU_put_inservice 8" xfId="12829"/>
    <cellStyle name="_New Switch (CX300A) for RCU_put_inservice 9" xfId="12830"/>
    <cellStyle name="_New Switch (CX300A) for RCU_Put_inservice 9-12-09" xfId="4022"/>
    <cellStyle name="_New Switch (CX300A) for RCU_Put_inservice 9-12-09 2" xfId="12831"/>
    <cellStyle name="_New Switch (CX300A) for RCU_Put_inservice as of 21-07-2009" xfId="4023"/>
    <cellStyle name="_New Switch (CX300A) for RCU_Put_inservice as of 21-07-2009 2" xfId="12832"/>
    <cellStyle name="_New Switch (CX300A) for RCU_Put_inservice as of 21-8-2009" xfId="4024"/>
    <cellStyle name="_New Switch (CX300A) for RCU_Put_inservice as of 21-8-2009 2" xfId="12833"/>
    <cellStyle name="_New Switch (CX300A) for RCU_Put_inservice as of 25-8-2009" xfId="4025"/>
    <cellStyle name="_New Switch (CX300A) for RCU_Put_inservice as of 25-8-2009 2" xfId="12834"/>
    <cellStyle name="_New Switch (CX300A) for RCU_Put_inservice as of 28-8-2009" xfId="4026"/>
    <cellStyle name="_New Switch (CX300A) for RCU_Put_inservice as of 28-8-2009 2" xfId="12835"/>
    <cellStyle name="_New Switch (CX300A) for RCU_put_intservice 28-12-09" xfId="4027"/>
    <cellStyle name="_New Switch (CX300A) for RCU_put_intservice 28-12-09 2" xfId="12836"/>
    <cellStyle name="_New Switch (CX300A) for RCU_ZTE DSLAM IP Plan Ver 14.2" xfId="4028"/>
    <cellStyle name="_New Switch (CX300A) for RCU_ZTE DSLAM IP Plan Ver 14.2 2" xfId="12837"/>
    <cellStyle name="_New Switch (CX300A) for RCU_ZTE DSLAM IP Plan Ver 14.2_aaaa" xfId="4029"/>
    <cellStyle name="_New Switch (CX300A) for RCU_ZTE DSLAM IP Plan Ver 14.2_aaaa 2" xfId="12838"/>
    <cellStyle name="_New Switch (CX300A) for RCU_ZTE DSLAM IP Plan Ver 14.2_Book1" xfId="4030"/>
    <cellStyle name="_New Switch (CX300A) for RCU_ZTE DSLAM IP Plan Ver 14.2_Book1 2" xfId="12839"/>
    <cellStyle name="_New Switch (CX300A) for RCU_ZTE DSLAM IP Plan Ver 14.2_put_inservice" xfId="4031"/>
    <cellStyle name="_New Switch (CX300A) for RCU_ZTE DSLAM IP Plan Ver 14.2_put_inservice 10" xfId="12840"/>
    <cellStyle name="_New Switch (CX300A) for RCU_ZTE DSLAM IP Plan Ver 14.2_Put_inservice 10-2-2010" xfId="4033"/>
    <cellStyle name="_New Switch (CX300A) for RCU_ZTE DSLAM IP Plan Ver 14.2_Put_inservice 1-02-2010" xfId="4032"/>
    <cellStyle name="_New Switch (CX300A) for RCU_ZTE DSLAM IP Plan Ver 14.2_Put_inservice 10-2-2010 10" xfId="12842"/>
    <cellStyle name="_New Switch (CX300A) for RCU_ZTE DSLAM IP Plan Ver 14.2_Put_inservice 1-02-2010 10" xfId="12841"/>
    <cellStyle name="_New Switch (CX300A) for RCU_ZTE DSLAM IP Plan Ver 14.2_Put_inservice 10-2-2010 11" xfId="12844"/>
    <cellStyle name="_New Switch (CX300A) for RCU_ZTE DSLAM IP Plan Ver 14.2_Put_inservice 1-02-2010 11" xfId="12843"/>
    <cellStyle name="_New Switch (CX300A) for RCU_ZTE DSLAM IP Plan Ver 14.2_Put_inservice 10-2-2010 12" xfId="12846"/>
    <cellStyle name="_New Switch (CX300A) for RCU_ZTE DSLAM IP Plan Ver 14.2_Put_inservice 1-02-2010 12" xfId="12845"/>
    <cellStyle name="_New Switch (CX300A) for RCU_ZTE DSLAM IP Plan Ver 14.2_Put_inservice 10-2-2010 13" xfId="12848"/>
    <cellStyle name="_New Switch (CX300A) for RCU_ZTE DSLAM IP Plan Ver 14.2_Put_inservice 1-02-2010 13" xfId="12847"/>
    <cellStyle name="_New Switch (CX300A) for RCU_ZTE DSLAM IP Plan Ver 14.2_Put_inservice 10-2-2010 14" xfId="12850"/>
    <cellStyle name="_New Switch (CX300A) for RCU_ZTE DSLAM IP Plan Ver 14.2_Put_inservice 1-02-2010 14" xfId="12849"/>
    <cellStyle name="_New Switch (CX300A) for RCU_ZTE DSLAM IP Plan Ver 14.2_Put_inservice 10-2-2010 15" xfId="12852"/>
    <cellStyle name="_New Switch (CX300A) for RCU_ZTE DSLAM IP Plan Ver 14.2_Put_inservice 1-02-2010 15" xfId="12851"/>
    <cellStyle name="_New Switch (CX300A) for RCU_ZTE DSLAM IP Plan Ver 14.2_Put_inservice 10-2-2010 16" xfId="12854"/>
    <cellStyle name="_New Switch (CX300A) for RCU_ZTE DSLAM IP Plan Ver 14.2_Put_inservice 1-02-2010 16" xfId="12853"/>
    <cellStyle name="_New Switch (CX300A) for RCU_ZTE DSLAM IP Plan Ver 14.2_Put_inservice 10-2-2010 17" xfId="21149"/>
    <cellStyle name="_New Switch (CX300A) for RCU_ZTE DSLAM IP Plan Ver 14.2_Put_inservice 1-02-2010 17" xfId="21148"/>
    <cellStyle name="_New Switch (CX300A) for RCU_ZTE DSLAM IP Plan Ver 14.2_Put_inservice 10-2-2010 18" xfId="21178"/>
    <cellStyle name="_New Switch (CX300A) for RCU_ZTE DSLAM IP Plan Ver 14.2_Put_inservice 1-02-2010 18" xfId="21177"/>
    <cellStyle name="_New Switch (CX300A) for RCU_ZTE DSLAM IP Plan Ver 14.2_Put_inservice 10-2-2010 2" xfId="12856"/>
    <cellStyle name="_New Switch (CX300A) for RCU_ZTE DSLAM IP Plan Ver 14.2_Put_inservice 1-02-2010 2" xfId="12855"/>
    <cellStyle name="_New Switch (CX300A) for RCU_ZTE DSLAM IP Plan Ver 14.2_Put_inservice 10-2-2010 3" xfId="12858"/>
    <cellStyle name="_New Switch (CX300A) for RCU_ZTE DSLAM IP Plan Ver 14.2_Put_inservice 1-02-2010 3" xfId="12857"/>
    <cellStyle name="_New Switch (CX300A) for RCU_ZTE DSLAM IP Plan Ver 14.2_Put_inservice 10-2-2010 4" xfId="12860"/>
    <cellStyle name="_New Switch (CX300A) for RCU_ZTE DSLAM IP Plan Ver 14.2_Put_inservice 1-02-2010 4" xfId="12859"/>
    <cellStyle name="_New Switch (CX300A) for RCU_ZTE DSLAM IP Plan Ver 14.2_Put_inservice 10-2-2010 5" xfId="12862"/>
    <cellStyle name="_New Switch (CX300A) for RCU_ZTE DSLAM IP Plan Ver 14.2_Put_inservice 1-02-2010 5" xfId="12861"/>
    <cellStyle name="_New Switch (CX300A) for RCU_ZTE DSLAM IP Plan Ver 14.2_Put_inservice 10-2-2010 6" xfId="12864"/>
    <cellStyle name="_New Switch (CX300A) for RCU_ZTE DSLAM IP Plan Ver 14.2_Put_inservice 1-02-2010 6" xfId="12863"/>
    <cellStyle name="_New Switch (CX300A) for RCU_ZTE DSLAM IP Plan Ver 14.2_Put_inservice 10-2-2010 7" xfId="12866"/>
    <cellStyle name="_New Switch (CX300A) for RCU_ZTE DSLAM IP Plan Ver 14.2_Put_inservice 1-02-2010 7" xfId="12865"/>
    <cellStyle name="_New Switch (CX300A) for RCU_ZTE DSLAM IP Plan Ver 14.2_Put_inservice 10-2-2010 8" xfId="12868"/>
    <cellStyle name="_New Switch (CX300A) for RCU_ZTE DSLAM IP Plan Ver 14.2_Put_inservice 1-02-2010 8" xfId="12867"/>
    <cellStyle name="_New Switch (CX300A) for RCU_ZTE DSLAM IP Plan Ver 14.2_Put_inservice 10-2-2010 9" xfId="12870"/>
    <cellStyle name="_New Switch (CX300A) for RCU_ZTE DSLAM IP Plan Ver 14.2_Put_inservice 1-02-2010 9" xfId="12869"/>
    <cellStyle name="_New Switch (CX300A) for RCU_ZTE DSLAM IP Plan Ver 14.2_put_inservice 1-1-10" xfId="4034"/>
    <cellStyle name="_New Switch (CX300A) for RCU_ZTE DSLAM IP Plan Ver 14.2_put_inservice 1-1-10 2" xfId="12871"/>
    <cellStyle name="_New Switch (CX300A) for RCU_ZTE DSLAM IP Plan Ver 14.2_Put_inservice 12-3-2010" xfId="4035"/>
    <cellStyle name="_New Switch (CX300A) for RCU_ZTE DSLAM IP Plan Ver 14.2_Put_inservice 12-3-2010 2" xfId="12872"/>
    <cellStyle name="_New Switch (CX300A) for RCU_ZTE DSLAM IP Plan Ver 14.2_put_inservice 18-03-2010" xfId="4036"/>
    <cellStyle name="_New Switch (CX300A) for RCU_ZTE DSLAM IP Plan Ver 14.2_put_inservice 18-03-2010 2" xfId="12873"/>
    <cellStyle name="_New Switch (CX300A) for RCU_ZTE DSLAM IP Plan Ver 14.2_Put_inservice 18-1-2010" xfId="4037"/>
    <cellStyle name="_New Switch (CX300A) for RCU_ZTE DSLAM IP Plan Ver 14.2_Put_inservice 18-1-2010 2" xfId="12874"/>
    <cellStyle name="_New Switch (CX300A) for RCU_ZTE DSLAM IP Plan Ver 14.2_put_inservice 2" xfId="12875"/>
    <cellStyle name="_New Switch (CX300A) for RCU_ZTE DSLAM IP Plan Ver 14.2_Put_inservice 25-12-09" xfId="4038"/>
    <cellStyle name="_New Switch (CX300A) for RCU_ZTE DSLAM IP Plan Ver 14.2_Put_inservice 25-12-09 2" xfId="12876"/>
    <cellStyle name="_New Switch (CX300A) for RCU_ZTE DSLAM IP Plan Ver 14.2_Put_inservice 25-2-2010" xfId="4039"/>
    <cellStyle name="_New Switch (CX300A) for RCU_ZTE DSLAM IP Plan Ver 14.2_Put_inservice 25-2-2010 2" xfId="12877"/>
    <cellStyle name="_New Switch (CX300A) for RCU_ZTE DSLAM IP Plan Ver 14.2_put_inservice 3" xfId="12878"/>
    <cellStyle name="_New Switch (CX300A) for RCU_ZTE DSLAM IP Plan Ver 14.2_put_inservice 4" xfId="12879"/>
    <cellStyle name="_New Switch (CX300A) for RCU_ZTE DSLAM IP Plan Ver 14.2_put_inservice 5" xfId="12880"/>
    <cellStyle name="_New Switch (CX300A) for RCU_ZTE DSLAM IP Plan Ver 14.2_put_inservice 6" xfId="12881"/>
    <cellStyle name="_New Switch (CX300A) for RCU_ZTE DSLAM IP Plan Ver 14.2_put_inservice 7" xfId="12882"/>
    <cellStyle name="_New Switch (CX300A) for RCU_ZTE DSLAM IP Plan Ver 14.2_put_inservice 8" xfId="12883"/>
    <cellStyle name="_New Switch (CX300A) for RCU_ZTE DSLAM IP Plan Ver 14.2_put_inservice 9" xfId="12884"/>
    <cellStyle name="_New Switch (CX300A) for RCU_ZTE DSLAM IP Plan Ver 14.2_put_intservice 28-12-09" xfId="4040"/>
    <cellStyle name="_New Switch (CX300A) for RCU_ZTE DSLAM IP Plan Ver 14.2_put_intservice 28-12-09 2" xfId="12885"/>
    <cellStyle name="_New Switch (CX300A) for RCU_ZTE DSLAM IP Plan Ver 14.2_ZTE DSLAM IP Plan Ver 14.8" xfId="4041"/>
    <cellStyle name="_New Switch (CX300A) for RCU_ZTE DSLAM IP Plan Ver 14.2_ZTE DSLAM IP Plan Ver 14.8 2" xfId="12886"/>
    <cellStyle name="_New Switch (CX300A) for RCU_ZTE DSLAM IP Plan Ver 14.8" xfId="4042"/>
    <cellStyle name="_New Switch (CX300A) for RCU_ZTE DSLAM IP Plan Ver 14.8 2" xfId="12887"/>
    <cellStyle name="_New Switch (CX300A) for RCU_ZTE DSLAM IP Plan_Ver3.2_12-02-2009_Yam" xfId="40"/>
    <cellStyle name="_New Switch (CX300A) for RCU_ZTE DSLAM IP Plan_Ver3.2_12-02-2009_Yam 2" xfId="7892"/>
    <cellStyle name="_New Switch (CX300A) for RCU_ZTE DSLAM IP Plan_Ver3.2_12-02-2009_Yam 2 2" xfId="12888"/>
    <cellStyle name="_New Switch (CX300A) for RCU_ZTE DSLAM IP Plan_Ver3.2_12-02-2009_Yam 3" xfId="12889"/>
    <cellStyle name="_NodeB" xfId="12030"/>
    <cellStyle name="_NodeB新建配置清单" xfId="12029"/>
    <cellStyle name="_NodeB汇总" xfId="12028"/>
    <cellStyle name="_NodeB配置V3(1113)新建版" xfId="12027"/>
    <cellStyle name="_North 3G Phase 1" xfId="4043"/>
    <cellStyle name="_OUT30数据用200405" xfId="41"/>
    <cellStyle name="_Outdoor DSLAM Survey for Zone_Receive_B" xfId="42"/>
    <cellStyle name="_Outdoor DSLAM Survey for Zone_Receive_B 2" xfId="7893"/>
    <cellStyle name="_Outdoor DSLAM Survey for Zone_Receive_B 2 2" xfId="12890"/>
    <cellStyle name="_Outdoor DSLAM Survey for Zone_Receive_B 3" xfId="12891"/>
    <cellStyle name="_Outdoor DSLAM Survey for Zone_Receive_B_aaaa" xfId="4044"/>
    <cellStyle name="_Outdoor DSLAM Survey for Zone_Receive_B_aaaa 2" xfId="12892"/>
    <cellStyle name="_Outdoor DSLAM Survey for Zone_Receive_B_Book1" xfId="4045"/>
    <cellStyle name="_Outdoor DSLAM Survey for Zone_Receive_B_Book1 2" xfId="12893"/>
    <cellStyle name="_Outdoor DSLAM Survey for Zone_Receive_B_put_inservice" xfId="4046"/>
    <cellStyle name="_Outdoor DSLAM Survey for Zone_Receive_B_put_inservice 10" xfId="12894"/>
    <cellStyle name="_Outdoor DSLAM Survey for Zone_Receive_B_Put_inservice 10-09-2009" xfId="4047"/>
    <cellStyle name="_Outdoor DSLAM Survey for Zone_Receive_B_Put_inservice 10-09-2009 2" xfId="12895"/>
    <cellStyle name="_Outdoor DSLAM Survey for Zone_Receive_B_Put_inservice 10-11-09" xfId="4048"/>
    <cellStyle name="_Outdoor DSLAM Survey for Zone_Receive_B_Put_inservice 10-11-09 2" xfId="12896"/>
    <cellStyle name="_Outdoor DSLAM Survey for Zone_Receive_B_Put_inservice 10-2-2010" xfId="4050"/>
    <cellStyle name="_Outdoor DSLAM Survey for Zone_Receive_B_Put_inservice 1-02-2010" xfId="4049"/>
    <cellStyle name="_Outdoor DSLAM Survey for Zone_Receive_B_Put_inservice 10-2-2010 10" xfId="12898"/>
    <cellStyle name="_Outdoor DSLAM Survey for Zone_Receive_B_Put_inservice 1-02-2010 10" xfId="12897"/>
    <cellStyle name="_Outdoor DSLAM Survey for Zone_Receive_B_Put_inservice 10-2-2010 11" xfId="12900"/>
    <cellStyle name="_Outdoor DSLAM Survey for Zone_Receive_B_Put_inservice 1-02-2010 11" xfId="12899"/>
    <cellStyle name="_Outdoor DSLAM Survey for Zone_Receive_B_Put_inservice 10-2-2010 12" xfId="12902"/>
    <cellStyle name="_Outdoor DSLAM Survey for Zone_Receive_B_Put_inservice 1-02-2010 12" xfId="12901"/>
    <cellStyle name="_Outdoor DSLAM Survey for Zone_Receive_B_Put_inservice 10-2-2010 13" xfId="12904"/>
    <cellStyle name="_Outdoor DSLAM Survey for Zone_Receive_B_Put_inservice 1-02-2010 13" xfId="12903"/>
    <cellStyle name="_Outdoor DSLAM Survey for Zone_Receive_B_Put_inservice 10-2-2010 14" xfId="12906"/>
    <cellStyle name="_Outdoor DSLAM Survey for Zone_Receive_B_Put_inservice 1-02-2010 14" xfId="12905"/>
    <cellStyle name="_Outdoor DSLAM Survey for Zone_Receive_B_Put_inservice 10-2-2010 15" xfId="12908"/>
    <cellStyle name="_Outdoor DSLAM Survey for Zone_Receive_B_Put_inservice 1-02-2010 15" xfId="12907"/>
    <cellStyle name="_Outdoor DSLAM Survey for Zone_Receive_B_Put_inservice 10-2-2010 16" xfId="12910"/>
    <cellStyle name="_Outdoor DSLAM Survey for Zone_Receive_B_Put_inservice 1-02-2010 16" xfId="12909"/>
    <cellStyle name="_Outdoor DSLAM Survey for Zone_Receive_B_Put_inservice 10-2-2010 17" xfId="21151"/>
    <cellStyle name="_Outdoor DSLAM Survey for Zone_Receive_B_Put_inservice 1-02-2010 17" xfId="21150"/>
    <cellStyle name="_Outdoor DSLAM Survey for Zone_Receive_B_Put_inservice 10-2-2010 18" xfId="21180"/>
    <cellStyle name="_Outdoor DSLAM Survey for Zone_Receive_B_Put_inservice 1-02-2010 18" xfId="21179"/>
    <cellStyle name="_Outdoor DSLAM Survey for Zone_Receive_B_Put_inservice 10-2-2010 2" xfId="12912"/>
    <cellStyle name="_Outdoor DSLAM Survey for Zone_Receive_B_Put_inservice 1-02-2010 2" xfId="12911"/>
    <cellStyle name="_Outdoor DSLAM Survey for Zone_Receive_B_Put_inservice 10-2-2010 3" xfId="12914"/>
    <cellStyle name="_Outdoor DSLAM Survey for Zone_Receive_B_Put_inservice 1-02-2010 3" xfId="12913"/>
    <cellStyle name="_Outdoor DSLAM Survey for Zone_Receive_B_Put_inservice 10-2-2010 4" xfId="12916"/>
    <cellStyle name="_Outdoor DSLAM Survey for Zone_Receive_B_Put_inservice 1-02-2010 4" xfId="12915"/>
    <cellStyle name="_Outdoor DSLAM Survey for Zone_Receive_B_Put_inservice 10-2-2010 5" xfId="12918"/>
    <cellStyle name="_Outdoor DSLAM Survey for Zone_Receive_B_Put_inservice 1-02-2010 5" xfId="12917"/>
    <cellStyle name="_Outdoor DSLAM Survey for Zone_Receive_B_Put_inservice 10-2-2010 6" xfId="12920"/>
    <cellStyle name="_Outdoor DSLAM Survey for Zone_Receive_B_Put_inservice 1-02-2010 6" xfId="12919"/>
    <cellStyle name="_Outdoor DSLAM Survey for Zone_Receive_B_Put_inservice 10-2-2010 7" xfId="12922"/>
    <cellStyle name="_Outdoor DSLAM Survey for Zone_Receive_B_Put_inservice 1-02-2010 7" xfId="12921"/>
    <cellStyle name="_Outdoor DSLAM Survey for Zone_Receive_B_Put_inservice 10-2-2010 8" xfId="12924"/>
    <cellStyle name="_Outdoor DSLAM Survey for Zone_Receive_B_Put_inservice 1-02-2010 8" xfId="12923"/>
    <cellStyle name="_Outdoor DSLAM Survey for Zone_Receive_B_Put_inservice 10-2-2010 9" xfId="12926"/>
    <cellStyle name="_Outdoor DSLAM Survey for Zone_Receive_B_Put_inservice 1-02-2010 9" xfId="12925"/>
    <cellStyle name="_Outdoor DSLAM Survey for Zone_Receive_B_put_inservice 1-1-10" xfId="4051"/>
    <cellStyle name="_Outdoor DSLAM Survey for Zone_Receive_B_put_inservice 1-1-10 2" xfId="12927"/>
    <cellStyle name="_Outdoor DSLAM Survey for Zone_Receive_B_Put_inservice 12-3-2010" xfId="4052"/>
    <cellStyle name="_Outdoor DSLAM Survey for Zone_Receive_B_Put_inservice 12-3-2010 2" xfId="12928"/>
    <cellStyle name="_Outdoor DSLAM Survey for Zone_Receive_B_Put_inservice 16-11-09" xfId="4053"/>
    <cellStyle name="_Outdoor DSLAM Survey for Zone_Receive_B_Put_inservice 16-11-09 2" xfId="12929"/>
    <cellStyle name="_Outdoor DSLAM Survey for Zone_Receive_B_put_inservice 18-03-2010" xfId="4054"/>
    <cellStyle name="_Outdoor DSLAM Survey for Zone_Receive_B_put_inservice 18-03-2010 2" xfId="12930"/>
    <cellStyle name="_Outdoor DSLAM Survey for Zone_Receive_B_Put_inservice 18-1-2010" xfId="4055"/>
    <cellStyle name="_Outdoor DSLAM Survey for Zone_Receive_B_Put_inservice 18-1-2010 2" xfId="12931"/>
    <cellStyle name="_Outdoor DSLAM Survey for Zone_Receive_B_put_inservice 2" xfId="12932"/>
    <cellStyle name="_Outdoor DSLAM Survey for Zone_Receive_B_Put_inservice 25-12-09" xfId="4056"/>
    <cellStyle name="_Outdoor DSLAM Survey for Zone_Receive_B_Put_inservice 25-12-09 2" xfId="12933"/>
    <cellStyle name="_Outdoor DSLAM Survey for Zone_Receive_B_Put_inservice 25-2-2010" xfId="4057"/>
    <cellStyle name="_Outdoor DSLAM Survey for Zone_Receive_B_Put_inservice 25-2-2010 2" xfId="12934"/>
    <cellStyle name="_Outdoor DSLAM Survey for Zone_Receive_B_put_inservice 3" xfId="12935"/>
    <cellStyle name="_Outdoor DSLAM Survey for Zone_Receive_B_put_inservice 4" xfId="12936"/>
    <cellStyle name="_Outdoor DSLAM Survey for Zone_Receive_B_put_inservice 5" xfId="12937"/>
    <cellStyle name="_Outdoor DSLAM Survey for Zone_Receive_B_Put_inservice 5-10-09" xfId="4058"/>
    <cellStyle name="_Outdoor DSLAM Survey for Zone_Receive_B_Put_inservice 5-10-09 2" xfId="12938"/>
    <cellStyle name="_Outdoor DSLAM Survey for Zone_Receive_B_put_inservice 6" xfId="12939"/>
    <cellStyle name="_Outdoor DSLAM Survey for Zone_Receive_B_put_inservice 7" xfId="12940"/>
    <cellStyle name="_Outdoor DSLAM Survey for Zone_Receive_B_put_inservice 8" xfId="12941"/>
    <cellStyle name="_Outdoor DSLAM Survey for Zone_Receive_B_put_inservice 9" xfId="12942"/>
    <cellStyle name="_Outdoor DSLAM Survey for Zone_Receive_B_Put_inservice 9-12-09" xfId="4059"/>
    <cellStyle name="_Outdoor DSLAM Survey for Zone_Receive_B_Put_inservice 9-12-09 2" xfId="12943"/>
    <cellStyle name="_Outdoor DSLAM Survey for Zone_Receive_B_Put_inservice as of 21-07-2009" xfId="4060"/>
    <cellStyle name="_Outdoor DSLAM Survey for Zone_Receive_B_Put_inservice as of 21-07-2009 2" xfId="12944"/>
    <cellStyle name="_Outdoor DSLAM Survey for Zone_Receive_B_Put_inservice as of 21-8-2009" xfId="4061"/>
    <cellStyle name="_Outdoor DSLAM Survey for Zone_Receive_B_Put_inservice as of 21-8-2009 2" xfId="12945"/>
    <cellStyle name="_Outdoor DSLAM Survey for Zone_Receive_B_Put_inservice as of 25-8-2009" xfId="4062"/>
    <cellStyle name="_Outdoor DSLAM Survey for Zone_Receive_B_Put_inservice as of 25-8-2009 2" xfId="12946"/>
    <cellStyle name="_Outdoor DSLAM Survey for Zone_Receive_B_Put_inservice as of 28-8-2009" xfId="4063"/>
    <cellStyle name="_Outdoor DSLAM Survey for Zone_Receive_B_Put_inservice as of 28-8-2009 2" xfId="12947"/>
    <cellStyle name="_Outdoor DSLAM Survey for Zone_Receive_B_put_intservice 28-12-09" xfId="4064"/>
    <cellStyle name="_Outdoor DSLAM Survey for Zone_Receive_B_put_intservice 28-12-09 2" xfId="12948"/>
    <cellStyle name="_Outdoor DSLAM Survey for Zone_Receive_B_ZTE DSLAM IP Plan Ver 14.2" xfId="4065"/>
    <cellStyle name="_Outdoor DSLAM Survey for Zone_Receive_B_ZTE DSLAM IP Plan Ver 14.2 2" xfId="12949"/>
    <cellStyle name="_Outdoor DSLAM Survey for Zone_Receive_B_ZTE DSLAM IP Plan Ver 14.2_aaaa" xfId="4066"/>
    <cellStyle name="_Outdoor DSLAM Survey for Zone_Receive_B_ZTE DSLAM IP Plan Ver 14.2_aaaa 2" xfId="12950"/>
    <cellStyle name="_Outdoor DSLAM Survey for Zone_Receive_B_ZTE DSLAM IP Plan Ver 14.2_Book1" xfId="4067"/>
    <cellStyle name="_Outdoor DSLAM Survey for Zone_Receive_B_ZTE DSLAM IP Plan Ver 14.2_Book1 2" xfId="12951"/>
    <cellStyle name="_Outdoor DSLAM Survey for Zone_Receive_B_ZTE DSLAM IP Plan Ver 14.2_put_inservice" xfId="4068"/>
    <cellStyle name="_Outdoor DSLAM Survey for Zone_Receive_B_ZTE DSLAM IP Plan Ver 14.2_put_inservice 10" xfId="12952"/>
    <cellStyle name="_Outdoor DSLAM Survey for Zone_Receive_B_ZTE DSLAM IP Plan Ver 14.2_Put_inservice 10-2-2010" xfId="4070"/>
    <cellStyle name="_Outdoor DSLAM Survey for Zone_Receive_B_ZTE DSLAM IP Plan Ver 14.2_Put_inservice 1-02-2010" xfId="4069"/>
    <cellStyle name="_Outdoor DSLAM Survey for Zone_Receive_B_ZTE DSLAM IP Plan Ver 14.2_Put_inservice 10-2-2010 10" xfId="12954"/>
    <cellStyle name="_Outdoor DSLAM Survey for Zone_Receive_B_ZTE DSLAM IP Plan Ver 14.2_Put_inservice 1-02-2010 10" xfId="12953"/>
    <cellStyle name="_Outdoor DSLAM Survey for Zone_Receive_B_ZTE DSLAM IP Plan Ver 14.2_Put_inservice 10-2-2010 11" xfId="12956"/>
    <cellStyle name="_Outdoor DSLAM Survey for Zone_Receive_B_ZTE DSLAM IP Plan Ver 14.2_Put_inservice 1-02-2010 11" xfId="12955"/>
    <cellStyle name="_Outdoor DSLAM Survey for Zone_Receive_B_ZTE DSLAM IP Plan Ver 14.2_Put_inservice 10-2-2010 12" xfId="12958"/>
    <cellStyle name="_Outdoor DSLAM Survey for Zone_Receive_B_ZTE DSLAM IP Plan Ver 14.2_Put_inservice 1-02-2010 12" xfId="12957"/>
    <cellStyle name="_Outdoor DSLAM Survey for Zone_Receive_B_ZTE DSLAM IP Plan Ver 14.2_Put_inservice 10-2-2010 13" xfId="12960"/>
    <cellStyle name="_Outdoor DSLAM Survey for Zone_Receive_B_ZTE DSLAM IP Plan Ver 14.2_Put_inservice 1-02-2010 13" xfId="12959"/>
    <cellStyle name="_Outdoor DSLAM Survey for Zone_Receive_B_ZTE DSLAM IP Plan Ver 14.2_Put_inservice 10-2-2010 14" xfId="12962"/>
    <cellStyle name="_Outdoor DSLAM Survey for Zone_Receive_B_ZTE DSLAM IP Plan Ver 14.2_Put_inservice 1-02-2010 14" xfId="12961"/>
    <cellStyle name="_Outdoor DSLAM Survey for Zone_Receive_B_ZTE DSLAM IP Plan Ver 14.2_Put_inservice 10-2-2010 15" xfId="12964"/>
    <cellStyle name="_Outdoor DSLAM Survey for Zone_Receive_B_ZTE DSLAM IP Plan Ver 14.2_Put_inservice 1-02-2010 15" xfId="12963"/>
    <cellStyle name="_Outdoor DSLAM Survey for Zone_Receive_B_ZTE DSLAM IP Plan Ver 14.2_Put_inservice 10-2-2010 16" xfId="12966"/>
    <cellStyle name="_Outdoor DSLAM Survey for Zone_Receive_B_ZTE DSLAM IP Plan Ver 14.2_Put_inservice 1-02-2010 16" xfId="12965"/>
    <cellStyle name="_Outdoor DSLAM Survey for Zone_Receive_B_ZTE DSLAM IP Plan Ver 14.2_Put_inservice 10-2-2010 17" xfId="21153"/>
    <cellStyle name="_Outdoor DSLAM Survey for Zone_Receive_B_ZTE DSLAM IP Plan Ver 14.2_Put_inservice 1-02-2010 17" xfId="21152"/>
    <cellStyle name="_Outdoor DSLAM Survey for Zone_Receive_B_ZTE DSLAM IP Plan Ver 14.2_Put_inservice 10-2-2010 18" xfId="21182"/>
    <cellStyle name="_Outdoor DSLAM Survey for Zone_Receive_B_ZTE DSLAM IP Plan Ver 14.2_Put_inservice 1-02-2010 18" xfId="21181"/>
    <cellStyle name="_Outdoor DSLAM Survey for Zone_Receive_B_ZTE DSLAM IP Plan Ver 14.2_Put_inservice 10-2-2010 2" xfId="12968"/>
    <cellStyle name="_Outdoor DSLAM Survey for Zone_Receive_B_ZTE DSLAM IP Plan Ver 14.2_Put_inservice 1-02-2010 2" xfId="12967"/>
    <cellStyle name="_Outdoor DSLAM Survey for Zone_Receive_B_ZTE DSLAM IP Plan Ver 14.2_Put_inservice 10-2-2010 3" xfId="12970"/>
    <cellStyle name="_Outdoor DSLAM Survey for Zone_Receive_B_ZTE DSLAM IP Plan Ver 14.2_Put_inservice 1-02-2010 3" xfId="12969"/>
    <cellStyle name="_Outdoor DSLAM Survey for Zone_Receive_B_ZTE DSLAM IP Plan Ver 14.2_Put_inservice 10-2-2010 4" xfId="12972"/>
    <cellStyle name="_Outdoor DSLAM Survey for Zone_Receive_B_ZTE DSLAM IP Plan Ver 14.2_Put_inservice 1-02-2010 4" xfId="12971"/>
    <cellStyle name="_Outdoor DSLAM Survey for Zone_Receive_B_ZTE DSLAM IP Plan Ver 14.2_Put_inservice 10-2-2010 5" xfId="12974"/>
    <cellStyle name="_Outdoor DSLAM Survey for Zone_Receive_B_ZTE DSLAM IP Plan Ver 14.2_Put_inservice 1-02-2010 5" xfId="12973"/>
    <cellStyle name="_Outdoor DSLAM Survey for Zone_Receive_B_ZTE DSLAM IP Plan Ver 14.2_Put_inservice 10-2-2010 6" xfId="12976"/>
    <cellStyle name="_Outdoor DSLAM Survey for Zone_Receive_B_ZTE DSLAM IP Plan Ver 14.2_Put_inservice 1-02-2010 6" xfId="12975"/>
    <cellStyle name="_Outdoor DSLAM Survey for Zone_Receive_B_ZTE DSLAM IP Plan Ver 14.2_Put_inservice 10-2-2010 7" xfId="12978"/>
    <cellStyle name="_Outdoor DSLAM Survey for Zone_Receive_B_ZTE DSLAM IP Plan Ver 14.2_Put_inservice 1-02-2010 7" xfId="12977"/>
    <cellStyle name="_Outdoor DSLAM Survey for Zone_Receive_B_ZTE DSLAM IP Plan Ver 14.2_Put_inservice 10-2-2010 8" xfId="12980"/>
    <cellStyle name="_Outdoor DSLAM Survey for Zone_Receive_B_ZTE DSLAM IP Plan Ver 14.2_Put_inservice 1-02-2010 8" xfId="12979"/>
    <cellStyle name="_Outdoor DSLAM Survey for Zone_Receive_B_ZTE DSLAM IP Plan Ver 14.2_Put_inservice 10-2-2010 9" xfId="12982"/>
    <cellStyle name="_Outdoor DSLAM Survey for Zone_Receive_B_ZTE DSLAM IP Plan Ver 14.2_Put_inservice 1-02-2010 9" xfId="12981"/>
    <cellStyle name="_Outdoor DSLAM Survey for Zone_Receive_B_ZTE DSLAM IP Plan Ver 14.2_put_inservice 1-1-10" xfId="4071"/>
    <cellStyle name="_Outdoor DSLAM Survey for Zone_Receive_B_ZTE DSLAM IP Plan Ver 14.2_put_inservice 1-1-10 2" xfId="12983"/>
    <cellStyle name="_Outdoor DSLAM Survey for Zone_Receive_B_ZTE DSLAM IP Plan Ver 14.2_Put_inservice 12-3-2010" xfId="4072"/>
    <cellStyle name="_Outdoor DSLAM Survey for Zone_Receive_B_ZTE DSLAM IP Plan Ver 14.2_Put_inservice 12-3-2010 2" xfId="12984"/>
    <cellStyle name="_Outdoor DSLAM Survey for Zone_Receive_B_ZTE DSLAM IP Plan Ver 14.2_put_inservice 18-03-2010" xfId="4073"/>
    <cellStyle name="_Outdoor DSLAM Survey for Zone_Receive_B_ZTE DSLAM IP Plan Ver 14.2_put_inservice 18-03-2010 2" xfId="12985"/>
    <cellStyle name="_Outdoor DSLAM Survey for Zone_Receive_B_ZTE DSLAM IP Plan Ver 14.2_Put_inservice 18-1-2010" xfId="4074"/>
    <cellStyle name="_Outdoor DSLAM Survey for Zone_Receive_B_ZTE DSLAM IP Plan Ver 14.2_Put_inservice 18-1-2010 2" xfId="12986"/>
    <cellStyle name="_Outdoor DSLAM Survey for Zone_Receive_B_ZTE DSLAM IP Plan Ver 14.2_put_inservice 2" xfId="12987"/>
    <cellStyle name="_Outdoor DSLAM Survey for Zone_Receive_B_ZTE DSLAM IP Plan Ver 14.2_Put_inservice 25-12-09" xfId="4075"/>
    <cellStyle name="_Outdoor DSLAM Survey for Zone_Receive_B_ZTE DSLAM IP Plan Ver 14.2_Put_inservice 25-12-09 2" xfId="12988"/>
    <cellStyle name="_Outdoor DSLAM Survey for Zone_Receive_B_ZTE DSLAM IP Plan Ver 14.2_Put_inservice 25-2-2010" xfId="4076"/>
    <cellStyle name="_Outdoor DSLAM Survey for Zone_Receive_B_ZTE DSLAM IP Plan Ver 14.2_Put_inservice 25-2-2010 2" xfId="12989"/>
    <cellStyle name="_Outdoor DSLAM Survey for Zone_Receive_B_ZTE DSLAM IP Plan Ver 14.2_put_inservice 3" xfId="12990"/>
    <cellStyle name="_Outdoor DSLAM Survey for Zone_Receive_B_ZTE DSLAM IP Plan Ver 14.2_put_inservice 4" xfId="12991"/>
    <cellStyle name="_Outdoor DSLAM Survey for Zone_Receive_B_ZTE DSLAM IP Plan Ver 14.2_put_inservice 5" xfId="12992"/>
    <cellStyle name="_Outdoor DSLAM Survey for Zone_Receive_B_ZTE DSLAM IP Plan Ver 14.2_put_inservice 6" xfId="12993"/>
    <cellStyle name="_Outdoor DSLAM Survey for Zone_Receive_B_ZTE DSLAM IP Plan Ver 14.2_put_inservice 7" xfId="12994"/>
    <cellStyle name="_Outdoor DSLAM Survey for Zone_Receive_B_ZTE DSLAM IP Plan Ver 14.2_put_inservice 8" xfId="12995"/>
    <cellStyle name="_Outdoor DSLAM Survey for Zone_Receive_B_ZTE DSLAM IP Plan Ver 14.2_put_inservice 9" xfId="12996"/>
    <cellStyle name="_Outdoor DSLAM Survey for Zone_Receive_B_ZTE DSLAM IP Plan Ver 14.2_put_intservice 28-12-09" xfId="4077"/>
    <cellStyle name="_Outdoor DSLAM Survey for Zone_Receive_B_ZTE DSLAM IP Plan Ver 14.2_put_intservice 28-12-09 2" xfId="12997"/>
    <cellStyle name="_Outdoor DSLAM Survey for Zone_Receive_B_ZTE DSLAM IP Plan Ver 14.2_ZTE DSLAM IP Plan Ver 14.8" xfId="4078"/>
    <cellStyle name="_Outdoor DSLAM Survey for Zone_Receive_B_ZTE DSLAM IP Plan Ver 14.2_ZTE DSLAM IP Plan Ver 14.8 2" xfId="12998"/>
    <cellStyle name="_Outdoor DSLAM Survey for Zone_Receive_B_ZTE DSLAM IP Plan Ver 14.8" xfId="4079"/>
    <cellStyle name="_Outdoor DSLAM Survey for Zone_Receive_B_ZTE DSLAM IP Plan Ver 14.8 2" xfId="12999"/>
    <cellStyle name="_Outdoor DSLAM Survey for Zone_Receive_B_ZTE DSLAM IP Plan_Ver3.2_12-02-2009_Yam" xfId="43"/>
    <cellStyle name="_Outdoor DSLAM Survey for Zone_Receive_B_ZTE DSLAM IP Plan_Ver3.2_12-02-2009_Yam 2" xfId="7894"/>
    <cellStyle name="_Outdoor DSLAM Survey for Zone_Receive_B_ZTE DSLAM IP Plan_Ver3.2_12-02-2009_Yam 2 2" xfId="13000"/>
    <cellStyle name="_Outdoor DSLAM Survey for Zone_Receive_B_ZTE DSLAM IP Plan_Ver3.2_12-02-2009_Yam 3" xfId="13001"/>
    <cellStyle name="_PDF&amp;ODF清单" xfId="12026"/>
    <cellStyle name="_PDF&amp;ODF清单－山西" xfId="12025"/>
    <cellStyle name="_PDF机柜安装件补货（480742006071902-1）" xfId="12024"/>
    <cellStyle name="_PDF机柜安装件补货（480742006071902-1） 2" xfId="13002"/>
    <cellStyle name="_Priority BB_Pattaya_V.Pre-Design" xfId="5586"/>
    <cellStyle name="_RASYS报价模板(扩容版）014" xfId="12023"/>
    <cellStyle name="_RASYS报价模板(扩容版）014 2" xfId="13003"/>
    <cellStyle name="_RASYS报价模板20051221（09）" xfId="12022"/>
    <cellStyle name="_RASYS报价模板20051221（09） 2" xfId="13004"/>
    <cellStyle name="_RASYS报价模板20051223(01)" xfId="12021"/>
    <cellStyle name="_RASYS报价模板20051223(01) 2" xfId="13005"/>
    <cellStyle name="_RASYS报价模板20051226(02)" xfId="12020"/>
    <cellStyle name="_RASYS报价模板20051226(02) 2" xfId="13006"/>
    <cellStyle name="_RNC" xfId="12019"/>
    <cellStyle name="_RNC配置清单" xfId="12018"/>
    <cellStyle name="_StatisticReport" xfId="12017"/>
    <cellStyle name="_StatisticReport 2" xfId="13007"/>
    <cellStyle name="_sum information DSLAM in BMA" xfId="44"/>
    <cellStyle name="_sum information DSLAM in BMA as of 15-1-2009" xfId="45"/>
    <cellStyle name="_TELLIN Rack Layout V20041214" xfId="12016"/>
    <cellStyle name="_True  Industrial Estate Project Frame To Customer v4" xfId="46"/>
    <cellStyle name="_UIN综合智能网USAU报价模板-040318修改版" xfId="12015"/>
    <cellStyle name="_UTRAN设备清单（20051020）" xfId="12014"/>
    <cellStyle name="_WAP网关配置计算表格（海外）" xfId="12013"/>
    <cellStyle name="_七台河补货（480742006071902-2）" xfId="12012"/>
    <cellStyle name="_七台河补货（480742006071902-2） 2" xfId="13008"/>
    <cellStyle name="_中国移动数据业务N610-22机柜报价和配置指导V1.0 051101" xfId="12011"/>
    <cellStyle name="_中国移动数据业务机柜配置051020" xfId="12010"/>
    <cellStyle name="_中国联通WCDMA商务报价模板（……省）" xfId="12009"/>
    <cellStyle name="_中国联通WCDMA商务报价模板（……省） 2" xfId="13009"/>
    <cellStyle name="_中国联通WCDMA报价清单(投标10月7日)hw" xfId="12008"/>
    <cellStyle name="_任选设备配置清单" xfId="12007"/>
    <cellStyle name="_任选设备配置清单-山西" xfId="12006"/>
    <cellStyle name="_全网" xfId="12005"/>
    <cellStyle name="_公共sheet" xfId="12004"/>
    <cellStyle name="_分布式基站室内覆盖.doc" xfId="12003"/>
    <cellStyle name="_南平建阳OUT50机柜(9806)配置" xfId="47"/>
    <cellStyle name="_参数区" xfId="12002"/>
    <cellStyle name="_参考RNC" xfId="12001"/>
    <cellStyle name="_可选软件" xfId="12000"/>
    <cellStyle name="_哈密-BSS配置清单" xfId="11999"/>
    <cellStyle name="_哈尔滨BSC1" xfId="11995"/>
    <cellStyle name="_哈尔滨BSC1 2" xfId="13010"/>
    <cellStyle name="_哈尔滨BSC10" xfId="11994"/>
    <cellStyle name="_哈尔滨BSC10 2" xfId="13011"/>
    <cellStyle name="_哈尔滨BSC2" xfId="11993"/>
    <cellStyle name="_哈尔滨BSC2 2" xfId="13012"/>
    <cellStyle name="_哈尔滨BSC5" xfId="11992"/>
    <cellStyle name="_哈尔滨BSC5 2" xfId="13013"/>
    <cellStyle name="_哈尔滨BSC6" xfId="11991"/>
    <cellStyle name="_哈尔滨BSC6 2" xfId="13014"/>
    <cellStyle name="_哈尔滨BSC7" xfId="11990"/>
    <cellStyle name="_哈尔滨BSC7 2" xfId="13015"/>
    <cellStyle name="_哈尔滨BSC8" xfId="11989"/>
    <cellStyle name="_哈尔滨BSC8 2" xfId="13016"/>
    <cellStyle name="_商洛9期配置清单" xfId="11988"/>
    <cellStyle name="_商洛9期配置清单 2" xfId="13017"/>
    <cellStyle name="_国内CDMA含折扣L2和L3-BTS" xfId="11987"/>
    <cellStyle name="_国内CDMA含折扣L2和L3-BTS 2" xfId="13018"/>
    <cellStyle name="_国内移动M2000V2设备清单核对指导20051017" xfId="11986"/>
    <cellStyle name="_基站公共部分" xfId="11985"/>
    <cellStyle name="_基站模板" xfId="11984"/>
    <cellStyle name="_基站模板 2" xfId="13019"/>
    <cellStyle name="_备品备件" xfId="11983"/>
    <cellStyle name="_复件 哈尔滨BSC10" xfId="11982"/>
    <cellStyle name="_复件 哈尔滨BSC10 2" xfId="13020"/>
    <cellStyle name="_山西设备清单" xfId="11981"/>
    <cellStyle name="_工程服务报价模板V1.0" xfId="11980"/>
    <cellStyle name="_工程服务报价模板V1.0 2" xfId="13021"/>
    <cellStyle name="_延安9期配置清单" xfId="11979"/>
    <cellStyle name="_延安9期配置清单 2" xfId="13022"/>
    <cellStyle name="_成都BSS2设备清单－替换" xfId="11978"/>
    <cellStyle name="_成都BSS2设备清单－替换 2" xfId="13023"/>
    <cellStyle name="_排队机单板清单050508" xfId="11977"/>
    <cellStyle name="_数据业务机柜配置大全051020" xfId="11976"/>
    <cellStyle name="_核心网工程服务产品库-V1.0-090105" xfId="11975"/>
    <cellStyle name="_榆林9期配置清单" xfId="11974"/>
    <cellStyle name="_榆林9期配置清单 2" xfId="13024"/>
    <cellStyle name="_模板" xfId="11973"/>
    <cellStyle name="_汉中9期配置清单" xfId="11972"/>
    <cellStyle name="_汉中9期配置清单 2" xfId="13025"/>
    <cellStyle name="_移动ICD报价模板V3.0（B排，20050301,HP）" xfId="11971"/>
    <cellStyle name="_第三册：报价格式-汇总表-华为V1" xfId="11970"/>
    <cellStyle name="_第四册-03：工程服务费报价清单" xfId="11969"/>
    <cellStyle name="_绵阳BSS设备清单－替换" xfId="11968"/>
    <cellStyle name="_绵阳BSS设备清单－替换 2" xfId="13026"/>
    <cellStyle name="_翻译提供给国内网设的M2000报价表" xfId="11967"/>
    <cellStyle name="_翻译提供给国内网设的M2000报价表 2" xfId="13027"/>
    <cellStyle name="_莱芜BSS-900M" xfId="11966"/>
    <cellStyle name="_莱芜BSS-900M 2" xfId="13028"/>
    <cellStyle name="_设备清单(安徽)" xfId="11965"/>
    <cellStyle name="_设备清单(山西)" xfId="11964"/>
    <cellStyle name="_设备配置清单电子版" xfId="11963"/>
    <cellStyle name="_阳江-BSS新建清单20060524A" xfId="11962"/>
    <cellStyle name="_阿勒泰-BSS配置清单" xfId="11961"/>
    <cellStyle name="_阿坝BSS设备清单－替换" xfId="11960"/>
    <cellStyle name="_阿坝BSS设备清单－替换 2" xfId="13029"/>
    <cellStyle name="_附件6、报价格式要求及细表－上海" xfId="11959"/>
    <cellStyle name="_附件6、报价格式要求及细表－北京" xfId="11958"/>
    <cellStyle name="_陕西设备清单-确认版本" xfId="11957"/>
    <cellStyle name="=C:\WINNT\SYSTEM32\COMMAND.COM" xfId="11956"/>
    <cellStyle name="=C:\WINNT35\SYSTEM32\COMMAND.COM" xfId="11955"/>
    <cellStyle name="=C:\WINNT35\SYSTEM32\COMMAND.COM 2" xfId="13030"/>
    <cellStyle name="0,0_x000d__x000a_NA_x000d__x000a_" xfId="48"/>
    <cellStyle name="0,0_x000d__x000a_NA_x000d__x000a_ 10" xfId="5587"/>
    <cellStyle name="0,0_x000d__x000a_NA_x000d__x000a_ 11" xfId="5588"/>
    <cellStyle name="0,0_x000d__x000a_NA_x000d__x000a_ 12" xfId="5589"/>
    <cellStyle name="0,0_x000d__x000a_NA_x000d__x000a_ 13" xfId="5590"/>
    <cellStyle name="0,0_x000d__x000a_NA_x000d__x000a_ 14" xfId="5591"/>
    <cellStyle name="0,0_x000d__x000a_NA_x000d__x000a_ 15" xfId="7895"/>
    <cellStyle name="0,0_x000d__x000a_NA_x000d__x000a_ 16" xfId="22168"/>
    <cellStyle name="0,0_x000d__x000a_NA_x000d__x000a_ 17" xfId="22171"/>
    <cellStyle name="0,0_x000d__x000a_NA_x000d__x000a_ 2" xfId="49"/>
    <cellStyle name="0,0_x000d__x000a_NA_x000d__x000a_ 2 10" xfId="22593"/>
    <cellStyle name="0,0_x000d__x000a_NA_x000d__x000a_ 2 2" xfId="50"/>
    <cellStyle name="0,0_x000d__x000a_NA_x000d__x000a_ 2 2 2" xfId="5592"/>
    <cellStyle name="0,0_x000d__x000a_NA_x000d__x000a_ 2 2 2 2" xfId="22165"/>
    <cellStyle name="0,0_x000d__x000a_NA_x000d__x000a_ 2 2 2 2 2" xfId="22183"/>
    <cellStyle name="0,0_x000d__x000a_NA_x000d__x000a_ 2 2 2 2 2 2" xfId="22186"/>
    <cellStyle name="0,0_x000d__x000a_NA_x000d__x000a_ 2 2 2 3" xfId="22176"/>
    <cellStyle name="0,0_x000d__x000a_NA_x000d__x000a_ 2 2 2 4" xfId="22285"/>
    <cellStyle name="0,0_x000d__x000a_NA_x000d__x000a_ 2 2 3" xfId="5593"/>
    <cellStyle name="0,0_x000d__x000a_NA_x000d__x000a_ 2 2 4" xfId="7897"/>
    <cellStyle name="0,0_x000d__x000a_NA_x000d__x000a_ 2 2 5" xfId="7898"/>
    <cellStyle name="0,0_x000d__x000a_NA_x000d__x000a_ 2 2 6" xfId="7896"/>
    <cellStyle name="0,0_x000d__x000a_NA_x000d__x000a_ 2 2 7" xfId="4080"/>
    <cellStyle name="0,0_x000d__x000a_NA_x000d__x000a_ 2 3" xfId="4081"/>
    <cellStyle name="0,0_x000d__x000a_NA_x000d__x000a_ 2 3 2" xfId="12096"/>
    <cellStyle name="0,0_x000d__x000a_NA_x000d__x000a_ 2 3 2 2" xfId="13031"/>
    <cellStyle name="0,0_x000d__x000a_NA_x000d__x000a_ 2 3 2 3" xfId="13032"/>
    <cellStyle name="0,0_x000d__x000a_NA_x000d__x000a_ 2 3 2 4" xfId="22182"/>
    <cellStyle name="0,0_x000d__x000a_NA_x000d__x000a_ 2 3 3" xfId="22158"/>
    <cellStyle name="0,0_x000d__x000a_NA_x000d__x000a_ 2 3 4" xfId="22164"/>
    <cellStyle name="0,0_x000d__x000a_NA_x000d__x000a_ 2 3 5" xfId="22177"/>
    <cellStyle name="0,0_x000d__x000a_NA_x000d__x000a_ 2 4" xfId="5594"/>
    <cellStyle name="0,0_x000d__x000a_NA_x000d__x000a_ 2 4 2" xfId="22157"/>
    <cellStyle name="0,0_x000d__x000a_NA_x000d__x000a_ 2 5" xfId="7899"/>
    <cellStyle name="0,0_x000d__x000a_NA_x000d__x000a_ 2 5 2" xfId="12085"/>
    <cellStyle name="0,0_x000d__x000a_NA_x000d__x000a_ 2 6" xfId="13033"/>
    <cellStyle name="0,0_x000d__x000a_NA_x000d__x000a_ 2 7" xfId="22170"/>
    <cellStyle name="0,0_x000d__x000a_NA_x000d__x000a_ 3" xfId="51"/>
    <cellStyle name="0,0_x000d__x000a_NA_x000d__x000a_ 3 10" xfId="5595"/>
    <cellStyle name="0,0_x000d__x000a_NA_x000d__x000a_ 3 11" xfId="5596"/>
    <cellStyle name="0,0_x000d__x000a_NA_x000d__x000a_ 3 12" xfId="5597"/>
    <cellStyle name="0,0_x000d__x000a_NA_x000d__x000a_ 3 13" xfId="7901"/>
    <cellStyle name="0,0_x000d__x000a_NA_x000d__x000a_ 3 14" xfId="7902"/>
    <cellStyle name="0,0_x000d__x000a_NA_x000d__x000a_ 3 15" xfId="7903"/>
    <cellStyle name="0,0_x000d__x000a_NA_x000d__x000a_ 3 16" xfId="7900"/>
    <cellStyle name="0,0_x000d__x000a_NA_x000d__x000a_ 3 17" xfId="4082"/>
    <cellStyle name="0,0_x000d__x000a_NA_x000d__x000a_ 3 2" xfId="4083"/>
    <cellStyle name="0,0_x000d__x000a_NA_x000d__x000a_ 3 2 2" xfId="5598"/>
    <cellStyle name="0,0_x000d__x000a_NA_x000d__x000a_ 3 2 3" xfId="5599"/>
    <cellStyle name="0,0_x000d__x000a_NA_x000d__x000a_ 3 2 4" xfId="7904"/>
    <cellStyle name="0,0_x000d__x000a_NA_x000d__x000a_ 3 3" xfId="4084"/>
    <cellStyle name="0,0_x000d__x000a_NA_x000d__x000a_ 3 3 2" xfId="12097"/>
    <cellStyle name="0,0_x000d__x000a_NA_x000d__x000a_ 3 4" xfId="5600"/>
    <cellStyle name="0,0_x000d__x000a_NA_x000d__x000a_ 3 5" xfId="5601"/>
    <cellStyle name="0,0_x000d__x000a_NA_x000d__x000a_ 3 6" xfId="5602"/>
    <cellStyle name="0,0_x000d__x000a_NA_x000d__x000a_ 3 7" xfId="5603"/>
    <cellStyle name="0,0_x000d__x000a_NA_x000d__x000a_ 3 8" xfId="5604"/>
    <cellStyle name="0,0_x000d__x000a_NA_x000d__x000a_ 3 9" xfId="5605"/>
    <cellStyle name="0,0_x000d__x000a_NA_x000d__x000a_ 4" xfId="4085"/>
    <cellStyle name="0,0_x000d__x000a_NA_x000d__x000a_ 4 2" xfId="5606"/>
    <cellStyle name="0,0_x000d__x000a_NA_x000d__x000a_ 4 3" xfId="7906"/>
    <cellStyle name="0,0_x000d__x000a_NA_x000d__x000a_ 4 4" xfId="7905"/>
    <cellStyle name="0,0_x000d__x000a_NA_x000d__x000a_ 4 4 2" xfId="13034"/>
    <cellStyle name="0,0_x000d__x000a_NA_x000d__x000a_ 4 5" xfId="12098"/>
    <cellStyle name="0,0_x000d__x000a_NA_x000d__x000a_ 5" xfId="5607"/>
    <cellStyle name="0,0_x000d__x000a_NA_x000d__x000a_ 5 2" xfId="22156"/>
    <cellStyle name="0,0_x000d__x000a_NA_x000d__x000a_ 6" xfId="5608"/>
    <cellStyle name="0,0_x000d__x000a_NA_x000d__x000a_ 6 2" xfId="22155"/>
    <cellStyle name="0,0_x000d__x000a_NA_x000d__x000a_ 7" xfId="5609"/>
    <cellStyle name="0,0_x000d__x000a_NA_x000d__x000a_ 7 2" xfId="22154"/>
    <cellStyle name="0,0_x000d__x000a_NA_x000d__x000a_ 8" xfId="5610"/>
    <cellStyle name="0,0_x000d__x000a_NA_x000d__x000a_ 8 2" xfId="22153"/>
    <cellStyle name="0,0_x000d__x000a_NA_x000d__x000a_ 9" xfId="5611"/>
    <cellStyle name="0,0_x000d__x000a_NA_x000d__x000a_ 9 2" xfId="22152"/>
    <cellStyle name="1.1" xfId="4086"/>
    <cellStyle name="1.1 2" xfId="13035"/>
    <cellStyle name="1.10" xfId="4087"/>
    <cellStyle name="1.10 2" xfId="13036"/>
    <cellStyle name="123" xfId="11954"/>
    <cellStyle name="20% - Accent1 10" xfId="22151"/>
    <cellStyle name="20% - Accent1 11" xfId="22214"/>
    <cellStyle name="20% - Accent1 12" xfId="22258"/>
    <cellStyle name="20% - Accent1 13" xfId="22309"/>
    <cellStyle name="20% - Accent1 14" xfId="22335"/>
    <cellStyle name="20% - Accent1 15" xfId="22376"/>
    <cellStyle name="20% - Accent1 16" xfId="22419"/>
    <cellStyle name="20% - Accent1 17" xfId="22469"/>
    <cellStyle name="20% - Accent1 18" xfId="22521"/>
    <cellStyle name="20% - Accent1 19" xfId="22542"/>
    <cellStyle name="20% - Accent1 2" xfId="52"/>
    <cellStyle name="20% - Accent1 2 2" xfId="11953"/>
    <cellStyle name="20% - Accent1 2 2 2" xfId="22149"/>
    <cellStyle name="20% - Accent1 2 3" xfId="12074"/>
    <cellStyle name="20% - Accent1 2 3 2" xfId="13037"/>
    <cellStyle name="20% - Accent1 2 3 3" xfId="13038"/>
    <cellStyle name="20% - Accent1 2 4" xfId="5578"/>
    <cellStyle name="20% - Accent1 2 4 2" xfId="13039"/>
    <cellStyle name="20% - Accent1 2 5" xfId="22150"/>
    <cellStyle name="20% - Accent1 20" xfId="4088"/>
    <cellStyle name="20% - Accent1 3" xfId="11952"/>
    <cellStyle name="20% - Accent1 3 2" xfId="22147"/>
    <cellStyle name="20% - Accent1 3 3" xfId="22148"/>
    <cellStyle name="20% - Accent1 4" xfId="11951"/>
    <cellStyle name="20% - Accent1 4 2" xfId="22146"/>
    <cellStyle name="20% - Accent1 5" xfId="11950"/>
    <cellStyle name="20% - Accent1 6" xfId="11949"/>
    <cellStyle name="20% - Accent1 7" xfId="11948"/>
    <cellStyle name="20% - Accent1 8" xfId="11947"/>
    <cellStyle name="20% - Accent1 9" xfId="11946"/>
    <cellStyle name="20% - Accent2 10" xfId="22145"/>
    <cellStyle name="20% - Accent2 11" xfId="22218"/>
    <cellStyle name="20% - Accent2 12" xfId="22262"/>
    <cellStyle name="20% - Accent2 13" xfId="22313"/>
    <cellStyle name="20% - Accent2 14" xfId="22336"/>
    <cellStyle name="20% - Accent2 15" xfId="22377"/>
    <cellStyle name="20% - Accent2 16" xfId="22420"/>
    <cellStyle name="20% - Accent2 17" xfId="22470"/>
    <cellStyle name="20% - Accent2 18" xfId="22468"/>
    <cellStyle name="20% - Accent2 19" xfId="22543"/>
    <cellStyle name="20% - Accent2 2" xfId="53"/>
    <cellStyle name="20% - Accent2 2 2" xfId="11945"/>
    <cellStyle name="20% - Accent2 2 2 2" xfId="22143"/>
    <cellStyle name="20% - Accent2 2 3" xfId="12075"/>
    <cellStyle name="20% - Accent2 2 3 2" xfId="13040"/>
    <cellStyle name="20% - Accent2 2 3 3" xfId="13041"/>
    <cellStyle name="20% - Accent2 2 4" xfId="5579"/>
    <cellStyle name="20% - Accent2 2 4 2" xfId="13042"/>
    <cellStyle name="20% - Accent2 2 5" xfId="22144"/>
    <cellStyle name="20% - Accent2 20" xfId="4089"/>
    <cellStyle name="20% - Accent2 3" xfId="11944"/>
    <cellStyle name="20% - Accent2 3 2" xfId="22141"/>
    <cellStyle name="20% - Accent2 3 3" xfId="22142"/>
    <cellStyle name="20% - Accent2 4" xfId="11943"/>
    <cellStyle name="20% - Accent2 4 2" xfId="22140"/>
    <cellStyle name="20% - Accent2 5" xfId="11942"/>
    <cellStyle name="20% - Accent2 6" xfId="11941"/>
    <cellStyle name="20% - Accent2 7" xfId="11940"/>
    <cellStyle name="20% - Accent2 8" xfId="11939"/>
    <cellStyle name="20% - Accent2 9" xfId="11938"/>
    <cellStyle name="20% - Accent3 10" xfId="22139"/>
    <cellStyle name="20% - Accent3 11" xfId="22222"/>
    <cellStyle name="20% - Accent3 12" xfId="22266"/>
    <cellStyle name="20% - Accent3 13" xfId="22317"/>
    <cellStyle name="20% - Accent3 14" xfId="22337"/>
    <cellStyle name="20% - Accent3 15" xfId="22378"/>
    <cellStyle name="20% - Accent3 16" xfId="22421"/>
    <cellStyle name="20% - Accent3 17" xfId="22471"/>
    <cellStyle name="20% - Accent3 18" xfId="22540"/>
    <cellStyle name="20% - Accent3 19" xfId="22544"/>
    <cellStyle name="20% - Accent3 2" xfId="54"/>
    <cellStyle name="20% - Accent3 2 2" xfId="11937"/>
    <cellStyle name="20% - Accent3 2 2 2" xfId="22137"/>
    <cellStyle name="20% - Accent3 2 3" xfId="12076"/>
    <cellStyle name="20% - Accent3 2 3 2" xfId="13043"/>
    <cellStyle name="20% - Accent3 2 3 3" xfId="13044"/>
    <cellStyle name="20% - Accent3 2 4" xfId="5580"/>
    <cellStyle name="20% - Accent3 2 4 2" xfId="13045"/>
    <cellStyle name="20% - Accent3 2 5" xfId="22138"/>
    <cellStyle name="20% - Accent3 20" xfId="4090"/>
    <cellStyle name="20% - Accent3 3" xfId="11936"/>
    <cellStyle name="20% - Accent3 3 2" xfId="22135"/>
    <cellStyle name="20% - Accent3 3 3" xfId="22136"/>
    <cellStyle name="20% - Accent3 4" xfId="11935"/>
    <cellStyle name="20% - Accent3 4 2" xfId="22134"/>
    <cellStyle name="20% - Accent3 5" xfId="11933"/>
    <cellStyle name="20% - Accent3 6" xfId="11932"/>
    <cellStyle name="20% - Accent3 7" xfId="11931"/>
    <cellStyle name="20% - Accent3 8" xfId="11930"/>
    <cellStyle name="20% - Accent3 9" xfId="11929"/>
    <cellStyle name="20% - Accent4 10" xfId="22133"/>
    <cellStyle name="20% - Accent4 11" xfId="22226"/>
    <cellStyle name="20% - Accent4 12" xfId="22270"/>
    <cellStyle name="20% - Accent4 13" xfId="22321"/>
    <cellStyle name="20% - Accent4 14" xfId="22338"/>
    <cellStyle name="20% - Accent4 15" xfId="22379"/>
    <cellStyle name="20% - Accent4 16" xfId="22422"/>
    <cellStyle name="20% - Accent4 17" xfId="22472"/>
    <cellStyle name="20% - Accent4 18" xfId="22539"/>
    <cellStyle name="20% - Accent4 19" xfId="22545"/>
    <cellStyle name="20% - Accent4 2" xfId="55"/>
    <cellStyle name="20% - Accent4 2 2" xfId="11928"/>
    <cellStyle name="20% - Accent4 2 2 2" xfId="22131"/>
    <cellStyle name="20% - Accent4 2 3" xfId="12077"/>
    <cellStyle name="20% - Accent4 2 3 2" xfId="13046"/>
    <cellStyle name="20% - Accent4 2 3 3" xfId="13047"/>
    <cellStyle name="20% - Accent4 2 4" xfId="5581"/>
    <cellStyle name="20% - Accent4 2 4 2" xfId="13048"/>
    <cellStyle name="20% - Accent4 2 5" xfId="22132"/>
    <cellStyle name="20% - Accent4 20" xfId="4091"/>
    <cellStyle name="20% - Accent4 3" xfId="11927"/>
    <cellStyle name="20% - Accent4 3 2" xfId="22129"/>
    <cellStyle name="20% - Accent4 3 3" xfId="22130"/>
    <cellStyle name="20% - Accent4 4" xfId="11926"/>
    <cellStyle name="20% - Accent4 4 2" xfId="22128"/>
    <cellStyle name="20% - Accent4 5" xfId="11925"/>
    <cellStyle name="20% - Accent4 6" xfId="11924"/>
    <cellStyle name="20% - Accent4 7" xfId="11923"/>
    <cellStyle name="20% - Accent4 8" xfId="11922"/>
    <cellStyle name="20% - Accent4 9" xfId="11921"/>
    <cellStyle name="20% - Accent5 10" xfId="22127"/>
    <cellStyle name="20% - Accent5 11" xfId="22230"/>
    <cellStyle name="20% - Accent5 12" xfId="22274"/>
    <cellStyle name="20% - Accent5 13" xfId="22325"/>
    <cellStyle name="20% - Accent5 14" xfId="22339"/>
    <cellStyle name="20% - Accent5 15" xfId="22380"/>
    <cellStyle name="20% - Accent5 16" xfId="22423"/>
    <cellStyle name="20% - Accent5 17" xfId="22473"/>
    <cellStyle name="20% - Accent5 18" xfId="22520"/>
    <cellStyle name="20% - Accent5 19" xfId="22546"/>
    <cellStyle name="20% - Accent5 2" xfId="56"/>
    <cellStyle name="20% - Accent5 2 2" xfId="11920"/>
    <cellStyle name="20% - Accent5 2 2 2" xfId="22125"/>
    <cellStyle name="20% - Accent5 2 3" xfId="13049"/>
    <cellStyle name="20% - Accent5 2 4" xfId="22126"/>
    <cellStyle name="20% - Accent5 20" xfId="4092"/>
    <cellStyle name="20% - Accent5 3" xfId="11918"/>
    <cellStyle name="20% - Accent5 3 2" xfId="22123"/>
    <cellStyle name="20% - Accent5 3 3" xfId="22124"/>
    <cellStyle name="20% - Accent5 4" xfId="11917"/>
    <cellStyle name="20% - Accent5 4 2" xfId="22122"/>
    <cellStyle name="20% - Accent5 5" xfId="11916"/>
    <cellStyle name="20% - Accent5 6" xfId="11915"/>
    <cellStyle name="20% - Accent5 7" xfId="11914"/>
    <cellStyle name="20% - Accent5 8" xfId="11913"/>
    <cellStyle name="20% - Accent5 9" xfId="11912"/>
    <cellStyle name="20% - Accent6 10" xfId="22121"/>
    <cellStyle name="20% - Accent6 11" xfId="22234"/>
    <cellStyle name="20% - Accent6 12" xfId="22278"/>
    <cellStyle name="20% - Accent6 13" xfId="22329"/>
    <cellStyle name="20% - Accent6 14" xfId="22340"/>
    <cellStyle name="20% - Accent6 15" xfId="22381"/>
    <cellStyle name="20% - Accent6 16" xfId="22424"/>
    <cellStyle name="20% - Accent6 17" xfId="22474"/>
    <cellStyle name="20% - Accent6 18" xfId="22467"/>
    <cellStyle name="20% - Accent6 19" xfId="22547"/>
    <cellStyle name="20% - Accent6 2" xfId="57"/>
    <cellStyle name="20% - Accent6 2 2" xfId="11911"/>
    <cellStyle name="20% - Accent6 2 2 2" xfId="22119"/>
    <cellStyle name="20% - Accent6 2 3" xfId="13050"/>
    <cellStyle name="20% - Accent6 2 4" xfId="22120"/>
    <cellStyle name="20% - Accent6 20" xfId="4093"/>
    <cellStyle name="20% - Accent6 3" xfId="11910"/>
    <cellStyle name="20% - Accent6 3 2" xfId="22117"/>
    <cellStyle name="20% - Accent6 3 3" xfId="22118"/>
    <cellStyle name="20% - Accent6 4" xfId="11909"/>
    <cellStyle name="20% - Accent6 4 2" xfId="22116"/>
    <cellStyle name="20% - Accent6 5" xfId="11908"/>
    <cellStyle name="20% - Accent6 6" xfId="11907"/>
    <cellStyle name="20% - Accent6 7" xfId="11906"/>
    <cellStyle name="20% - Accent6 8" xfId="11905"/>
    <cellStyle name="20% - Accent6 9" xfId="11904"/>
    <cellStyle name="20% - ส่วนที่ถูกเน้น1 2" xfId="11903"/>
    <cellStyle name="20% - ส่วนที่ถูกเน้น2 2" xfId="11902"/>
    <cellStyle name="20% - ส่วนที่ถูกเน้น3 2" xfId="11901"/>
    <cellStyle name="20% - ส่วนที่ถูกเน้น4 2" xfId="11900"/>
    <cellStyle name="20% - ส่วนที่ถูกเน้น5 2" xfId="11899"/>
    <cellStyle name="20% - ส่วนที่ถูกเน้น6 2" xfId="11898"/>
    <cellStyle name="20% - 强调文字颜色 1" xfId="58"/>
    <cellStyle name="20% - 强调文字颜色 2" xfId="59"/>
    <cellStyle name="20% - 强调文字颜色 3" xfId="60"/>
    <cellStyle name="20% - 强调文字颜色 4" xfId="61"/>
    <cellStyle name="20% - 强调文字颜色 5" xfId="62"/>
    <cellStyle name="20% - 强调文字颜色 6" xfId="63"/>
    <cellStyle name="40% - Accent1 10" xfId="22115"/>
    <cellStyle name="40% - Accent1 11" xfId="22215"/>
    <cellStyle name="40% - Accent1 12" xfId="22259"/>
    <cellStyle name="40% - Accent1 13" xfId="22310"/>
    <cellStyle name="40% - Accent1 14" xfId="22341"/>
    <cellStyle name="40% - Accent1 15" xfId="22382"/>
    <cellStyle name="40% - Accent1 16" xfId="22425"/>
    <cellStyle name="40% - Accent1 17" xfId="22475"/>
    <cellStyle name="40% - Accent1 18" xfId="22538"/>
    <cellStyle name="40% - Accent1 19" xfId="22548"/>
    <cellStyle name="40% - Accent1 2" xfId="64"/>
    <cellStyle name="40% - Accent1 2 2" xfId="11893"/>
    <cellStyle name="40% - Accent1 2 2 2" xfId="22113"/>
    <cellStyle name="40% - Accent1 2 3" xfId="13051"/>
    <cellStyle name="40% - Accent1 2 4" xfId="22114"/>
    <cellStyle name="40% - Accent1 20" xfId="4094"/>
    <cellStyle name="40% - Accent1 3" xfId="11892"/>
    <cellStyle name="40% - Accent1 3 2" xfId="22111"/>
    <cellStyle name="40% - Accent1 3 3" xfId="22112"/>
    <cellStyle name="40% - Accent1 4" xfId="11891"/>
    <cellStyle name="40% - Accent1 4 2" xfId="22110"/>
    <cellStyle name="40% - Accent1 5" xfId="11890"/>
    <cellStyle name="40% - Accent1 6" xfId="11889"/>
    <cellStyle name="40% - Accent1 7" xfId="11887"/>
    <cellStyle name="40% - Accent1 8" xfId="11886"/>
    <cellStyle name="40% - Accent1 9" xfId="11885"/>
    <cellStyle name="40% - Accent2 10" xfId="22109"/>
    <cellStyle name="40% - Accent2 11" xfId="22219"/>
    <cellStyle name="40% - Accent2 12" xfId="22263"/>
    <cellStyle name="40% - Accent2 13" xfId="22314"/>
    <cellStyle name="40% - Accent2 14" xfId="22342"/>
    <cellStyle name="40% - Accent2 15" xfId="22383"/>
    <cellStyle name="40% - Accent2 16" xfId="22426"/>
    <cellStyle name="40% - Accent2 17" xfId="22476"/>
    <cellStyle name="40% - Accent2 18" xfId="22537"/>
    <cellStyle name="40% - Accent2 19" xfId="22549"/>
    <cellStyle name="40% - Accent2 2" xfId="65"/>
    <cellStyle name="40% - Accent2 2 2" xfId="11884"/>
    <cellStyle name="40% - Accent2 2 2 2" xfId="22107"/>
    <cellStyle name="40% - Accent2 2 3" xfId="13052"/>
    <cellStyle name="40% - Accent2 2 4" xfId="22108"/>
    <cellStyle name="40% - Accent2 20" xfId="4095"/>
    <cellStyle name="40% - Accent2 3" xfId="11882"/>
    <cellStyle name="40% - Accent2 3 2" xfId="22105"/>
    <cellStyle name="40% - Accent2 3 3" xfId="22106"/>
    <cellStyle name="40% - Accent2 4" xfId="11881"/>
    <cellStyle name="40% - Accent2 4 2" xfId="22104"/>
    <cellStyle name="40% - Accent2 5" xfId="11880"/>
    <cellStyle name="40% - Accent2 6" xfId="11879"/>
    <cellStyle name="40% - Accent2 7" xfId="11878"/>
    <cellStyle name="40% - Accent2 8" xfId="11877"/>
    <cellStyle name="40% - Accent2 9" xfId="11876"/>
    <cellStyle name="40% - Accent3 10" xfId="22103"/>
    <cellStyle name="40% - Accent3 11" xfId="22223"/>
    <cellStyle name="40% - Accent3 12" xfId="22267"/>
    <cellStyle name="40% - Accent3 13" xfId="22318"/>
    <cellStyle name="40% - Accent3 14" xfId="22343"/>
    <cellStyle name="40% - Accent3 15" xfId="22384"/>
    <cellStyle name="40% - Accent3 16" xfId="22427"/>
    <cellStyle name="40% - Accent3 17" xfId="22477"/>
    <cellStyle name="40% - Accent3 18" xfId="22536"/>
    <cellStyle name="40% - Accent3 19" xfId="22550"/>
    <cellStyle name="40% - Accent3 2" xfId="66"/>
    <cellStyle name="40% - Accent3 2 2" xfId="11875"/>
    <cellStyle name="40% - Accent3 2 2 2" xfId="22101"/>
    <cellStyle name="40% - Accent3 2 3" xfId="12078"/>
    <cellStyle name="40% - Accent3 2 3 2" xfId="13053"/>
    <cellStyle name="40% - Accent3 2 3 3" xfId="13054"/>
    <cellStyle name="40% - Accent3 2 4" xfId="5582"/>
    <cellStyle name="40% - Accent3 2 4 2" xfId="13055"/>
    <cellStyle name="40% - Accent3 2 5" xfId="22102"/>
    <cellStyle name="40% - Accent3 20" xfId="4096"/>
    <cellStyle name="40% - Accent3 3" xfId="11874"/>
    <cellStyle name="40% - Accent3 3 2" xfId="22099"/>
    <cellStyle name="40% - Accent3 3 3" xfId="22100"/>
    <cellStyle name="40% - Accent3 4" xfId="11873"/>
    <cellStyle name="40% - Accent3 4 2" xfId="22098"/>
    <cellStyle name="40% - Accent3 5" xfId="11872"/>
    <cellStyle name="40% - Accent3 6" xfId="11871"/>
    <cellStyle name="40% - Accent3 7" xfId="11870"/>
    <cellStyle name="40% - Accent3 8" xfId="11869"/>
    <cellStyle name="40% - Accent3 9" xfId="11868"/>
    <cellStyle name="40% - Accent4 10" xfId="22097"/>
    <cellStyle name="40% - Accent4 11" xfId="22227"/>
    <cellStyle name="40% - Accent4 12" xfId="22271"/>
    <cellStyle name="40% - Accent4 13" xfId="22322"/>
    <cellStyle name="40% - Accent4 14" xfId="22344"/>
    <cellStyle name="40% - Accent4 15" xfId="22385"/>
    <cellStyle name="40% - Accent4 16" xfId="22428"/>
    <cellStyle name="40% - Accent4 17" xfId="22478"/>
    <cellStyle name="40% - Accent4 18" xfId="22523"/>
    <cellStyle name="40% - Accent4 19" xfId="22551"/>
    <cellStyle name="40% - Accent4 2" xfId="67"/>
    <cellStyle name="40% - Accent4 2 2" xfId="11867"/>
    <cellStyle name="40% - Accent4 2 2 2" xfId="22095"/>
    <cellStyle name="40% - Accent4 2 3" xfId="13056"/>
    <cellStyle name="40% - Accent4 2 4" xfId="22096"/>
    <cellStyle name="40% - Accent4 20" xfId="4097"/>
    <cellStyle name="40% - Accent4 3" xfId="11866"/>
    <cellStyle name="40% - Accent4 3 2" xfId="22093"/>
    <cellStyle name="40% - Accent4 3 3" xfId="22094"/>
    <cellStyle name="40% - Accent4 4" xfId="11865"/>
    <cellStyle name="40% - Accent4 4 2" xfId="22092"/>
    <cellStyle name="40% - Accent4 5" xfId="11864"/>
    <cellStyle name="40% - Accent4 6" xfId="11863"/>
    <cellStyle name="40% - Accent4 7" xfId="11862"/>
    <cellStyle name="40% - Accent4 8" xfId="11861"/>
    <cellStyle name="40% - Accent4 9" xfId="11860"/>
    <cellStyle name="40% - Accent5 10" xfId="22091"/>
    <cellStyle name="40% - Accent5 11" xfId="22231"/>
    <cellStyle name="40% - Accent5 12" xfId="22275"/>
    <cellStyle name="40% - Accent5 13" xfId="22326"/>
    <cellStyle name="40% - Accent5 14" xfId="22345"/>
    <cellStyle name="40% - Accent5 15" xfId="22386"/>
    <cellStyle name="40% - Accent5 16" xfId="22429"/>
    <cellStyle name="40% - Accent5 17" xfId="22479"/>
    <cellStyle name="40% - Accent5 18" xfId="22519"/>
    <cellStyle name="40% - Accent5 19" xfId="22552"/>
    <cellStyle name="40% - Accent5 2" xfId="68"/>
    <cellStyle name="40% - Accent5 2 2" xfId="11859"/>
    <cellStyle name="40% - Accent5 2 2 2" xfId="22089"/>
    <cellStyle name="40% - Accent5 2 3" xfId="13057"/>
    <cellStyle name="40% - Accent5 2 4" xfId="22090"/>
    <cellStyle name="40% - Accent5 20" xfId="4098"/>
    <cellStyle name="40% - Accent5 3" xfId="11858"/>
    <cellStyle name="40% - Accent5 3 2" xfId="22087"/>
    <cellStyle name="40% - Accent5 3 3" xfId="22088"/>
    <cellStyle name="40% - Accent5 4" xfId="11857"/>
    <cellStyle name="40% - Accent5 4 2" xfId="22086"/>
    <cellStyle name="40% - Accent5 5" xfId="11856"/>
    <cellStyle name="40% - Accent5 6" xfId="11854"/>
    <cellStyle name="40% - Accent5 7" xfId="11853"/>
    <cellStyle name="40% - Accent5 8" xfId="11852"/>
    <cellStyle name="40% - Accent5 9" xfId="11851"/>
    <cellStyle name="40% - Accent6 10" xfId="22085"/>
    <cellStyle name="40% - Accent6 11" xfId="22235"/>
    <cellStyle name="40% - Accent6 12" xfId="22279"/>
    <cellStyle name="40% - Accent6 13" xfId="22330"/>
    <cellStyle name="40% - Accent6 14" xfId="22346"/>
    <cellStyle name="40% - Accent6 15" xfId="22387"/>
    <cellStyle name="40% - Accent6 16" xfId="22430"/>
    <cellStyle name="40% - Accent6 17" xfId="22480"/>
    <cellStyle name="40% - Accent6 18" xfId="22466"/>
    <cellStyle name="40% - Accent6 19" xfId="22553"/>
    <cellStyle name="40% - Accent6 2" xfId="69"/>
    <cellStyle name="40% - Accent6 2 2" xfId="11850"/>
    <cellStyle name="40% - Accent6 2 2 2" xfId="22083"/>
    <cellStyle name="40% - Accent6 2 3" xfId="13058"/>
    <cellStyle name="40% - Accent6 2 4" xfId="22084"/>
    <cellStyle name="40% - Accent6 20" xfId="4099"/>
    <cellStyle name="40% - Accent6 3" xfId="11849"/>
    <cellStyle name="40% - Accent6 3 2" xfId="22081"/>
    <cellStyle name="40% - Accent6 3 3" xfId="22082"/>
    <cellStyle name="40% - Accent6 4" xfId="11848"/>
    <cellStyle name="40% - Accent6 4 2" xfId="22080"/>
    <cellStyle name="40% - Accent6 5" xfId="11847"/>
    <cellStyle name="40% - Accent6 6" xfId="11846"/>
    <cellStyle name="40% - Accent6 7" xfId="11845"/>
    <cellStyle name="40% - Accent6 8" xfId="11844"/>
    <cellStyle name="40% - Accent6 9" xfId="11843"/>
    <cellStyle name="40% - ส่วนที่ถูกเน้น1 2" xfId="11842"/>
    <cellStyle name="40% - ส่วนที่ถูกเน้น2 2" xfId="11841"/>
    <cellStyle name="40% - ส่วนที่ถูกเน้น3 2" xfId="11840"/>
    <cellStyle name="40% - ส่วนที่ถูกเน้น4 2" xfId="11839"/>
    <cellStyle name="40% - ส่วนที่ถูกเน้น5 2" xfId="11837"/>
    <cellStyle name="40% - ส่วนที่ถูกเน้น6 2" xfId="11836"/>
    <cellStyle name="40% - 强调文字颜色 1" xfId="70"/>
    <cellStyle name="40% - 强调文字颜色 2" xfId="71"/>
    <cellStyle name="40% - 强调文字颜色 2 6" xfId="4100"/>
    <cellStyle name="40% - 强调文字颜色 2 6 2" xfId="11835"/>
    <cellStyle name="40% - 强调文字颜色 2 6 3" xfId="13059"/>
    <cellStyle name="40% - 强调文字颜色 3" xfId="72"/>
    <cellStyle name="40% - 强调文字颜色 4" xfId="73"/>
    <cellStyle name="40% - 强调文字颜色 5" xfId="74"/>
    <cellStyle name="40% - 强调文字颜色 6" xfId="75"/>
    <cellStyle name="60% - Accent1 10" xfId="22079"/>
    <cellStyle name="60% - Accent1 11" xfId="22216"/>
    <cellStyle name="60% - Accent1 12" xfId="22260"/>
    <cellStyle name="60% - Accent1 13" xfId="22311"/>
    <cellStyle name="60% - Accent1 14" xfId="22347"/>
    <cellStyle name="60% - Accent1 15" xfId="22388"/>
    <cellStyle name="60% - Accent1 16" xfId="22431"/>
    <cellStyle name="60% - Accent1 17" xfId="22481"/>
    <cellStyle name="60% - Accent1 18" xfId="22535"/>
    <cellStyle name="60% - Accent1 19" xfId="22554"/>
    <cellStyle name="60% - Accent1 2" xfId="76"/>
    <cellStyle name="60% - Accent1 2 2" xfId="11834"/>
    <cellStyle name="60% - Accent1 2 3" xfId="13060"/>
    <cellStyle name="60% - Accent1 20" xfId="4101"/>
    <cellStyle name="60% - Accent1 3" xfId="11833"/>
    <cellStyle name="60% - Accent1 4" xfId="11832"/>
    <cellStyle name="60% - Accent1 5" xfId="11831"/>
    <cellStyle name="60% - Accent1 6" xfId="11829"/>
    <cellStyle name="60% - Accent1 7" xfId="11827"/>
    <cellStyle name="60% - Accent1 8" xfId="11826"/>
    <cellStyle name="60% - Accent1 9" xfId="11825"/>
    <cellStyle name="60% - Accent2 10" xfId="22078"/>
    <cellStyle name="60% - Accent2 11" xfId="22220"/>
    <cellStyle name="60% - Accent2 12" xfId="22264"/>
    <cellStyle name="60% - Accent2 13" xfId="22315"/>
    <cellStyle name="60% - Accent2 14" xfId="22348"/>
    <cellStyle name="60% - Accent2 15" xfId="22389"/>
    <cellStyle name="60% - Accent2 16" xfId="22432"/>
    <cellStyle name="60% - Accent2 17" xfId="22482"/>
    <cellStyle name="60% - Accent2 18" xfId="22534"/>
    <cellStyle name="60% - Accent2 19" xfId="22555"/>
    <cellStyle name="60% - Accent2 2" xfId="77"/>
    <cellStyle name="60% - Accent2 2 2" xfId="11823"/>
    <cellStyle name="60% - Accent2 2 3" xfId="13061"/>
    <cellStyle name="60% - Accent2 20" xfId="4102"/>
    <cellStyle name="60% - Accent2 3" xfId="11822"/>
    <cellStyle name="60% - Accent2 4" xfId="11821"/>
    <cellStyle name="60% - Accent2 5" xfId="11819"/>
    <cellStyle name="60% - Accent2 6" xfId="11818"/>
    <cellStyle name="60% - Accent2 7" xfId="11817"/>
    <cellStyle name="60% - Accent2 8" xfId="11816"/>
    <cellStyle name="60% - Accent2 9" xfId="11815"/>
    <cellStyle name="60% - Accent3 10" xfId="22077"/>
    <cellStyle name="60% - Accent3 11" xfId="22224"/>
    <cellStyle name="60% - Accent3 12" xfId="22268"/>
    <cellStyle name="60% - Accent3 13" xfId="22319"/>
    <cellStyle name="60% - Accent3 14" xfId="22349"/>
    <cellStyle name="60% - Accent3 15" xfId="22390"/>
    <cellStyle name="60% - Accent3 16" xfId="22433"/>
    <cellStyle name="60% - Accent3 17" xfId="22483"/>
    <cellStyle name="60% - Accent3 18" xfId="22522"/>
    <cellStyle name="60% - Accent3 19" xfId="22556"/>
    <cellStyle name="60% - Accent3 2" xfId="78"/>
    <cellStyle name="60% - Accent3 2 2" xfId="11814"/>
    <cellStyle name="60% - Accent3 2 3" xfId="12079"/>
    <cellStyle name="60% - Accent3 2 3 2" xfId="13062"/>
    <cellStyle name="60% - Accent3 2 3 3" xfId="13063"/>
    <cellStyle name="60% - Accent3 2 4" xfId="5583"/>
    <cellStyle name="60% - Accent3 2 4 2" xfId="13064"/>
    <cellStyle name="60% - Accent3 20" xfId="4103"/>
    <cellStyle name="60% - Accent3 3" xfId="11813"/>
    <cellStyle name="60% - Accent3 4" xfId="11812"/>
    <cellStyle name="60% - Accent3 5" xfId="11811"/>
    <cellStyle name="60% - Accent3 6" xfId="11810"/>
    <cellStyle name="60% - Accent3 7" xfId="11809"/>
    <cellStyle name="60% - Accent3 8" xfId="11808"/>
    <cellStyle name="60% - Accent3 9" xfId="11807"/>
    <cellStyle name="60% - Accent4 10" xfId="22076"/>
    <cellStyle name="60% - Accent4 11" xfId="22228"/>
    <cellStyle name="60% - Accent4 12" xfId="22272"/>
    <cellStyle name="60% - Accent4 13" xfId="22323"/>
    <cellStyle name="60% - Accent4 14" xfId="22350"/>
    <cellStyle name="60% - Accent4 15" xfId="22391"/>
    <cellStyle name="60% - Accent4 16" xfId="22434"/>
    <cellStyle name="60% - Accent4 17" xfId="22484"/>
    <cellStyle name="60% - Accent4 18" xfId="22518"/>
    <cellStyle name="60% - Accent4 19" xfId="22557"/>
    <cellStyle name="60% - Accent4 2" xfId="79"/>
    <cellStyle name="60% - Accent4 2 2" xfId="11806"/>
    <cellStyle name="60% - Accent4 2 3" xfId="12080"/>
    <cellStyle name="60% - Accent4 2 3 2" xfId="13065"/>
    <cellStyle name="60% - Accent4 2 3 3" xfId="13066"/>
    <cellStyle name="60% - Accent4 2 4" xfId="5584"/>
    <cellStyle name="60% - Accent4 2 4 2" xfId="13067"/>
    <cellStyle name="60% - Accent4 20" xfId="4104"/>
    <cellStyle name="60% - Accent4 3" xfId="11805"/>
    <cellStyle name="60% - Accent4 4" xfId="11804"/>
    <cellStyle name="60% - Accent4 5" xfId="11803"/>
    <cellStyle name="60% - Accent4 6" xfId="11802"/>
    <cellStyle name="60% - Accent4 7" xfId="11801"/>
    <cellStyle name="60% - Accent4 8" xfId="11800"/>
    <cellStyle name="60% - Accent4 9" xfId="11799"/>
    <cellStyle name="60% - Accent5 10" xfId="22075"/>
    <cellStyle name="60% - Accent5 11" xfId="22232"/>
    <cellStyle name="60% - Accent5 12" xfId="22276"/>
    <cellStyle name="60% - Accent5 13" xfId="22327"/>
    <cellStyle name="60% - Accent5 14" xfId="22351"/>
    <cellStyle name="60% - Accent5 15" xfId="22392"/>
    <cellStyle name="60% - Accent5 16" xfId="22435"/>
    <cellStyle name="60% - Accent5 17" xfId="22485"/>
    <cellStyle name="60% - Accent5 18" xfId="22533"/>
    <cellStyle name="60% - Accent5 19" xfId="22558"/>
    <cellStyle name="60% - Accent5 2" xfId="80"/>
    <cellStyle name="60% - Accent5 2 2" xfId="11798"/>
    <cellStyle name="60% - Accent5 2 3" xfId="13068"/>
    <cellStyle name="60% - Accent5 20" xfId="4105"/>
    <cellStyle name="60% - Accent5 3" xfId="11797"/>
    <cellStyle name="60% - Accent5 4" xfId="11796"/>
    <cellStyle name="60% - Accent5 5" xfId="11795"/>
    <cellStyle name="60% - Accent5 6" xfId="11794"/>
    <cellStyle name="60% - Accent5 7" xfId="11793"/>
    <cellStyle name="60% - Accent5 8" xfId="11792"/>
    <cellStyle name="60% - Accent5 9" xfId="11791"/>
    <cellStyle name="60% - Accent6 10" xfId="22074"/>
    <cellStyle name="60% - Accent6 11" xfId="22236"/>
    <cellStyle name="60% - Accent6 12" xfId="22280"/>
    <cellStyle name="60% - Accent6 13" xfId="22331"/>
    <cellStyle name="60% - Accent6 14" xfId="22352"/>
    <cellStyle name="60% - Accent6 15" xfId="22393"/>
    <cellStyle name="60% - Accent6 16" xfId="22436"/>
    <cellStyle name="60% - Accent6 17" xfId="22486"/>
    <cellStyle name="60% - Accent6 18" xfId="22511"/>
    <cellStyle name="60% - Accent6 19" xfId="22559"/>
    <cellStyle name="60% - Accent6 2" xfId="81"/>
    <cellStyle name="60% - Accent6 2 2" xfId="11790"/>
    <cellStyle name="60% - Accent6 2 3" xfId="12081"/>
    <cellStyle name="60% - Accent6 2 3 2" xfId="13069"/>
    <cellStyle name="60% - Accent6 2 3 3" xfId="13070"/>
    <cellStyle name="60% - Accent6 2 4" xfId="5585"/>
    <cellStyle name="60% - Accent6 2 4 2" xfId="13071"/>
    <cellStyle name="60% - Accent6 20" xfId="4106"/>
    <cellStyle name="60% - Accent6 3" xfId="11789"/>
    <cellStyle name="60% - Accent6 4" xfId="11788"/>
    <cellStyle name="60% - Accent6 5" xfId="11787"/>
    <cellStyle name="60% - Accent6 6" xfId="11786"/>
    <cellStyle name="60% - Accent6 7" xfId="11785"/>
    <cellStyle name="60% - Accent6 8" xfId="11784"/>
    <cellStyle name="60% - Accent6 9" xfId="11783"/>
    <cellStyle name="60% - 强调文字颜色 1" xfId="82"/>
    <cellStyle name="60% - 强调文字颜色 2" xfId="83"/>
    <cellStyle name="60% - 强调文字颜色 3" xfId="84"/>
    <cellStyle name="60% - 强调文字颜色 4" xfId="85"/>
    <cellStyle name="60% - 强调文字颜色 5" xfId="86"/>
    <cellStyle name="60% - 强调文字颜色 6" xfId="87"/>
    <cellStyle name="_x0002_-_x0002_Ä_x0001_‡_x0003_0_x0002_P_x0003_ _x0002_X_x0003_·_x0002_®_x0003_@_x0002_p_x0003_ª_x0002_¨_x0010_!_x0002__x0003_&quot;_x0001_ÄÇ_x0002__x000e__x0003_ _x0002_é_x0002_Ä_x0001_‡_x0003_Ë_x0002_H_x0003_ _x0002_X" xfId="4107"/>
    <cellStyle name="_x0002_-_x0002_Ä_x0001_‡_x0003_0_x0002_P_x0003_ _x0002_X_x0003_·_x0002_®_x0003_@_x0002_p_x0003_ª_x0002_¨_x0010_!_x0002__x0003_&quot;_x0001_ÄÇ_x0002__x000e__x0003_ _x0002_é_x0002_Ä_x0001_‡_x0003_Ë_x0002_H_x0003_ _x0002_X 10" xfId="4108"/>
    <cellStyle name="_x0002_-_x0002_Ä_x0001_‡_x0003_0_x0002_P_x0003_ _x0002_X_x0003_·_x0002_®_x0003_@_x0002_p_x0003_ª_x0002_¨_x0010_!_x0002__x0003_&quot;_x0001_ÄÇ_x0002__x000e__x0003_ _x0002_é_x0002_Ä_x0001_‡_x0003_Ë_x0002_H_x0003_ _x0002_X 10 2" xfId="13072"/>
    <cellStyle name="_x0002_-_x0002_Ä_x0001_‡_x0003_0_x0002_P_x0003_ _x0002_X_x0003_·_x0002_®_x0003_@_x0002_p_x0003_ª_x0002_¨_x0010_!_x0002__x0003_&quot;_x0001_ÄÇ_x0002__x000e__x0003_ _x0002_é_x0002_Ä_x0001_‡_x0003_Ë_x0002_H_x0003_ _x0002_X 11" xfId="4109"/>
    <cellStyle name="_x0002_-_x0002_Ä_x0001_‡_x0003_0_x0002_P_x0003_ _x0002_X_x0003_·_x0002_®_x0003_@_x0002_p_x0003_ª_x0002_¨_x0010_!_x0002__x0003_&quot;_x0001_ÄÇ_x0002__x000e__x0003_ _x0002_é_x0002_Ä_x0001_‡_x0003_Ë_x0002_H_x0003_ _x0002_X 11 2" xfId="13073"/>
    <cellStyle name="_x0002_-_x0002_Ä_x0001_‡_x0003_0_x0002_P_x0003_ _x0002_X_x0003_·_x0002_®_x0003_@_x0002_p_x0003_ª_x0002_¨_x0010_!_x0002__x0003_&quot;_x0001_ÄÇ_x0002__x000e__x0003_ _x0002_é_x0002_Ä_x0001_‡_x0003_Ë_x0002_H_x0003_ _x0002_X 12" xfId="4110"/>
    <cellStyle name="_x0002_-_x0002_Ä_x0001_‡_x0003_0_x0002_P_x0003_ _x0002_X_x0003_·_x0002_®_x0003_@_x0002_p_x0003_ª_x0002_¨_x0010_!_x0002__x0003_&quot;_x0001_ÄÇ_x0002__x000e__x0003_ _x0002_é_x0002_Ä_x0001_‡_x0003_Ë_x0002_H_x0003_ _x0002_X 12 2" xfId="13074"/>
    <cellStyle name="_x0002_-_x0002_Ä_x0001_‡_x0003_0_x0002_P_x0003_ _x0002_X_x0003_·_x0002_®_x0003_@_x0002_p_x0003_ª_x0002_¨_x0010_!_x0002__x0003_&quot;_x0001_ÄÇ_x0002__x000e__x0003_ _x0002_é_x0002_Ä_x0001_‡_x0003_Ë_x0002_H_x0003_ _x0002_X 13" xfId="4111"/>
    <cellStyle name="_x0002_-_x0002_Ä_x0001_‡_x0003_0_x0002_P_x0003_ _x0002_X_x0003_·_x0002_®_x0003_@_x0002_p_x0003_ª_x0002_¨_x0010_!_x0002__x0003_&quot;_x0001_ÄÇ_x0002__x000e__x0003_ _x0002_é_x0002_Ä_x0001_‡_x0003_Ë_x0002_H_x0003_ _x0002_X 13 2" xfId="13075"/>
    <cellStyle name="_x0002_-_x0002_Ä_x0001_‡_x0003_0_x0002_P_x0003_ _x0002_X_x0003_·_x0002_®_x0003_@_x0002_p_x0003_ª_x0002_¨_x0010_!_x0002__x0003_&quot;_x0001_ÄÇ_x0002__x000e__x0003_ _x0002_é_x0002_Ä_x0001_‡_x0003_Ë_x0002_H_x0003_ _x0002_X 14" xfId="4112"/>
    <cellStyle name="_x0002_-_x0002_Ä_x0001_‡_x0003_0_x0002_P_x0003_ _x0002_X_x0003_·_x0002_®_x0003_@_x0002_p_x0003_ª_x0002_¨_x0010_!_x0002__x0003_&quot;_x0001_ÄÇ_x0002__x000e__x0003_ _x0002_é_x0002_Ä_x0001_‡_x0003_Ë_x0002_H_x0003_ _x0002_X 14 2" xfId="13076"/>
    <cellStyle name="_x0002_-_x0002_Ä_x0001_‡_x0003_0_x0002_P_x0003_ _x0002_X_x0003_·_x0002_®_x0003_@_x0002_p_x0003_ª_x0002_¨_x0010_!_x0002__x0003_&quot;_x0001_ÄÇ_x0002__x000e__x0003_ _x0002_é_x0002_Ä_x0001_‡_x0003_Ë_x0002_H_x0003_ _x0002_X 15" xfId="4113"/>
    <cellStyle name="_x0002_-_x0002_Ä_x0001_‡_x0003_0_x0002_P_x0003_ _x0002_X_x0003_·_x0002_®_x0003_@_x0002_p_x0003_ª_x0002_¨_x0010_!_x0002__x0003_&quot;_x0001_ÄÇ_x0002__x000e__x0003_ _x0002_é_x0002_Ä_x0001_‡_x0003_Ë_x0002_H_x0003_ _x0002_X 15 2" xfId="13077"/>
    <cellStyle name="_x0002_-_x0002_Ä_x0001_‡_x0003_0_x0002_P_x0003_ _x0002_X_x0003_·_x0002_®_x0003_@_x0002_p_x0003_ª_x0002_¨_x0010_!_x0002__x0003_&quot;_x0001_ÄÇ_x0002__x000e__x0003_ _x0002_é_x0002_Ä_x0001_‡_x0003_Ë_x0002_H_x0003_ _x0002_X 16" xfId="4114"/>
    <cellStyle name="_x0002_-_x0002_Ä_x0001_‡_x0003_0_x0002_P_x0003_ _x0002_X_x0003_·_x0002_®_x0003_@_x0002_p_x0003_ª_x0002_¨_x0010_!_x0002__x0003_&quot;_x0001_ÄÇ_x0002__x000e__x0003_ _x0002_é_x0002_Ä_x0001_‡_x0003_Ë_x0002_H_x0003_ _x0002_X 16 2" xfId="13078"/>
    <cellStyle name="_x0002_-_x0002_Ä_x0001_‡_x0003_0_x0002_P_x0003_ _x0002_X_x0003_·_x0002_®_x0003_@_x0002_p_x0003_ª_x0002_¨_x0010_!_x0002__x0003_&quot;_x0001_ÄÇ_x0002__x000e__x0003_ _x0002_é_x0002_Ä_x0001_‡_x0003_Ë_x0002_H_x0003_ _x0002_X 17" xfId="4115"/>
    <cellStyle name="_x0002_-_x0002_Ä_x0001_‡_x0003_0_x0002_P_x0003_ _x0002_X_x0003_·_x0002_®_x0003_@_x0002_p_x0003_ª_x0002_¨_x0010_!_x0002__x0003_&quot;_x0001_ÄÇ_x0002__x000e__x0003_ _x0002_é_x0002_Ä_x0001_‡_x0003_Ë_x0002_H_x0003_ _x0002_X 17 2" xfId="13079"/>
    <cellStyle name="_x0002_-_x0002_Ä_x0001_‡_x0003_0_x0002_P_x0003_ _x0002_X_x0003_·_x0002_®_x0003_@_x0002_p_x0003_ª_x0002_¨_x0010_!_x0002__x0003_&quot;_x0001_ÄÇ_x0002__x000e__x0003_ _x0002_é_x0002_Ä_x0001_‡_x0003_Ë_x0002_H_x0003_ _x0002_X 18" xfId="4116"/>
    <cellStyle name="_x0002_-_x0002_Ä_x0001_‡_x0003_0_x0002_P_x0003_ _x0002_X_x0003_·_x0002_®_x0003_@_x0002_p_x0003_ª_x0002_¨_x0010_!_x0002__x0003_&quot;_x0001_ÄÇ_x0002__x000e__x0003_ _x0002_é_x0002_Ä_x0001_‡_x0003_Ë_x0002_H_x0003_ _x0002_X 18 2" xfId="13080"/>
    <cellStyle name="_x0002_-_x0002_Ä_x0001_‡_x0003_0_x0002_P_x0003_ _x0002_X_x0003_·_x0002_®_x0003_@_x0002_p_x0003_ª_x0002_¨_x0010_!_x0002__x0003_&quot;_x0001_ÄÇ_x0002__x000e__x0003_ _x0002_é_x0002_Ä_x0001_‡_x0003_Ë_x0002_H_x0003_ _x0002_X 19" xfId="4117"/>
    <cellStyle name="_x0002_-_x0002_Ä_x0001_‡_x0003_0_x0002_P_x0003_ _x0002_X_x0003_·_x0002_®_x0003_@_x0002_p_x0003_ª_x0002_¨_x0010_!_x0002__x0003_&quot;_x0001_ÄÇ_x0002__x000e__x0003_ _x0002_é_x0002_Ä_x0001_‡_x0003_Ë_x0002_H_x0003_ _x0002_X 19 2" xfId="13081"/>
    <cellStyle name="_x0002_-_x0002_Ä_x0001_‡_x0003_0_x0002_P_x0003_ _x0002_X_x0003_·_x0002_®_x0003_@_x0002_p_x0003_ª_x0002_¨_x0010_!_x0002__x0003_&quot;_x0001_ÄÇ_x0002__x000e__x0003_ _x0002_é_x0002_Ä_x0001_‡_x0003_Ë_x0002_H_x0003_ _x0002_X 2" xfId="4118"/>
    <cellStyle name="_x0002_-_x0002_Ä_x0001_‡_x0003_0_x0002_P_x0003_ _x0002_X_x0003_·_x0002_®_x0003_@_x0002_p_x0003_ª_x0002_¨_x0010_!_x0002__x0003_&quot;_x0001_ÄÇ_x0002__x000e__x0003_ _x0002_é_x0002_Ä_x0001_‡_x0003_Ë_x0002_H_x0003_ _x0002_X 2 2" xfId="5612"/>
    <cellStyle name="_x0002_-_x0002_Ä_x0001_‡_x0003_0_x0002_P_x0003_ _x0002_X_x0003_·_x0002_®_x0003_@_x0002_p_x0003_ª_x0002_¨_x0010_!_x0002__x0003_&quot;_x0001_ÄÇ_x0002__x000e__x0003_ _x0002_é_x0002_Ä_x0001_‡_x0003_Ë_x0002_H_x0003_ _x0002_X 2 2 2" xfId="13082"/>
    <cellStyle name="_x0002_-_x0002_Ä_x0001_‡_x0003_0_x0002_P_x0003_ _x0002_X_x0003_·_x0002_®_x0003_@_x0002_p_x0003_ª_x0002_¨_x0010_!_x0002__x0003_&quot;_x0001_ÄÇ_x0002__x000e__x0003_ _x0002_é_x0002_Ä_x0001_‡_x0003_Ë_x0002_H_x0003_ _x0002_X 2 3" xfId="5613"/>
    <cellStyle name="_x0002_-_x0002_Ä_x0001_‡_x0003_0_x0002_P_x0003_ _x0002_X_x0003_·_x0002_®_x0003_@_x0002_p_x0003_ª_x0002_¨_x0010_!_x0002__x0003_&quot;_x0001_ÄÇ_x0002__x000e__x0003_ _x0002_é_x0002_Ä_x0001_‡_x0003_Ë_x0002_H_x0003_ _x0002_X 2 4" xfId="13083"/>
    <cellStyle name="_x0002_-_x0002_Ä_x0001_‡_x0003_0_x0002_P_x0003_ _x0002_X_x0003_·_x0002_®_x0003_@_x0002_p_x0003_ª_x0002_¨_x0010_!_x0002__x0003_&quot;_x0001_ÄÇ_x0002__x000e__x0003_ _x0002_é_x0002_Ä_x0001_‡_x0003_Ë_x0002_H_x0003_ _x0002_X 20" xfId="4119"/>
    <cellStyle name="_x0002_-_x0002_Ä_x0001_‡_x0003_0_x0002_P_x0003_ _x0002_X_x0003_·_x0002_®_x0003_@_x0002_p_x0003_ª_x0002_¨_x0010_!_x0002__x0003_&quot;_x0001_ÄÇ_x0002__x000e__x0003_ _x0002_é_x0002_Ä_x0001_‡_x0003_Ë_x0002_H_x0003_ _x0002_X 20 2" xfId="13084"/>
    <cellStyle name="_x0002_-_x0002_Ä_x0001_‡_x0003_0_x0002_P_x0003_ _x0002_X_x0003_·_x0002_®_x0003_@_x0002_p_x0003_ª_x0002_¨_x0010_!_x0002__x0003_&quot;_x0001_ÄÇ_x0002__x000e__x0003_ _x0002_é_x0002_Ä_x0001_‡_x0003_Ë_x0002_H_x0003_ _x0002_X 21" xfId="4120"/>
    <cellStyle name="_x0002_-_x0002_Ä_x0001_‡_x0003_0_x0002_P_x0003_ _x0002_X_x0003_·_x0002_®_x0003_@_x0002_p_x0003_ª_x0002_¨_x0010_!_x0002__x0003_&quot;_x0001_ÄÇ_x0002__x000e__x0003_ _x0002_é_x0002_Ä_x0001_‡_x0003_Ë_x0002_H_x0003_ _x0002_X 21 2" xfId="13085"/>
    <cellStyle name="_x0002_-_x0002_Ä_x0001_‡_x0003_0_x0002_P_x0003_ _x0002_X_x0003_·_x0002_®_x0003_@_x0002_p_x0003_ª_x0002_¨_x0010_!_x0002__x0003_&quot;_x0001_ÄÇ_x0002__x000e__x0003_ _x0002_é_x0002_Ä_x0001_‡_x0003_Ë_x0002_H_x0003_ _x0002_X 22" xfId="4121"/>
    <cellStyle name="_x0002_-_x0002_Ä_x0001_‡_x0003_0_x0002_P_x0003_ _x0002_X_x0003_·_x0002_®_x0003_@_x0002_p_x0003_ª_x0002_¨_x0010_!_x0002__x0003_&quot;_x0001_ÄÇ_x0002__x000e__x0003_ _x0002_é_x0002_Ä_x0001_‡_x0003_Ë_x0002_H_x0003_ _x0002_X 22 2" xfId="13086"/>
    <cellStyle name="_x0002_-_x0002_Ä_x0001_‡_x0003_0_x0002_P_x0003_ _x0002_X_x0003_·_x0002_®_x0003_@_x0002_p_x0003_ª_x0002_¨_x0010_!_x0002__x0003_&quot;_x0001_ÄÇ_x0002__x000e__x0003_ _x0002_é_x0002_Ä_x0001_‡_x0003_Ë_x0002_H_x0003_ _x0002_X 23" xfId="4122"/>
    <cellStyle name="_x0002_-_x0002_Ä_x0001_‡_x0003_0_x0002_P_x0003_ _x0002_X_x0003_·_x0002_®_x0003_@_x0002_p_x0003_ª_x0002_¨_x0010_!_x0002__x0003_&quot;_x0001_ÄÇ_x0002__x000e__x0003_ _x0002_é_x0002_Ä_x0001_‡_x0003_Ë_x0002_H_x0003_ _x0002_X 23 2" xfId="13087"/>
    <cellStyle name="_x0002_-_x0002_Ä_x0001_‡_x0003_0_x0002_P_x0003_ _x0002_X_x0003_·_x0002_®_x0003_@_x0002_p_x0003_ª_x0002_¨_x0010_!_x0002__x0003_&quot;_x0001_ÄÇ_x0002__x000e__x0003_ _x0002_é_x0002_Ä_x0001_‡_x0003_Ë_x0002_H_x0003_ _x0002_X 24" xfId="4123"/>
    <cellStyle name="_x0002_-_x0002_Ä_x0001_‡_x0003_0_x0002_P_x0003_ _x0002_X_x0003_·_x0002_®_x0003_@_x0002_p_x0003_ª_x0002_¨_x0010_!_x0002__x0003_&quot;_x0001_ÄÇ_x0002__x000e__x0003_ _x0002_é_x0002_Ä_x0001_‡_x0003_Ë_x0002_H_x0003_ _x0002_X 24 2" xfId="13088"/>
    <cellStyle name="_x0002_-_x0002_Ä_x0001_‡_x0003_0_x0002_P_x0003_ _x0002_X_x0003_·_x0002_®_x0003_@_x0002_p_x0003_ª_x0002_¨_x0010_!_x0002__x0003_&quot;_x0001_ÄÇ_x0002__x000e__x0003_ _x0002_é_x0002_Ä_x0001_‡_x0003_Ë_x0002_H_x0003_ _x0002_X 25" xfId="4124"/>
    <cellStyle name="_x0002_-_x0002_Ä_x0001_‡_x0003_0_x0002_P_x0003_ _x0002_X_x0003_·_x0002_®_x0003_@_x0002_p_x0003_ª_x0002_¨_x0010_!_x0002__x0003_&quot;_x0001_ÄÇ_x0002__x000e__x0003_ _x0002_é_x0002_Ä_x0001_‡_x0003_Ë_x0002_H_x0003_ _x0002_X 25 2" xfId="13089"/>
    <cellStyle name="_x0002_-_x0002_Ä_x0001_‡_x0003_0_x0002_P_x0003_ _x0002_X_x0003_·_x0002_®_x0003_@_x0002_p_x0003_ª_x0002_¨_x0010_!_x0002__x0003_&quot;_x0001_ÄÇ_x0002__x000e__x0003_ _x0002_é_x0002_Ä_x0001_‡_x0003_Ë_x0002_H_x0003_ _x0002_X 26" xfId="4125"/>
    <cellStyle name="_x0002_-_x0002_Ä_x0001_‡_x0003_0_x0002_P_x0003_ _x0002_X_x0003_·_x0002_®_x0003_@_x0002_p_x0003_ª_x0002_¨_x0010_!_x0002__x0003_&quot;_x0001_ÄÇ_x0002__x000e__x0003_ _x0002_é_x0002_Ä_x0001_‡_x0003_Ë_x0002_H_x0003_ _x0002_X 26 2" xfId="13090"/>
    <cellStyle name="_x0002_-_x0002_Ä_x0001_‡_x0003_0_x0002_P_x0003_ _x0002_X_x0003_·_x0002_®_x0003_@_x0002_p_x0003_ª_x0002_¨_x0010_!_x0002__x0003_&quot;_x0001_ÄÇ_x0002__x000e__x0003_ _x0002_é_x0002_Ä_x0001_‡_x0003_Ë_x0002_H_x0003_ _x0002_X 27" xfId="4126"/>
    <cellStyle name="_x0002_-_x0002_Ä_x0001_‡_x0003_0_x0002_P_x0003_ _x0002_X_x0003_·_x0002_®_x0003_@_x0002_p_x0003_ª_x0002_¨_x0010_!_x0002__x0003_&quot;_x0001_ÄÇ_x0002__x000e__x0003_ _x0002_é_x0002_Ä_x0001_‡_x0003_Ë_x0002_H_x0003_ _x0002_X 27 2" xfId="13091"/>
    <cellStyle name="_x0002_-_x0002_Ä_x0001_‡_x0003_0_x0002_P_x0003_ _x0002_X_x0003_·_x0002_®_x0003_@_x0002_p_x0003_ª_x0002_¨_x0010_!_x0002__x0003_&quot;_x0001_ÄÇ_x0002__x000e__x0003_ _x0002_é_x0002_Ä_x0001_‡_x0003_Ë_x0002_H_x0003_ _x0002_X 28" xfId="4127"/>
    <cellStyle name="_x0002_-_x0002_Ä_x0001_‡_x0003_0_x0002_P_x0003_ _x0002_X_x0003_·_x0002_®_x0003_@_x0002_p_x0003_ª_x0002_¨_x0010_!_x0002__x0003_&quot;_x0001_ÄÇ_x0002__x000e__x0003_ _x0002_é_x0002_Ä_x0001_‡_x0003_Ë_x0002_H_x0003_ _x0002_X 28 2" xfId="13092"/>
    <cellStyle name="_x0002_-_x0002_Ä_x0001_‡_x0003_0_x0002_P_x0003_ _x0002_X_x0003_·_x0002_®_x0003_@_x0002_p_x0003_ª_x0002_¨_x0010_!_x0002__x0003_&quot;_x0001_ÄÇ_x0002__x000e__x0003_ _x0002_é_x0002_Ä_x0001_‡_x0003_Ë_x0002_H_x0003_ _x0002_X 29" xfId="4128"/>
    <cellStyle name="_x0002_-_x0002_Ä_x0001_‡_x0003_0_x0002_P_x0003_ _x0002_X_x0003_·_x0002_®_x0003_@_x0002_p_x0003_ª_x0002_¨_x0010_!_x0002__x0003_&quot;_x0001_ÄÇ_x0002__x000e__x0003_ _x0002_é_x0002_Ä_x0001_‡_x0003_Ë_x0002_H_x0003_ _x0002_X 29 2" xfId="13093"/>
    <cellStyle name="_x0002_-_x0002_Ä_x0001_‡_x0003_0_x0002_P_x0003_ _x0002_X_x0003_·_x0002_®_x0003_@_x0002_p_x0003_ª_x0002_¨_x0010_!_x0002__x0003_&quot;_x0001_ÄÇ_x0002__x000e__x0003_ _x0002_é_x0002_Ä_x0001_‡_x0003_Ë_x0002_H_x0003_ _x0002_X 3" xfId="4129"/>
    <cellStyle name="_x0002_-_x0002_Ä_x0001_‡_x0003_0_x0002_P_x0003_ _x0002_X_x0003_·_x0002_®_x0003_@_x0002_p_x0003_ª_x0002_¨_x0010_!_x0002__x0003_&quot;_x0001_ÄÇ_x0002__x000e__x0003_ _x0002_é_x0002_Ä_x0001_‡_x0003_Ë_x0002_H_x0003_ _x0002_X 3 2" xfId="13094"/>
    <cellStyle name="_x0002_-_x0002_Ä_x0001_‡_x0003_0_x0002_P_x0003_ _x0002_X_x0003_·_x0002_®_x0003_@_x0002_p_x0003_ª_x0002_¨_x0010_!_x0002__x0003_&quot;_x0001_ÄÇ_x0002__x000e__x0003_ _x0002_é_x0002_Ä_x0001_‡_x0003_Ë_x0002_H_x0003_ _x0002_X 30" xfId="4130"/>
    <cellStyle name="_x0002_-_x0002_Ä_x0001_‡_x0003_0_x0002_P_x0003_ _x0002_X_x0003_·_x0002_®_x0003_@_x0002_p_x0003_ª_x0002_¨_x0010_!_x0002__x0003_&quot;_x0001_ÄÇ_x0002__x000e__x0003_ _x0002_é_x0002_Ä_x0001_‡_x0003_Ë_x0002_H_x0003_ _x0002_X 30 2" xfId="13095"/>
    <cellStyle name="_x0002_-_x0002_Ä_x0001_‡_x0003_0_x0002_P_x0003_ _x0002_X_x0003_·_x0002_®_x0003_@_x0002_p_x0003_ª_x0002_¨_x0010_!_x0002__x0003_&quot;_x0001_ÄÇ_x0002__x000e__x0003_ _x0002_é_x0002_Ä_x0001_‡_x0003_Ë_x0002_H_x0003_ _x0002_X 31" xfId="4131"/>
    <cellStyle name="_x0002_-_x0002_Ä_x0001_‡_x0003_0_x0002_P_x0003_ _x0002_X_x0003_·_x0002_®_x0003_@_x0002_p_x0003_ª_x0002_¨_x0010_!_x0002__x0003_&quot;_x0001_ÄÇ_x0002__x000e__x0003_ _x0002_é_x0002_Ä_x0001_‡_x0003_Ë_x0002_H_x0003_ _x0002_X 31 2" xfId="13096"/>
    <cellStyle name="_x0002_-_x0002_Ä_x0001_‡_x0003_0_x0002_P_x0003_ _x0002_X_x0003_·_x0002_®_x0003_@_x0002_p_x0003_ª_x0002_¨_x0010_!_x0002__x0003_&quot;_x0001_ÄÇ_x0002__x000e__x0003_ _x0002_é_x0002_Ä_x0001_‡_x0003_Ë_x0002_H_x0003_ _x0002_X 32" xfId="4132"/>
    <cellStyle name="_x0002_-_x0002_Ä_x0001_‡_x0003_0_x0002_P_x0003_ _x0002_X_x0003_·_x0002_®_x0003_@_x0002_p_x0003_ª_x0002_¨_x0010_!_x0002__x0003_&quot;_x0001_ÄÇ_x0002__x000e__x0003_ _x0002_é_x0002_Ä_x0001_‡_x0003_Ë_x0002_H_x0003_ _x0002_X 32 2" xfId="13097"/>
    <cellStyle name="_x0002_-_x0002_Ä_x0001_‡_x0003_0_x0002_P_x0003_ _x0002_X_x0003_·_x0002_®_x0003_@_x0002_p_x0003_ª_x0002_¨_x0010_!_x0002__x0003_&quot;_x0001_ÄÇ_x0002__x000e__x0003_ _x0002_é_x0002_Ä_x0001_‡_x0003_Ë_x0002_H_x0003_ _x0002_X 33" xfId="4133"/>
    <cellStyle name="_x0002_-_x0002_Ä_x0001_‡_x0003_0_x0002_P_x0003_ _x0002_X_x0003_·_x0002_®_x0003_@_x0002_p_x0003_ª_x0002_¨_x0010_!_x0002__x0003_&quot;_x0001_ÄÇ_x0002__x000e__x0003_ _x0002_é_x0002_Ä_x0001_‡_x0003_Ë_x0002_H_x0003_ _x0002_X 33 2" xfId="13098"/>
    <cellStyle name="_x0002_-_x0002_Ä_x0001_‡_x0003_0_x0002_P_x0003_ _x0002_X_x0003_·_x0002_®_x0003_@_x0002_p_x0003_ª_x0002_¨_x0010_!_x0002__x0003_&quot;_x0001_ÄÇ_x0002__x000e__x0003_ _x0002_é_x0002_Ä_x0001_‡_x0003_Ë_x0002_H_x0003_ _x0002_X 34" xfId="4134"/>
    <cellStyle name="_x0002_-_x0002_Ä_x0001_‡_x0003_0_x0002_P_x0003_ _x0002_X_x0003_·_x0002_®_x0003_@_x0002_p_x0003_ª_x0002_¨_x0010_!_x0002__x0003_&quot;_x0001_ÄÇ_x0002__x000e__x0003_ _x0002_é_x0002_Ä_x0001_‡_x0003_Ë_x0002_H_x0003_ _x0002_X 34 2" xfId="13099"/>
    <cellStyle name="_x0002_-_x0002_Ä_x0001_‡_x0003_0_x0002_P_x0003_ _x0002_X_x0003_·_x0002_®_x0003_@_x0002_p_x0003_ª_x0002_¨_x0010_!_x0002__x0003_&quot;_x0001_ÄÇ_x0002__x000e__x0003_ _x0002_é_x0002_Ä_x0001_‡_x0003_Ë_x0002_H_x0003_ _x0002_X 35" xfId="4135"/>
    <cellStyle name="_x0002_-_x0002_Ä_x0001_‡_x0003_0_x0002_P_x0003_ _x0002_X_x0003_·_x0002_®_x0003_@_x0002_p_x0003_ª_x0002_¨_x0010_!_x0002__x0003_&quot;_x0001_ÄÇ_x0002__x000e__x0003_ _x0002_é_x0002_Ä_x0001_‡_x0003_Ë_x0002_H_x0003_ _x0002_X 35 2" xfId="13100"/>
    <cellStyle name="_x0002_-_x0002_Ä_x0001_‡_x0003_0_x0002_P_x0003_ _x0002_X_x0003_·_x0002_®_x0003_@_x0002_p_x0003_ª_x0002_¨_x0010_!_x0002__x0003_&quot;_x0001_ÄÇ_x0002__x000e__x0003_ _x0002_é_x0002_Ä_x0001_‡_x0003_Ë_x0002_H_x0003_ _x0002_X 36" xfId="4136"/>
    <cellStyle name="_x0002_-_x0002_Ä_x0001_‡_x0003_0_x0002_P_x0003_ _x0002_X_x0003_·_x0002_®_x0003_@_x0002_p_x0003_ª_x0002_¨_x0010_!_x0002__x0003_&quot;_x0001_ÄÇ_x0002__x000e__x0003_ _x0002_é_x0002_Ä_x0001_‡_x0003_Ë_x0002_H_x0003_ _x0002_X 36 2" xfId="13101"/>
    <cellStyle name="_x0002_-_x0002_Ä_x0001_‡_x0003_0_x0002_P_x0003_ _x0002_X_x0003_·_x0002_®_x0003_@_x0002_p_x0003_ª_x0002_¨_x0010_!_x0002__x0003_&quot;_x0001_ÄÇ_x0002__x000e__x0003_ _x0002_é_x0002_Ä_x0001_‡_x0003_Ë_x0002_H_x0003_ _x0002_X 37" xfId="4137"/>
    <cellStyle name="_x0002_-_x0002_Ä_x0001_‡_x0003_0_x0002_P_x0003_ _x0002_X_x0003_·_x0002_®_x0003_@_x0002_p_x0003_ª_x0002_¨_x0010_!_x0002__x0003_&quot;_x0001_ÄÇ_x0002__x000e__x0003_ _x0002_é_x0002_Ä_x0001_‡_x0003_Ë_x0002_H_x0003_ _x0002_X 37 2" xfId="13102"/>
    <cellStyle name="_x0002_-_x0002_Ä_x0001_‡_x0003_0_x0002_P_x0003_ _x0002_X_x0003_·_x0002_®_x0003_@_x0002_p_x0003_ª_x0002_¨_x0010_!_x0002__x0003_&quot;_x0001_ÄÇ_x0002__x000e__x0003_ _x0002_é_x0002_Ä_x0001_‡_x0003_Ë_x0002_H_x0003_ _x0002_X 38" xfId="4138"/>
    <cellStyle name="_x0002_-_x0002_Ä_x0001_‡_x0003_0_x0002_P_x0003_ _x0002_X_x0003_·_x0002_®_x0003_@_x0002_p_x0003_ª_x0002_¨_x0010_!_x0002__x0003_&quot;_x0001_ÄÇ_x0002__x000e__x0003_ _x0002_é_x0002_Ä_x0001_‡_x0003_Ë_x0002_H_x0003_ _x0002_X 38 2" xfId="13103"/>
    <cellStyle name="_x0002_-_x0002_Ä_x0001_‡_x0003_0_x0002_P_x0003_ _x0002_X_x0003_·_x0002_®_x0003_@_x0002_p_x0003_ª_x0002_¨_x0010_!_x0002__x0003_&quot;_x0001_ÄÇ_x0002__x000e__x0003_ _x0002_é_x0002_Ä_x0001_‡_x0003_Ë_x0002_H_x0003_ _x0002_X 39" xfId="4139"/>
    <cellStyle name="_x0002_-_x0002_Ä_x0001_‡_x0003_0_x0002_P_x0003_ _x0002_X_x0003_·_x0002_®_x0003_@_x0002_p_x0003_ª_x0002_¨_x0010_!_x0002__x0003_&quot;_x0001_ÄÇ_x0002__x000e__x0003_ _x0002_é_x0002_Ä_x0001_‡_x0003_Ë_x0002_H_x0003_ _x0002_X 39 2" xfId="13104"/>
    <cellStyle name="_x0002_-_x0002_Ä_x0001_‡_x0003_0_x0002_P_x0003_ _x0002_X_x0003_·_x0002_®_x0003_@_x0002_p_x0003_ª_x0002_¨_x0010_!_x0002__x0003_&quot;_x0001_ÄÇ_x0002__x000e__x0003_ _x0002_é_x0002_Ä_x0001_‡_x0003_Ë_x0002_H_x0003_ _x0002_X 4" xfId="4140"/>
    <cellStyle name="_x0002_-_x0002_Ä_x0001_‡_x0003_0_x0002_P_x0003_ _x0002_X_x0003_·_x0002_®_x0003_@_x0002_p_x0003_ª_x0002_¨_x0010_!_x0002__x0003_&quot;_x0001_ÄÇ_x0002__x000e__x0003_ _x0002_é_x0002_Ä_x0001_‡_x0003_Ë_x0002_H_x0003_ _x0002_X 4 2" xfId="13105"/>
    <cellStyle name="_x0002_-_x0002_Ä_x0001_‡_x0003_0_x0002_P_x0003_ _x0002_X_x0003_·_x0002_®_x0003_@_x0002_p_x0003_ª_x0002_¨_x0010_!_x0002__x0003_&quot;_x0001_ÄÇ_x0002__x000e__x0003_ _x0002_é_x0002_Ä_x0001_‡_x0003_Ë_x0002_H_x0003_ _x0002_X 40" xfId="4141"/>
    <cellStyle name="_x0002_-_x0002_Ä_x0001_‡_x0003_0_x0002_P_x0003_ _x0002_X_x0003_·_x0002_®_x0003_@_x0002_p_x0003_ª_x0002_¨_x0010_!_x0002__x0003_&quot;_x0001_ÄÇ_x0002__x000e__x0003_ _x0002_é_x0002_Ä_x0001_‡_x0003_Ë_x0002_H_x0003_ _x0002_X 40 2" xfId="13106"/>
    <cellStyle name="_x0002_-_x0002_Ä_x0001_‡_x0003_0_x0002_P_x0003_ _x0002_X_x0003_·_x0002_®_x0003_@_x0002_p_x0003_ª_x0002_¨_x0010_!_x0002__x0003_&quot;_x0001_ÄÇ_x0002__x000e__x0003_ _x0002_é_x0002_Ä_x0001_‡_x0003_Ë_x0002_H_x0003_ _x0002_X 41" xfId="4142"/>
    <cellStyle name="_x0002_-_x0002_Ä_x0001_‡_x0003_0_x0002_P_x0003_ _x0002_X_x0003_·_x0002_®_x0003_@_x0002_p_x0003_ª_x0002_¨_x0010_!_x0002__x0003_&quot;_x0001_ÄÇ_x0002__x000e__x0003_ _x0002_é_x0002_Ä_x0001_‡_x0003_Ë_x0002_H_x0003_ _x0002_X 41 2" xfId="13107"/>
    <cellStyle name="_x0002_-_x0002_Ä_x0001_‡_x0003_0_x0002_P_x0003_ _x0002_X_x0003_·_x0002_®_x0003_@_x0002_p_x0003_ª_x0002_¨_x0010_!_x0002__x0003_&quot;_x0001_ÄÇ_x0002__x000e__x0003_ _x0002_é_x0002_Ä_x0001_‡_x0003_Ë_x0002_H_x0003_ _x0002_X 42" xfId="4143"/>
    <cellStyle name="_x0002_-_x0002_Ä_x0001_‡_x0003_0_x0002_P_x0003_ _x0002_X_x0003_·_x0002_®_x0003_@_x0002_p_x0003_ª_x0002_¨_x0010_!_x0002__x0003_&quot;_x0001_ÄÇ_x0002__x000e__x0003_ _x0002_é_x0002_Ä_x0001_‡_x0003_Ë_x0002_H_x0003_ _x0002_X 42 2" xfId="13108"/>
    <cellStyle name="_x0002_-_x0002_Ä_x0001_‡_x0003_0_x0002_P_x0003_ _x0002_X_x0003_·_x0002_®_x0003_@_x0002_p_x0003_ª_x0002_¨_x0010_!_x0002__x0003_&quot;_x0001_ÄÇ_x0002__x000e__x0003_ _x0002_é_x0002_Ä_x0001_‡_x0003_Ë_x0002_H_x0003_ _x0002_X 43" xfId="4144"/>
    <cellStyle name="_x0002_-_x0002_Ä_x0001_‡_x0003_0_x0002_P_x0003_ _x0002_X_x0003_·_x0002_®_x0003_@_x0002_p_x0003_ª_x0002_¨_x0010_!_x0002__x0003_&quot;_x0001_ÄÇ_x0002__x000e__x0003_ _x0002_é_x0002_Ä_x0001_‡_x0003_Ë_x0002_H_x0003_ _x0002_X 43 2" xfId="13109"/>
    <cellStyle name="_x0002_-_x0002_Ä_x0001_‡_x0003_0_x0002_P_x0003_ _x0002_X_x0003_·_x0002_®_x0003_@_x0002_p_x0003_ª_x0002_¨_x0010_!_x0002__x0003_&quot;_x0001_ÄÇ_x0002__x000e__x0003_ _x0002_é_x0002_Ä_x0001_‡_x0003_Ë_x0002_H_x0003_ _x0002_X 44" xfId="4145"/>
    <cellStyle name="_x0002_-_x0002_Ä_x0001_‡_x0003_0_x0002_P_x0003_ _x0002_X_x0003_·_x0002_®_x0003_@_x0002_p_x0003_ª_x0002_¨_x0010_!_x0002__x0003_&quot;_x0001_ÄÇ_x0002__x000e__x0003_ _x0002_é_x0002_Ä_x0001_‡_x0003_Ë_x0002_H_x0003_ _x0002_X 44 2" xfId="13110"/>
    <cellStyle name="_x0002_-_x0002_Ä_x0001_‡_x0003_0_x0002_P_x0003_ _x0002_X_x0003_·_x0002_®_x0003_@_x0002_p_x0003_ª_x0002_¨_x0010_!_x0002__x0003_&quot;_x0001_ÄÇ_x0002__x000e__x0003_ _x0002_é_x0002_Ä_x0001_‡_x0003_Ë_x0002_H_x0003_ _x0002_X 45" xfId="4146"/>
    <cellStyle name="_x0002_-_x0002_Ä_x0001_‡_x0003_0_x0002_P_x0003_ _x0002_X_x0003_·_x0002_®_x0003_@_x0002_p_x0003_ª_x0002_¨_x0010_!_x0002__x0003_&quot;_x0001_ÄÇ_x0002__x000e__x0003_ _x0002_é_x0002_Ä_x0001_‡_x0003_Ë_x0002_H_x0003_ _x0002_X 45 2" xfId="13111"/>
    <cellStyle name="_x0002_-_x0002_Ä_x0001_‡_x0003_0_x0002_P_x0003_ _x0002_X_x0003_·_x0002_®_x0003_@_x0002_p_x0003_ª_x0002_¨_x0010_!_x0002__x0003_&quot;_x0001_ÄÇ_x0002__x000e__x0003_ _x0002_é_x0002_Ä_x0001_‡_x0003_Ë_x0002_H_x0003_ _x0002_X 46" xfId="4147"/>
    <cellStyle name="_x0002_-_x0002_Ä_x0001_‡_x0003_0_x0002_P_x0003_ _x0002_X_x0003_·_x0002_®_x0003_@_x0002_p_x0003_ª_x0002_¨_x0010_!_x0002__x0003_&quot;_x0001_ÄÇ_x0002__x000e__x0003_ _x0002_é_x0002_Ä_x0001_‡_x0003_Ë_x0002_H_x0003_ _x0002_X 46 2" xfId="13112"/>
    <cellStyle name="_x0002_-_x0002_Ä_x0001_‡_x0003_0_x0002_P_x0003_ _x0002_X_x0003_·_x0002_®_x0003_@_x0002_p_x0003_ª_x0002_¨_x0010_!_x0002__x0003_&quot;_x0001_ÄÇ_x0002__x000e__x0003_ _x0002_é_x0002_Ä_x0001_‡_x0003_Ë_x0002_H_x0003_ _x0002_X 47" xfId="4148"/>
    <cellStyle name="_x0002_-_x0002_Ä_x0001_‡_x0003_0_x0002_P_x0003_ _x0002_X_x0003_·_x0002_®_x0003_@_x0002_p_x0003_ª_x0002_¨_x0010_!_x0002__x0003_&quot;_x0001_ÄÇ_x0002__x000e__x0003_ _x0002_é_x0002_Ä_x0001_‡_x0003_Ë_x0002_H_x0003_ _x0002_X 47 2" xfId="13113"/>
    <cellStyle name="_x0002_-_x0002_Ä_x0001_‡_x0003_0_x0002_P_x0003_ _x0002_X_x0003_·_x0002_®_x0003_@_x0002_p_x0003_ª_x0002_¨_x0010_!_x0002__x0003_&quot;_x0001_ÄÇ_x0002__x000e__x0003_ _x0002_é_x0002_Ä_x0001_‡_x0003_Ë_x0002_H_x0003_ _x0002_X 48" xfId="4149"/>
    <cellStyle name="_x0002_-_x0002_Ä_x0001_‡_x0003_0_x0002_P_x0003_ _x0002_X_x0003_·_x0002_®_x0003_@_x0002_p_x0003_ª_x0002_¨_x0010_!_x0002__x0003_&quot;_x0001_ÄÇ_x0002__x000e__x0003_ _x0002_é_x0002_Ä_x0001_‡_x0003_Ë_x0002_H_x0003_ _x0002_X 48 2" xfId="13114"/>
    <cellStyle name="_x0002_-_x0002_Ä_x0001_‡_x0003_0_x0002_P_x0003_ _x0002_X_x0003_·_x0002_®_x0003_@_x0002_p_x0003_ª_x0002_¨_x0010_!_x0002__x0003_&quot;_x0001_ÄÇ_x0002__x000e__x0003_ _x0002_é_x0002_Ä_x0001_‡_x0003_Ë_x0002_H_x0003_ _x0002_X 49" xfId="4150"/>
    <cellStyle name="_x0002_-_x0002_Ä_x0001_‡_x0003_0_x0002_P_x0003_ _x0002_X_x0003_·_x0002_®_x0003_@_x0002_p_x0003_ª_x0002_¨_x0010_!_x0002__x0003_&quot;_x0001_ÄÇ_x0002__x000e__x0003_ _x0002_é_x0002_Ä_x0001_‡_x0003_Ë_x0002_H_x0003_ _x0002_X 49 2" xfId="13115"/>
    <cellStyle name="_x0002_-_x0002_Ä_x0001_‡_x0003_0_x0002_P_x0003_ _x0002_X_x0003_·_x0002_®_x0003_@_x0002_p_x0003_ª_x0002_¨_x0010_!_x0002__x0003_&quot;_x0001_ÄÇ_x0002__x000e__x0003_ _x0002_é_x0002_Ä_x0001_‡_x0003_Ë_x0002_H_x0003_ _x0002_X 5" xfId="4151"/>
    <cellStyle name="_x0002_-_x0002_Ä_x0001_‡_x0003_0_x0002_P_x0003_ _x0002_X_x0003_·_x0002_®_x0003_@_x0002_p_x0003_ª_x0002_¨_x0010_!_x0002__x0003_&quot;_x0001_ÄÇ_x0002__x000e__x0003_ _x0002_é_x0002_Ä_x0001_‡_x0003_Ë_x0002_H_x0003_ _x0002_X 5 2" xfId="13116"/>
    <cellStyle name="_x0002_-_x0002_Ä_x0001_‡_x0003_0_x0002_P_x0003_ _x0002_X_x0003_·_x0002_®_x0003_@_x0002_p_x0003_ª_x0002_¨_x0010_!_x0002__x0003_&quot;_x0001_ÄÇ_x0002__x000e__x0003_ _x0002_é_x0002_Ä_x0001_‡_x0003_Ë_x0002_H_x0003_ _x0002_X 50" xfId="4152"/>
    <cellStyle name="_x0002_-_x0002_Ä_x0001_‡_x0003_0_x0002_P_x0003_ _x0002_X_x0003_·_x0002_®_x0003_@_x0002_p_x0003_ª_x0002_¨_x0010_!_x0002__x0003_&quot;_x0001_ÄÇ_x0002__x000e__x0003_ _x0002_é_x0002_Ä_x0001_‡_x0003_Ë_x0002_H_x0003_ _x0002_X 50 2" xfId="13117"/>
    <cellStyle name="_x0002_-_x0002_Ä_x0001_‡_x0003_0_x0002_P_x0003_ _x0002_X_x0003_·_x0002_®_x0003_@_x0002_p_x0003_ª_x0002_¨_x0010_!_x0002__x0003_&quot;_x0001_ÄÇ_x0002__x000e__x0003_ _x0002_é_x0002_Ä_x0001_‡_x0003_Ë_x0002_H_x0003_ _x0002_X 51" xfId="4153"/>
    <cellStyle name="_x0002_-_x0002_Ä_x0001_‡_x0003_0_x0002_P_x0003_ _x0002_X_x0003_·_x0002_®_x0003_@_x0002_p_x0003_ª_x0002_¨_x0010_!_x0002__x0003_&quot;_x0001_ÄÇ_x0002__x000e__x0003_ _x0002_é_x0002_Ä_x0001_‡_x0003_Ë_x0002_H_x0003_ _x0002_X 51 2" xfId="13118"/>
    <cellStyle name="_x0002_-_x0002_Ä_x0001_‡_x0003_0_x0002_P_x0003_ _x0002_X_x0003_·_x0002_®_x0003_@_x0002_p_x0003_ª_x0002_¨_x0010_!_x0002__x0003_&quot;_x0001_ÄÇ_x0002__x000e__x0003_ _x0002_é_x0002_Ä_x0001_‡_x0003_Ë_x0002_H_x0003_ _x0002_X 52" xfId="4154"/>
    <cellStyle name="_x0002_-_x0002_Ä_x0001_‡_x0003_0_x0002_P_x0003_ _x0002_X_x0003_·_x0002_®_x0003_@_x0002_p_x0003_ª_x0002_¨_x0010_!_x0002__x0003_&quot;_x0001_ÄÇ_x0002__x000e__x0003_ _x0002_é_x0002_Ä_x0001_‡_x0003_Ë_x0002_H_x0003_ _x0002_X 52 2" xfId="13119"/>
    <cellStyle name="_x0002_-_x0002_Ä_x0001_‡_x0003_0_x0002_P_x0003_ _x0002_X_x0003_·_x0002_®_x0003_@_x0002_p_x0003_ª_x0002_¨_x0010_!_x0002__x0003_&quot;_x0001_ÄÇ_x0002__x000e__x0003_ _x0002_é_x0002_Ä_x0001_‡_x0003_Ë_x0002_H_x0003_ _x0002_X 53" xfId="4155"/>
    <cellStyle name="_x0002_-_x0002_Ä_x0001_‡_x0003_0_x0002_P_x0003_ _x0002_X_x0003_·_x0002_®_x0003_@_x0002_p_x0003_ª_x0002_¨_x0010_!_x0002__x0003_&quot;_x0001_ÄÇ_x0002__x000e__x0003_ _x0002_é_x0002_Ä_x0001_‡_x0003_Ë_x0002_H_x0003_ _x0002_X 53 2" xfId="13120"/>
    <cellStyle name="_x0002_-_x0002_Ä_x0001_‡_x0003_0_x0002_P_x0003_ _x0002_X_x0003_·_x0002_®_x0003_@_x0002_p_x0003_ª_x0002_¨_x0010_!_x0002__x0003_&quot;_x0001_ÄÇ_x0002__x000e__x0003_ _x0002_é_x0002_Ä_x0001_‡_x0003_Ë_x0002_H_x0003_ _x0002_X 54" xfId="5614"/>
    <cellStyle name="_x0002_-_x0002_Ä_x0001_‡_x0003_0_x0002_P_x0003_ _x0002_X_x0003_·_x0002_®_x0003_@_x0002_p_x0003_ª_x0002_¨_x0010_!_x0002__x0003_&quot;_x0001_ÄÇ_x0002__x000e__x0003_ _x0002_é_x0002_Ä_x0001_‡_x0003_Ë_x0002_H_x0003_ _x0002_X 54 2" xfId="13121"/>
    <cellStyle name="_x0002_-_x0002_Ä_x0001_‡_x0003_0_x0002_P_x0003_ _x0002_X_x0003_·_x0002_®_x0003_@_x0002_p_x0003_ª_x0002_¨_x0010_!_x0002__x0003_&quot;_x0001_ÄÇ_x0002__x000e__x0003_ _x0002_é_x0002_Ä_x0001_‡_x0003_Ë_x0002_H_x0003_ _x0002_X 55" xfId="5615"/>
    <cellStyle name="_x0002_-_x0002_Ä_x0001_‡_x0003_0_x0002_P_x0003_ _x0002_X_x0003_·_x0002_®_x0003_@_x0002_p_x0003_ª_x0002_¨_x0010_!_x0002__x0003_&quot;_x0001_ÄÇ_x0002__x000e__x0003_ _x0002_é_x0002_Ä_x0001_‡_x0003_Ë_x0002_H_x0003_ _x0002_X 55 2" xfId="13122"/>
    <cellStyle name="_x0002_-_x0002_Ä_x0001_‡_x0003_0_x0002_P_x0003_ _x0002_X_x0003_·_x0002_®_x0003_@_x0002_p_x0003_ª_x0002_¨_x0010_!_x0002__x0003_&quot;_x0001_ÄÇ_x0002__x000e__x0003_ _x0002_é_x0002_Ä_x0001_‡_x0003_Ë_x0002_H_x0003_ _x0002_X 56" xfId="13123"/>
    <cellStyle name="_x0002_-_x0002_Ä_x0001_‡_x0003_0_x0002_P_x0003_ _x0002_X_x0003_·_x0002_®_x0003_@_x0002_p_x0003_ª_x0002_¨_x0010_!_x0002__x0003_&quot;_x0001_ÄÇ_x0002__x000e__x0003_ _x0002_é_x0002_Ä_x0001_‡_x0003_Ë_x0002_H_x0003_ _x0002_X 57" xfId="13124"/>
    <cellStyle name="_x0002_-_x0002_Ä_x0001_‡_x0003_0_x0002_P_x0003_ _x0002_X_x0003_·_x0002_®_x0003_@_x0002_p_x0003_ª_x0002_¨_x0010_!_x0002__x0003_&quot;_x0001_ÄÇ_x0002__x000e__x0003_ _x0002_é_x0002_Ä_x0001_‡_x0003_Ë_x0002_H_x0003_ _x0002_X 6" xfId="4156"/>
    <cellStyle name="_x0002_-_x0002_Ä_x0001_‡_x0003_0_x0002_P_x0003_ _x0002_X_x0003_·_x0002_®_x0003_@_x0002_p_x0003_ª_x0002_¨_x0010_!_x0002__x0003_&quot;_x0001_ÄÇ_x0002__x000e__x0003_ _x0002_é_x0002_Ä_x0001_‡_x0003_Ë_x0002_H_x0003_ _x0002_X 6 2" xfId="13125"/>
    <cellStyle name="_x0002_-_x0002_Ä_x0001_‡_x0003_0_x0002_P_x0003_ _x0002_X_x0003_·_x0002_®_x0003_@_x0002_p_x0003_ª_x0002_¨_x0010_!_x0002__x0003_&quot;_x0001_ÄÇ_x0002__x000e__x0003_ _x0002_é_x0002_Ä_x0001_‡_x0003_Ë_x0002_H_x0003_ _x0002_X 7" xfId="4157"/>
    <cellStyle name="_x0002_-_x0002_Ä_x0001_‡_x0003_0_x0002_P_x0003_ _x0002_X_x0003_·_x0002_®_x0003_@_x0002_p_x0003_ª_x0002_¨_x0010_!_x0002__x0003_&quot;_x0001_ÄÇ_x0002__x000e__x0003_ _x0002_é_x0002_Ä_x0001_‡_x0003_Ë_x0002_H_x0003_ _x0002_X 7 2" xfId="13126"/>
    <cellStyle name="_x0002_-_x0002_Ä_x0001_‡_x0003_0_x0002_P_x0003_ _x0002_X_x0003_·_x0002_®_x0003_@_x0002_p_x0003_ª_x0002_¨_x0010_!_x0002__x0003_&quot;_x0001_ÄÇ_x0002__x000e__x0003_ _x0002_é_x0002_Ä_x0001_‡_x0003_Ë_x0002_H_x0003_ _x0002_X 8" xfId="4158"/>
    <cellStyle name="_x0002_-_x0002_Ä_x0001_‡_x0003_0_x0002_P_x0003_ _x0002_X_x0003_·_x0002_®_x0003_@_x0002_p_x0003_ª_x0002_¨_x0010_!_x0002__x0003_&quot;_x0001_ÄÇ_x0002__x000e__x0003_ _x0002_é_x0002_Ä_x0001_‡_x0003_Ë_x0002_H_x0003_ _x0002_X 8 2" xfId="13127"/>
    <cellStyle name="_x0002_-_x0002_Ä_x0001_‡_x0003_0_x0002_P_x0003_ _x0002_X_x0003_·_x0002_®_x0003_@_x0002_p_x0003_ª_x0002_¨_x0010_!_x0002__x0003_&quot;_x0001_ÄÇ_x0002__x000e__x0003_ _x0002_é_x0002_Ä_x0001_‡_x0003_Ë_x0002_H_x0003_ _x0002_X 9" xfId="4159"/>
    <cellStyle name="_x0002_-_x0002_Ä_x0001_‡_x0003_0_x0002_P_x0003_ _x0002_X_x0003_·_x0002_®_x0003_@_x0002_p_x0003_ª_x0002_¨_x0010_!_x0002__x0003_&quot;_x0001_ÄÇ_x0002__x000e__x0003_ _x0002_é_x0002_Ä_x0001_‡_x0003_Ë_x0002_H_x0003_ _x0002_X 9 2" xfId="13128"/>
    <cellStyle name="Accent1 10" xfId="22073"/>
    <cellStyle name="Accent1 11" xfId="22213"/>
    <cellStyle name="Accent1 12" xfId="22257"/>
    <cellStyle name="Accent1 13" xfId="22308"/>
    <cellStyle name="Accent1 14" xfId="22364"/>
    <cellStyle name="Accent1 15" xfId="22405"/>
    <cellStyle name="Accent1 16" xfId="22448"/>
    <cellStyle name="Accent1 17" xfId="22499"/>
    <cellStyle name="Accent1 18" xfId="22463"/>
    <cellStyle name="Accent1 19" xfId="22571"/>
    <cellStyle name="Accent1 2" xfId="88"/>
    <cellStyle name="Accent1 2 2" xfId="11773"/>
    <cellStyle name="Accent1 2 3" xfId="13129"/>
    <cellStyle name="Accent1 20" xfId="5566"/>
    <cellStyle name="Accent1 3" xfId="11771"/>
    <cellStyle name="Accent1 4" xfId="11769"/>
    <cellStyle name="Accent1 5" xfId="11767"/>
    <cellStyle name="Accent1 6" xfId="11765"/>
    <cellStyle name="Accent1 7" xfId="11763"/>
    <cellStyle name="Accent1 8" xfId="11761"/>
    <cellStyle name="Accent1 9" xfId="11759"/>
    <cellStyle name="Accent2 10" xfId="22072"/>
    <cellStyle name="Accent2 11" xfId="22217"/>
    <cellStyle name="Accent2 12" xfId="22261"/>
    <cellStyle name="Accent2 13" xfId="22312"/>
    <cellStyle name="Accent2 14" xfId="22365"/>
    <cellStyle name="Accent2 15" xfId="22406"/>
    <cellStyle name="Accent2 16" xfId="22449"/>
    <cellStyle name="Accent2 17" xfId="22500"/>
    <cellStyle name="Accent2 18" xfId="22462"/>
    <cellStyle name="Accent2 19" xfId="22572"/>
    <cellStyle name="Accent2 2" xfId="89"/>
    <cellStyle name="Accent2 2 2" xfId="11757"/>
    <cellStyle name="Accent2 2 3" xfId="13130"/>
    <cellStyle name="Accent2 20" xfId="5567"/>
    <cellStyle name="Accent2 3" xfId="11754"/>
    <cellStyle name="Accent2 4" xfId="11753"/>
    <cellStyle name="Accent2 5" xfId="11751"/>
    <cellStyle name="Accent2 6" xfId="11749"/>
    <cellStyle name="Accent2 7" xfId="11747"/>
    <cellStyle name="Accent2 8" xfId="11745"/>
    <cellStyle name="Accent2 9" xfId="11743"/>
    <cellStyle name="Accent3 10" xfId="22071"/>
    <cellStyle name="Accent3 11" xfId="22221"/>
    <cellStyle name="Accent3 12" xfId="22265"/>
    <cellStyle name="Accent3 13" xfId="22316"/>
    <cellStyle name="Accent3 14" xfId="22366"/>
    <cellStyle name="Accent3 15" xfId="22407"/>
    <cellStyle name="Accent3 16" xfId="22450"/>
    <cellStyle name="Accent3 17" xfId="22501"/>
    <cellStyle name="Accent3 18" xfId="22529"/>
    <cellStyle name="Accent3 19" xfId="22573"/>
    <cellStyle name="Accent3 2" xfId="90"/>
    <cellStyle name="Accent3 2 2" xfId="11742"/>
    <cellStyle name="Accent3 2 3" xfId="13131"/>
    <cellStyle name="Accent3 20" xfId="5568"/>
    <cellStyle name="Accent3 3" xfId="11740"/>
    <cellStyle name="Accent3 4" xfId="11739"/>
    <cellStyle name="Accent3 5" xfId="11738"/>
    <cellStyle name="Accent3 6" xfId="11736"/>
    <cellStyle name="Accent3 7" xfId="11735"/>
    <cellStyle name="Accent3 8" xfId="11733"/>
    <cellStyle name="Accent3 9" xfId="11732"/>
    <cellStyle name="Accent4 10" xfId="22070"/>
    <cellStyle name="Accent4 11" xfId="22225"/>
    <cellStyle name="Accent4 12" xfId="22269"/>
    <cellStyle name="Accent4 13" xfId="22320"/>
    <cellStyle name="Accent4 14" xfId="22367"/>
    <cellStyle name="Accent4 15" xfId="22408"/>
    <cellStyle name="Accent4 16" xfId="22451"/>
    <cellStyle name="Accent4 17" xfId="22502"/>
    <cellStyle name="Accent4 18" xfId="22528"/>
    <cellStyle name="Accent4 19" xfId="22574"/>
    <cellStyle name="Accent4 2" xfId="91"/>
    <cellStyle name="Accent4 2 2" xfId="11730"/>
    <cellStyle name="Accent4 2 3" xfId="13132"/>
    <cellStyle name="Accent4 20" xfId="5569"/>
    <cellStyle name="Accent4 3" xfId="11728"/>
    <cellStyle name="Accent4 4" xfId="11726"/>
    <cellStyle name="Accent4 5" xfId="11724"/>
    <cellStyle name="Accent4 6" xfId="11722"/>
    <cellStyle name="Accent4 7" xfId="11720"/>
    <cellStyle name="Accent4 8" xfId="11718"/>
    <cellStyle name="Accent4 9" xfId="11716"/>
    <cellStyle name="Accent5 10" xfId="22069"/>
    <cellStyle name="Accent5 11" xfId="22229"/>
    <cellStyle name="Accent5 12" xfId="22273"/>
    <cellStyle name="Accent5 13" xfId="22324"/>
    <cellStyle name="Accent5 14" xfId="22368"/>
    <cellStyle name="Accent5 15" xfId="22409"/>
    <cellStyle name="Accent5 16" xfId="22452"/>
    <cellStyle name="Accent5 17" xfId="22503"/>
    <cellStyle name="Accent5 18" xfId="22513"/>
    <cellStyle name="Accent5 19" xfId="22575"/>
    <cellStyle name="Accent5 2" xfId="92"/>
    <cellStyle name="Accent5 2 2" xfId="11714"/>
    <cellStyle name="Accent5 2 3" xfId="13133"/>
    <cellStyle name="Accent5 20" xfId="5570"/>
    <cellStyle name="Accent5 3" xfId="11713"/>
    <cellStyle name="Accent5 4" xfId="11712"/>
    <cellStyle name="Accent5 5" xfId="11710"/>
    <cellStyle name="Accent5 6" xfId="11708"/>
    <cellStyle name="Accent5 7" xfId="11706"/>
    <cellStyle name="Accent5 8" xfId="11704"/>
    <cellStyle name="Accent5 9" xfId="11702"/>
    <cellStyle name="Accent6 10" xfId="22068"/>
    <cellStyle name="Accent6 11" xfId="22233"/>
    <cellStyle name="Accent6 12" xfId="22277"/>
    <cellStyle name="Accent6 13" xfId="22328"/>
    <cellStyle name="Accent6 14" xfId="22369"/>
    <cellStyle name="Accent6 15" xfId="22410"/>
    <cellStyle name="Accent6 16" xfId="22453"/>
    <cellStyle name="Accent6 17" xfId="22504"/>
    <cellStyle name="Accent6 18" xfId="22461"/>
    <cellStyle name="Accent6 19" xfId="22576"/>
    <cellStyle name="Accent6 2" xfId="93"/>
    <cellStyle name="Accent6 2 2" xfId="11700"/>
    <cellStyle name="Accent6 2 3" xfId="13134"/>
    <cellStyle name="Accent6 20" xfId="5571"/>
    <cellStyle name="Accent6 3" xfId="11699"/>
    <cellStyle name="Accent6 4" xfId="11698"/>
    <cellStyle name="Accent6 5" xfId="11697"/>
    <cellStyle name="Accent6 6" xfId="11696"/>
    <cellStyle name="Accent6 7" xfId="11695"/>
    <cellStyle name="Accent6 8" xfId="11694"/>
    <cellStyle name="Accent6 9" xfId="11693"/>
    <cellStyle name="AeE­ [0]_INQUIRY ¿μ¾÷AßAø " xfId="11692"/>
    <cellStyle name="ÅëÈ­ [0]_laroux" xfId="94"/>
    <cellStyle name="AeE­_INQUIRY ¿μ¾÷AßAø " xfId="11690"/>
    <cellStyle name="ÅëÈ­_laroux" xfId="95"/>
    <cellStyle name="args.style" xfId="96"/>
    <cellStyle name="AÞ¸¶ [0]_INQUIRY ¿μ¾÷AßAø " xfId="11688"/>
    <cellStyle name="ÄÞ¸¶ [0]_laroux" xfId="97"/>
    <cellStyle name="AÞ¸¶_INQUIRY ¿μ¾÷AßAø " xfId="11687"/>
    <cellStyle name="ÄÞ¸¶_laroux" xfId="98"/>
    <cellStyle name="axlcolour" xfId="4160"/>
    <cellStyle name="Bad 10" xfId="22202"/>
    <cellStyle name="Bad 11" xfId="22246"/>
    <cellStyle name="Bad 12" xfId="22297"/>
    <cellStyle name="Bad 13" xfId="22363"/>
    <cellStyle name="Bad 14" xfId="22404"/>
    <cellStyle name="Bad 15" xfId="22447"/>
    <cellStyle name="Bad 16" xfId="22498"/>
    <cellStyle name="Bad 17" xfId="22514"/>
    <cellStyle name="Bad 18" xfId="22570"/>
    <cellStyle name="Bad 19" xfId="5565"/>
    <cellStyle name="Bad 2" xfId="99"/>
    <cellStyle name="Bad 2 2" xfId="100"/>
    <cellStyle name="Bad 2 3" xfId="101"/>
    <cellStyle name="Bad 2 4" xfId="102"/>
    <cellStyle name="Bad 2 5" xfId="103"/>
    <cellStyle name="Bad 2 6" xfId="11686"/>
    <cellStyle name="Bad 2 7" xfId="13135"/>
    <cellStyle name="Bad 3" xfId="104"/>
    <cellStyle name="Bad 3 2" xfId="11685"/>
    <cellStyle name="Bad 3 3" xfId="13136"/>
    <cellStyle name="Bad 4" xfId="105"/>
    <cellStyle name="Bad 4 2" xfId="11684"/>
    <cellStyle name="Bad 4 3" xfId="13137"/>
    <cellStyle name="Bad 5" xfId="11683"/>
    <cellStyle name="Bad 6" xfId="11682"/>
    <cellStyle name="Bad 7" xfId="11681"/>
    <cellStyle name="Bad 8" xfId="11680"/>
    <cellStyle name="Bad 9" xfId="11679"/>
    <cellStyle name="Body" xfId="106"/>
    <cellStyle name="C￥AØ_≫c¾÷ºIº° AN°e " xfId="11675"/>
    <cellStyle name="Ç¥ÁØ_ÀÎÀç°³¹ß¿ø" xfId="107"/>
    <cellStyle name="Cadre" xfId="4161"/>
    <cellStyle name="Cadre 2" xfId="5616"/>
    <cellStyle name="Cadre 2 2" xfId="13138"/>
    <cellStyle name="Cadre 3" xfId="13139"/>
    <cellStyle name="Cadre 3 2" xfId="13140"/>
    <cellStyle name="Cadre 4" xfId="13141"/>
    <cellStyle name="Calc Currency (0)" xfId="108"/>
    <cellStyle name="Calc Currency (0) 2" xfId="5617"/>
    <cellStyle name="Calc Currency (0) 3" xfId="13142"/>
    <cellStyle name="Calculation 10" xfId="22067"/>
    <cellStyle name="Calculation 11" xfId="22206"/>
    <cellStyle name="Calculation 12" xfId="22250"/>
    <cellStyle name="Calculation 13" xfId="22301"/>
    <cellStyle name="Calculation 14" xfId="22353"/>
    <cellStyle name="Calculation 15" xfId="22394"/>
    <cellStyle name="Calculation 16" xfId="22437"/>
    <cellStyle name="Calculation 17" xfId="22488"/>
    <cellStyle name="Calculation 18" xfId="22541"/>
    <cellStyle name="Calculation 19" xfId="22560"/>
    <cellStyle name="Calculation 2" xfId="109"/>
    <cellStyle name="Calculation 2 2" xfId="11674"/>
    <cellStyle name="Calculation 2 3" xfId="13143"/>
    <cellStyle name="Calculation 20" xfId="5487"/>
    <cellStyle name="Calculation 3" xfId="11673"/>
    <cellStyle name="Calculation 4" xfId="11671"/>
    <cellStyle name="Calculation 5" xfId="11670"/>
    <cellStyle name="Calculation 6" xfId="11669"/>
    <cellStyle name="Calculation 7" xfId="11668"/>
    <cellStyle name="Calculation 8" xfId="11667"/>
    <cellStyle name="Calculation 9" xfId="11666"/>
    <cellStyle name="Check Cell 10" xfId="22066"/>
    <cellStyle name="Check Cell 11" xfId="22208"/>
    <cellStyle name="Check Cell 12" xfId="22252"/>
    <cellStyle name="Check Cell 13" xfId="22303"/>
    <cellStyle name="Check Cell 14" xfId="22357"/>
    <cellStyle name="Check Cell 15" xfId="22398"/>
    <cellStyle name="Check Cell 16" xfId="22441"/>
    <cellStyle name="Check Cell 17" xfId="22492"/>
    <cellStyle name="Check Cell 18" xfId="22532"/>
    <cellStyle name="Check Cell 19" xfId="22564"/>
    <cellStyle name="Check Cell 2" xfId="110"/>
    <cellStyle name="Check Cell 2 2" xfId="11665"/>
    <cellStyle name="Check Cell 2 3" xfId="13144"/>
    <cellStyle name="Check Cell 20" xfId="5491"/>
    <cellStyle name="Check Cell 3" xfId="11664"/>
    <cellStyle name="Check Cell 4" xfId="11663"/>
    <cellStyle name="Check Cell 5" xfId="11662"/>
    <cellStyle name="Check Cell 6" xfId="11661"/>
    <cellStyle name="Check Cell 7" xfId="11660"/>
    <cellStyle name="Check Cell 8" xfId="11659"/>
    <cellStyle name="Check Cell 9" xfId="11658"/>
    <cellStyle name="Comma  - Style1" xfId="111"/>
    <cellStyle name="Comma  - Style1 2" xfId="5618"/>
    <cellStyle name="Comma  - Style1 3" xfId="13145"/>
    <cellStyle name="Comma  - Style2" xfId="112"/>
    <cellStyle name="Comma  - Style2 2" xfId="5619"/>
    <cellStyle name="Comma  - Style2 3" xfId="13146"/>
    <cellStyle name="Comma  - Style3" xfId="113"/>
    <cellStyle name="Comma  - Style3 2" xfId="5620"/>
    <cellStyle name="Comma  - Style3 3" xfId="13147"/>
    <cellStyle name="Comma  - Style4" xfId="114"/>
    <cellStyle name="Comma  - Style4 2" xfId="5621"/>
    <cellStyle name="Comma  - Style4 3" xfId="13148"/>
    <cellStyle name="Comma  - Style5" xfId="115"/>
    <cellStyle name="Comma  - Style5 2" xfId="5622"/>
    <cellStyle name="Comma  - Style5 3" xfId="13149"/>
    <cellStyle name="Comma  - Style6" xfId="116"/>
    <cellStyle name="Comma  - Style6 2" xfId="5623"/>
    <cellStyle name="Comma  - Style6 3" xfId="13150"/>
    <cellStyle name="Comma  - Style7" xfId="117"/>
    <cellStyle name="Comma  - Style7 2" xfId="5624"/>
    <cellStyle name="Comma  - Style7 3" xfId="13151"/>
    <cellStyle name="Comma  - Style8" xfId="118"/>
    <cellStyle name="Comma  - Style8 2" xfId="5625"/>
    <cellStyle name="Comma  - Style8 3" xfId="13152"/>
    <cellStyle name="Comma 10" xfId="11657"/>
    <cellStyle name="Comma 11" xfId="11656"/>
    <cellStyle name="Comma 11 4" xfId="11655"/>
    <cellStyle name="Comma 2" xfId="119"/>
    <cellStyle name="Comma 2 10" xfId="22065"/>
    <cellStyle name="Comma 2 2" xfId="4162"/>
    <cellStyle name="Comma 2 2 2" xfId="22064"/>
    <cellStyle name="Comma 2 2 2 2" xfId="22063"/>
    <cellStyle name="Comma 2 2 2 2 2" xfId="22062"/>
    <cellStyle name="Comma 2 3" xfId="4163"/>
    <cellStyle name="Comma 2 3 2" xfId="5626"/>
    <cellStyle name="Comma 2 3 2 2" xfId="7907"/>
    <cellStyle name="Comma 2 3 2 2 2" xfId="22060"/>
    <cellStyle name="Comma 2 3 2 3" xfId="22061"/>
    <cellStyle name="Comma 2 3 3" xfId="7908"/>
    <cellStyle name="Comma 2 4" xfId="5627"/>
    <cellStyle name="Comma 2 4 2" xfId="7909"/>
    <cellStyle name="Comma 2 4 3" xfId="22059"/>
    <cellStyle name="Comma 2 5" xfId="5628"/>
    <cellStyle name="Comma 2 5 2" xfId="7910"/>
    <cellStyle name="Comma 2 5 3" xfId="22058"/>
    <cellStyle name="Comma 2 6" xfId="22057"/>
    <cellStyle name="Comma 2 7" xfId="22056"/>
    <cellStyle name="Comma 2 8" xfId="22055"/>
    <cellStyle name="Comma 2 9" xfId="22054"/>
    <cellStyle name="Comma 3" xfId="120"/>
    <cellStyle name="Comma 3 2" xfId="5629"/>
    <cellStyle name="Comma 3 3" xfId="13153"/>
    <cellStyle name="Comma 4" xfId="121"/>
    <cellStyle name="Comma 4 2" xfId="5630"/>
    <cellStyle name="Comma 4 3" xfId="5631"/>
    <cellStyle name="Comma 4 3 2" xfId="13154"/>
    <cellStyle name="Comma 4 4" xfId="7912"/>
    <cellStyle name="Comma 4 5" xfId="7911"/>
    <cellStyle name="Comma 4 6" xfId="4164"/>
    <cellStyle name="Comma 4 7" xfId="13155"/>
    <cellStyle name="Comma 5" xfId="11654"/>
    <cellStyle name="comma zerodec" xfId="122"/>
    <cellStyle name="comma zerodec 2" xfId="4165"/>
    <cellStyle name="comma zerodec 2 2" xfId="5632"/>
    <cellStyle name="comma zerodec 3" xfId="5633"/>
    <cellStyle name="comma zerodec 4" xfId="13156"/>
    <cellStyle name="Comma0" xfId="11653"/>
    <cellStyle name="Comma0 - Modelo1" xfId="123"/>
    <cellStyle name="Comma0 - Style1" xfId="124"/>
    <cellStyle name="Comma1 - Modelo2" xfId="125"/>
    <cellStyle name="Comma1 - Style2" xfId="126"/>
    <cellStyle name="Copied" xfId="127"/>
    <cellStyle name="Currency 10" xfId="4166"/>
    <cellStyle name="Currency 10 2" xfId="5634"/>
    <cellStyle name="Currency 10 2 2" xfId="13157"/>
    <cellStyle name="Currency 10 3" xfId="13158"/>
    <cellStyle name="Currency 11" xfId="4167"/>
    <cellStyle name="Currency 11 2" xfId="5635"/>
    <cellStyle name="Currency 11 2 2" xfId="13159"/>
    <cellStyle name="Currency 11 3" xfId="13160"/>
    <cellStyle name="Currency 12" xfId="4168"/>
    <cellStyle name="Currency 12 2" xfId="5636"/>
    <cellStyle name="Currency 12 2 2" xfId="13161"/>
    <cellStyle name="Currency 12 3" xfId="13162"/>
    <cellStyle name="Currency 13" xfId="4169"/>
    <cellStyle name="Currency 13 2" xfId="5637"/>
    <cellStyle name="Currency 13 2 2" xfId="13163"/>
    <cellStyle name="Currency 13 3" xfId="13164"/>
    <cellStyle name="Currency 14" xfId="4170"/>
    <cellStyle name="Currency 14 2" xfId="5638"/>
    <cellStyle name="Currency 14 2 2" xfId="13165"/>
    <cellStyle name="Currency 14 3" xfId="13166"/>
    <cellStyle name="Currency 15" xfId="4171"/>
    <cellStyle name="Currency 15 2" xfId="5639"/>
    <cellStyle name="Currency 15 2 2" xfId="13167"/>
    <cellStyle name="Currency 15 3" xfId="13168"/>
    <cellStyle name="Currency 16" xfId="4172"/>
    <cellStyle name="Currency 16 2" xfId="5640"/>
    <cellStyle name="Currency 16 2 2" xfId="13169"/>
    <cellStyle name="Currency 16 3" xfId="13170"/>
    <cellStyle name="Currency 17" xfId="4173"/>
    <cellStyle name="Currency 17 2" xfId="5641"/>
    <cellStyle name="Currency 17 2 2" xfId="13171"/>
    <cellStyle name="Currency 17 3" xfId="13172"/>
    <cellStyle name="Currency 18" xfId="4174"/>
    <cellStyle name="Currency 18 2" xfId="5642"/>
    <cellStyle name="Currency 18 2 2" xfId="13173"/>
    <cellStyle name="Currency 18 3" xfId="13174"/>
    <cellStyle name="Currency 19" xfId="4175"/>
    <cellStyle name="Currency 19 2" xfId="5643"/>
    <cellStyle name="Currency 19 2 2" xfId="13175"/>
    <cellStyle name="Currency 19 3" xfId="13176"/>
    <cellStyle name="Currency 2" xfId="4176"/>
    <cellStyle name="Currency 2 2" xfId="5644"/>
    <cellStyle name="Currency 2 2 2" xfId="13177"/>
    <cellStyle name="Currency 2 3" xfId="13178"/>
    <cellStyle name="Currency 20" xfId="4177"/>
    <cellStyle name="Currency 20 2" xfId="5645"/>
    <cellStyle name="Currency 20 2 2" xfId="13179"/>
    <cellStyle name="Currency 20 3" xfId="13180"/>
    <cellStyle name="Currency 21" xfId="4178"/>
    <cellStyle name="Currency 21 2" xfId="5646"/>
    <cellStyle name="Currency 21 2 2" xfId="13181"/>
    <cellStyle name="Currency 21 3" xfId="13182"/>
    <cellStyle name="Currency 22" xfId="4179"/>
    <cellStyle name="Currency 22 2" xfId="5647"/>
    <cellStyle name="Currency 22 2 2" xfId="13183"/>
    <cellStyle name="Currency 22 3" xfId="13184"/>
    <cellStyle name="Currency 23" xfId="4180"/>
    <cellStyle name="Currency 23 2" xfId="5648"/>
    <cellStyle name="Currency 23 2 2" xfId="13185"/>
    <cellStyle name="Currency 23 3" xfId="13186"/>
    <cellStyle name="Currency 24" xfId="4181"/>
    <cellStyle name="Currency 24 2" xfId="5649"/>
    <cellStyle name="Currency 24 2 2" xfId="13187"/>
    <cellStyle name="Currency 24 3" xfId="13188"/>
    <cellStyle name="Currency 25" xfId="4182"/>
    <cellStyle name="Currency 25 2" xfId="5650"/>
    <cellStyle name="Currency 25 2 2" xfId="13189"/>
    <cellStyle name="Currency 25 3" xfId="13190"/>
    <cellStyle name="Currency 26" xfId="4183"/>
    <cellStyle name="Currency 26 2" xfId="5651"/>
    <cellStyle name="Currency 26 2 2" xfId="13191"/>
    <cellStyle name="Currency 26 3" xfId="13192"/>
    <cellStyle name="Currency 27" xfId="4184"/>
    <cellStyle name="Currency 27 2" xfId="5652"/>
    <cellStyle name="Currency 27 2 2" xfId="13193"/>
    <cellStyle name="Currency 27 3" xfId="13194"/>
    <cellStyle name="Currency 28" xfId="4185"/>
    <cellStyle name="Currency 28 2" xfId="5653"/>
    <cellStyle name="Currency 28 2 2" xfId="13195"/>
    <cellStyle name="Currency 28 3" xfId="13196"/>
    <cellStyle name="Currency 29" xfId="4186"/>
    <cellStyle name="Currency 29 2" xfId="5654"/>
    <cellStyle name="Currency 29 2 2" xfId="13197"/>
    <cellStyle name="Currency 29 3" xfId="13198"/>
    <cellStyle name="Currency 3" xfId="4187"/>
    <cellStyle name="Currency 3 2" xfId="5655"/>
    <cellStyle name="Currency 3 2 2" xfId="13199"/>
    <cellStyle name="Currency 3 3" xfId="13200"/>
    <cellStyle name="Currency 30" xfId="4188"/>
    <cellStyle name="Currency 30 2" xfId="5656"/>
    <cellStyle name="Currency 30 2 2" xfId="13201"/>
    <cellStyle name="Currency 30 3" xfId="13202"/>
    <cellStyle name="Currency 31" xfId="4189"/>
    <cellStyle name="Currency 31 2" xfId="5657"/>
    <cellStyle name="Currency 31 2 2" xfId="13203"/>
    <cellStyle name="Currency 31 3" xfId="13204"/>
    <cellStyle name="Currency 32" xfId="4190"/>
    <cellStyle name="Currency 32 2" xfId="5658"/>
    <cellStyle name="Currency 32 2 2" xfId="13205"/>
    <cellStyle name="Currency 32 3" xfId="13206"/>
    <cellStyle name="Currency 33" xfId="4191"/>
    <cellStyle name="Currency 33 2" xfId="5659"/>
    <cellStyle name="Currency 33 2 2" xfId="13207"/>
    <cellStyle name="Currency 33 3" xfId="13208"/>
    <cellStyle name="Currency 34" xfId="4192"/>
    <cellStyle name="Currency 34 2" xfId="5660"/>
    <cellStyle name="Currency 34 2 2" xfId="13209"/>
    <cellStyle name="Currency 34 3" xfId="13210"/>
    <cellStyle name="Currency 35" xfId="4193"/>
    <cellStyle name="Currency 35 2" xfId="5661"/>
    <cellStyle name="Currency 35 2 2" xfId="13211"/>
    <cellStyle name="Currency 35 3" xfId="13212"/>
    <cellStyle name="Currency 36" xfId="4194"/>
    <cellStyle name="Currency 36 2" xfId="5662"/>
    <cellStyle name="Currency 36 2 2" xfId="13213"/>
    <cellStyle name="Currency 36 3" xfId="13214"/>
    <cellStyle name="Currency 37" xfId="4195"/>
    <cellStyle name="Currency 37 2" xfId="5663"/>
    <cellStyle name="Currency 37 2 2" xfId="13215"/>
    <cellStyle name="Currency 37 3" xfId="13216"/>
    <cellStyle name="Currency 38" xfId="4196"/>
    <cellStyle name="Currency 38 2" xfId="5664"/>
    <cellStyle name="Currency 38 2 2" xfId="13217"/>
    <cellStyle name="Currency 38 3" xfId="13218"/>
    <cellStyle name="Currency 39" xfId="4197"/>
    <cellStyle name="Currency 39 2" xfId="5665"/>
    <cellStyle name="Currency 39 2 2" xfId="13219"/>
    <cellStyle name="Currency 39 3" xfId="13220"/>
    <cellStyle name="Currency 4" xfId="4198"/>
    <cellStyle name="Currency 4 2" xfId="5666"/>
    <cellStyle name="Currency 4 2 2" xfId="13221"/>
    <cellStyle name="Currency 4 3" xfId="13222"/>
    <cellStyle name="Currency 40" xfId="4199"/>
    <cellStyle name="Currency 40 2" xfId="5667"/>
    <cellStyle name="Currency 40 2 2" xfId="13223"/>
    <cellStyle name="Currency 40 3" xfId="13224"/>
    <cellStyle name="Currency 41" xfId="4200"/>
    <cellStyle name="Currency 41 2" xfId="5668"/>
    <cellStyle name="Currency 41 2 2" xfId="13225"/>
    <cellStyle name="Currency 41 3" xfId="13226"/>
    <cellStyle name="Currency 42" xfId="4201"/>
    <cellStyle name="Currency 42 2" xfId="5669"/>
    <cellStyle name="Currency 42 2 2" xfId="13227"/>
    <cellStyle name="Currency 42 3" xfId="13228"/>
    <cellStyle name="Currency 43" xfId="4202"/>
    <cellStyle name="Currency 43 2" xfId="5670"/>
    <cellStyle name="Currency 43 2 2" xfId="13229"/>
    <cellStyle name="Currency 43 3" xfId="13230"/>
    <cellStyle name="Currency 44" xfId="4203"/>
    <cellStyle name="Currency 44 2" xfId="5671"/>
    <cellStyle name="Currency 44 2 2" xfId="13231"/>
    <cellStyle name="Currency 44 3" xfId="13232"/>
    <cellStyle name="Currency 45" xfId="4204"/>
    <cellStyle name="Currency 45 2" xfId="5672"/>
    <cellStyle name="Currency 45 2 2" xfId="13233"/>
    <cellStyle name="Currency 45 3" xfId="13234"/>
    <cellStyle name="Currency 46" xfId="4205"/>
    <cellStyle name="Currency 46 2" xfId="5673"/>
    <cellStyle name="Currency 46 2 2" xfId="13235"/>
    <cellStyle name="Currency 46 3" xfId="13236"/>
    <cellStyle name="Currency 47" xfId="4206"/>
    <cellStyle name="Currency 47 2" xfId="5674"/>
    <cellStyle name="Currency 47 2 2" xfId="13237"/>
    <cellStyle name="Currency 47 3" xfId="13238"/>
    <cellStyle name="Currency 48" xfId="4207"/>
    <cellStyle name="Currency 48 2" xfId="5675"/>
    <cellStyle name="Currency 48 2 2" xfId="13239"/>
    <cellStyle name="Currency 48 3" xfId="13240"/>
    <cellStyle name="Currency 49" xfId="4208"/>
    <cellStyle name="Currency 49 2" xfId="5676"/>
    <cellStyle name="Currency 49 2 2" xfId="13241"/>
    <cellStyle name="Currency 49 3" xfId="13242"/>
    <cellStyle name="Currency 5" xfId="4209"/>
    <cellStyle name="Currency 5 2" xfId="5677"/>
    <cellStyle name="Currency 5 2 2" xfId="13243"/>
    <cellStyle name="Currency 5 3" xfId="13244"/>
    <cellStyle name="Currency 50" xfId="4210"/>
    <cellStyle name="Currency 50 2" xfId="5678"/>
    <cellStyle name="Currency 50 2 2" xfId="13245"/>
    <cellStyle name="Currency 50 3" xfId="13246"/>
    <cellStyle name="Currency 51" xfId="4211"/>
    <cellStyle name="Currency 51 2" xfId="5679"/>
    <cellStyle name="Currency 51 2 2" xfId="13247"/>
    <cellStyle name="Currency 51 3" xfId="13248"/>
    <cellStyle name="Currency 52" xfId="4212"/>
    <cellStyle name="Currency 52 2" xfId="5680"/>
    <cellStyle name="Currency 52 2 2" xfId="13249"/>
    <cellStyle name="Currency 52 3" xfId="13250"/>
    <cellStyle name="Currency 53" xfId="4213"/>
    <cellStyle name="Currency 53 2" xfId="5681"/>
    <cellStyle name="Currency 53 2 2" xfId="13251"/>
    <cellStyle name="Currency 53 3" xfId="13252"/>
    <cellStyle name="Currency 54" xfId="4214"/>
    <cellStyle name="Currency 54 2" xfId="5682"/>
    <cellStyle name="Currency 54 2 2" xfId="13253"/>
    <cellStyle name="Currency 54 3" xfId="13254"/>
    <cellStyle name="Currency 55" xfId="4215"/>
    <cellStyle name="Currency 55 2" xfId="5683"/>
    <cellStyle name="Currency 55 2 2" xfId="13255"/>
    <cellStyle name="Currency 55 3" xfId="13256"/>
    <cellStyle name="Currency 56" xfId="4216"/>
    <cellStyle name="Currency 56 2" xfId="5684"/>
    <cellStyle name="Currency 56 2 2" xfId="13257"/>
    <cellStyle name="Currency 56 3" xfId="13258"/>
    <cellStyle name="Currency 57" xfId="4217"/>
    <cellStyle name="Currency 57 2" xfId="5685"/>
    <cellStyle name="Currency 57 2 2" xfId="13259"/>
    <cellStyle name="Currency 57 3" xfId="13260"/>
    <cellStyle name="Currency 58" xfId="4218"/>
    <cellStyle name="Currency 58 2" xfId="5686"/>
    <cellStyle name="Currency 58 2 2" xfId="13261"/>
    <cellStyle name="Currency 58 3" xfId="13262"/>
    <cellStyle name="Currency 59" xfId="4219"/>
    <cellStyle name="Currency 59 2" xfId="5687"/>
    <cellStyle name="Currency 59 2 2" xfId="13263"/>
    <cellStyle name="Currency 59 3" xfId="13264"/>
    <cellStyle name="Currency 6" xfId="4220"/>
    <cellStyle name="Currency 6 2" xfId="5688"/>
    <cellStyle name="Currency 6 2 2" xfId="13265"/>
    <cellStyle name="Currency 6 3" xfId="13266"/>
    <cellStyle name="Currency 60" xfId="4221"/>
    <cellStyle name="Currency 60 2" xfId="5689"/>
    <cellStyle name="Currency 60 2 2" xfId="13267"/>
    <cellStyle name="Currency 60 3" xfId="13268"/>
    <cellStyle name="Currency 61" xfId="4222"/>
    <cellStyle name="Currency 61 2" xfId="5690"/>
    <cellStyle name="Currency 61 2 2" xfId="13269"/>
    <cellStyle name="Currency 61 3" xfId="13270"/>
    <cellStyle name="Currency 62" xfId="4223"/>
    <cellStyle name="Currency 62 2" xfId="5691"/>
    <cellStyle name="Currency 62 2 2" xfId="13271"/>
    <cellStyle name="Currency 62 3" xfId="13272"/>
    <cellStyle name="Currency 63" xfId="4224"/>
    <cellStyle name="Currency 63 2" xfId="5692"/>
    <cellStyle name="Currency 63 2 2" xfId="13273"/>
    <cellStyle name="Currency 63 3" xfId="13274"/>
    <cellStyle name="Currency 64" xfId="4225"/>
    <cellStyle name="Currency 64 2" xfId="5693"/>
    <cellStyle name="Currency 64 2 2" xfId="13275"/>
    <cellStyle name="Currency 64 3" xfId="13276"/>
    <cellStyle name="Currency 65" xfId="4226"/>
    <cellStyle name="Currency 65 2" xfId="5694"/>
    <cellStyle name="Currency 65 2 2" xfId="13277"/>
    <cellStyle name="Currency 65 3" xfId="13278"/>
    <cellStyle name="Currency 7" xfId="4227"/>
    <cellStyle name="Currency 7 2" xfId="5695"/>
    <cellStyle name="Currency 7 2 2" xfId="13279"/>
    <cellStyle name="Currency 7 3" xfId="13280"/>
    <cellStyle name="Currency 8" xfId="4228"/>
    <cellStyle name="Currency 8 2" xfId="5696"/>
    <cellStyle name="Currency 8 2 2" xfId="13281"/>
    <cellStyle name="Currency 8 3" xfId="13282"/>
    <cellStyle name="Currency 9" xfId="4229"/>
    <cellStyle name="Currency 9 2" xfId="5697"/>
    <cellStyle name="Currency 9 2 2" xfId="13283"/>
    <cellStyle name="Currency 9 3" xfId="13284"/>
    <cellStyle name="Currency0" xfId="11652"/>
    <cellStyle name="Currency1" xfId="128"/>
    <cellStyle name="Currency1 2" xfId="4230"/>
    <cellStyle name="Currency1 2 2" xfId="5698"/>
    <cellStyle name="Currency1 3" xfId="5699"/>
    <cellStyle name="Currency1 4" xfId="13285"/>
    <cellStyle name="Date" xfId="4231"/>
    <cellStyle name="Dezimal [0]_formules d'Erlang" xfId="4232"/>
    <cellStyle name="Dezimal_formules d'Erlang" xfId="4233"/>
    <cellStyle name="Dia" xfId="129"/>
    <cellStyle name="Diagnostic" xfId="4234"/>
    <cellStyle name="Diagnostic 2" xfId="5700"/>
    <cellStyle name="Diagnostic 3" xfId="13286"/>
    <cellStyle name="Dollar (zero dec)" xfId="130"/>
    <cellStyle name="Dollar (zero dec) 2" xfId="4235"/>
    <cellStyle name="Dollar (zero dec) 2 2" xfId="5701"/>
    <cellStyle name="Dollar (zero dec) 3" xfId="5702"/>
    <cellStyle name="Dollar (zero dec) 4" xfId="13287"/>
    <cellStyle name="Encabez1" xfId="131"/>
    <cellStyle name="Encabez2" xfId="132"/>
    <cellStyle name="Entered" xfId="133"/>
    <cellStyle name="En-tête 1" xfId="4236"/>
    <cellStyle name="En-tête 2" xfId="4237"/>
    <cellStyle name="entry box" xfId="134"/>
    <cellStyle name="erl" xfId="4238"/>
    <cellStyle name="erl 2" xfId="5703"/>
    <cellStyle name="erl 2 2" xfId="13288"/>
    <cellStyle name="erl 3" xfId="13289"/>
    <cellStyle name="erl 3 2" xfId="13290"/>
    <cellStyle name="erl 4" xfId="13291"/>
    <cellStyle name="Erlang" xfId="4239"/>
    <cellStyle name="Erlang 2" xfId="5704"/>
    <cellStyle name="Erlang 2 2" xfId="13292"/>
    <cellStyle name="Erlang 3" xfId="13293"/>
    <cellStyle name="Erlang 3 2" xfId="13294"/>
    <cellStyle name="Erlang 4" xfId="13295"/>
    <cellStyle name="Erlang#" xfId="4240"/>
    <cellStyle name="Erlang# 2" xfId="5705"/>
    <cellStyle name="Erlang# 2 2" xfId="13296"/>
    <cellStyle name="Erlang# 3" xfId="13297"/>
    <cellStyle name="Erlang# 3 2" xfId="13298"/>
    <cellStyle name="Erlang# 4" xfId="13299"/>
    <cellStyle name="Erlang_BSC-TC decoup" xfId="4241"/>
    <cellStyle name="Euro" xfId="4242"/>
    <cellStyle name="Euro 2" xfId="5706"/>
    <cellStyle name="Euro 2 2" xfId="13300"/>
    <cellStyle name="Euro 3" xfId="5707"/>
    <cellStyle name="Euro 4" xfId="13301"/>
    <cellStyle name="Euro 4 2" xfId="13302"/>
    <cellStyle name="Excel Built-in Normal" xfId="22193"/>
    <cellStyle name="Explanatory Text 10" xfId="22053"/>
    <cellStyle name="Explanatory Text 11" xfId="22211"/>
    <cellStyle name="Explanatory Text 12" xfId="22255"/>
    <cellStyle name="Explanatory Text 13" xfId="22306"/>
    <cellStyle name="Explanatory Text 14" xfId="22355"/>
    <cellStyle name="Explanatory Text 15" xfId="22396"/>
    <cellStyle name="Explanatory Text 16" xfId="22439"/>
    <cellStyle name="Explanatory Text 17" xfId="22490"/>
    <cellStyle name="Explanatory Text 18" xfId="22517"/>
    <cellStyle name="Explanatory Text 19" xfId="22562"/>
    <cellStyle name="Explanatory Text 2" xfId="135"/>
    <cellStyle name="Explanatory Text 2 2" xfId="11651"/>
    <cellStyle name="Explanatory Text 2 3" xfId="13303"/>
    <cellStyle name="Explanatory Text 20" xfId="5489"/>
    <cellStyle name="Explanatory Text 3" xfId="11650"/>
    <cellStyle name="Explanatory Text 4" xfId="11649"/>
    <cellStyle name="Explanatory Text 5" xfId="11648"/>
    <cellStyle name="Explanatory Text 6" xfId="11647"/>
    <cellStyle name="Explanatory Text 7" xfId="11646"/>
    <cellStyle name="Explanatory Text 8" xfId="11645"/>
    <cellStyle name="Explanatory Text 9" xfId="11644"/>
    <cellStyle name="F2" xfId="136"/>
    <cellStyle name="F3" xfId="137"/>
    <cellStyle name="F4" xfId="138"/>
    <cellStyle name="F5" xfId="139"/>
    <cellStyle name="F6" xfId="140"/>
    <cellStyle name="F7" xfId="141"/>
    <cellStyle name="F8" xfId="142"/>
    <cellStyle name="Fijo" xfId="143"/>
    <cellStyle name="Financier0" xfId="4243"/>
    <cellStyle name="Financiero" xfId="144"/>
    <cellStyle name="Fixed" xfId="11643"/>
    <cellStyle name="Good 10" xfId="22201"/>
    <cellStyle name="Good 11" xfId="22245"/>
    <cellStyle name="Good 12" xfId="22296"/>
    <cellStyle name="Good 13" xfId="22359"/>
    <cellStyle name="Good 14" xfId="22400"/>
    <cellStyle name="Good 15" xfId="22443"/>
    <cellStyle name="Good 16" xfId="22494"/>
    <cellStyle name="Good 17" xfId="22465"/>
    <cellStyle name="Good 18" xfId="22566"/>
    <cellStyle name="Good 19" xfId="5493"/>
    <cellStyle name="Good 2" xfId="145"/>
    <cellStyle name="Good 2 2" xfId="11642"/>
    <cellStyle name="Good 2 3" xfId="13304"/>
    <cellStyle name="Good 3" xfId="146"/>
    <cellStyle name="Good 3 2" xfId="11641"/>
    <cellStyle name="Good 3 3" xfId="13305"/>
    <cellStyle name="Good 4" xfId="11640"/>
    <cellStyle name="Good 5" xfId="11639"/>
    <cellStyle name="Good 6" xfId="11638"/>
    <cellStyle name="Good 7" xfId="11637"/>
    <cellStyle name="Good 8" xfId="11636"/>
    <cellStyle name="Good 9" xfId="11635"/>
    <cellStyle name="Grey" xfId="147"/>
    <cellStyle name="Grey 2" xfId="4244"/>
    <cellStyle name="Grey 3" xfId="4245"/>
    <cellStyle name="HEADER" xfId="148"/>
    <cellStyle name="Header1" xfId="149"/>
    <cellStyle name="Header2" xfId="150"/>
    <cellStyle name="Heading 1 10" xfId="22052"/>
    <cellStyle name="Heading 1 11" xfId="22197"/>
    <cellStyle name="Heading 1 12" xfId="22241"/>
    <cellStyle name="Heading 1 13" xfId="22292"/>
    <cellStyle name="Heading 1 14" xfId="22372"/>
    <cellStyle name="Heading 1 15" xfId="22413"/>
    <cellStyle name="Heading 1 16" xfId="22456"/>
    <cellStyle name="Heading 1 17" xfId="22507"/>
    <cellStyle name="Heading 1 18" xfId="22512"/>
    <cellStyle name="Heading 1 19" xfId="22579"/>
    <cellStyle name="Heading 1 2" xfId="151"/>
    <cellStyle name="Heading 1 2 2" xfId="11634"/>
    <cellStyle name="Heading 1 2 3" xfId="13306"/>
    <cellStyle name="Heading 1 20" xfId="5574"/>
    <cellStyle name="Heading 1 3" xfId="11633"/>
    <cellStyle name="Heading 1 4" xfId="11632"/>
    <cellStyle name="Heading 1 5" xfId="11631"/>
    <cellStyle name="Heading 1 6" xfId="11630"/>
    <cellStyle name="Heading 1 7" xfId="11629"/>
    <cellStyle name="Heading 1 8" xfId="11628"/>
    <cellStyle name="Heading 1 9" xfId="11627"/>
    <cellStyle name="Heading 2 10" xfId="22051"/>
    <cellStyle name="Heading 2 11" xfId="22198"/>
    <cellStyle name="Heading 2 12" xfId="22242"/>
    <cellStyle name="Heading 2 13" xfId="22293"/>
    <cellStyle name="Heading 2 14" xfId="22373"/>
    <cellStyle name="Heading 2 15" xfId="22414"/>
    <cellStyle name="Heading 2 16" xfId="22457"/>
    <cellStyle name="Heading 2 17" xfId="22508"/>
    <cellStyle name="Heading 2 18" xfId="22460"/>
    <cellStyle name="Heading 2 19" xfId="22580"/>
    <cellStyle name="Heading 2 2" xfId="152"/>
    <cellStyle name="Heading 2 2 2" xfId="11626"/>
    <cellStyle name="Heading 2 2 3" xfId="13307"/>
    <cellStyle name="Heading 2 20" xfId="5575"/>
    <cellStyle name="Heading 2 3" xfId="11625"/>
    <cellStyle name="Heading 2 4" xfId="11624"/>
    <cellStyle name="Heading 2 5" xfId="11623"/>
    <cellStyle name="Heading 2 6" xfId="11622"/>
    <cellStyle name="Heading 2 7" xfId="11621"/>
    <cellStyle name="Heading 2 8" xfId="11620"/>
    <cellStyle name="Heading 2 9" xfId="11619"/>
    <cellStyle name="Heading 3 10" xfId="22050"/>
    <cellStyle name="Heading 3 11" xfId="22199"/>
    <cellStyle name="Heading 3 12" xfId="22243"/>
    <cellStyle name="Heading 3 13" xfId="22294"/>
    <cellStyle name="Heading 3 14" xfId="22374"/>
    <cellStyle name="Heading 3 15" xfId="22415"/>
    <cellStyle name="Heading 3 16" xfId="22458"/>
    <cellStyle name="Heading 3 17" xfId="22509"/>
    <cellStyle name="Heading 3 18" xfId="22525"/>
    <cellStyle name="Heading 3 19" xfId="22581"/>
    <cellStyle name="Heading 3 2" xfId="153"/>
    <cellStyle name="Heading 3 2 2" xfId="11618"/>
    <cellStyle name="Heading 3 2 3" xfId="13308"/>
    <cellStyle name="Heading 3 20" xfId="5576"/>
    <cellStyle name="Heading 3 3" xfId="11617"/>
    <cellStyle name="Heading 3 4" xfId="11616"/>
    <cellStyle name="Heading 3 5" xfId="11615"/>
    <cellStyle name="Heading 3 6" xfId="11614"/>
    <cellStyle name="Heading 3 7" xfId="11613"/>
    <cellStyle name="Heading 3 8" xfId="11612"/>
    <cellStyle name="Heading 3 9" xfId="11611"/>
    <cellStyle name="Heading 4 10" xfId="22049"/>
    <cellStyle name="Heading 4 11" xfId="22200"/>
    <cellStyle name="Heading 4 12" xfId="22244"/>
    <cellStyle name="Heading 4 13" xfId="22295"/>
    <cellStyle name="Heading 4 14" xfId="22375"/>
    <cellStyle name="Heading 4 15" xfId="22416"/>
    <cellStyle name="Heading 4 16" xfId="22459"/>
    <cellStyle name="Heading 4 17" xfId="22510"/>
    <cellStyle name="Heading 4 18" xfId="22524"/>
    <cellStyle name="Heading 4 19" xfId="22582"/>
    <cellStyle name="Heading 4 2" xfId="154"/>
    <cellStyle name="Heading 4 2 2" xfId="11610"/>
    <cellStyle name="Heading 4 2 3" xfId="13309"/>
    <cellStyle name="Heading 4 20" xfId="5577"/>
    <cellStyle name="Heading 4 3" xfId="11609"/>
    <cellStyle name="Heading 4 4" xfId="11608"/>
    <cellStyle name="Heading 4 5" xfId="11607"/>
    <cellStyle name="Heading 4 6" xfId="11606"/>
    <cellStyle name="Heading 4 7" xfId="11605"/>
    <cellStyle name="Heading 4 8" xfId="11604"/>
    <cellStyle name="Heading 4 9" xfId="11603"/>
    <cellStyle name="HEADINGS" xfId="155"/>
    <cellStyle name="HEADINGSTOP" xfId="156"/>
    <cellStyle name="Hyperlink 2" xfId="4246"/>
    <cellStyle name="Hyperlink 2 2" xfId="4247"/>
    <cellStyle name="Hyperlink 2 3" xfId="11601"/>
    <cellStyle name="Hyperlink 2 4" xfId="13310"/>
    <cellStyle name="Hyperlink 3" xfId="22187"/>
    <cellStyle name="Input [yellow]" xfId="157"/>
    <cellStyle name="Input [yellow] 2" xfId="4248"/>
    <cellStyle name="Input [yellow] 3" xfId="4249"/>
    <cellStyle name="Input 10" xfId="11600"/>
    <cellStyle name="Input 11" xfId="11599"/>
    <cellStyle name="Input 12" xfId="22048"/>
    <cellStyle name="Input 13" xfId="22204"/>
    <cellStyle name="Input 14" xfId="22248"/>
    <cellStyle name="Input 15" xfId="22282"/>
    <cellStyle name="Input 16" xfId="22299"/>
    <cellStyle name="Input 17" xfId="22333"/>
    <cellStyle name="Input 18" xfId="22360"/>
    <cellStyle name="Input 19" xfId="22401"/>
    <cellStyle name="Input 2" xfId="22599"/>
    <cellStyle name="Input 2 2" xfId="158"/>
    <cellStyle name="Input 2 2 2" xfId="11598"/>
    <cellStyle name="Input 2 3" xfId="13311"/>
    <cellStyle name="Input 20" xfId="22444"/>
    <cellStyle name="Input 21" xfId="22495"/>
    <cellStyle name="Input 22" xfId="22464"/>
    <cellStyle name="Input 23" xfId="22567"/>
    <cellStyle name="Input 24" xfId="5562"/>
    <cellStyle name="Input 25" xfId="22590"/>
    <cellStyle name="Input 26" xfId="22592"/>
    <cellStyle name="Input 27" xfId="22591"/>
    <cellStyle name="Input 28" xfId="22596"/>
    <cellStyle name="Input 29" xfId="22594"/>
    <cellStyle name="Input 3" xfId="5708"/>
    <cellStyle name="Input 30" xfId="22595"/>
    <cellStyle name="Input 31" xfId="22597"/>
    <cellStyle name="Input 4" xfId="11597"/>
    <cellStyle name="Input 5" xfId="11596"/>
    <cellStyle name="Input 6" xfId="11595"/>
    <cellStyle name="Input 7" xfId="11594"/>
    <cellStyle name="Input 8" xfId="11593"/>
    <cellStyle name="Input 9" xfId="11592"/>
    <cellStyle name="Italique" xfId="4250"/>
    <cellStyle name="Italique 2" xfId="5709"/>
    <cellStyle name="Italique 2 2" xfId="13312"/>
    <cellStyle name="Italique 3" xfId="13313"/>
    <cellStyle name="Italique 3 2" xfId="13314"/>
    <cellStyle name="Italique 4" xfId="13315"/>
    <cellStyle name="Jun" xfId="11590"/>
    <cellStyle name="Legal 8½ x 14 in" xfId="4251"/>
    <cellStyle name="Lien hypertexte" xfId="4252"/>
    <cellStyle name="Linked Cell 10" xfId="22047"/>
    <cellStyle name="Linked Cell 11" xfId="22207"/>
    <cellStyle name="Linked Cell 12" xfId="22251"/>
    <cellStyle name="Linked Cell 13" xfId="22302"/>
    <cellStyle name="Linked Cell 14" xfId="22358"/>
    <cellStyle name="Linked Cell 15" xfId="22399"/>
    <cellStyle name="Linked Cell 16" xfId="22442"/>
    <cellStyle name="Linked Cell 17" xfId="22493"/>
    <cellStyle name="Linked Cell 18" xfId="22487"/>
    <cellStyle name="Linked Cell 19" xfId="22565"/>
    <cellStyle name="Linked Cell 2" xfId="159"/>
    <cellStyle name="Linked Cell 2 2" xfId="11589"/>
    <cellStyle name="Linked Cell 2 3" xfId="13316"/>
    <cellStyle name="Linked Cell 20" xfId="5492"/>
    <cellStyle name="Linked Cell 3" xfId="11588"/>
    <cellStyle name="Linked Cell 4" xfId="11587"/>
    <cellStyle name="Linked Cell 5" xfId="11586"/>
    <cellStyle name="Linked Cell 6" xfId="11585"/>
    <cellStyle name="Linked Cell 7" xfId="11584"/>
    <cellStyle name="Linked Cell 8" xfId="11583"/>
    <cellStyle name="Linked Cell 9" xfId="11582"/>
    <cellStyle name="merlang" xfId="4253"/>
    <cellStyle name="Millares [0]_10 AVERIAS MASIVAS + ANT" xfId="160"/>
    <cellStyle name="Millares_10 AVERIAS MASIVAS + ANT" xfId="161"/>
    <cellStyle name="Model" xfId="162"/>
    <cellStyle name="Moeda [0]_BoQ_indoor V.3" xfId="4254"/>
    <cellStyle name="Moeda_BoQ_indoor V.3" xfId="4255"/>
    <cellStyle name="Moneda [0]_10 AVERIAS MASIVAS + ANT" xfId="163"/>
    <cellStyle name="Moneda_10 AVERIAS MASIVAS + ANT" xfId="164"/>
    <cellStyle name="Monetaire" xfId="4256"/>
    <cellStyle name="Monetaire [0]" xfId="4257"/>
    <cellStyle name="Monetaire [0] 2" xfId="5710"/>
    <cellStyle name="Monetaire [0] 2 2" xfId="13317"/>
    <cellStyle name="Monetaire [0] 3" xfId="13318"/>
    <cellStyle name="Monetaire [0] 3 2" xfId="13319"/>
    <cellStyle name="Monetaire [0] 4" xfId="13320"/>
    <cellStyle name="Monetaire 10" xfId="11581"/>
    <cellStyle name="Monetaire 10 2" xfId="13321"/>
    <cellStyle name="Monetaire 11" xfId="13322"/>
    <cellStyle name="Monetaire 11 2" xfId="13323"/>
    <cellStyle name="Monetaire 12" xfId="13324"/>
    <cellStyle name="Monetaire 12 2" xfId="13325"/>
    <cellStyle name="Monetaire 13" xfId="13326"/>
    <cellStyle name="Monetaire 14" xfId="13327"/>
    <cellStyle name="Monetaire 15" xfId="13328"/>
    <cellStyle name="Monetaire 16" xfId="13329"/>
    <cellStyle name="Monetaire 17" xfId="13330"/>
    <cellStyle name="Monetaire 18" xfId="13331"/>
    <cellStyle name="Monetaire 19" xfId="13332"/>
    <cellStyle name="Monetaire 2" xfId="5711"/>
    <cellStyle name="Monetaire 2 2" xfId="13333"/>
    <cellStyle name="Monetaire 20" xfId="13334"/>
    <cellStyle name="Monetaire 21" xfId="13335"/>
    <cellStyle name="Monetaire 22" xfId="13336"/>
    <cellStyle name="Monetaire 23" xfId="13337"/>
    <cellStyle name="Monetaire 24" xfId="13338"/>
    <cellStyle name="Monetaire 25" xfId="13339"/>
    <cellStyle name="Monetaire 26" xfId="13340"/>
    <cellStyle name="Monetaire 27" xfId="13341"/>
    <cellStyle name="Monetaire 28" xfId="13342"/>
    <cellStyle name="Monetaire 29" xfId="13343"/>
    <cellStyle name="Monetaire 3" xfId="5712"/>
    <cellStyle name="Monetaire 3 2" xfId="13344"/>
    <cellStyle name="Monetaire 30" xfId="21154"/>
    <cellStyle name="Monetaire 31" xfId="21183"/>
    <cellStyle name="Monetaire 32" xfId="21124"/>
    <cellStyle name="Monetaire 33" xfId="21125"/>
    <cellStyle name="Monetaire 4" xfId="5713"/>
    <cellStyle name="Monetaire 4 2" xfId="13345"/>
    <cellStyle name="Monetaire 5" xfId="5714"/>
    <cellStyle name="Monetaire 5 2" xfId="13346"/>
    <cellStyle name="Monetaire 6" xfId="5715"/>
    <cellStyle name="Monetaire 6 2" xfId="13347"/>
    <cellStyle name="Monetaire 7" xfId="5716"/>
    <cellStyle name="Monetaire 7 2" xfId="13348"/>
    <cellStyle name="Monetaire 8" xfId="5717"/>
    <cellStyle name="Monetaire 8 2" xfId="13349"/>
    <cellStyle name="Monetaire 9" xfId="5718"/>
    <cellStyle name="Monetaire 9 2" xfId="13350"/>
    <cellStyle name="Monetaire_devis_multi_phases3" xfId="4258"/>
    <cellStyle name="Monétaire0" xfId="4259"/>
    <cellStyle name="Monetario" xfId="165"/>
    <cellStyle name="Mon閠aire [0]_BSC-TCU " xfId="11580"/>
    <cellStyle name="Neutral 10" xfId="22046"/>
    <cellStyle name="Neutral 11" xfId="22203"/>
    <cellStyle name="Neutral 12" xfId="22247"/>
    <cellStyle name="Neutral 13" xfId="22298"/>
    <cellStyle name="Neutral 14" xfId="22361"/>
    <cellStyle name="Neutral 15" xfId="22402"/>
    <cellStyle name="Neutral 16" xfId="22445"/>
    <cellStyle name="Neutral 17" xfId="22496"/>
    <cellStyle name="Neutral 18" xfId="22531"/>
    <cellStyle name="Neutral 19" xfId="22568"/>
    <cellStyle name="Neutral 2" xfId="166"/>
    <cellStyle name="Neutral 2 2" xfId="11579"/>
    <cellStyle name="Neutral 2 3" xfId="13351"/>
    <cellStyle name="Neutral 20" xfId="5563"/>
    <cellStyle name="Neutral 3" xfId="11578"/>
    <cellStyle name="Neutral 4" xfId="11577"/>
    <cellStyle name="Neutral 5" xfId="11576"/>
    <cellStyle name="Neutral 6" xfId="11575"/>
    <cellStyle name="Neutral 7" xfId="11574"/>
    <cellStyle name="Neutral 8" xfId="11573"/>
    <cellStyle name="Neutral 9" xfId="11572"/>
    <cellStyle name="no dec" xfId="167"/>
    <cellStyle name="Normal" xfId="0" builtinId="0"/>
    <cellStyle name="Normal - Style1" xfId="168"/>
    <cellStyle name="Normal - Style1 2" xfId="4260"/>
    <cellStyle name="Normal - Style1 2 2" xfId="5719"/>
    <cellStyle name="Normal - Style1 2 2 2" xfId="13352"/>
    <cellStyle name="Normal - Style1 2 3" xfId="13353"/>
    <cellStyle name="Normal - Style1 2 3 2" xfId="13354"/>
    <cellStyle name="Normal - Style1 2 4" xfId="13355"/>
    <cellStyle name="Normal - Style1 3" xfId="4261"/>
    <cellStyle name="Normal - Style1 3 2" xfId="5720"/>
    <cellStyle name="Normal - Style1 3 2 2" xfId="13356"/>
    <cellStyle name="Normal - Style1 3 3" xfId="13357"/>
    <cellStyle name="Normal - Style1 3 3 2" xfId="13358"/>
    <cellStyle name="Normal - Style1 3 4" xfId="13359"/>
    <cellStyle name="Normal - Style1 4" xfId="5721"/>
    <cellStyle name="Normal - Style1 5" xfId="13360"/>
    <cellStyle name="Normal - Style2" xfId="11571"/>
    <cellStyle name="Normal - Style3" xfId="11570"/>
    <cellStyle name="Normal - Style4" xfId="11569"/>
    <cellStyle name="Normal - Style5" xfId="11568"/>
    <cellStyle name="Normal 10" xfId="169"/>
    <cellStyle name="Normal 10 10" xfId="4262"/>
    <cellStyle name="Normal 10 11" xfId="4263"/>
    <cellStyle name="Normal 10 12" xfId="4264"/>
    <cellStyle name="Normal 10 13" xfId="4265"/>
    <cellStyle name="Normal 10 13 2" xfId="13361"/>
    <cellStyle name="Normal 10 14" xfId="4266"/>
    <cellStyle name="Normal 10 14 2" xfId="13362"/>
    <cellStyle name="Normal 10 15" xfId="4267"/>
    <cellStyle name="Normal 10 16" xfId="4268"/>
    <cellStyle name="Normal 10 17" xfId="4269"/>
    <cellStyle name="Normal 10 18" xfId="4270"/>
    <cellStyle name="Normal 10 19" xfId="4271"/>
    <cellStyle name="Normal 10 2" xfId="170"/>
    <cellStyle name="Normal 10 2 2" xfId="4273"/>
    <cellStyle name="Normal 10 2 2 2" xfId="7913"/>
    <cellStyle name="Normal 10 2 2 3" xfId="22045"/>
    <cellStyle name="Normal 10 2 3" xfId="4274"/>
    <cellStyle name="Normal 10 2 3 2" xfId="7914"/>
    <cellStyle name="Normal 10 2 3 3" xfId="22044"/>
    <cellStyle name="Normal 10 2 4" xfId="4275"/>
    <cellStyle name="Normal 10 2 4 2" xfId="13363"/>
    <cellStyle name="Normal 10 2 5" xfId="4276"/>
    <cellStyle name="Normal 10 2 5 2" xfId="13364"/>
    <cellStyle name="Normal 10 2 6" xfId="4277"/>
    <cellStyle name="Normal 10 2 6 2" xfId="7915"/>
    <cellStyle name="Normal 10 2 6 3" xfId="22043"/>
    <cellStyle name="Normal 10 2 7" xfId="7916"/>
    <cellStyle name="Normal 10 2 8" xfId="7917"/>
    <cellStyle name="Normal 10 2 8 2" xfId="13365"/>
    <cellStyle name="Normal 10 2 9" xfId="4272"/>
    <cellStyle name="Normal 10 20" xfId="4278"/>
    <cellStyle name="Normal 10 21" xfId="4279"/>
    <cellStyle name="Normal 10 22" xfId="4280"/>
    <cellStyle name="Normal 10 23" xfId="4281"/>
    <cellStyle name="Normal 10 24" xfId="4282"/>
    <cellStyle name="Normal 10 25" xfId="5722"/>
    <cellStyle name="Normal 10 26" xfId="5723"/>
    <cellStyle name="Normal 10 27" xfId="12090"/>
    <cellStyle name="Normal 10 27 2" xfId="13366"/>
    <cellStyle name="Normal 10 27 3" xfId="13367"/>
    <cellStyle name="Normal 10 3" xfId="4283"/>
    <cellStyle name="Normal 10 3 2" xfId="4284"/>
    <cellStyle name="Normal 10 3 2 2" xfId="7918"/>
    <cellStyle name="Normal 10 3 2 3" xfId="22042"/>
    <cellStyle name="Normal 10 3 3" xfId="4285"/>
    <cellStyle name="Normal 10 3 3 2" xfId="7919"/>
    <cellStyle name="Normal 10 3 3 3" xfId="22041"/>
    <cellStyle name="Normal 10 3 4" xfId="4286"/>
    <cellStyle name="Normal 10 3 4 2" xfId="5724"/>
    <cellStyle name="Normal 10 3 4 2 2" xfId="7920"/>
    <cellStyle name="Normal 10 3 4 3" xfId="5725"/>
    <cellStyle name="Normal 10 3 4 3 2" xfId="13368"/>
    <cellStyle name="Normal 10 3 4 3 3" xfId="22040"/>
    <cellStyle name="Normal 10 3 4 4" xfId="7921"/>
    <cellStyle name="Normal 10 3 5" xfId="5726"/>
    <cellStyle name="Normal 10 3 5 2" xfId="7922"/>
    <cellStyle name="Normal 10 3 6" xfId="13369"/>
    <cellStyle name="Normal 10 3 6 2" xfId="13370"/>
    <cellStyle name="Normal 10 4" xfId="4287"/>
    <cellStyle name="Normal 10 5" xfId="4288"/>
    <cellStyle name="Normal 10 6" xfId="4289"/>
    <cellStyle name="Normal 10 7" xfId="4290"/>
    <cellStyle name="Normal 10 8" xfId="4291"/>
    <cellStyle name="Normal 10 9" xfId="4292"/>
    <cellStyle name="Normal 100" xfId="4293"/>
    <cellStyle name="Normal 101" xfId="4294"/>
    <cellStyle name="Normal 101 2" xfId="13371"/>
    <cellStyle name="Normal 102" xfId="4295"/>
    <cellStyle name="Normal 102 2" xfId="13372"/>
    <cellStyle name="Normal 103" xfId="4296"/>
    <cellStyle name="Normal 104" xfId="4297"/>
    <cellStyle name="Normal 104 2" xfId="7923"/>
    <cellStyle name="Normal 104 3" xfId="22039"/>
    <cellStyle name="Normal 105" xfId="4298"/>
    <cellStyle name="Normal 105 2" xfId="4299"/>
    <cellStyle name="Normal 105 2 2" xfId="5727"/>
    <cellStyle name="Normal 105 2 2 2" xfId="13373"/>
    <cellStyle name="Normal 105 2 3" xfId="5728"/>
    <cellStyle name="Normal 105 2 4" xfId="13374"/>
    <cellStyle name="Normal 105 3" xfId="5729"/>
    <cellStyle name="Normal 105 3 2" xfId="13375"/>
    <cellStyle name="Normal 105 4" xfId="5730"/>
    <cellStyle name="Normal 105 4 2" xfId="13376"/>
    <cellStyle name="Normal 105 5" xfId="13377"/>
    <cellStyle name="Normal 105 6" xfId="13378"/>
    <cellStyle name="Normal 106" xfId="4300"/>
    <cellStyle name="Normal 107" xfId="4301"/>
    <cellStyle name="Normal 107 2" xfId="13379"/>
    <cellStyle name="Normal 108" xfId="4302"/>
    <cellStyle name="Normal 109" xfId="4303"/>
    <cellStyle name="Normal 11" xfId="171"/>
    <cellStyle name="Normal 11 10" xfId="4304"/>
    <cellStyle name="Normal 11 11" xfId="4305"/>
    <cellStyle name="Normal 11 12" xfId="4306"/>
    <cellStyle name="Normal 11 13" xfId="5731"/>
    <cellStyle name="Normal 11 14" xfId="5732"/>
    <cellStyle name="Normal 11 15" xfId="12091"/>
    <cellStyle name="Normal 11 15 2" xfId="13380"/>
    <cellStyle name="Normal 11 15 3" xfId="13381"/>
    <cellStyle name="Normal 11 2" xfId="4307"/>
    <cellStyle name="Normal 11 3" xfId="4308"/>
    <cellStyle name="Normal 11 3 2" xfId="4309"/>
    <cellStyle name="Normal 11 3 2 2" xfId="5733"/>
    <cellStyle name="Normal 11 3 2 3" xfId="5734"/>
    <cellStyle name="Normal 11 3 2 3 2" xfId="13382"/>
    <cellStyle name="Normal 11 3 3" xfId="5735"/>
    <cellStyle name="Normal 11 3 4" xfId="13383"/>
    <cellStyle name="Normal 11 4" xfId="4310"/>
    <cellStyle name="Normal 11 5" xfId="4311"/>
    <cellStyle name="Normal 11 6" xfId="4312"/>
    <cellStyle name="Normal 11 7" xfId="4313"/>
    <cellStyle name="Normal 11 8" xfId="4314"/>
    <cellStyle name="Normal 11 9" xfId="4315"/>
    <cellStyle name="Normal 110" xfId="4316"/>
    <cellStyle name="Normal 110 2" xfId="4317"/>
    <cellStyle name="Normal 110 2 2" xfId="5736"/>
    <cellStyle name="Normal 110 2 3" xfId="5737"/>
    <cellStyle name="Normal 110 3" xfId="5738"/>
    <cellStyle name="Normal 110 4" xfId="5739"/>
    <cellStyle name="Normal 110 5" xfId="13384"/>
    <cellStyle name="Normal 111" xfId="4318"/>
    <cellStyle name="Normal 111 2" xfId="5740"/>
    <cellStyle name="Normal 112" xfId="4319"/>
    <cellStyle name="Normal 112 2" xfId="5741"/>
    <cellStyle name="Normal 112 3" xfId="5742"/>
    <cellStyle name="Normal 112 4" xfId="5743"/>
    <cellStyle name="Normal 113" xfId="4320"/>
    <cellStyle name="Normal 114" xfId="4321"/>
    <cellStyle name="Normal 114 2" xfId="12086"/>
    <cellStyle name="Normal 114 2 2" xfId="13385"/>
    <cellStyle name="Normal 114 2 3" xfId="13386"/>
    <cellStyle name="Normal 114 3" xfId="22038"/>
    <cellStyle name="Normal 115" xfId="4322"/>
    <cellStyle name="Normal 115 2" xfId="5744"/>
    <cellStyle name="Normal 115 2 2" xfId="22036"/>
    <cellStyle name="Normal 115 3" xfId="12089"/>
    <cellStyle name="Normal 115 3 2" xfId="13387"/>
    <cellStyle name="Normal 115 3 3" xfId="13388"/>
    <cellStyle name="Normal 115 4" xfId="22037"/>
    <cellStyle name="Normal 116" xfId="4323"/>
    <cellStyle name="Normal 116 2" xfId="5745"/>
    <cellStyle name="Normal 116 3" xfId="12095"/>
    <cellStyle name="Normal 116 3 2" xfId="13389"/>
    <cellStyle name="Normal 116 3 3" xfId="13390"/>
    <cellStyle name="Normal 117" xfId="5746"/>
    <cellStyle name="Normal 118" xfId="5747"/>
    <cellStyle name="Normal 119" xfId="5748"/>
    <cellStyle name="Normal 12" xfId="172"/>
    <cellStyle name="Normal 12 10" xfId="4324"/>
    <cellStyle name="Normal 12 11" xfId="4325"/>
    <cellStyle name="Normal 12 12" xfId="4326"/>
    <cellStyle name="Normal 12 13" xfId="4327"/>
    <cellStyle name="Normal 12 14" xfId="4328"/>
    <cellStyle name="Normal 12 15" xfId="4329"/>
    <cellStyle name="Normal 12 16" xfId="5749"/>
    <cellStyle name="Normal 12 17" xfId="12092"/>
    <cellStyle name="Normal 12 17 2" xfId="13391"/>
    <cellStyle name="Normal 12 17 3" xfId="13392"/>
    <cellStyle name="Normal 12 2" xfId="4330"/>
    <cellStyle name="Normal 12 2 2" xfId="4331"/>
    <cellStyle name="Normal 12 2 2 2" xfId="5750"/>
    <cellStyle name="Normal 12 2 2 3" xfId="5751"/>
    <cellStyle name="Normal 12 2 2 3 2" xfId="13393"/>
    <cellStyle name="Normal 12 2 3" xfId="5752"/>
    <cellStyle name="Normal 12 2 4" xfId="5753"/>
    <cellStyle name="Normal 12 2 5" xfId="13394"/>
    <cellStyle name="Normal 12 2 5 2" xfId="13395"/>
    <cellStyle name="Normal 12 3" xfId="4332"/>
    <cellStyle name="Normal 12 4" xfId="4333"/>
    <cellStyle name="Normal 12 5" xfId="4334"/>
    <cellStyle name="Normal 12 6" xfId="4335"/>
    <cellStyle name="Normal 12 7" xfId="4336"/>
    <cellStyle name="Normal 12 8" xfId="4337"/>
    <cellStyle name="Normal 12 9" xfId="4338"/>
    <cellStyle name="Normal 120" xfId="5754"/>
    <cellStyle name="Normal 120 2" xfId="22035"/>
    <cellStyle name="Normal 121" xfId="5755"/>
    <cellStyle name="Normal 122" xfId="5756"/>
    <cellStyle name="Normal 123" xfId="5757"/>
    <cellStyle name="Normal 124" xfId="7924"/>
    <cellStyle name="Normal 125" xfId="7876"/>
    <cellStyle name="Normal 125 2" xfId="7925"/>
    <cellStyle name="Normal 126" xfId="7926"/>
    <cellStyle name="Normal 126 2" xfId="13396"/>
    <cellStyle name="Normal 127" xfId="7927"/>
    <cellStyle name="Normal 128" xfId="7928"/>
    <cellStyle name="Normal 129" xfId="7929"/>
    <cellStyle name="Normal 13" xfId="173"/>
    <cellStyle name="Normal 13 10" xfId="4339"/>
    <cellStyle name="Normal 13 11" xfId="4340"/>
    <cellStyle name="Normal 13 12" xfId="4341"/>
    <cellStyle name="Normal 13 13" xfId="4342"/>
    <cellStyle name="Normal 13 14" xfId="4343"/>
    <cellStyle name="Normal 13 15" xfId="4344"/>
    <cellStyle name="Normal 13 16" xfId="5758"/>
    <cellStyle name="Normal 13 16 2" xfId="22033"/>
    <cellStyle name="Normal 13 17" xfId="13397"/>
    <cellStyle name="Normal 13 18" xfId="22034"/>
    <cellStyle name="Normal 13 2" xfId="4345"/>
    <cellStyle name="Normal 13 2 2" xfId="4346"/>
    <cellStyle name="Normal 13 2 2 2" xfId="5759"/>
    <cellStyle name="Normal 13 2 2 2 2" xfId="5760"/>
    <cellStyle name="Normal 13 2 2 3" xfId="5761"/>
    <cellStyle name="Normal 13 2 2 4" xfId="5762"/>
    <cellStyle name="Normal 13 2 3" xfId="4347"/>
    <cellStyle name="Normal 13 2 3 2" xfId="5763"/>
    <cellStyle name="Normal 13 2 3 3" xfId="5764"/>
    <cellStyle name="Normal 13 2 3 3 2" xfId="13398"/>
    <cellStyle name="Normal 13 2 4" xfId="5765"/>
    <cellStyle name="Normal 13 2 5" xfId="13399"/>
    <cellStyle name="Normal 13 2 5 2" xfId="13400"/>
    <cellStyle name="Normal 13 3" xfId="4348"/>
    <cellStyle name="Normal 13 3 2" xfId="5766"/>
    <cellStyle name="Normal 13 3 2 2" xfId="5767"/>
    <cellStyle name="Normal 13 3 2 3" xfId="13401"/>
    <cellStyle name="Normal 13 3 3" xfId="5768"/>
    <cellStyle name="Normal 13 3 4" xfId="5769"/>
    <cellStyle name="Normal 13 4" xfId="4349"/>
    <cellStyle name="Normal 13 4 2" xfId="5770"/>
    <cellStyle name="Normal 13 4 2 2" xfId="5771"/>
    <cellStyle name="Normal 13 4 2 3" xfId="13402"/>
    <cellStyle name="Normal 13 4 3" xfId="5772"/>
    <cellStyle name="Normal 13 4 4" xfId="5773"/>
    <cellStyle name="Normal 13 5" xfId="4350"/>
    <cellStyle name="Normal 13 5 2" xfId="5774"/>
    <cellStyle name="Normal 13 5 2 2" xfId="5775"/>
    <cellStyle name="Normal 13 5 2 3" xfId="13403"/>
    <cellStyle name="Normal 13 5 3" xfId="5776"/>
    <cellStyle name="Normal 13 6" xfId="4351"/>
    <cellStyle name="Normal 13 6 2" xfId="5777"/>
    <cellStyle name="Normal 13 6 2 2" xfId="5778"/>
    <cellStyle name="Normal 13 6 2 3" xfId="13404"/>
    <cellStyle name="Normal 13 6 3" xfId="5779"/>
    <cellStyle name="Normal 13 7" xfId="4352"/>
    <cellStyle name="Normal 13 7 2" xfId="5780"/>
    <cellStyle name="Normal 13 7 2 2" xfId="5781"/>
    <cellStyle name="Normal 13 7 2 3" xfId="13405"/>
    <cellStyle name="Normal 13 7 3" xfId="5782"/>
    <cellStyle name="Normal 13 8" xfId="4353"/>
    <cellStyle name="Normal 13 8 2" xfId="5783"/>
    <cellStyle name="Normal 13 8 2 2" xfId="5784"/>
    <cellStyle name="Normal 13 8 2 3" xfId="13406"/>
    <cellStyle name="Normal 13 8 3" xfId="5785"/>
    <cellStyle name="Normal 13 9" xfId="4354"/>
    <cellStyle name="Normal 13 9 2" xfId="5786"/>
    <cellStyle name="Normal 13 9 2 2" xfId="5787"/>
    <cellStyle name="Normal 13 9 2 3" xfId="13407"/>
    <cellStyle name="Normal 13 9 3" xfId="5788"/>
    <cellStyle name="Normal 130" xfId="7930"/>
    <cellStyle name="Normal 131" xfId="12071"/>
    <cellStyle name="Normal 131 2" xfId="13408"/>
    <cellStyle name="Normal 132" xfId="12070"/>
    <cellStyle name="Normal 132 2" xfId="13409"/>
    <cellStyle name="Normal 133" xfId="12072"/>
    <cellStyle name="Normal 133 2" xfId="13410"/>
    <cellStyle name="Normal 133 2 2" xfId="13411"/>
    <cellStyle name="Normal 133 3" xfId="13412"/>
    <cellStyle name="Normal 134" xfId="13413"/>
    <cellStyle name="Normal 135" xfId="13414"/>
    <cellStyle name="Normal 136" xfId="13415"/>
    <cellStyle name="Normal 137" xfId="13416"/>
    <cellStyle name="Normal 138" xfId="13417"/>
    <cellStyle name="Normal 139" xfId="13418"/>
    <cellStyle name="Normal 14" xfId="174"/>
    <cellStyle name="Normal 14 10" xfId="4355"/>
    <cellStyle name="Normal 14 11" xfId="4356"/>
    <cellStyle name="Normal 14 12" xfId="4357"/>
    <cellStyle name="Normal 14 13" xfId="4358"/>
    <cellStyle name="Normal 14 14" xfId="4359"/>
    <cellStyle name="Normal 14 15" xfId="4360"/>
    <cellStyle name="Normal 14 16" xfId="5789"/>
    <cellStyle name="Normal 14 16 2" xfId="22032"/>
    <cellStyle name="Normal 14 17" xfId="7931"/>
    <cellStyle name="Normal 14 17 2" xfId="13419"/>
    <cellStyle name="Normal 14 18" xfId="13420"/>
    <cellStyle name="Normal 14 2" xfId="4361"/>
    <cellStyle name="Normal 14 2 2" xfId="4362"/>
    <cellStyle name="Normal 14 2 2 2" xfId="5790"/>
    <cellStyle name="Normal 14 2 2 3" xfId="5791"/>
    <cellStyle name="Normal 14 2 2 3 2" xfId="13421"/>
    <cellStyle name="Normal 14 2 3" xfId="5792"/>
    <cellStyle name="Normal 14 2 4" xfId="5793"/>
    <cellStyle name="Normal 14 2 5" xfId="13422"/>
    <cellStyle name="Normal 14 2 5 2" xfId="13423"/>
    <cellStyle name="Normal 14 3" xfId="4363"/>
    <cellStyle name="Normal 14 3 2" xfId="5794"/>
    <cellStyle name="Normal 14 3 2 2" xfId="5795"/>
    <cellStyle name="Normal 14 3 2 3" xfId="13424"/>
    <cellStyle name="Normal 14 3 3" xfId="5796"/>
    <cellStyle name="Normal 14 3 4" xfId="5797"/>
    <cellStyle name="Normal 14 4" xfId="4364"/>
    <cellStyle name="Normal 14 4 2" xfId="5798"/>
    <cellStyle name="Normal 14 4 2 2" xfId="5799"/>
    <cellStyle name="Normal 14 4 2 3" xfId="13425"/>
    <cellStyle name="Normal 14 4 3" xfId="5800"/>
    <cellStyle name="Normal 14 4 4" xfId="5801"/>
    <cellStyle name="Normal 14 5" xfId="4365"/>
    <cellStyle name="Normal 14 5 2" xfId="5802"/>
    <cellStyle name="Normal 14 5 2 2" xfId="5803"/>
    <cellStyle name="Normal 14 5 2 3" xfId="13426"/>
    <cellStyle name="Normal 14 5 3" xfId="5804"/>
    <cellStyle name="Normal 14 6" xfId="4366"/>
    <cellStyle name="Normal 14 6 2" xfId="5805"/>
    <cellStyle name="Normal 14 6 2 2" xfId="5806"/>
    <cellStyle name="Normal 14 6 2 3" xfId="13427"/>
    <cellStyle name="Normal 14 6 3" xfId="5807"/>
    <cellStyle name="Normal 14 7" xfId="4367"/>
    <cellStyle name="Normal 14 7 2" xfId="5808"/>
    <cellStyle name="Normal 14 7 2 2" xfId="5809"/>
    <cellStyle name="Normal 14 7 2 3" xfId="13428"/>
    <cellStyle name="Normal 14 7 3" xfId="5810"/>
    <cellStyle name="Normal 14 8" xfId="4368"/>
    <cellStyle name="Normal 14 8 2" xfId="5811"/>
    <cellStyle name="Normal 14 8 2 2" xfId="5812"/>
    <cellStyle name="Normal 14 8 2 3" xfId="13429"/>
    <cellStyle name="Normal 14 8 3" xfId="5813"/>
    <cellStyle name="Normal 14 9" xfId="4369"/>
    <cellStyle name="Normal 14 9 2" xfId="5814"/>
    <cellStyle name="Normal 14 9 2 2" xfId="5815"/>
    <cellStyle name="Normal 14 9 2 3" xfId="13430"/>
    <cellStyle name="Normal 14 9 3" xfId="5816"/>
    <cellStyle name="Normal 140" xfId="13431"/>
    <cellStyle name="Normal 141" xfId="13432"/>
    <cellStyle name="Normal 142" xfId="13433"/>
    <cellStyle name="Normal 143" xfId="13434"/>
    <cellStyle name="Normal 144" xfId="12073"/>
    <cellStyle name="Normal 145" xfId="13435"/>
    <cellStyle name="Normal 145 2" xfId="13436"/>
    <cellStyle name="Normal 146" xfId="21184"/>
    <cellStyle name="Normal 147" xfId="21185"/>
    <cellStyle name="Normal 148" xfId="21186"/>
    <cellStyle name="Normal 149" xfId="22159"/>
    <cellStyle name="Normal 15" xfId="175"/>
    <cellStyle name="Normal 15 10" xfId="4371"/>
    <cellStyle name="Normal 15 10 2" xfId="4372"/>
    <cellStyle name="Normal 15 10 2 2" xfId="5817"/>
    <cellStyle name="Normal 15 10 2 3" xfId="5818"/>
    <cellStyle name="Normal 15 10 2 3 2" xfId="7932"/>
    <cellStyle name="Normal 15 10 3" xfId="5819"/>
    <cellStyle name="Normal 15 10 3 2" xfId="22031"/>
    <cellStyle name="Normal 15 10 4" xfId="7933"/>
    <cellStyle name="Normal 15 11" xfId="4373"/>
    <cellStyle name="Normal 15 11 2" xfId="4374"/>
    <cellStyle name="Normal 15 11 2 2" xfId="5820"/>
    <cellStyle name="Normal 15 11 2 3" xfId="5821"/>
    <cellStyle name="Normal 15 11 2 3 2" xfId="7934"/>
    <cellStyle name="Normal 15 11 3" xfId="5822"/>
    <cellStyle name="Normal 15 11 3 2" xfId="22030"/>
    <cellStyle name="Normal 15 11 4" xfId="7935"/>
    <cellStyle name="Normal 15 12" xfId="4375"/>
    <cellStyle name="Normal 15 12 2" xfId="4376"/>
    <cellStyle name="Normal 15 12 2 2" xfId="5823"/>
    <cellStyle name="Normal 15 12 2 3" xfId="5824"/>
    <cellStyle name="Normal 15 12 2 3 2" xfId="7936"/>
    <cellStyle name="Normal 15 12 3" xfId="5825"/>
    <cellStyle name="Normal 15 12 3 2" xfId="22029"/>
    <cellStyle name="Normal 15 12 4" xfId="7937"/>
    <cellStyle name="Normal 15 13" xfId="4377"/>
    <cellStyle name="Normal 15 13 2" xfId="4378"/>
    <cellStyle name="Normal 15 13 2 2" xfId="5826"/>
    <cellStyle name="Normal 15 13 2 3" xfId="5827"/>
    <cellStyle name="Normal 15 13 2 3 2" xfId="13437"/>
    <cellStyle name="Normal 15 13 3" xfId="5828"/>
    <cellStyle name="Normal 15 13 4" xfId="13438"/>
    <cellStyle name="Normal 15 14" xfId="4379"/>
    <cellStyle name="Normal 15 15" xfId="4380"/>
    <cellStyle name="Normal 15 15 2" xfId="5829"/>
    <cellStyle name="Normal 15 15 3" xfId="5830"/>
    <cellStyle name="Normal 15 15 3 2" xfId="7938"/>
    <cellStyle name="Normal 15 16" xfId="5831"/>
    <cellStyle name="Normal 15 16 2" xfId="21117"/>
    <cellStyle name="Normal 15 16 3" xfId="21118"/>
    <cellStyle name="Normal 15 16 4" xfId="21116"/>
    <cellStyle name="Normal 15 17" xfId="5832"/>
    <cellStyle name="Normal 15 18" xfId="7939"/>
    <cellStyle name="Normal 15 18 2" xfId="7940"/>
    <cellStyle name="Normal 15 19" xfId="4370"/>
    <cellStyle name="Normal 15 2" xfId="4381"/>
    <cellStyle name="Normal 15 2 2" xfId="4382"/>
    <cellStyle name="Normal 15 2 2 2" xfId="5833"/>
    <cellStyle name="Normal 15 2 2 3" xfId="5834"/>
    <cellStyle name="Normal 15 2 2 3 2" xfId="7941"/>
    <cellStyle name="Normal 15 2 3" xfId="5835"/>
    <cellStyle name="Normal 15 2 3 2" xfId="22028"/>
    <cellStyle name="Normal 15 2 4" xfId="5836"/>
    <cellStyle name="Normal 15 2 4 2" xfId="22027"/>
    <cellStyle name="Normal 15 2 5" xfId="7942"/>
    <cellStyle name="Normal 15 2 6" xfId="13439"/>
    <cellStyle name="Normal 15 20" xfId="13440"/>
    <cellStyle name="Normal 15 3" xfId="4383"/>
    <cellStyle name="Normal 15 3 2" xfId="4384"/>
    <cellStyle name="Normal 15 3 2 2" xfId="5837"/>
    <cellStyle name="Normal 15 3 2 3" xfId="5838"/>
    <cellStyle name="Normal 15 3 2 3 2" xfId="7943"/>
    <cellStyle name="Normal 15 3 3" xfId="5839"/>
    <cellStyle name="Normal 15 3 3 2" xfId="22026"/>
    <cellStyle name="Normal 15 3 4" xfId="5840"/>
    <cellStyle name="Normal 15 3 4 2" xfId="22025"/>
    <cellStyle name="Normal 15 3 5" xfId="7944"/>
    <cellStyle name="Normal 15 3 6" xfId="13441"/>
    <cellStyle name="Normal 15 4" xfId="4385"/>
    <cellStyle name="Normal 15 4 2" xfId="4386"/>
    <cellStyle name="Normal 15 4 2 2" xfId="5841"/>
    <cellStyle name="Normal 15 4 2 3" xfId="5842"/>
    <cellStyle name="Normal 15 4 2 3 2" xfId="7945"/>
    <cellStyle name="Normal 15 4 3" xfId="5843"/>
    <cellStyle name="Normal 15 4 3 2" xfId="22024"/>
    <cellStyle name="Normal 15 4 4" xfId="5844"/>
    <cellStyle name="Normal 15 4 4 2" xfId="22023"/>
    <cellStyle name="Normal 15 4 5" xfId="7946"/>
    <cellStyle name="Normal 15 5" xfId="4387"/>
    <cellStyle name="Normal 15 5 2" xfId="4388"/>
    <cellStyle name="Normal 15 5 2 2" xfId="5845"/>
    <cellStyle name="Normal 15 5 2 3" xfId="5846"/>
    <cellStyle name="Normal 15 5 2 3 2" xfId="7947"/>
    <cellStyle name="Normal 15 5 3" xfId="5847"/>
    <cellStyle name="Normal 15 5 3 2" xfId="22022"/>
    <cellStyle name="Normal 15 5 4" xfId="7948"/>
    <cellStyle name="Normal 15 6" xfId="4389"/>
    <cellStyle name="Normal 15 6 2" xfId="4390"/>
    <cellStyle name="Normal 15 6 2 2" xfId="5848"/>
    <cellStyle name="Normal 15 6 2 3" xfId="5849"/>
    <cellStyle name="Normal 15 6 2 3 2" xfId="7949"/>
    <cellStyle name="Normal 15 6 3" xfId="5850"/>
    <cellStyle name="Normal 15 6 3 2" xfId="22021"/>
    <cellStyle name="Normal 15 6 4" xfId="7950"/>
    <cellStyle name="Normal 15 7" xfId="4391"/>
    <cellStyle name="Normal 15 7 2" xfId="4392"/>
    <cellStyle name="Normal 15 7 2 2" xfId="5851"/>
    <cellStyle name="Normal 15 7 2 3" xfId="5852"/>
    <cellStyle name="Normal 15 7 2 3 2" xfId="7951"/>
    <cellStyle name="Normal 15 7 3" xfId="5853"/>
    <cellStyle name="Normal 15 7 3 2" xfId="22020"/>
    <cellStyle name="Normal 15 7 4" xfId="7952"/>
    <cellStyle name="Normal 15 8" xfId="4393"/>
    <cellStyle name="Normal 15 8 2" xfId="4394"/>
    <cellStyle name="Normal 15 8 2 2" xfId="5854"/>
    <cellStyle name="Normal 15 8 2 3" xfId="5855"/>
    <cellStyle name="Normal 15 8 2 3 2" xfId="7953"/>
    <cellStyle name="Normal 15 8 3" xfId="5856"/>
    <cellStyle name="Normal 15 8 3 2" xfId="22019"/>
    <cellStyle name="Normal 15 8 4" xfId="7954"/>
    <cellStyle name="Normal 15 9" xfId="4395"/>
    <cellStyle name="Normal 15 9 2" xfId="4396"/>
    <cellStyle name="Normal 15 9 2 2" xfId="5857"/>
    <cellStyle name="Normal 15 9 2 3" xfId="5858"/>
    <cellStyle name="Normal 15 9 2 3 2" xfId="7955"/>
    <cellStyle name="Normal 15 9 3" xfId="5859"/>
    <cellStyle name="Normal 15 9 3 2" xfId="22018"/>
    <cellStyle name="Normal 15 9 4" xfId="7956"/>
    <cellStyle name="Normal 150" xfId="22188"/>
    <cellStyle name="Normal 151" xfId="22189"/>
    <cellStyle name="Normal 152" xfId="22190"/>
    <cellStyle name="Normal 153" xfId="22195"/>
    <cellStyle name="Normal 154" xfId="22191"/>
    <cellStyle name="Normal 155" xfId="22192"/>
    <cellStyle name="Normal 156" xfId="22194"/>
    <cellStyle name="Normal 157" xfId="22238"/>
    <cellStyle name="Normal 158" xfId="22237"/>
    <cellStyle name="Normal 159" xfId="22281"/>
    <cellStyle name="Normal 16" xfId="176"/>
    <cellStyle name="Normal 16 10" xfId="4397"/>
    <cellStyle name="Normal 16 11" xfId="4398"/>
    <cellStyle name="Normal 16 12" xfId="4399"/>
    <cellStyle name="Normal 16 13" xfId="4400"/>
    <cellStyle name="Normal 16 14" xfId="4401"/>
    <cellStyle name="Normal 16 15" xfId="4402"/>
    <cellStyle name="Normal 16 16" xfId="5860"/>
    <cellStyle name="Normal 16 16 2" xfId="22017"/>
    <cellStyle name="Normal 16 17" xfId="7957"/>
    <cellStyle name="Normal 16 17 2" xfId="13442"/>
    <cellStyle name="Normal 16 18" xfId="13443"/>
    <cellStyle name="Normal 16 2" xfId="4403"/>
    <cellStyle name="Normal 16 2 2" xfId="4404"/>
    <cellStyle name="Normal 16 2 2 2" xfId="5861"/>
    <cellStyle name="Normal 16 2 2 3" xfId="5862"/>
    <cellStyle name="Normal 16 2 2 3 2" xfId="13444"/>
    <cellStyle name="Normal 16 2 3" xfId="5863"/>
    <cellStyle name="Normal 16 2 4" xfId="5864"/>
    <cellStyle name="Normal 16 2 5" xfId="13445"/>
    <cellStyle name="Normal 16 2 5 2" xfId="13446"/>
    <cellStyle name="Normal 16 3" xfId="4405"/>
    <cellStyle name="Normal 16 3 2" xfId="5865"/>
    <cellStyle name="Normal 16 3 2 2" xfId="5866"/>
    <cellStyle name="Normal 16 3 2 3" xfId="13447"/>
    <cellStyle name="Normal 16 3 3" xfId="5867"/>
    <cellStyle name="Normal 16 3 4" xfId="5868"/>
    <cellStyle name="Normal 16 4" xfId="4406"/>
    <cellStyle name="Normal 16 4 2" xfId="5869"/>
    <cellStyle name="Normal 16 4 2 2" xfId="5870"/>
    <cellStyle name="Normal 16 4 2 3" xfId="13448"/>
    <cellStyle name="Normal 16 4 3" xfId="5871"/>
    <cellStyle name="Normal 16 4 4" xfId="5872"/>
    <cellStyle name="Normal 16 5" xfId="4407"/>
    <cellStyle name="Normal 16 5 2" xfId="5873"/>
    <cellStyle name="Normal 16 5 2 2" xfId="5874"/>
    <cellStyle name="Normal 16 5 2 3" xfId="13449"/>
    <cellStyle name="Normal 16 5 3" xfId="5875"/>
    <cellStyle name="Normal 16 6" xfId="4408"/>
    <cellStyle name="Normal 16 6 2" xfId="5876"/>
    <cellStyle name="Normal 16 6 2 2" xfId="5877"/>
    <cellStyle name="Normal 16 6 2 3" xfId="13450"/>
    <cellStyle name="Normal 16 6 3" xfId="5878"/>
    <cellStyle name="Normal 16 7" xfId="4409"/>
    <cellStyle name="Normal 16 7 2" xfId="5879"/>
    <cellStyle name="Normal 16 7 2 2" xfId="5880"/>
    <cellStyle name="Normal 16 7 2 3" xfId="13451"/>
    <cellStyle name="Normal 16 7 3" xfId="5881"/>
    <cellStyle name="Normal 16 8" xfId="4410"/>
    <cellStyle name="Normal 16 8 2" xfId="5882"/>
    <cellStyle name="Normal 16 8 2 2" xfId="5883"/>
    <cellStyle name="Normal 16 8 2 3" xfId="13452"/>
    <cellStyle name="Normal 16 8 3" xfId="5884"/>
    <cellStyle name="Normal 16 9" xfId="4411"/>
    <cellStyle name="Normal 16 9 2" xfId="5885"/>
    <cellStyle name="Normal 16 9 2 2" xfId="5886"/>
    <cellStyle name="Normal 16 9 2 3" xfId="13453"/>
    <cellStyle name="Normal 16 9 3" xfId="5887"/>
    <cellStyle name="Normal 160" xfId="22239"/>
    <cellStyle name="Normal 161" xfId="22283"/>
    <cellStyle name="Normal 162" xfId="22286"/>
    <cellStyle name="Normal 163" xfId="22290"/>
    <cellStyle name="Normal 164" xfId="22332"/>
    <cellStyle name="Normal 165" xfId="22289"/>
    <cellStyle name="Normal 166" xfId="22418"/>
    <cellStyle name="Normal 167" xfId="22334"/>
    <cellStyle name="Normal 168" xfId="22417"/>
    <cellStyle name="Normal 169" xfId="22583"/>
    <cellStyle name="Normal 17" xfId="177"/>
    <cellStyle name="Normal 17 10" xfId="4413"/>
    <cellStyle name="Normal 17 10 2" xfId="5888"/>
    <cellStyle name="Normal 17 10 2 2" xfId="5889"/>
    <cellStyle name="Normal 17 10 2 2 2" xfId="13454"/>
    <cellStyle name="Normal 17 10 2 3" xfId="13455"/>
    <cellStyle name="Normal 17 10 3" xfId="5890"/>
    <cellStyle name="Normal 17 10 3 2" xfId="13456"/>
    <cellStyle name="Normal 17 10 4" xfId="13457"/>
    <cellStyle name="Normal 17 10 5" xfId="22015"/>
    <cellStyle name="Normal 17 11" xfId="4414"/>
    <cellStyle name="Normal 17 11 2" xfId="5891"/>
    <cellStyle name="Normal 17 11 2 2" xfId="5892"/>
    <cellStyle name="Normal 17 11 2 2 2" xfId="13458"/>
    <cellStyle name="Normal 17 11 2 3" xfId="13459"/>
    <cellStyle name="Normal 17 11 3" xfId="5893"/>
    <cellStyle name="Normal 17 11 3 2" xfId="13460"/>
    <cellStyle name="Normal 17 11 4" xfId="13461"/>
    <cellStyle name="Normal 17 11 5" xfId="22014"/>
    <cellStyle name="Normal 17 12" xfId="4415"/>
    <cellStyle name="Normal 17 12 2" xfId="5894"/>
    <cellStyle name="Normal 17 12 2 2" xfId="5895"/>
    <cellStyle name="Normal 17 12 2 2 2" xfId="13462"/>
    <cellStyle name="Normal 17 12 2 3" xfId="13463"/>
    <cellStyle name="Normal 17 12 3" xfId="5896"/>
    <cellStyle name="Normal 17 12 3 2" xfId="13464"/>
    <cellStyle name="Normal 17 12 4" xfId="13465"/>
    <cellStyle name="Normal 17 12 5" xfId="22013"/>
    <cellStyle name="Normal 17 13" xfId="4416"/>
    <cellStyle name="Normal 17 13 2" xfId="5897"/>
    <cellStyle name="Normal 17 13 2 2" xfId="5898"/>
    <cellStyle name="Normal 17 13 2 2 2" xfId="13466"/>
    <cellStyle name="Normal 17 13 2 3" xfId="13467"/>
    <cellStyle name="Normal 17 13 3" xfId="5899"/>
    <cellStyle name="Normal 17 13 3 2" xfId="13468"/>
    <cellStyle name="Normal 17 13 4" xfId="13469"/>
    <cellStyle name="Normal 17 13 5" xfId="22012"/>
    <cellStyle name="Normal 17 14" xfId="4417"/>
    <cellStyle name="Normal 17 14 2" xfId="5900"/>
    <cellStyle name="Normal 17 14 2 2" xfId="5901"/>
    <cellStyle name="Normal 17 14 2 2 2" xfId="13470"/>
    <cellStyle name="Normal 17 14 2 3" xfId="13471"/>
    <cellStyle name="Normal 17 14 3" xfId="5902"/>
    <cellStyle name="Normal 17 14 3 2" xfId="13472"/>
    <cellStyle name="Normal 17 14 4" xfId="13473"/>
    <cellStyle name="Normal 17 14 5" xfId="22011"/>
    <cellStyle name="Normal 17 15" xfId="4418"/>
    <cellStyle name="Normal 17 15 2" xfId="5903"/>
    <cellStyle name="Normal 17 15 2 2" xfId="5904"/>
    <cellStyle name="Normal 17 15 2 2 2" xfId="13474"/>
    <cellStyle name="Normal 17 15 2 3" xfId="13475"/>
    <cellStyle name="Normal 17 15 3" xfId="5905"/>
    <cellStyle name="Normal 17 15 4" xfId="13476"/>
    <cellStyle name="Normal 17 15 5" xfId="22010"/>
    <cellStyle name="Normal 17 16" xfId="5906"/>
    <cellStyle name="Normal 17 16 2" xfId="13477"/>
    <cellStyle name="Normal 17 17" xfId="7958"/>
    <cellStyle name="Normal 17 18" xfId="7959"/>
    <cellStyle name="Normal 17 18 2" xfId="13478"/>
    <cellStyle name="Normal 17 19" xfId="4412"/>
    <cellStyle name="Normal 17 2" xfId="4419"/>
    <cellStyle name="Normal 17 2 10" xfId="5907"/>
    <cellStyle name="Normal 17 2 11" xfId="5908"/>
    <cellStyle name="Normal 17 2 12" xfId="5909"/>
    <cellStyle name="Normal 17 2 13" xfId="13479"/>
    <cellStyle name="Normal 17 2 13 2" xfId="13480"/>
    <cellStyle name="Normal 17 2 2" xfId="4420"/>
    <cellStyle name="Normal 17 2 2 2" xfId="5910"/>
    <cellStyle name="Normal 17 2 2 2 2" xfId="13481"/>
    <cellStyle name="Normal 17 2 2 3" xfId="5911"/>
    <cellStyle name="Normal 17 2 3" xfId="5912"/>
    <cellStyle name="Normal 17 2 3 2" xfId="13482"/>
    <cellStyle name="Normal 17 2 4" xfId="5913"/>
    <cellStyle name="Normal 17 2 4 2" xfId="13483"/>
    <cellStyle name="Normal 17 2 5" xfId="5914"/>
    <cellStyle name="Normal 17 2 5 2" xfId="13484"/>
    <cellStyle name="Normal 17 2 6" xfId="5915"/>
    <cellStyle name="Normal 17 2 6 2" xfId="13485"/>
    <cellStyle name="Normal 17 2 7" xfId="5916"/>
    <cellStyle name="Normal 17 2 7 2" xfId="13486"/>
    <cellStyle name="Normal 17 2 8" xfId="5917"/>
    <cellStyle name="Normal 17 2 8 2" xfId="13487"/>
    <cellStyle name="Normal 17 2 9" xfId="5918"/>
    <cellStyle name="Normal 17 2 9 2" xfId="13488"/>
    <cellStyle name="Normal 17 20" xfId="13489"/>
    <cellStyle name="Normal 17 21" xfId="22016"/>
    <cellStyle name="Normal 17 3" xfId="4421"/>
    <cellStyle name="Normal 17 3 2" xfId="5919"/>
    <cellStyle name="Normal 17 3 2 2" xfId="5920"/>
    <cellStyle name="Normal 17 3 3" xfId="5921"/>
    <cellStyle name="Normal 17 3 4" xfId="5922"/>
    <cellStyle name="Normal 17 4" xfId="4422"/>
    <cellStyle name="Normal 17 4 2" xfId="5923"/>
    <cellStyle name="Normal 17 4 2 2" xfId="5924"/>
    <cellStyle name="Normal 17 4 3" xfId="5925"/>
    <cellStyle name="Normal 17 4 4" xfId="5926"/>
    <cellStyle name="Normal 17 5" xfId="4423"/>
    <cellStyle name="Normal 17 5 2" xfId="5927"/>
    <cellStyle name="Normal 17 5 2 2" xfId="5928"/>
    <cellStyle name="Normal 17 5 2 2 2" xfId="5929"/>
    <cellStyle name="Normal 17 5 2 2 2 2" xfId="13490"/>
    <cellStyle name="Normal 17 5 2 2 3" xfId="13491"/>
    <cellStyle name="Normal 17 5 3" xfId="5930"/>
    <cellStyle name="Normal 17 5 3 2" xfId="5931"/>
    <cellStyle name="Normal 17 5 3 2 2" xfId="13492"/>
    <cellStyle name="Normal 17 5 3 3" xfId="13493"/>
    <cellStyle name="Normal 17 5 4" xfId="5932"/>
    <cellStyle name="Normal 17 5 4 2" xfId="13494"/>
    <cellStyle name="Normal 17 5 5" xfId="13495"/>
    <cellStyle name="Normal 17 5 6" xfId="22009"/>
    <cellStyle name="Normal 17 6" xfId="4424"/>
    <cellStyle name="Normal 17 6 2" xfId="5933"/>
    <cellStyle name="Normal 17 6 2 2" xfId="5934"/>
    <cellStyle name="Normal 17 6 2 2 2" xfId="5935"/>
    <cellStyle name="Normal 17 6 2 2 2 2" xfId="13496"/>
    <cellStyle name="Normal 17 6 2 2 3" xfId="13497"/>
    <cellStyle name="Normal 17 6 3" xfId="5936"/>
    <cellStyle name="Normal 17 6 3 2" xfId="5937"/>
    <cellStyle name="Normal 17 6 3 2 2" xfId="13498"/>
    <cellStyle name="Normal 17 6 3 3" xfId="13499"/>
    <cellStyle name="Normal 17 6 4" xfId="5938"/>
    <cellStyle name="Normal 17 6 4 2" xfId="13500"/>
    <cellStyle name="Normal 17 6 5" xfId="13501"/>
    <cellStyle name="Normal 17 6 6" xfId="22008"/>
    <cellStyle name="Normal 17 7" xfId="4425"/>
    <cellStyle name="Normal 17 7 2" xfId="5939"/>
    <cellStyle name="Normal 17 7 2 2" xfId="5940"/>
    <cellStyle name="Normal 17 7 2 2 2" xfId="5941"/>
    <cellStyle name="Normal 17 7 2 2 2 2" xfId="13502"/>
    <cellStyle name="Normal 17 7 2 2 3" xfId="13503"/>
    <cellStyle name="Normal 17 7 3" xfId="5942"/>
    <cellStyle name="Normal 17 7 3 2" xfId="5943"/>
    <cellStyle name="Normal 17 7 3 2 2" xfId="13504"/>
    <cellStyle name="Normal 17 7 3 3" xfId="13505"/>
    <cellStyle name="Normal 17 7 4" xfId="5944"/>
    <cellStyle name="Normal 17 7 4 2" xfId="13506"/>
    <cellStyle name="Normal 17 7 5" xfId="13507"/>
    <cellStyle name="Normal 17 7 6" xfId="22007"/>
    <cellStyle name="Normal 17 8" xfId="4426"/>
    <cellStyle name="Normal 17 8 2" xfId="5945"/>
    <cellStyle name="Normal 17 8 2 2" xfId="5946"/>
    <cellStyle name="Normal 17 8 2 2 2" xfId="5947"/>
    <cellStyle name="Normal 17 8 2 2 2 2" xfId="13508"/>
    <cellStyle name="Normal 17 8 2 2 3" xfId="13509"/>
    <cellStyle name="Normal 17 8 3" xfId="5948"/>
    <cellStyle name="Normal 17 8 3 2" xfId="5949"/>
    <cellStyle name="Normal 17 8 3 2 2" xfId="13510"/>
    <cellStyle name="Normal 17 8 3 3" xfId="13511"/>
    <cellStyle name="Normal 17 8 4" xfId="5950"/>
    <cellStyle name="Normal 17 8 4 2" xfId="13512"/>
    <cellStyle name="Normal 17 8 5" xfId="13513"/>
    <cellStyle name="Normal 17 8 6" xfId="22006"/>
    <cellStyle name="Normal 17 9" xfId="4427"/>
    <cellStyle name="Normal 17 9 2" xfId="5951"/>
    <cellStyle name="Normal 17 9 2 2" xfId="5952"/>
    <cellStyle name="Normal 17 9 2 2 2" xfId="5953"/>
    <cellStyle name="Normal 17 9 2 2 2 2" xfId="13514"/>
    <cellStyle name="Normal 17 9 2 2 3" xfId="13515"/>
    <cellStyle name="Normal 17 9 3" xfId="5954"/>
    <cellStyle name="Normal 17 9 3 2" xfId="5955"/>
    <cellStyle name="Normal 17 9 3 2 2" xfId="13516"/>
    <cellStyle name="Normal 17 9 3 3" xfId="13517"/>
    <cellStyle name="Normal 17 9 4" xfId="5956"/>
    <cellStyle name="Normal 17 9 4 2" xfId="13518"/>
    <cellStyle name="Normal 17 9 5" xfId="13519"/>
    <cellStyle name="Normal 17 9 6" xfId="22005"/>
    <cellStyle name="Normal 170" xfId="22584"/>
    <cellStyle name="Normal 171" xfId="22585"/>
    <cellStyle name="Normal 172" xfId="22586"/>
    <cellStyle name="Normal 173" xfId="22587"/>
    <cellStyle name="Normal 18" xfId="178"/>
    <cellStyle name="Normal 18 10" xfId="4429"/>
    <cellStyle name="Normal 18 11" xfId="4430"/>
    <cellStyle name="Normal 18 12" xfId="4431"/>
    <cellStyle name="Normal 18 13" xfId="4432"/>
    <cellStyle name="Normal 18 14" xfId="4433"/>
    <cellStyle name="Normal 18 15" xfId="4434"/>
    <cellStyle name="Normal 18 16" xfId="5957"/>
    <cellStyle name="Normal 18 17" xfId="7960"/>
    <cellStyle name="Normal 18 18" xfId="7961"/>
    <cellStyle name="Normal 18 18 2" xfId="13520"/>
    <cellStyle name="Normal 18 19" xfId="4428"/>
    <cellStyle name="Normal 18 2" xfId="4435"/>
    <cellStyle name="Normal 18 2 10" xfId="5958"/>
    <cellStyle name="Normal 18 2 11" xfId="5959"/>
    <cellStyle name="Normal 18 2 12" xfId="5960"/>
    <cellStyle name="Normal 18 2 13" xfId="13521"/>
    <cellStyle name="Normal 18 2 13 2" xfId="13522"/>
    <cellStyle name="Normal 18 2 2" xfId="4436"/>
    <cellStyle name="Normal 18 2 2 2" xfId="5961"/>
    <cellStyle name="Normal 18 2 2 2 2" xfId="5962"/>
    <cellStyle name="Normal 18 2 2 2 3" xfId="13523"/>
    <cellStyle name="Normal 18 2 2 3" xfId="5963"/>
    <cellStyle name="Normal 18 2 2 4" xfId="5964"/>
    <cellStyle name="Normal 18 2 3" xfId="4437"/>
    <cellStyle name="Normal 18 2 3 2" xfId="5965"/>
    <cellStyle name="Normal 18 2 3 2 2" xfId="13524"/>
    <cellStyle name="Normal 18 2 3 3" xfId="5966"/>
    <cellStyle name="Normal 18 2 4" xfId="5967"/>
    <cellStyle name="Normal 18 2 4 2" xfId="13525"/>
    <cellStyle name="Normal 18 2 5" xfId="5968"/>
    <cellStyle name="Normal 18 2 5 2" xfId="13526"/>
    <cellStyle name="Normal 18 2 6" xfId="5969"/>
    <cellStyle name="Normal 18 2 6 2" xfId="13527"/>
    <cellStyle name="Normal 18 2 7" xfId="5970"/>
    <cellStyle name="Normal 18 2 7 2" xfId="13528"/>
    <cellStyle name="Normal 18 2 8" xfId="5971"/>
    <cellStyle name="Normal 18 2 8 2" xfId="13529"/>
    <cellStyle name="Normal 18 2 9" xfId="5972"/>
    <cellStyle name="Normal 18 2 9 2" xfId="13530"/>
    <cellStyle name="Normal 18 20" xfId="13531"/>
    <cellStyle name="Normal 18 21" xfId="22004"/>
    <cellStyle name="Normal 18 3" xfId="4438"/>
    <cellStyle name="Normal 18 3 2" xfId="5973"/>
    <cellStyle name="Normal 18 3 2 2" xfId="5974"/>
    <cellStyle name="Normal 18 3 3" xfId="5975"/>
    <cellStyle name="Normal 18 3 4" xfId="5976"/>
    <cellStyle name="Normal 18 4" xfId="4439"/>
    <cellStyle name="Normal 18 4 2" xfId="5977"/>
    <cellStyle name="Normal 18 4 2 2" xfId="5978"/>
    <cellStyle name="Normal 18 4 3" xfId="5979"/>
    <cellStyle name="Normal 18 4 4" xfId="5980"/>
    <cellStyle name="Normal 18 5" xfId="4440"/>
    <cellStyle name="Normal 18 5 2" xfId="5981"/>
    <cellStyle name="Normal 18 5 2 2" xfId="5982"/>
    <cellStyle name="Normal 18 5 3" xfId="5983"/>
    <cellStyle name="Normal 18 6" xfId="4441"/>
    <cellStyle name="Normal 18 6 2" xfId="5984"/>
    <cellStyle name="Normal 18 6 2 2" xfId="5985"/>
    <cellStyle name="Normal 18 6 3" xfId="5986"/>
    <cellStyle name="Normal 18 7" xfId="4442"/>
    <cellStyle name="Normal 18 7 2" xfId="5987"/>
    <cellStyle name="Normal 18 7 2 2" xfId="5988"/>
    <cellStyle name="Normal 18 7 3" xfId="5989"/>
    <cellStyle name="Normal 18 8" xfId="4443"/>
    <cellStyle name="Normal 18 8 2" xfId="5990"/>
    <cellStyle name="Normal 18 8 2 2" xfId="5991"/>
    <cellStyle name="Normal 18 8 3" xfId="5992"/>
    <cellStyle name="Normal 18 9" xfId="4444"/>
    <cellStyle name="Normal 18 9 2" xfId="5993"/>
    <cellStyle name="Normal 18 9 2 2" xfId="5994"/>
    <cellStyle name="Normal 18 9 3" xfId="5995"/>
    <cellStyle name="Normal 19" xfId="179"/>
    <cellStyle name="Normal 19 10" xfId="4446"/>
    <cellStyle name="Normal 19 11" xfId="4447"/>
    <cellStyle name="Normal 19 12" xfId="4448"/>
    <cellStyle name="Normal 19 13" xfId="4449"/>
    <cellStyle name="Normal 19 14" xfId="4450"/>
    <cellStyle name="Normal 19 15" xfId="5996"/>
    <cellStyle name="Normal 19 16" xfId="7962"/>
    <cellStyle name="Normal 19 17" xfId="7963"/>
    <cellStyle name="Normal 19 17 2" xfId="13532"/>
    <cellStyle name="Normal 19 18" xfId="4445"/>
    <cellStyle name="Normal 19 19" xfId="13533"/>
    <cellStyle name="Normal 19 2" xfId="4451"/>
    <cellStyle name="Normal 19 2 10" xfId="5997"/>
    <cellStyle name="Normal 19 2 11" xfId="5998"/>
    <cellStyle name="Normal 19 2 12" xfId="5999"/>
    <cellStyle name="Normal 19 2 13" xfId="13534"/>
    <cellStyle name="Normal 19 2 13 2" xfId="13535"/>
    <cellStyle name="Normal 19 2 2" xfId="4452"/>
    <cellStyle name="Normal 19 2 2 2" xfId="6000"/>
    <cellStyle name="Normal 19 2 2 2 2" xfId="6001"/>
    <cellStyle name="Normal 19 2 2 2 2 2" xfId="7964"/>
    <cellStyle name="Normal 19 2 2 2 3" xfId="13536"/>
    <cellStyle name="Normal 19 2 2 3" xfId="6002"/>
    <cellStyle name="Normal 19 2 2 3 2" xfId="7965"/>
    <cellStyle name="Normal 19 2 2 4" xfId="6003"/>
    <cellStyle name="Normal 19 2 2 4 2" xfId="7966"/>
    <cellStyle name="Normal 19 2 2 5" xfId="7967"/>
    <cellStyle name="Normal 19 2 3" xfId="4453"/>
    <cellStyle name="Normal 19 2 3 2" xfId="6004"/>
    <cellStyle name="Normal 19 2 3 2 2" xfId="6005"/>
    <cellStyle name="Normal 19 2 3 2 2 2" xfId="7968"/>
    <cellStyle name="Normal 19 2 3 2 3" xfId="13537"/>
    <cellStyle name="Normal 19 2 3 3" xfId="6006"/>
    <cellStyle name="Normal 19 2 3 3 2" xfId="7969"/>
    <cellStyle name="Normal 19 2 3 4" xfId="6007"/>
    <cellStyle name="Normal 19 2 3 4 2" xfId="7970"/>
    <cellStyle name="Normal 19 2 3 5" xfId="7971"/>
    <cellStyle name="Normal 19 2 4" xfId="4454"/>
    <cellStyle name="Normal 19 2 4 2" xfId="6008"/>
    <cellStyle name="Normal 19 2 4 2 2" xfId="13538"/>
    <cellStyle name="Normal 19 2 4 3" xfId="6009"/>
    <cellStyle name="Normal 19 2 5" xfId="6010"/>
    <cellStyle name="Normal 19 2 5 2" xfId="13539"/>
    <cellStyle name="Normal 19 2 6" xfId="6011"/>
    <cellStyle name="Normal 19 2 6 2" xfId="13540"/>
    <cellStyle name="Normal 19 2 7" xfId="6012"/>
    <cellStyle name="Normal 19 2 7 2" xfId="13541"/>
    <cellStyle name="Normal 19 2 8" xfId="6013"/>
    <cellStyle name="Normal 19 2 8 2" xfId="13542"/>
    <cellStyle name="Normal 19 2 9" xfId="6014"/>
    <cellStyle name="Normal 19 2 9 2" xfId="13543"/>
    <cellStyle name="Normal 19 20" xfId="22003"/>
    <cellStyle name="Normal 19 3" xfId="4455"/>
    <cellStyle name="Normal 19 3 2" xfId="4456"/>
    <cellStyle name="Normal 19 3 2 2" xfId="7972"/>
    <cellStyle name="Normal 19 3 2 3" xfId="22002"/>
    <cellStyle name="Normal 19 3 3" xfId="6015"/>
    <cellStyle name="Normal 19 3 3 2" xfId="6016"/>
    <cellStyle name="Normal 19 3 3 2 2" xfId="7973"/>
    <cellStyle name="Normal 19 3 4" xfId="6017"/>
    <cellStyle name="Normal 19 3 4 2" xfId="7974"/>
    <cellStyle name="Normal 19 3 5" xfId="7975"/>
    <cellStyle name="Normal 19 4" xfId="4457"/>
    <cellStyle name="Normal 19 4 2" xfId="6018"/>
    <cellStyle name="Normal 19 4 2 2" xfId="6019"/>
    <cellStyle name="Normal 19 4 3" xfId="6020"/>
    <cellStyle name="Normal 19 5" xfId="4458"/>
    <cellStyle name="Normal 19 5 2" xfId="6021"/>
    <cellStyle name="Normal 19 5 2 2" xfId="6022"/>
    <cellStyle name="Normal 19 5 3" xfId="6023"/>
    <cellStyle name="Normal 19 6" xfId="4459"/>
    <cellStyle name="Normal 19 6 2" xfId="6024"/>
    <cellStyle name="Normal 19 6 2 2" xfId="6025"/>
    <cellStyle name="Normal 19 6 3" xfId="6026"/>
    <cellStyle name="Normal 19 7" xfId="4460"/>
    <cellStyle name="Normal 19 7 2" xfId="6027"/>
    <cellStyle name="Normal 19 7 2 2" xfId="6028"/>
    <cellStyle name="Normal 19 7 3" xfId="6029"/>
    <cellStyle name="Normal 19 8" xfId="4461"/>
    <cellStyle name="Normal 19 8 2" xfId="6030"/>
    <cellStyle name="Normal 19 8 2 2" xfId="6031"/>
    <cellStyle name="Normal 19 8 3" xfId="6032"/>
    <cellStyle name="Normal 19 9" xfId="4462"/>
    <cellStyle name="Normal 19 9 2" xfId="6033"/>
    <cellStyle name="Normal 19 9 2 2" xfId="6034"/>
    <cellStyle name="Normal 19 9 3" xfId="6035"/>
    <cellStyle name="Normal 2" xfId="180"/>
    <cellStyle name="Normal 2 10" xfId="181"/>
    <cellStyle name="Normal 2 10 10" xfId="182"/>
    <cellStyle name="Normal 2 10 10 2" xfId="7976"/>
    <cellStyle name="Normal 2 10 10 2 2" xfId="13544"/>
    <cellStyle name="Normal 2 10 10 3" xfId="13545"/>
    <cellStyle name="Normal 2 10 11" xfId="183"/>
    <cellStyle name="Normal 2 10 11 2" xfId="7977"/>
    <cellStyle name="Normal 2 10 11 2 2" xfId="13546"/>
    <cellStyle name="Normal 2 10 11 3" xfId="13547"/>
    <cellStyle name="Normal 2 10 12" xfId="184"/>
    <cellStyle name="Normal 2 10 12 2" xfId="7978"/>
    <cellStyle name="Normal 2 10 12 2 2" xfId="13548"/>
    <cellStyle name="Normal 2 10 12 3" xfId="13549"/>
    <cellStyle name="Normal 2 10 13" xfId="185"/>
    <cellStyle name="Normal 2 10 13 2" xfId="7979"/>
    <cellStyle name="Normal 2 10 13 2 2" xfId="13550"/>
    <cellStyle name="Normal 2 10 13 3" xfId="13551"/>
    <cellStyle name="Normal 2 10 14" xfId="186"/>
    <cellStyle name="Normal 2 10 14 2" xfId="7980"/>
    <cellStyle name="Normal 2 10 14 2 2" xfId="13552"/>
    <cellStyle name="Normal 2 10 14 3" xfId="13553"/>
    <cellStyle name="Normal 2 10 15" xfId="187"/>
    <cellStyle name="Normal 2 10 15 2" xfId="7981"/>
    <cellStyle name="Normal 2 10 15 2 2" xfId="13554"/>
    <cellStyle name="Normal 2 10 15 3" xfId="13555"/>
    <cellStyle name="Normal 2 10 16" xfId="188"/>
    <cellStyle name="Normal 2 10 16 2" xfId="7982"/>
    <cellStyle name="Normal 2 10 16 2 2" xfId="13556"/>
    <cellStyle name="Normal 2 10 16 3" xfId="13557"/>
    <cellStyle name="Normal 2 10 17" xfId="189"/>
    <cellStyle name="Normal 2 10 17 2" xfId="7983"/>
    <cellStyle name="Normal 2 10 17 2 2" xfId="13558"/>
    <cellStyle name="Normal 2 10 17 3" xfId="13559"/>
    <cellStyle name="Normal 2 10 18" xfId="190"/>
    <cellStyle name="Normal 2 10 18 2" xfId="7984"/>
    <cellStyle name="Normal 2 10 18 2 2" xfId="13560"/>
    <cellStyle name="Normal 2 10 18 3" xfId="13561"/>
    <cellStyle name="Normal 2 10 19" xfId="191"/>
    <cellStyle name="Normal 2 10 19 2" xfId="7985"/>
    <cellStyle name="Normal 2 10 19 2 2" xfId="13562"/>
    <cellStyle name="Normal 2 10 19 3" xfId="13563"/>
    <cellStyle name="Normal 2 10 2" xfId="192"/>
    <cellStyle name="Normal 2 10 2 2" xfId="7987"/>
    <cellStyle name="Normal 2 10 2 2 2" xfId="7988"/>
    <cellStyle name="Normal 2 10 2 3" xfId="7989"/>
    <cellStyle name="Normal 2 10 2 3 2" xfId="13564"/>
    <cellStyle name="Normal 2 10 2 3 3" xfId="22001"/>
    <cellStyle name="Normal 2 10 2 4" xfId="7986"/>
    <cellStyle name="Normal 2 10 2 4 2" xfId="13565"/>
    <cellStyle name="Normal 2 10 2 5" xfId="4464"/>
    <cellStyle name="Normal 2 10 20" xfId="7990"/>
    <cellStyle name="Normal 2 10 21" xfId="7991"/>
    <cellStyle name="Normal 2 10 21 2" xfId="13566"/>
    <cellStyle name="Normal 2 10 22" xfId="4463"/>
    <cellStyle name="Normal 2 10 23" xfId="13567"/>
    <cellStyle name="Normal 2 10 3" xfId="193"/>
    <cellStyle name="Normal 2 10 3 2" xfId="7993"/>
    <cellStyle name="Normal 2 10 3 2 2" xfId="7994"/>
    <cellStyle name="Normal 2 10 3 3" xfId="7995"/>
    <cellStyle name="Normal 2 10 3 3 2" xfId="13568"/>
    <cellStyle name="Normal 2 10 3 3 3" xfId="22000"/>
    <cellStyle name="Normal 2 10 3 4" xfId="7992"/>
    <cellStyle name="Normal 2 10 3 4 2" xfId="13569"/>
    <cellStyle name="Normal 2 10 3 5" xfId="4465"/>
    <cellStyle name="Normal 2 10 4" xfId="194"/>
    <cellStyle name="Normal 2 10 4 2" xfId="7997"/>
    <cellStyle name="Normal 2 10 4 2 2" xfId="7998"/>
    <cellStyle name="Normal 2 10 4 3" xfId="7999"/>
    <cellStyle name="Normal 2 10 4 3 2" xfId="13570"/>
    <cellStyle name="Normal 2 10 4 3 3" xfId="21999"/>
    <cellStyle name="Normal 2 10 4 4" xfId="7996"/>
    <cellStyle name="Normal 2 10 4 4 2" xfId="13571"/>
    <cellStyle name="Normal 2 10 4 5" xfId="4466"/>
    <cellStyle name="Normal 2 10 5" xfId="195"/>
    <cellStyle name="Normal 2 10 5 2" xfId="8000"/>
    <cellStyle name="Normal 2 10 5 2 2" xfId="13572"/>
    <cellStyle name="Normal 2 10 5 3" xfId="13573"/>
    <cellStyle name="Normal 2 10 6" xfId="196"/>
    <cellStyle name="Normal 2 10 6 2" xfId="8001"/>
    <cellStyle name="Normal 2 10 6 2 2" xfId="13574"/>
    <cellStyle name="Normal 2 10 6 3" xfId="13575"/>
    <cellStyle name="Normal 2 10 7" xfId="197"/>
    <cellStyle name="Normal 2 10 7 2" xfId="8002"/>
    <cellStyle name="Normal 2 10 7 2 2" xfId="13576"/>
    <cellStyle name="Normal 2 10 7 3" xfId="13577"/>
    <cellStyle name="Normal 2 10 8" xfId="198"/>
    <cellStyle name="Normal 2 10 8 2" xfId="8003"/>
    <cellStyle name="Normal 2 10 8 2 2" xfId="13578"/>
    <cellStyle name="Normal 2 10 8 3" xfId="13579"/>
    <cellStyle name="Normal 2 10 9" xfId="199"/>
    <cellStyle name="Normal 2 10 9 2" xfId="8004"/>
    <cellStyle name="Normal 2 10 9 2 2" xfId="13580"/>
    <cellStyle name="Normal 2 10 9 3" xfId="13581"/>
    <cellStyle name="Normal 2 11" xfId="200"/>
    <cellStyle name="Normal 2 11 10" xfId="201"/>
    <cellStyle name="Normal 2 11 10 2" xfId="8005"/>
    <cellStyle name="Normal 2 11 10 2 2" xfId="13582"/>
    <cellStyle name="Normal 2 11 10 3" xfId="13583"/>
    <cellStyle name="Normal 2 11 11" xfId="202"/>
    <cellStyle name="Normal 2 11 11 2" xfId="8006"/>
    <cellStyle name="Normal 2 11 11 2 2" xfId="13584"/>
    <cellStyle name="Normal 2 11 11 3" xfId="13585"/>
    <cellStyle name="Normal 2 11 12" xfId="203"/>
    <cellStyle name="Normal 2 11 12 2" xfId="8007"/>
    <cellStyle name="Normal 2 11 12 2 2" xfId="13586"/>
    <cellStyle name="Normal 2 11 12 3" xfId="13587"/>
    <cellStyle name="Normal 2 11 13" xfId="204"/>
    <cellStyle name="Normal 2 11 13 2" xfId="8008"/>
    <cellStyle name="Normal 2 11 13 2 2" xfId="13588"/>
    <cellStyle name="Normal 2 11 13 3" xfId="13589"/>
    <cellStyle name="Normal 2 11 14" xfId="205"/>
    <cellStyle name="Normal 2 11 14 2" xfId="8009"/>
    <cellStyle name="Normal 2 11 14 2 2" xfId="13590"/>
    <cellStyle name="Normal 2 11 14 3" xfId="13591"/>
    <cellStyle name="Normal 2 11 15" xfId="206"/>
    <cellStyle name="Normal 2 11 15 2" xfId="8010"/>
    <cellStyle name="Normal 2 11 15 2 2" xfId="13592"/>
    <cellStyle name="Normal 2 11 15 3" xfId="13593"/>
    <cellStyle name="Normal 2 11 16" xfId="207"/>
    <cellStyle name="Normal 2 11 16 2" xfId="8011"/>
    <cellStyle name="Normal 2 11 16 2 2" xfId="13594"/>
    <cellStyle name="Normal 2 11 16 3" xfId="13595"/>
    <cellStyle name="Normal 2 11 17" xfId="208"/>
    <cellStyle name="Normal 2 11 17 2" xfId="8012"/>
    <cellStyle name="Normal 2 11 17 2 2" xfId="13596"/>
    <cellStyle name="Normal 2 11 17 3" xfId="13597"/>
    <cellStyle name="Normal 2 11 18" xfId="209"/>
    <cellStyle name="Normal 2 11 18 2" xfId="8013"/>
    <cellStyle name="Normal 2 11 18 2 2" xfId="13598"/>
    <cellStyle name="Normal 2 11 18 3" xfId="13599"/>
    <cellStyle name="Normal 2 11 19" xfId="8014"/>
    <cellStyle name="Normal 2 11 2" xfId="210"/>
    <cellStyle name="Normal 2 11 2 2" xfId="8016"/>
    <cellStyle name="Normal 2 11 2 2 2" xfId="8017"/>
    <cellStyle name="Normal 2 11 2 3" xfId="8018"/>
    <cellStyle name="Normal 2 11 2 3 2" xfId="13600"/>
    <cellStyle name="Normal 2 11 2 3 3" xfId="21998"/>
    <cellStyle name="Normal 2 11 2 4" xfId="8015"/>
    <cellStyle name="Normal 2 11 2 4 2" xfId="13601"/>
    <cellStyle name="Normal 2 11 2 5" xfId="4468"/>
    <cellStyle name="Normal 2 11 20" xfId="8019"/>
    <cellStyle name="Normal 2 11 20 2" xfId="13602"/>
    <cellStyle name="Normal 2 11 21" xfId="4467"/>
    <cellStyle name="Normal 2 11 22" xfId="13603"/>
    <cellStyle name="Normal 2 11 3" xfId="211"/>
    <cellStyle name="Normal 2 11 3 2" xfId="8021"/>
    <cellStyle name="Normal 2 11 3 2 2" xfId="8022"/>
    <cellStyle name="Normal 2 11 3 3" xfId="8023"/>
    <cellStyle name="Normal 2 11 3 3 2" xfId="13604"/>
    <cellStyle name="Normal 2 11 3 3 3" xfId="21997"/>
    <cellStyle name="Normal 2 11 3 4" xfId="8020"/>
    <cellStyle name="Normal 2 11 3 4 2" xfId="13605"/>
    <cellStyle name="Normal 2 11 3 5" xfId="4469"/>
    <cellStyle name="Normal 2 11 4" xfId="212"/>
    <cellStyle name="Normal 2 11 4 2" xfId="8025"/>
    <cellStyle name="Normal 2 11 4 2 2" xfId="8026"/>
    <cellStyle name="Normal 2 11 4 3" xfId="8027"/>
    <cellStyle name="Normal 2 11 4 3 2" xfId="13606"/>
    <cellStyle name="Normal 2 11 4 3 3" xfId="21996"/>
    <cellStyle name="Normal 2 11 4 4" xfId="8024"/>
    <cellStyle name="Normal 2 11 4 4 2" xfId="13607"/>
    <cellStyle name="Normal 2 11 4 5" xfId="4470"/>
    <cellStyle name="Normal 2 11 5" xfId="213"/>
    <cellStyle name="Normal 2 11 5 2" xfId="8028"/>
    <cellStyle name="Normal 2 11 5 2 2" xfId="13608"/>
    <cellStyle name="Normal 2 11 5 3" xfId="13609"/>
    <cellStyle name="Normal 2 11 6" xfId="214"/>
    <cellStyle name="Normal 2 11 6 2" xfId="8029"/>
    <cellStyle name="Normal 2 11 6 2 2" xfId="13610"/>
    <cellStyle name="Normal 2 11 6 3" xfId="13611"/>
    <cellStyle name="Normal 2 11 7" xfId="215"/>
    <cellStyle name="Normal 2 11 7 2" xfId="8030"/>
    <cellStyle name="Normal 2 11 7 2 2" xfId="13612"/>
    <cellStyle name="Normal 2 11 7 3" xfId="13613"/>
    <cellStyle name="Normal 2 11 8" xfId="216"/>
    <cellStyle name="Normal 2 11 8 2" xfId="8031"/>
    <cellStyle name="Normal 2 11 8 2 2" xfId="13614"/>
    <cellStyle name="Normal 2 11 8 3" xfId="13615"/>
    <cellStyle name="Normal 2 11 9" xfId="217"/>
    <cellStyle name="Normal 2 11 9 2" xfId="8032"/>
    <cellStyle name="Normal 2 11 9 2 2" xfId="13616"/>
    <cellStyle name="Normal 2 11 9 3" xfId="13617"/>
    <cellStyle name="Normal 2 12" xfId="218"/>
    <cellStyle name="Normal 2 12 10" xfId="219"/>
    <cellStyle name="Normal 2 12 10 2" xfId="8033"/>
    <cellStyle name="Normal 2 12 10 2 2" xfId="13618"/>
    <cellStyle name="Normal 2 12 10 3" xfId="13619"/>
    <cellStyle name="Normal 2 12 11" xfId="220"/>
    <cellStyle name="Normal 2 12 11 2" xfId="8034"/>
    <cellStyle name="Normal 2 12 11 2 2" xfId="13620"/>
    <cellStyle name="Normal 2 12 11 3" xfId="13621"/>
    <cellStyle name="Normal 2 12 12" xfId="221"/>
    <cellStyle name="Normal 2 12 12 2" xfId="8035"/>
    <cellStyle name="Normal 2 12 12 2 2" xfId="13622"/>
    <cellStyle name="Normal 2 12 12 3" xfId="13623"/>
    <cellStyle name="Normal 2 12 13" xfId="222"/>
    <cellStyle name="Normal 2 12 13 2" xfId="8036"/>
    <cellStyle name="Normal 2 12 13 2 2" xfId="13624"/>
    <cellStyle name="Normal 2 12 13 3" xfId="13625"/>
    <cellStyle name="Normal 2 12 14" xfId="223"/>
    <cellStyle name="Normal 2 12 14 2" xfId="8037"/>
    <cellStyle name="Normal 2 12 14 2 2" xfId="13626"/>
    <cellStyle name="Normal 2 12 14 3" xfId="13627"/>
    <cellStyle name="Normal 2 12 15" xfId="224"/>
    <cellStyle name="Normal 2 12 15 2" xfId="8038"/>
    <cellStyle name="Normal 2 12 15 2 2" xfId="13628"/>
    <cellStyle name="Normal 2 12 15 3" xfId="13629"/>
    <cellStyle name="Normal 2 12 16" xfId="225"/>
    <cellStyle name="Normal 2 12 16 2" xfId="8039"/>
    <cellStyle name="Normal 2 12 16 2 2" xfId="13630"/>
    <cellStyle name="Normal 2 12 16 3" xfId="13631"/>
    <cellStyle name="Normal 2 12 17" xfId="226"/>
    <cellStyle name="Normal 2 12 17 2" xfId="8040"/>
    <cellStyle name="Normal 2 12 17 2 2" xfId="13632"/>
    <cellStyle name="Normal 2 12 17 3" xfId="13633"/>
    <cellStyle name="Normal 2 12 18" xfId="227"/>
    <cellStyle name="Normal 2 12 18 2" xfId="8041"/>
    <cellStyle name="Normal 2 12 18 2 2" xfId="13634"/>
    <cellStyle name="Normal 2 12 18 3" xfId="13635"/>
    <cellStyle name="Normal 2 12 19" xfId="8042"/>
    <cellStyle name="Normal 2 12 2" xfId="228"/>
    <cellStyle name="Normal 2 12 2 2" xfId="8043"/>
    <cellStyle name="Normal 2 12 2 2 2" xfId="13636"/>
    <cellStyle name="Normal 2 12 2 3" xfId="13637"/>
    <cellStyle name="Normal 2 12 20" xfId="8044"/>
    <cellStyle name="Normal 2 12 20 2" xfId="13638"/>
    <cellStyle name="Normal 2 12 21" xfId="4471"/>
    <cellStyle name="Normal 2 12 22" xfId="13639"/>
    <cellStyle name="Normal 2 12 3" xfId="229"/>
    <cellStyle name="Normal 2 12 3 2" xfId="8045"/>
    <cellStyle name="Normal 2 12 3 2 2" xfId="13640"/>
    <cellStyle name="Normal 2 12 3 3" xfId="13641"/>
    <cellStyle name="Normal 2 12 4" xfId="230"/>
    <cellStyle name="Normal 2 12 4 2" xfId="8047"/>
    <cellStyle name="Normal 2 12 4 2 2" xfId="8048"/>
    <cellStyle name="Normal 2 12 4 3" xfId="8049"/>
    <cellStyle name="Normal 2 12 4 3 2" xfId="13642"/>
    <cellStyle name="Normal 2 12 4 3 3" xfId="21995"/>
    <cellStyle name="Normal 2 12 4 4" xfId="8046"/>
    <cellStyle name="Normal 2 12 4 4 2" xfId="13643"/>
    <cellStyle name="Normal 2 12 4 5" xfId="4472"/>
    <cellStyle name="Normal 2 12 5" xfId="231"/>
    <cellStyle name="Normal 2 12 5 2" xfId="8051"/>
    <cellStyle name="Normal 2 12 5 2 2" xfId="8052"/>
    <cellStyle name="Normal 2 12 5 3" xfId="8053"/>
    <cellStyle name="Normal 2 12 5 3 2" xfId="13644"/>
    <cellStyle name="Normal 2 12 5 3 3" xfId="21994"/>
    <cellStyle name="Normal 2 12 5 4" xfId="8050"/>
    <cellStyle name="Normal 2 12 5 4 2" xfId="13645"/>
    <cellStyle name="Normal 2 12 5 5" xfId="4473"/>
    <cellStyle name="Normal 2 12 6" xfId="232"/>
    <cellStyle name="Normal 2 12 6 2" xfId="8054"/>
    <cellStyle name="Normal 2 12 6 2 2" xfId="13646"/>
    <cellStyle name="Normal 2 12 6 3" xfId="13647"/>
    <cellStyle name="Normal 2 12 7" xfId="233"/>
    <cellStyle name="Normal 2 12 7 2" xfId="8055"/>
    <cellStyle name="Normal 2 12 7 2 2" xfId="13648"/>
    <cellStyle name="Normal 2 12 7 3" xfId="13649"/>
    <cellStyle name="Normal 2 12 8" xfId="234"/>
    <cellStyle name="Normal 2 12 8 2" xfId="8056"/>
    <cellStyle name="Normal 2 12 8 2 2" xfId="13650"/>
    <cellStyle name="Normal 2 12 8 3" xfId="13651"/>
    <cellStyle name="Normal 2 12 9" xfId="235"/>
    <cellStyle name="Normal 2 12 9 2" xfId="8057"/>
    <cellStyle name="Normal 2 12 9 2 2" xfId="13652"/>
    <cellStyle name="Normal 2 12 9 3" xfId="13653"/>
    <cellStyle name="Normal 2 13" xfId="236"/>
    <cellStyle name="Normal 2 13 10" xfId="237"/>
    <cellStyle name="Normal 2 13 10 2" xfId="8058"/>
    <cellStyle name="Normal 2 13 10 2 2" xfId="13654"/>
    <cellStyle name="Normal 2 13 10 3" xfId="13655"/>
    <cellStyle name="Normal 2 13 11" xfId="238"/>
    <cellStyle name="Normal 2 13 11 2" xfId="8059"/>
    <cellStyle name="Normal 2 13 11 2 2" xfId="13656"/>
    <cellStyle name="Normal 2 13 11 3" xfId="13657"/>
    <cellStyle name="Normal 2 13 12" xfId="239"/>
    <cellStyle name="Normal 2 13 12 2" xfId="8060"/>
    <cellStyle name="Normal 2 13 12 2 2" xfId="13658"/>
    <cellStyle name="Normal 2 13 12 3" xfId="13659"/>
    <cellStyle name="Normal 2 13 13" xfId="240"/>
    <cellStyle name="Normal 2 13 13 2" xfId="8061"/>
    <cellStyle name="Normal 2 13 13 2 2" xfId="13660"/>
    <cellStyle name="Normal 2 13 13 3" xfId="13661"/>
    <cellStyle name="Normal 2 13 14" xfId="241"/>
    <cellStyle name="Normal 2 13 14 2" xfId="8062"/>
    <cellStyle name="Normal 2 13 14 2 2" xfId="13662"/>
    <cellStyle name="Normal 2 13 14 3" xfId="13663"/>
    <cellStyle name="Normal 2 13 15" xfId="242"/>
    <cellStyle name="Normal 2 13 15 2" xfId="8063"/>
    <cellStyle name="Normal 2 13 15 2 2" xfId="13664"/>
    <cellStyle name="Normal 2 13 15 3" xfId="13665"/>
    <cellStyle name="Normal 2 13 16" xfId="243"/>
    <cellStyle name="Normal 2 13 16 2" xfId="8064"/>
    <cellStyle name="Normal 2 13 16 2 2" xfId="13666"/>
    <cellStyle name="Normal 2 13 16 3" xfId="13667"/>
    <cellStyle name="Normal 2 13 17" xfId="244"/>
    <cellStyle name="Normal 2 13 17 2" xfId="8065"/>
    <cellStyle name="Normal 2 13 17 2 2" xfId="13668"/>
    <cellStyle name="Normal 2 13 17 3" xfId="13669"/>
    <cellStyle name="Normal 2 13 18" xfId="245"/>
    <cellStyle name="Normal 2 13 18 2" xfId="8066"/>
    <cellStyle name="Normal 2 13 18 2 2" xfId="13670"/>
    <cellStyle name="Normal 2 13 18 3" xfId="13671"/>
    <cellStyle name="Normal 2 13 19" xfId="8067"/>
    <cellStyle name="Normal 2 13 2" xfId="246"/>
    <cellStyle name="Normal 2 13 2 2" xfId="8069"/>
    <cellStyle name="Normal 2 13 2 2 2" xfId="8070"/>
    <cellStyle name="Normal 2 13 2 3" xfId="8071"/>
    <cellStyle name="Normal 2 13 2 3 2" xfId="13672"/>
    <cellStyle name="Normal 2 13 2 3 3" xfId="21993"/>
    <cellStyle name="Normal 2 13 2 4" xfId="8068"/>
    <cellStyle name="Normal 2 13 2 4 2" xfId="13673"/>
    <cellStyle name="Normal 2 13 2 5" xfId="4475"/>
    <cellStyle name="Normal 2 13 20" xfId="8072"/>
    <cellStyle name="Normal 2 13 20 2" xfId="13674"/>
    <cellStyle name="Normal 2 13 21" xfId="4474"/>
    <cellStyle name="Normal 2 13 3" xfId="247"/>
    <cellStyle name="Normal 2 13 3 2" xfId="8074"/>
    <cellStyle name="Normal 2 13 3 2 2" xfId="8075"/>
    <cellStyle name="Normal 2 13 3 3" xfId="8076"/>
    <cellStyle name="Normal 2 13 3 3 2" xfId="13675"/>
    <cellStyle name="Normal 2 13 3 3 3" xfId="21992"/>
    <cellStyle name="Normal 2 13 3 4" xfId="8073"/>
    <cellStyle name="Normal 2 13 3 4 2" xfId="13676"/>
    <cellStyle name="Normal 2 13 3 5" xfId="4476"/>
    <cellStyle name="Normal 2 13 4" xfId="248"/>
    <cellStyle name="Normal 2 13 4 2" xfId="8077"/>
    <cellStyle name="Normal 2 13 4 2 2" xfId="13677"/>
    <cellStyle name="Normal 2 13 4 3" xfId="13678"/>
    <cellStyle name="Normal 2 13 5" xfId="249"/>
    <cellStyle name="Normal 2 13 5 2" xfId="8078"/>
    <cellStyle name="Normal 2 13 5 2 2" xfId="13679"/>
    <cellStyle name="Normal 2 13 5 3" xfId="13680"/>
    <cellStyle name="Normal 2 13 6" xfId="250"/>
    <cellStyle name="Normal 2 13 6 2" xfId="8079"/>
    <cellStyle name="Normal 2 13 6 2 2" xfId="13681"/>
    <cellStyle name="Normal 2 13 6 3" xfId="13682"/>
    <cellStyle name="Normal 2 13 7" xfId="251"/>
    <cellStyle name="Normal 2 13 7 2" xfId="8080"/>
    <cellStyle name="Normal 2 13 7 2 2" xfId="13683"/>
    <cellStyle name="Normal 2 13 7 3" xfId="13684"/>
    <cellStyle name="Normal 2 13 8" xfId="252"/>
    <cellStyle name="Normal 2 13 8 2" xfId="8081"/>
    <cellStyle name="Normal 2 13 8 2 2" xfId="13685"/>
    <cellStyle name="Normal 2 13 8 3" xfId="13686"/>
    <cellStyle name="Normal 2 13 9" xfId="253"/>
    <cellStyle name="Normal 2 13 9 2" xfId="8082"/>
    <cellStyle name="Normal 2 13 9 2 2" xfId="13687"/>
    <cellStyle name="Normal 2 13 9 3" xfId="13688"/>
    <cellStyle name="Normal 2 14" xfId="254"/>
    <cellStyle name="Normal 2 14 10" xfId="255"/>
    <cellStyle name="Normal 2 14 10 2" xfId="8083"/>
    <cellStyle name="Normal 2 14 10 2 2" xfId="13689"/>
    <cellStyle name="Normal 2 14 10 3" xfId="13690"/>
    <cellStyle name="Normal 2 14 11" xfId="256"/>
    <cellStyle name="Normal 2 14 11 2" xfId="8084"/>
    <cellStyle name="Normal 2 14 11 2 2" xfId="13691"/>
    <cellStyle name="Normal 2 14 11 3" xfId="13692"/>
    <cellStyle name="Normal 2 14 12" xfId="257"/>
    <cellStyle name="Normal 2 14 12 2" xfId="8085"/>
    <cellStyle name="Normal 2 14 12 2 2" xfId="13693"/>
    <cellStyle name="Normal 2 14 12 3" xfId="13694"/>
    <cellStyle name="Normal 2 14 13" xfId="258"/>
    <cellStyle name="Normal 2 14 13 2" xfId="8086"/>
    <cellStyle name="Normal 2 14 13 2 2" xfId="13695"/>
    <cellStyle name="Normal 2 14 13 3" xfId="13696"/>
    <cellStyle name="Normal 2 14 14" xfId="259"/>
    <cellStyle name="Normal 2 14 14 2" xfId="8087"/>
    <cellStyle name="Normal 2 14 14 2 2" xfId="13697"/>
    <cellStyle name="Normal 2 14 14 3" xfId="13698"/>
    <cellStyle name="Normal 2 14 15" xfId="260"/>
    <cellStyle name="Normal 2 14 15 2" xfId="8088"/>
    <cellStyle name="Normal 2 14 15 2 2" xfId="13699"/>
    <cellStyle name="Normal 2 14 15 3" xfId="13700"/>
    <cellStyle name="Normal 2 14 16" xfId="261"/>
    <cellStyle name="Normal 2 14 16 2" xfId="8089"/>
    <cellStyle name="Normal 2 14 16 2 2" xfId="13701"/>
    <cellStyle name="Normal 2 14 16 3" xfId="13702"/>
    <cellStyle name="Normal 2 14 17" xfId="262"/>
    <cellStyle name="Normal 2 14 17 2" xfId="8090"/>
    <cellStyle name="Normal 2 14 17 2 2" xfId="13703"/>
    <cellStyle name="Normal 2 14 17 3" xfId="13704"/>
    <cellStyle name="Normal 2 14 18" xfId="263"/>
    <cellStyle name="Normal 2 14 18 2" xfId="8091"/>
    <cellStyle name="Normal 2 14 18 2 2" xfId="13705"/>
    <cellStyle name="Normal 2 14 18 3" xfId="13706"/>
    <cellStyle name="Normal 2 14 19" xfId="8092"/>
    <cellStyle name="Normal 2 14 2" xfId="264"/>
    <cellStyle name="Normal 2 14 2 2" xfId="8093"/>
    <cellStyle name="Normal 2 14 2 2 2" xfId="13707"/>
    <cellStyle name="Normal 2 14 2 3" xfId="13708"/>
    <cellStyle name="Normal 2 14 20" xfId="8094"/>
    <cellStyle name="Normal 2 14 20 2" xfId="13709"/>
    <cellStyle name="Normal 2 14 21" xfId="4477"/>
    <cellStyle name="Normal 2 14 22" xfId="13710"/>
    <cellStyle name="Normal 2 14 3" xfId="265"/>
    <cellStyle name="Normal 2 14 3 2" xfId="8095"/>
    <cellStyle name="Normal 2 14 3 2 2" xfId="13711"/>
    <cellStyle name="Normal 2 14 3 3" xfId="13712"/>
    <cellStyle name="Normal 2 14 4" xfId="266"/>
    <cellStyle name="Normal 2 14 4 2" xfId="8096"/>
    <cellStyle name="Normal 2 14 4 2 2" xfId="13713"/>
    <cellStyle name="Normal 2 14 4 3" xfId="13714"/>
    <cellStyle name="Normal 2 14 5" xfId="267"/>
    <cellStyle name="Normal 2 14 5 2" xfId="8097"/>
    <cellStyle name="Normal 2 14 5 2 2" xfId="13715"/>
    <cellStyle name="Normal 2 14 5 3" xfId="13716"/>
    <cellStyle name="Normal 2 14 6" xfId="268"/>
    <cellStyle name="Normal 2 14 6 2" xfId="8098"/>
    <cellStyle name="Normal 2 14 6 2 2" xfId="13717"/>
    <cellStyle name="Normal 2 14 6 3" xfId="13718"/>
    <cellStyle name="Normal 2 14 7" xfId="269"/>
    <cellStyle name="Normal 2 14 7 2" xfId="8099"/>
    <cellStyle name="Normal 2 14 7 2 2" xfId="13719"/>
    <cellStyle name="Normal 2 14 7 3" xfId="13720"/>
    <cellStyle name="Normal 2 14 8" xfId="270"/>
    <cellStyle name="Normal 2 14 8 2" xfId="8100"/>
    <cellStyle name="Normal 2 14 8 2 2" xfId="13721"/>
    <cellStyle name="Normal 2 14 8 3" xfId="13722"/>
    <cellStyle name="Normal 2 14 9" xfId="271"/>
    <cellStyle name="Normal 2 14 9 2" xfId="8101"/>
    <cellStyle name="Normal 2 14 9 2 2" xfId="13723"/>
    <cellStyle name="Normal 2 14 9 3" xfId="13724"/>
    <cellStyle name="Normal 2 15" xfId="272"/>
    <cellStyle name="Normal 2 15 10" xfId="273"/>
    <cellStyle name="Normal 2 15 10 2" xfId="8102"/>
    <cellStyle name="Normal 2 15 10 2 2" xfId="13725"/>
    <cellStyle name="Normal 2 15 10 3" xfId="13726"/>
    <cellStyle name="Normal 2 15 11" xfId="274"/>
    <cellStyle name="Normal 2 15 11 2" xfId="8103"/>
    <cellStyle name="Normal 2 15 11 2 2" xfId="13727"/>
    <cellStyle name="Normal 2 15 11 3" xfId="13728"/>
    <cellStyle name="Normal 2 15 12" xfId="275"/>
    <cellStyle name="Normal 2 15 12 2" xfId="8104"/>
    <cellStyle name="Normal 2 15 12 2 2" xfId="13729"/>
    <cellStyle name="Normal 2 15 12 3" xfId="13730"/>
    <cellStyle name="Normal 2 15 13" xfId="276"/>
    <cellStyle name="Normal 2 15 13 2" xfId="8105"/>
    <cellStyle name="Normal 2 15 13 2 2" xfId="13731"/>
    <cellStyle name="Normal 2 15 13 3" xfId="13732"/>
    <cellStyle name="Normal 2 15 14" xfId="277"/>
    <cellStyle name="Normal 2 15 14 2" xfId="8106"/>
    <cellStyle name="Normal 2 15 14 2 2" xfId="13733"/>
    <cellStyle name="Normal 2 15 14 3" xfId="13734"/>
    <cellStyle name="Normal 2 15 15" xfId="278"/>
    <cellStyle name="Normal 2 15 15 2" xfId="8107"/>
    <cellStyle name="Normal 2 15 15 2 2" xfId="13735"/>
    <cellStyle name="Normal 2 15 15 3" xfId="13736"/>
    <cellStyle name="Normal 2 15 16" xfId="279"/>
    <cellStyle name="Normal 2 15 16 2" xfId="8108"/>
    <cellStyle name="Normal 2 15 16 2 2" xfId="13737"/>
    <cellStyle name="Normal 2 15 16 3" xfId="13738"/>
    <cellStyle name="Normal 2 15 17" xfId="280"/>
    <cellStyle name="Normal 2 15 17 2" xfId="8109"/>
    <cellStyle name="Normal 2 15 17 2 2" xfId="13739"/>
    <cellStyle name="Normal 2 15 17 3" xfId="13740"/>
    <cellStyle name="Normal 2 15 18" xfId="281"/>
    <cellStyle name="Normal 2 15 18 2" xfId="8110"/>
    <cellStyle name="Normal 2 15 18 2 2" xfId="13741"/>
    <cellStyle name="Normal 2 15 18 3" xfId="13742"/>
    <cellStyle name="Normal 2 15 19" xfId="8111"/>
    <cellStyle name="Normal 2 15 2" xfId="282"/>
    <cellStyle name="Normal 2 15 2 2" xfId="8112"/>
    <cellStyle name="Normal 2 15 2 2 2" xfId="13743"/>
    <cellStyle name="Normal 2 15 2 3" xfId="13744"/>
    <cellStyle name="Normal 2 15 20" xfId="8113"/>
    <cellStyle name="Normal 2 15 20 2" xfId="13745"/>
    <cellStyle name="Normal 2 15 21" xfId="4478"/>
    <cellStyle name="Normal 2 15 3" xfId="283"/>
    <cellStyle name="Normal 2 15 3 2" xfId="8114"/>
    <cellStyle name="Normal 2 15 3 2 2" xfId="13746"/>
    <cellStyle name="Normal 2 15 3 3" xfId="13747"/>
    <cellStyle name="Normal 2 15 4" xfId="284"/>
    <cellStyle name="Normal 2 15 4 2" xfId="8115"/>
    <cellStyle name="Normal 2 15 4 2 2" xfId="13748"/>
    <cellStyle name="Normal 2 15 4 3" xfId="13749"/>
    <cellStyle name="Normal 2 15 5" xfId="285"/>
    <cellStyle name="Normal 2 15 5 2" xfId="8116"/>
    <cellStyle name="Normal 2 15 5 2 2" xfId="13750"/>
    <cellStyle name="Normal 2 15 5 3" xfId="13751"/>
    <cellStyle name="Normal 2 15 6" xfId="286"/>
    <cellStyle name="Normal 2 15 6 2" xfId="8117"/>
    <cellStyle name="Normal 2 15 6 2 2" xfId="13752"/>
    <cellStyle name="Normal 2 15 6 3" xfId="13753"/>
    <cellStyle name="Normal 2 15 7" xfId="287"/>
    <cellStyle name="Normal 2 15 7 2" xfId="8118"/>
    <cellStyle name="Normal 2 15 7 2 2" xfId="13754"/>
    <cellStyle name="Normal 2 15 7 3" xfId="13755"/>
    <cellStyle name="Normal 2 15 8" xfId="288"/>
    <cellStyle name="Normal 2 15 8 2" xfId="8119"/>
    <cellStyle name="Normal 2 15 8 2 2" xfId="13756"/>
    <cellStyle name="Normal 2 15 8 3" xfId="13757"/>
    <cellStyle name="Normal 2 15 9" xfId="289"/>
    <cellStyle name="Normal 2 15 9 2" xfId="8120"/>
    <cellStyle name="Normal 2 15 9 2 2" xfId="13758"/>
    <cellStyle name="Normal 2 15 9 3" xfId="13759"/>
    <cellStyle name="Normal 2 16" xfId="290"/>
    <cellStyle name="Normal 2 16 10" xfId="291"/>
    <cellStyle name="Normal 2 16 10 2" xfId="8121"/>
    <cellStyle name="Normal 2 16 10 2 2" xfId="13760"/>
    <cellStyle name="Normal 2 16 10 3" xfId="13761"/>
    <cellStyle name="Normal 2 16 11" xfId="292"/>
    <cellStyle name="Normal 2 16 11 2" xfId="8122"/>
    <cellStyle name="Normal 2 16 11 2 2" xfId="13762"/>
    <cellStyle name="Normal 2 16 11 3" xfId="13763"/>
    <cellStyle name="Normal 2 16 12" xfId="293"/>
    <cellStyle name="Normal 2 16 12 2" xfId="8123"/>
    <cellStyle name="Normal 2 16 12 2 2" xfId="13764"/>
    <cellStyle name="Normal 2 16 12 3" xfId="13765"/>
    <cellStyle name="Normal 2 16 13" xfId="294"/>
    <cellStyle name="Normal 2 16 13 2" xfId="8124"/>
    <cellStyle name="Normal 2 16 13 2 2" xfId="13766"/>
    <cellStyle name="Normal 2 16 13 3" xfId="13767"/>
    <cellStyle name="Normal 2 16 14" xfId="295"/>
    <cellStyle name="Normal 2 16 14 2" xfId="8125"/>
    <cellStyle name="Normal 2 16 14 2 2" xfId="13768"/>
    <cellStyle name="Normal 2 16 14 3" xfId="13769"/>
    <cellStyle name="Normal 2 16 15" xfId="296"/>
    <cellStyle name="Normal 2 16 15 2" xfId="8126"/>
    <cellStyle name="Normal 2 16 15 2 2" xfId="13770"/>
    <cellStyle name="Normal 2 16 15 3" xfId="13771"/>
    <cellStyle name="Normal 2 16 16" xfId="297"/>
    <cellStyle name="Normal 2 16 16 2" xfId="8127"/>
    <cellStyle name="Normal 2 16 16 2 2" xfId="13772"/>
    <cellStyle name="Normal 2 16 16 3" xfId="13773"/>
    <cellStyle name="Normal 2 16 17" xfId="298"/>
    <cellStyle name="Normal 2 16 17 2" xfId="8128"/>
    <cellStyle name="Normal 2 16 17 2 2" xfId="13774"/>
    <cellStyle name="Normal 2 16 17 3" xfId="13775"/>
    <cellStyle name="Normal 2 16 18" xfId="299"/>
    <cellStyle name="Normal 2 16 18 2" xfId="8129"/>
    <cellStyle name="Normal 2 16 18 2 2" xfId="13776"/>
    <cellStyle name="Normal 2 16 18 3" xfId="13777"/>
    <cellStyle name="Normal 2 16 19" xfId="8130"/>
    <cellStyle name="Normal 2 16 2" xfId="300"/>
    <cellStyle name="Normal 2 16 2 2" xfId="8131"/>
    <cellStyle name="Normal 2 16 2 2 2" xfId="13778"/>
    <cellStyle name="Normal 2 16 2 3" xfId="13779"/>
    <cellStyle name="Normal 2 16 20" xfId="8132"/>
    <cellStyle name="Normal 2 16 20 2" xfId="13780"/>
    <cellStyle name="Normal 2 16 21" xfId="4479"/>
    <cellStyle name="Normal 2 16 3" xfId="301"/>
    <cellStyle name="Normal 2 16 3 2" xfId="8133"/>
    <cellStyle name="Normal 2 16 3 2 2" xfId="13781"/>
    <cellStyle name="Normal 2 16 3 3" xfId="13782"/>
    <cellStyle name="Normal 2 16 4" xfId="302"/>
    <cellStyle name="Normal 2 16 4 2" xfId="8134"/>
    <cellStyle name="Normal 2 16 4 2 2" xfId="13783"/>
    <cellStyle name="Normal 2 16 4 3" xfId="13784"/>
    <cellStyle name="Normal 2 16 5" xfId="303"/>
    <cellStyle name="Normal 2 16 5 2" xfId="8135"/>
    <cellStyle name="Normal 2 16 5 2 2" xfId="13785"/>
    <cellStyle name="Normal 2 16 5 3" xfId="13786"/>
    <cellStyle name="Normal 2 16 6" xfId="304"/>
    <cellStyle name="Normal 2 16 6 2" xfId="8136"/>
    <cellStyle name="Normal 2 16 6 2 2" xfId="13787"/>
    <cellStyle name="Normal 2 16 6 3" xfId="13788"/>
    <cellStyle name="Normal 2 16 7" xfId="305"/>
    <cellStyle name="Normal 2 16 7 2" xfId="8137"/>
    <cellStyle name="Normal 2 16 7 2 2" xfId="13789"/>
    <cellStyle name="Normal 2 16 7 3" xfId="13790"/>
    <cellStyle name="Normal 2 16 8" xfId="306"/>
    <cellStyle name="Normal 2 16 8 2" xfId="8138"/>
    <cellStyle name="Normal 2 16 8 2 2" xfId="13791"/>
    <cellStyle name="Normal 2 16 8 3" xfId="13792"/>
    <cellStyle name="Normal 2 16 9" xfId="307"/>
    <cellStyle name="Normal 2 16 9 2" xfId="8139"/>
    <cellStyle name="Normal 2 16 9 2 2" xfId="13793"/>
    <cellStyle name="Normal 2 16 9 3" xfId="13794"/>
    <cellStyle name="Normal 2 17" xfId="308"/>
    <cellStyle name="Normal 2 17 10" xfId="309"/>
    <cellStyle name="Normal 2 17 10 2" xfId="8140"/>
    <cellStyle name="Normal 2 17 10 2 2" xfId="13795"/>
    <cellStyle name="Normal 2 17 10 3" xfId="13796"/>
    <cellStyle name="Normal 2 17 11" xfId="310"/>
    <cellStyle name="Normal 2 17 11 2" xfId="8141"/>
    <cellStyle name="Normal 2 17 11 2 2" xfId="13797"/>
    <cellStyle name="Normal 2 17 11 3" xfId="13798"/>
    <cellStyle name="Normal 2 17 12" xfId="311"/>
    <cellStyle name="Normal 2 17 12 2" xfId="8142"/>
    <cellStyle name="Normal 2 17 12 2 2" xfId="13799"/>
    <cellStyle name="Normal 2 17 12 3" xfId="13800"/>
    <cellStyle name="Normal 2 17 13" xfId="312"/>
    <cellStyle name="Normal 2 17 13 2" xfId="8143"/>
    <cellStyle name="Normal 2 17 13 2 2" xfId="13801"/>
    <cellStyle name="Normal 2 17 13 3" xfId="13802"/>
    <cellStyle name="Normal 2 17 14" xfId="313"/>
    <cellStyle name="Normal 2 17 14 2" xfId="8144"/>
    <cellStyle name="Normal 2 17 14 2 2" xfId="13803"/>
    <cellStyle name="Normal 2 17 14 3" xfId="13804"/>
    <cellStyle name="Normal 2 17 15" xfId="314"/>
    <cellStyle name="Normal 2 17 15 2" xfId="8145"/>
    <cellStyle name="Normal 2 17 15 2 2" xfId="13805"/>
    <cellStyle name="Normal 2 17 15 3" xfId="13806"/>
    <cellStyle name="Normal 2 17 16" xfId="315"/>
    <cellStyle name="Normal 2 17 16 2" xfId="8146"/>
    <cellStyle name="Normal 2 17 16 2 2" xfId="13807"/>
    <cellStyle name="Normal 2 17 16 3" xfId="13808"/>
    <cellStyle name="Normal 2 17 17" xfId="316"/>
    <cellStyle name="Normal 2 17 17 2" xfId="8147"/>
    <cellStyle name="Normal 2 17 17 2 2" xfId="13809"/>
    <cellStyle name="Normal 2 17 17 3" xfId="13810"/>
    <cellStyle name="Normal 2 17 18" xfId="317"/>
    <cellStyle name="Normal 2 17 18 2" xfId="8148"/>
    <cellStyle name="Normal 2 17 18 2 2" xfId="13811"/>
    <cellStyle name="Normal 2 17 18 3" xfId="13812"/>
    <cellStyle name="Normal 2 17 19" xfId="8149"/>
    <cellStyle name="Normal 2 17 2" xfId="318"/>
    <cellStyle name="Normal 2 17 2 2" xfId="8150"/>
    <cellStyle name="Normal 2 17 2 2 2" xfId="13813"/>
    <cellStyle name="Normal 2 17 2 3" xfId="13814"/>
    <cellStyle name="Normal 2 17 20" xfId="8151"/>
    <cellStyle name="Normal 2 17 20 2" xfId="13815"/>
    <cellStyle name="Normal 2 17 21" xfId="4480"/>
    <cellStyle name="Normal 2 17 3" xfId="319"/>
    <cellStyle name="Normal 2 17 3 2" xfId="8152"/>
    <cellStyle name="Normal 2 17 3 2 2" xfId="13816"/>
    <cellStyle name="Normal 2 17 3 3" xfId="13817"/>
    <cellStyle name="Normal 2 17 4" xfId="320"/>
    <cellStyle name="Normal 2 17 4 2" xfId="8153"/>
    <cellStyle name="Normal 2 17 4 2 2" xfId="13818"/>
    <cellStyle name="Normal 2 17 4 3" xfId="13819"/>
    <cellStyle name="Normal 2 17 5" xfId="321"/>
    <cellStyle name="Normal 2 17 5 2" xfId="8154"/>
    <cellStyle name="Normal 2 17 5 2 2" xfId="13820"/>
    <cellStyle name="Normal 2 17 5 3" xfId="13821"/>
    <cellStyle name="Normal 2 17 6" xfId="322"/>
    <cellStyle name="Normal 2 17 6 2" xfId="8155"/>
    <cellStyle name="Normal 2 17 6 2 2" xfId="13822"/>
    <cellStyle name="Normal 2 17 6 3" xfId="13823"/>
    <cellStyle name="Normal 2 17 7" xfId="323"/>
    <cellStyle name="Normal 2 17 7 2" xfId="8156"/>
    <cellStyle name="Normal 2 17 7 2 2" xfId="13824"/>
    <cellStyle name="Normal 2 17 7 3" xfId="13825"/>
    <cellStyle name="Normal 2 17 8" xfId="324"/>
    <cellStyle name="Normal 2 17 8 2" xfId="8157"/>
    <cellStyle name="Normal 2 17 8 2 2" xfId="13826"/>
    <cellStyle name="Normal 2 17 8 3" xfId="13827"/>
    <cellStyle name="Normal 2 17 9" xfId="325"/>
    <cellStyle name="Normal 2 17 9 2" xfId="8158"/>
    <cellStyle name="Normal 2 17 9 2 2" xfId="13828"/>
    <cellStyle name="Normal 2 17 9 3" xfId="13829"/>
    <cellStyle name="Normal 2 18" xfId="326"/>
    <cellStyle name="Normal 2 18 10" xfId="327"/>
    <cellStyle name="Normal 2 18 10 2" xfId="8159"/>
    <cellStyle name="Normal 2 18 10 2 2" xfId="12099"/>
    <cellStyle name="Normal 2 18 10 2 2 2" xfId="13830"/>
    <cellStyle name="Normal 2 18 10 2 2 3" xfId="13831"/>
    <cellStyle name="Normal 2 18 10 3" xfId="13832"/>
    <cellStyle name="Normal 2 18 11" xfId="328"/>
    <cellStyle name="Normal 2 18 11 2" xfId="8160"/>
    <cellStyle name="Normal 2 18 11 2 2" xfId="12100"/>
    <cellStyle name="Normal 2 18 11 2 2 2" xfId="13833"/>
    <cellStyle name="Normal 2 18 11 2 2 3" xfId="13834"/>
    <cellStyle name="Normal 2 18 11 3" xfId="13835"/>
    <cellStyle name="Normal 2 18 12" xfId="329"/>
    <cellStyle name="Normal 2 18 12 2" xfId="8161"/>
    <cellStyle name="Normal 2 18 12 2 2" xfId="12101"/>
    <cellStyle name="Normal 2 18 12 2 2 2" xfId="13836"/>
    <cellStyle name="Normal 2 18 12 2 2 3" xfId="13837"/>
    <cellStyle name="Normal 2 18 12 3" xfId="13838"/>
    <cellStyle name="Normal 2 18 13" xfId="330"/>
    <cellStyle name="Normal 2 18 13 2" xfId="8162"/>
    <cellStyle name="Normal 2 18 13 2 2" xfId="13839"/>
    <cellStyle name="Normal 2 18 13 3" xfId="13840"/>
    <cellStyle name="Normal 2 18 14" xfId="331"/>
    <cellStyle name="Normal 2 18 14 2" xfId="8163"/>
    <cellStyle name="Normal 2 18 14 2 2" xfId="13841"/>
    <cellStyle name="Normal 2 18 14 3" xfId="13842"/>
    <cellStyle name="Normal 2 18 15" xfId="332"/>
    <cellStyle name="Normal 2 18 15 2" xfId="8164"/>
    <cellStyle name="Normal 2 18 15 2 2" xfId="13843"/>
    <cellStyle name="Normal 2 18 15 3" xfId="13844"/>
    <cellStyle name="Normal 2 18 16" xfId="333"/>
    <cellStyle name="Normal 2 18 16 2" xfId="8165"/>
    <cellStyle name="Normal 2 18 16 2 2" xfId="13845"/>
    <cellStyle name="Normal 2 18 16 3" xfId="13846"/>
    <cellStyle name="Normal 2 18 17" xfId="334"/>
    <cellStyle name="Normal 2 18 17 2" xfId="8166"/>
    <cellStyle name="Normal 2 18 17 2 2" xfId="13847"/>
    <cellStyle name="Normal 2 18 17 3" xfId="13848"/>
    <cellStyle name="Normal 2 18 18" xfId="335"/>
    <cellStyle name="Normal 2 18 18 2" xfId="8167"/>
    <cellStyle name="Normal 2 18 18 2 2" xfId="13849"/>
    <cellStyle name="Normal 2 18 18 3" xfId="13850"/>
    <cellStyle name="Normal 2 18 19" xfId="8168"/>
    <cellStyle name="Normal 2 18 2" xfId="336"/>
    <cellStyle name="Normal 2 18 2 2" xfId="6036"/>
    <cellStyle name="Normal 2 18 2 3" xfId="8169"/>
    <cellStyle name="Normal 2 18 2 3 2" xfId="12102"/>
    <cellStyle name="Normal 2 18 2 3 2 2" xfId="13851"/>
    <cellStyle name="Normal 2 18 2 3 2 3" xfId="13852"/>
    <cellStyle name="Normal 2 18 2 4" xfId="13853"/>
    <cellStyle name="Normal 2 18 20" xfId="8170"/>
    <cellStyle name="Normal 2 18 20 2" xfId="13854"/>
    <cellStyle name="Normal 2 18 21" xfId="4481"/>
    <cellStyle name="Normal 2 18 22" xfId="13855"/>
    <cellStyle name="Normal 2 18 3" xfId="337"/>
    <cellStyle name="Normal 2 18 3 2" xfId="8171"/>
    <cellStyle name="Normal 2 18 3 2 2" xfId="12103"/>
    <cellStyle name="Normal 2 18 3 2 2 2" xfId="13856"/>
    <cellStyle name="Normal 2 18 3 2 2 3" xfId="13857"/>
    <cellStyle name="Normal 2 18 3 3" xfId="13858"/>
    <cellStyle name="Normal 2 18 4" xfId="338"/>
    <cellStyle name="Normal 2 18 4 2" xfId="8172"/>
    <cellStyle name="Normal 2 18 4 2 2" xfId="12104"/>
    <cellStyle name="Normal 2 18 4 2 2 2" xfId="13859"/>
    <cellStyle name="Normal 2 18 4 2 2 3" xfId="13860"/>
    <cellStyle name="Normal 2 18 4 3" xfId="13861"/>
    <cellStyle name="Normal 2 18 5" xfId="339"/>
    <cellStyle name="Normal 2 18 5 2" xfId="8173"/>
    <cellStyle name="Normal 2 18 5 2 2" xfId="12105"/>
    <cellStyle name="Normal 2 18 5 2 2 2" xfId="13862"/>
    <cellStyle name="Normal 2 18 5 2 2 3" xfId="13863"/>
    <cellStyle name="Normal 2 18 5 3" xfId="13864"/>
    <cellStyle name="Normal 2 18 6" xfId="340"/>
    <cellStyle name="Normal 2 18 6 2" xfId="8174"/>
    <cellStyle name="Normal 2 18 6 2 2" xfId="12106"/>
    <cellStyle name="Normal 2 18 6 2 2 2" xfId="13865"/>
    <cellStyle name="Normal 2 18 6 2 2 3" xfId="13866"/>
    <cellStyle name="Normal 2 18 6 3" xfId="13867"/>
    <cellStyle name="Normal 2 18 7" xfId="341"/>
    <cellStyle name="Normal 2 18 7 2" xfId="8175"/>
    <cellStyle name="Normal 2 18 7 2 2" xfId="12107"/>
    <cellStyle name="Normal 2 18 7 2 2 2" xfId="13868"/>
    <cellStyle name="Normal 2 18 7 2 2 3" xfId="13869"/>
    <cellStyle name="Normal 2 18 7 3" xfId="13870"/>
    <cellStyle name="Normal 2 18 8" xfId="342"/>
    <cellStyle name="Normal 2 18 8 2" xfId="8176"/>
    <cellStyle name="Normal 2 18 8 2 2" xfId="12108"/>
    <cellStyle name="Normal 2 18 8 2 2 2" xfId="13871"/>
    <cellStyle name="Normal 2 18 8 2 2 3" xfId="13872"/>
    <cellStyle name="Normal 2 18 8 3" xfId="13873"/>
    <cellStyle name="Normal 2 18 9" xfId="343"/>
    <cellStyle name="Normal 2 18 9 2" xfId="8177"/>
    <cellStyle name="Normal 2 18 9 2 2" xfId="12109"/>
    <cellStyle name="Normal 2 18 9 2 2 2" xfId="13874"/>
    <cellStyle name="Normal 2 18 9 2 2 3" xfId="13875"/>
    <cellStyle name="Normal 2 18 9 3" xfId="13876"/>
    <cellStyle name="Normal 2 19" xfId="344"/>
    <cellStyle name="Normal 2 19 10" xfId="345"/>
    <cellStyle name="Normal 2 19 10 2" xfId="8178"/>
    <cellStyle name="Normal 2 19 10 2 2" xfId="12110"/>
    <cellStyle name="Normal 2 19 10 2 2 2" xfId="13877"/>
    <cellStyle name="Normal 2 19 10 2 2 3" xfId="13878"/>
    <cellStyle name="Normal 2 19 10 3" xfId="13879"/>
    <cellStyle name="Normal 2 19 11" xfId="346"/>
    <cellStyle name="Normal 2 19 11 2" xfId="8179"/>
    <cellStyle name="Normal 2 19 11 2 2" xfId="12111"/>
    <cellStyle name="Normal 2 19 11 2 2 2" xfId="13880"/>
    <cellStyle name="Normal 2 19 11 2 2 3" xfId="13881"/>
    <cellStyle name="Normal 2 19 11 3" xfId="13882"/>
    <cellStyle name="Normal 2 19 12" xfId="347"/>
    <cellStyle name="Normal 2 19 12 2" xfId="8180"/>
    <cellStyle name="Normal 2 19 12 2 2" xfId="12112"/>
    <cellStyle name="Normal 2 19 12 2 2 2" xfId="13883"/>
    <cellStyle name="Normal 2 19 12 2 2 3" xfId="13884"/>
    <cellStyle name="Normal 2 19 12 3" xfId="13885"/>
    <cellStyle name="Normal 2 19 13" xfId="348"/>
    <cellStyle name="Normal 2 19 13 2" xfId="8181"/>
    <cellStyle name="Normal 2 19 13 2 2" xfId="13886"/>
    <cellStyle name="Normal 2 19 13 3" xfId="13887"/>
    <cellStyle name="Normal 2 19 14" xfId="349"/>
    <cellStyle name="Normal 2 19 14 2" xfId="8182"/>
    <cellStyle name="Normal 2 19 14 2 2" xfId="13888"/>
    <cellStyle name="Normal 2 19 14 3" xfId="13889"/>
    <cellStyle name="Normal 2 19 15" xfId="350"/>
    <cellStyle name="Normal 2 19 15 2" xfId="8183"/>
    <cellStyle name="Normal 2 19 15 2 2" xfId="13890"/>
    <cellStyle name="Normal 2 19 15 3" xfId="13891"/>
    <cellStyle name="Normal 2 19 16" xfId="351"/>
    <cellStyle name="Normal 2 19 16 2" xfId="8184"/>
    <cellStyle name="Normal 2 19 16 2 2" xfId="13892"/>
    <cellStyle name="Normal 2 19 16 3" xfId="13893"/>
    <cellStyle name="Normal 2 19 17" xfId="352"/>
    <cellStyle name="Normal 2 19 17 2" xfId="8185"/>
    <cellStyle name="Normal 2 19 17 2 2" xfId="13894"/>
    <cellStyle name="Normal 2 19 17 3" xfId="13895"/>
    <cellStyle name="Normal 2 19 18" xfId="353"/>
    <cellStyle name="Normal 2 19 18 2" xfId="8186"/>
    <cellStyle name="Normal 2 19 18 2 2" xfId="13896"/>
    <cellStyle name="Normal 2 19 18 3" xfId="13897"/>
    <cellStyle name="Normal 2 19 19" xfId="8187"/>
    <cellStyle name="Normal 2 19 2" xfId="354"/>
    <cellStyle name="Normal 2 19 2 2" xfId="6037"/>
    <cellStyle name="Normal 2 19 2 3" xfId="8188"/>
    <cellStyle name="Normal 2 19 2 3 2" xfId="13898"/>
    <cellStyle name="Normal 2 19 2 4" xfId="13899"/>
    <cellStyle name="Normal 2 19 20" xfId="8189"/>
    <cellStyle name="Normal 2 19 20 2" xfId="13900"/>
    <cellStyle name="Normal 2 19 21" xfId="4482"/>
    <cellStyle name="Normal 2 19 3" xfId="355"/>
    <cellStyle name="Normal 2 19 3 2" xfId="8190"/>
    <cellStyle name="Normal 2 19 3 2 2" xfId="12113"/>
    <cellStyle name="Normal 2 19 3 2 2 2" xfId="13901"/>
    <cellStyle name="Normal 2 19 3 2 2 3" xfId="13902"/>
    <cellStyle name="Normal 2 19 3 3" xfId="13903"/>
    <cellStyle name="Normal 2 19 4" xfId="356"/>
    <cellStyle name="Normal 2 19 4 2" xfId="8191"/>
    <cellStyle name="Normal 2 19 4 2 2" xfId="12114"/>
    <cellStyle name="Normal 2 19 4 2 2 2" xfId="13904"/>
    <cellStyle name="Normal 2 19 4 2 2 3" xfId="13905"/>
    <cellStyle name="Normal 2 19 4 3" xfId="13906"/>
    <cellStyle name="Normal 2 19 5" xfId="357"/>
    <cellStyle name="Normal 2 19 5 2" xfId="8192"/>
    <cellStyle name="Normal 2 19 5 2 2" xfId="12115"/>
    <cellStyle name="Normal 2 19 5 2 2 2" xfId="13907"/>
    <cellStyle name="Normal 2 19 5 2 2 3" xfId="13908"/>
    <cellStyle name="Normal 2 19 5 3" xfId="13909"/>
    <cellStyle name="Normal 2 19 6" xfId="358"/>
    <cellStyle name="Normal 2 19 6 2" xfId="8193"/>
    <cellStyle name="Normal 2 19 6 2 2" xfId="12116"/>
    <cellStyle name="Normal 2 19 6 2 2 2" xfId="13910"/>
    <cellStyle name="Normal 2 19 6 2 2 3" xfId="13911"/>
    <cellStyle name="Normal 2 19 6 3" xfId="13912"/>
    <cellStyle name="Normal 2 19 7" xfId="359"/>
    <cellStyle name="Normal 2 19 7 2" xfId="8194"/>
    <cellStyle name="Normal 2 19 7 2 2" xfId="12117"/>
    <cellStyle name="Normal 2 19 7 2 2 2" xfId="13913"/>
    <cellStyle name="Normal 2 19 7 2 2 3" xfId="13914"/>
    <cellStyle name="Normal 2 19 7 3" xfId="13915"/>
    <cellStyle name="Normal 2 19 8" xfId="360"/>
    <cellStyle name="Normal 2 19 8 2" xfId="8195"/>
    <cellStyle name="Normal 2 19 8 2 2" xfId="12118"/>
    <cellStyle name="Normal 2 19 8 2 2 2" xfId="13916"/>
    <cellStyle name="Normal 2 19 8 2 2 3" xfId="13917"/>
    <cellStyle name="Normal 2 19 8 3" xfId="13918"/>
    <cellStyle name="Normal 2 19 9" xfId="361"/>
    <cellStyle name="Normal 2 19 9 2" xfId="8196"/>
    <cellStyle name="Normal 2 19 9 2 2" xfId="12119"/>
    <cellStyle name="Normal 2 19 9 2 2 2" xfId="13919"/>
    <cellStyle name="Normal 2 19 9 2 2 3" xfId="13920"/>
    <cellStyle name="Normal 2 19 9 3" xfId="13921"/>
    <cellStyle name="Normal 2 2" xfId="362"/>
    <cellStyle name="Normal 2 2 10" xfId="363"/>
    <cellStyle name="Normal 2 2 10 2" xfId="364"/>
    <cellStyle name="Normal 2 2 10 2 2" xfId="8197"/>
    <cellStyle name="Normal 2 2 10 2 2 2" xfId="13922"/>
    <cellStyle name="Normal 2 2 10 2 3" xfId="13923"/>
    <cellStyle name="Normal 2 2 10 3" xfId="365"/>
    <cellStyle name="Normal 2 2 10 3 2" xfId="8198"/>
    <cellStyle name="Normal 2 2 10 3 2 2" xfId="13924"/>
    <cellStyle name="Normal 2 2 10 3 3" xfId="13925"/>
    <cellStyle name="Normal 2 2 10 4" xfId="8199"/>
    <cellStyle name="Normal 2 2 10 4 2" xfId="13926"/>
    <cellStyle name="Normal 2 2 10 5" xfId="11566"/>
    <cellStyle name="Normal 2 2 10 6" xfId="13927"/>
    <cellStyle name="Normal 2 2 10 6 2" xfId="13928"/>
    <cellStyle name="Normal 2 2 11" xfId="366"/>
    <cellStyle name="Normal 2 2 11 2" xfId="8200"/>
    <cellStyle name="Normal 2 2 11 2 2" xfId="13929"/>
    <cellStyle name="Normal 2 2 11 3" xfId="11565"/>
    <cellStyle name="Normal 2 2 11 4" xfId="13930"/>
    <cellStyle name="Normal 2 2 11 4 2" xfId="13931"/>
    <cellStyle name="Normal 2 2 12" xfId="367"/>
    <cellStyle name="Normal 2 2 12 2" xfId="4484"/>
    <cellStyle name="Normal 2 2 12 2 2" xfId="8201"/>
    <cellStyle name="Normal 2 2 12 2 3" xfId="21991"/>
    <cellStyle name="Normal 2 2 12 3" xfId="4485"/>
    <cellStyle name="Normal 2 2 12 3 2" xfId="8202"/>
    <cellStyle name="Normal 2 2 12 3 3" xfId="21990"/>
    <cellStyle name="Normal 2 2 12 4" xfId="8203"/>
    <cellStyle name="Normal 2 2 12 4 2" xfId="13932"/>
    <cellStyle name="Normal 2 2 12 5" xfId="11564"/>
    <cellStyle name="Normal 2 2 12 6" xfId="13933"/>
    <cellStyle name="Normal 2 2 12 6 2" xfId="13934"/>
    <cellStyle name="Normal 2 2 13" xfId="368"/>
    <cellStyle name="Normal 2 2 13 2" xfId="8204"/>
    <cellStyle name="Normal 2 2 13 2 2" xfId="13935"/>
    <cellStyle name="Normal 2 2 13 3" xfId="11563"/>
    <cellStyle name="Normal 2 2 13 4" xfId="13936"/>
    <cellStyle name="Normal 2 2 13 4 2" xfId="13937"/>
    <cellStyle name="Normal 2 2 14" xfId="369"/>
    <cellStyle name="Normal 2 2 14 2" xfId="4487"/>
    <cellStyle name="Normal 2 2 14 2 2" xfId="6038"/>
    <cellStyle name="Normal 2 2 14 2 3" xfId="6039"/>
    <cellStyle name="Normal 2 2 14 3" xfId="6040"/>
    <cellStyle name="Normal 2 2 14 4" xfId="6041"/>
    <cellStyle name="Normal 2 2 14 5" xfId="8206"/>
    <cellStyle name="Normal 2 2 14 6" xfId="8207"/>
    <cellStyle name="Normal 2 2 14 6 2" xfId="13938"/>
    <cellStyle name="Normal 2 2 14 7" xfId="8205"/>
    <cellStyle name="Normal 2 2 14 7 2" xfId="13939"/>
    <cellStyle name="Normal 2 2 14 8" xfId="11562"/>
    <cellStyle name="Normal 2 2 14 9" xfId="4486"/>
    <cellStyle name="Normal 2 2 15" xfId="370"/>
    <cellStyle name="Normal 2 2 15 2" xfId="8209"/>
    <cellStyle name="Normal 2 2 15 3" xfId="8210"/>
    <cellStyle name="Normal 2 2 15 3 2" xfId="13940"/>
    <cellStyle name="Normal 2 2 15 4" xfId="8208"/>
    <cellStyle name="Normal 2 2 15 4 2" xfId="13941"/>
    <cellStyle name="Normal 2 2 15 5" xfId="11561"/>
    <cellStyle name="Normal 2 2 15 6" xfId="4488"/>
    <cellStyle name="Normal 2 2 16" xfId="371"/>
    <cellStyle name="Normal 2 2 16 2" xfId="6042"/>
    <cellStyle name="Normal 2 2 16 2 2" xfId="6043"/>
    <cellStyle name="Normal 2 2 16 2 2 2" xfId="8212"/>
    <cellStyle name="Normal 2 2 16 3" xfId="6044"/>
    <cellStyle name="Normal 2 2 16 3 2" xfId="8213"/>
    <cellStyle name="Normal 2 2 16 4" xfId="6045"/>
    <cellStyle name="Normal 2 2 16 4 2" xfId="8214"/>
    <cellStyle name="Normal 2 2 16 5" xfId="8215"/>
    <cellStyle name="Normal 2 2 16 5 2" xfId="8216"/>
    <cellStyle name="Normal 2 2 16 6" xfId="8217"/>
    <cellStyle name="Normal 2 2 16 6 2" xfId="13942"/>
    <cellStyle name="Normal 2 2 16 7" xfId="8211"/>
    <cellStyle name="Normal 2 2 16 7 2" xfId="13943"/>
    <cellStyle name="Normal 2 2 16 8" xfId="11560"/>
    <cellStyle name="Normal 2 2 16 9" xfId="4489"/>
    <cellStyle name="Normal 2 2 17" xfId="372"/>
    <cellStyle name="Normal 2 2 17 2" xfId="6046"/>
    <cellStyle name="Normal 2 2 17 2 2" xfId="6047"/>
    <cellStyle name="Normal 2 2 17 3" xfId="6048"/>
    <cellStyle name="Normal 2 2 17 4" xfId="6049"/>
    <cellStyle name="Normal 2 2 17 5" xfId="8219"/>
    <cellStyle name="Normal 2 2 17 6" xfId="8220"/>
    <cellStyle name="Normal 2 2 17 6 2" xfId="13944"/>
    <cellStyle name="Normal 2 2 17 7" xfId="8218"/>
    <cellStyle name="Normal 2 2 17 7 2" xfId="13945"/>
    <cellStyle name="Normal 2 2 17 8" xfId="11559"/>
    <cellStyle name="Normal 2 2 17 9" xfId="4490"/>
    <cellStyle name="Normal 2 2 18" xfId="373"/>
    <cellStyle name="Normal 2 2 18 2" xfId="8222"/>
    <cellStyle name="Normal 2 2 18 3" xfId="8223"/>
    <cellStyle name="Normal 2 2 18 3 2" xfId="13946"/>
    <cellStyle name="Normal 2 2 18 4" xfId="8221"/>
    <cellStyle name="Normal 2 2 18 4 2" xfId="13947"/>
    <cellStyle name="Normal 2 2 18 5" xfId="11558"/>
    <cellStyle name="Normal 2 2 18 6" xfId="4491"/>
    <cellStyle name="Normal 2 2 19" xfId="374"/>
    <cellStyle name="Normal 2 2 19 2" xfId="8225"/>
    <cellStyle name="Normal 2 2 19 3" xfId="8226"/>
    <cellStyle name="Normal 2 2 19 3 2" xfId="13948"/>
    <cellStyle name="Normal 2 2 19 4" xfId="8224"/>
    <cellStyle name="Normal 2 2 19 4 2" xfId="13949"/>
    <cellStyle name="Normal 2 2 19 5" xfId="11557"/>
    <cellStyle name="Normal 2 2 19 6" xfId="4492"/>
    <cellStyle name="Normal 2 2 2" xfId="375"/>
    <cellStyle name="Normal 2 2 2 10" xfId="376"/>
    <cellStyle name="Normal 2 2 2 10 10" xfId="377"/>
    <cellStyle name="Normal 2 2 2 10 10 2" xfId="8227"/>
    <cellStyle name="Normal 2 2 2 10 10 2 2" xfId="13950"/>
    <cellStyle name="Normal 2 2 2 10 10 3" xfId="13951"/>
    <cellStyle name="Normal 2 2 2 10 11" xfId="378"/>
    <cellStyle name="Normal 2 2 2 10 11 2" xfId="8228"/>
    <cellStyle name="Normal 2 2 2 10 11 2 2" xfId="13952"/>
    <cellStyle name="Normal 2 2 2 10 11 3" xfId="13953"/>
    <cellStyle name="Normal 2 2 2 10 12" xfId="379"/>
    <cellStyle name="Normal 2 2 2 10 12 2" xfId="8229"/>
    <cellStyle name="Normal 2 2 2 10 12 2 2" xfId="13954"/>
    <cellStyle name="Normal 2 2 2 10 12 3" xfId="13955"/>
    <cellStyle name="Normal 2 2 2 10 13" xfId="380"/>
    <cellStyle name="Normal 2 2 2 10 13 2" xfId="8230"/>
    <cellStyle name="Normal 2 2 2 10 13 2 2" xfId="13956"/>
    <cellStyle name="Normal 2 2 2 10 13 3" xfId="13957"/>
    <cellStyle name="Normal 2 2 2 10 14" xfId="381"/>
    <cellStyle name="Normal 2 2 2 10 14 2" xfId="8231"/>
    <cellStyle name="Normal 2 2 2 10 14 2 2" xfId="13958"/>
    <cellStyle name="Normal 2 2 2 10 14 3" xfId="13959"/>
    <cellStyle name="Normal 2 2 2 10 15" xfId="382"/>
    <cellStyle name="Normal 2 2 2 10 15 2" xfId="8232"/>
    <cellStyle name="Normal 2 2 2 10 15 2 2" xfId="13960"/>
    <cellStyle name="Normal 2 2 2 10 15 3" xfId="13961"/>
    <cellStyle name="Normal 2 2 2 10 16" xfId="383"/>
    <cellStyle name="Normal 2 2 2 10 16 2" xfId="8233"/>
    <cellStyle name="Normal 2 2 2 10 16 2 2" xfId="13962"/>
    <cellStyle name="Normal 2 2 2 10 16 3" xfId="13963"/>
    <cellStyle name="Normal 2 2 2 10 17" xfId="384"/>
    <cellStyle name="Normal 2 2 2 10 17 2" xfId="8234"/>
    <cellStyle name="Normal 2 2 2 10 17 2 2" xfId="13964"/>
    <cellStyle name="Normal 2 2 2 10 17 3" xfId="13965"/>
    <cellStyle name="Normal 2 2 2 10 18" xfId="385"/>
    <cellStyle name="Normal 2 2 2 10 18 2" xfId="8235"/>
    <cellStyle name="Normal 2 2 2 10 18 2 2" xfId="13966"/>
    <cellStyle name="Normal 2 2 2 10 18 3" xfId="13967"/>
    <cellStyle name="Normal 2 2 2 10 19" xfId="8236"/>
    <cellStyle name="Normal 2 2 2 10 2" xfId="386"/>
    <cellStyle name="Normal 2 2 2 10 2 2" xfId="8237"/>
    <cellStyle name="Normal 2 2 2 10 2 2 2" xfId="13968"/>
    <cellStyle name="Normal 2 2 2 10 2 3" xfId="13969"/>
    <cellStyle name="Normal 2 2 2 10 20" xfId="8238"/>
    <cellStyle name="Normal 2 2 2 10 20 2" xfId="13970"/>
    <cellStyle name="Normal 2 2 2 10 21" xfId="4493"/>
    <cellStyle name="Normal 2 2 2 10 3" xfId="387"/>
    <cellStyle name="Normal 2 2 2 10 3 2" xfId="8239"/>
    <cellStyle name="Normal 2 2 2 10 3 2 2" xfId="13971"/>
    <cellStyle name="Normal 2 2 2 10 3 3" xfId="13972"/>
    <cellStyle name="Normal 2 2 2 10 4" xfId="388"/>
    <cellStyle name="Normal 2 2 2 10 4 2" xfId="8240"/>
    <cellStyle name="Normal 2 2 2 10 4 2 2" xfId="13973"/>
    <cellStyle name="Normal 2 2 2 10 4 3" xfId="13974"/>
    <cellStyle name="Normal 2 2 2 10 5" xfId="389"/>
    <cellStyle name="Normal 2 2 2 10 5 2" xfId="8241"/>
    <cellStyle name="Normal 2 2 2 10 5 2 2" xfId="13975"/>
    <cellStyle name="Normal 2 2 2 10 5 3" xfId="13976"/>
    <cellStyle name="Normal 2 2 2 10 6" xfId="390"/>
    <cellStyle name="Normal 2 2 2 10 6 2" xfId="8242"/>
    <cellStyle name="Normal 2 2 2 10 6 2 2" xfId="13977"/>
    <cellStyle name="Normal 2 2 2 10 6 3" xfId="13978"/>
    <cellStyle name="Normal 2 2 2 10 7" xfId="391"/>
    <cellStyle name="Normal 2 2 2 10 7 2" xfId="8243"/>
    <cellStyle name="Normal 2 2 2 10 7 2 2" xfId="13979"/>
    <cellStyle name="Normal 2 2 2 10 7 3" xfId="13980"/>
    <cellStyle name="Normal 2 2 2 10 8" xfId="392"/>
    <cellStyle name="Normal 2 2 2 10 8 2" xfId="8244"/>
    <cellStyle name="Normal 2 2 2 10 8 2 2" xfId="13981"/>
    <cellStyle name="Normal 2 2 2 10 8 3" xfId="13982"/>
    <cellStyle name="Normal 2 2 2 10 9" xfId="393"/>
    <cellStyle name="Normal 2 2 2 10 9 2" xfId="8245"/>
    <cellStyle name="Normal 2 2 2 10 9 2 2" xfId="13983"/>
    <cellStyle name="Normal 2 2 2 10 9 3" xfId="13984"/>
    <cellStyle name="Normal 2 2 2 11" xfId="394"/>
    <cellStyle name="Normal 2 2 2 11 10" xfId="395"/>
    <cellStyle name="Normal 2 2 2 11 10 2" xfId="8246"/>
    <cellStyle name="Normal 2 2 2 11 10 2 2" xfId="13985"/>
    <cellStyle name="Normal 2 2 2 11 10 3" xfId="13986"/>
    <cellStyle name="Normal 2 2 2 11 11" xfId="396"/>
    <cellStyle name="Normal 2 2 2 11 11 2" xfId="8247"/>
    <cellStyle name="Normal 2 2 2 11 11 2 2" xfId="13987"/>
    <cellStyle name="Normal 2 2 2 11 11 3" xfId="13988"/>
    <cellStyle name="Normal 2 2 2 11 12" xfId="397"/>
    <cellStyle name="Normal 2 2 2 11 12 2" xfId="8248"/>
    <cellStyle name="Normal 2 2 2 11 12 2 2" xfId="13989"/>
    <cellStyle name="Normal 2 2 2 11 12 3" xfId="13990"/>
    <cellStyle name="Normal 2 2 2 11 13" xfId="398"/>
    <cellStyle name="Normal 2 2 2 11 13 2" xfId="8249"/>
    <cellStyle name="Normal 2 2 2 11 13 2 2" xfId="13991"/>
    <cellStyle name="Normal 2 2 2 11 13 3" xfId="13992"/>
    <cellStyle name="Normal 2 2 2 11 14" xfId="399"/>
    <cellStyle name="Normal 2 2 2 11 14 2" xfId="8250"/>
    <cellStyle name="Normal 2 2 2 11 14 2 2" xfId="13993"/>
    <cellStyle name="Normal 2 2 2 11 14 3" xfId="13994"/>
    <cellStyle name="Normal 2 2 2 11 15" xfId="400"/>
    <cellStyle name="Normal 2 2 2 11 15 2" xfId="8251"/>
    <cellStyle name="Normal 2 2 2 11 15 2 2" xfId="13995"/>
    <cellStyle name="Normal 2 2 2 11 15 3" xfId="13996"/>
    <cellStyle name="Normal 2 2 2 11 16" xfId="401"/>
    <cellStyle name="Normal 2 2 2 11 16 2" xfId="8252"/>
    <cellStyle name="Normal 2 2 2 11 16 2 2" xfId="13997"/>
    <cellStyle name="Normal 2 2 2 11 16 3" xfId="13998"/>
    <cellStyle name="Normal 2 2 2 11 17" xfId="402"/>
    <cellStyle name="Normal 2 2 2 11 17 2" xfId="8253"/>
    <cellStyle name="Normal 2 2 2 11 17 2 2" xfId="13999"/>
    <cellStyle name="Normal 2 2 2 11 17 3" xfId="14000"/>
    <cellStyle name="Normal 2 2 2 11 18" xfId="403"/>
    <cellStyle name="Normal 2 2 2 11 18 2" xfId="8254"/>
    <cellStyle name="Normal 2 2 2 11 18 2 2" xfId="14001"/>
    <cellStyle name="Normal 2 2 2 11 18 3" xfId="14002"/>
    <cellStyle name="Normal 2 2 2 11 19" xfId="8255"/>
    <cellStyle name="Normal 2 2 2 11 2" xfId="404"/>
    <cellStyle name="Normal 2 2 2 11 2 2" xfId="8256"/>
    <cellStyle name="Normal 2 2 2 11 2 2 2" xfId="14003"/>
    <cellStyle name="Normal 2 2 2 11 2 3" xfId="14004"/>
    <cellStyle name="Normal 2 2 2 11 20" xfId="8257"/>
    <cellStyle name="Normal 2 2 2 11 20 2" xfId="14005"/>
    <cellStyle name="Normal 2 2 2 11 21" xfId="4494"/>
    <cellStyle name="Normal 2 2 2 11 3" xfId="405"/>
    <cellStyle name="Normal 2 2 2 11 3 2" xfId="8258"/>
    <cellStyle name="Normal 2 2 2 11 3 2 2" xfId="14006"/>
    <cellStyle name="Normal 2 2 2 11 3 3" xfId="14007"/>
    <cellStyle name="Normal 2 2 2 11 4" xfId="406"/>
    <cellStyle name="Normal 2 2 2 11 4 2" xfId="8259"/>
    <cellStyle name="Normal 2 2 2 11 4 2 2" xfId="14008"/>
    <cellStyle name="Normal 2 2 2 11 4 3" xfId="14009"/>
    <cellStyle name="Normal 2 2 2 11 5" xfId="407"/>
    <cellStyle name="Normal 2 2 2 11 5 2" xfId="8260"/>
    <cellStyle name="Normal 2 2 2 11 5 2 2" xfId="14010"/>
    <cellStyle name="Normal 2 2 2 11 5 3" xfId="14011"/>
    <cellStyle name="Normal 2 2 2 11 6" xfId="408"/>
    <cellStyle name="Normal 2 2 2 11 6 2" xfId="8261"/>
    <cellStyle name="Normal 2 2 2 11 6 2 2" xfId="14012"/>
    <cellStyle name="Normal 2 2 2 11 6 3" xfId="14013"/>
    <cellStyle name="Normal 2 2 2 11 7" xfId="409"/>
    <cellStyle name="Normal 2 2 2 11 7 2" xfId="8262"/>
    <cellStyle name="Normal 2 2 2 11 7 2 2" xfId="14014"/>
    <cellStyle name="Normal 2 2 2 11 7 3" xfId="14015"/>
    <cellStyle name="Normal 2 2 2 11 8" xfId="410"/>
    <cellStyle name="Normal 2 2 2 11 8 2" xfId="8263"/>
    <cellStyle name="Normal 2 2 2 11 8 2 2" xfId="14016"/>
    <cellStyle name="Normal 2 2 2 11 8 3" xfId="14017"/>
    <cellStyle name="Normal 2 2 2 11 9" xfId="411"/>
    <cellStyle name="Normal 2 2 2 11 9 2" xfId="8264"/>
    <cellStyle name="Normal 2 2 2 11 9 2 2" xfId="14018"/>
    <cellStyle name="Normal 2 2 2 11 9 3" xfId="14019"/>
    <cellStyle name="Normal 2 2 2 12" xfId="412"/>
    <cellStyle name="Normal 2 2 2 12 10" xfId="413"/>
    <cellStyle name="Normal 2 2 2 12 10 2" xfId="8265"/>
    <cellStyle name="Normal 2 2 2 12 10 2 2" xfId="14020"/>
    <cellStyle name="Normal 2 2 2 12 10 3" xfId="14021"/>
    <cellStyle name="Normal 2 2 2 12 11" xfId="414"/>
    <cellStyle name="Normal 2 2 2 12 11 2" xfId="8266"/>
    <cellStyle name="Normal 2 2 2 12 11 2 2" xfId="14022"/>
    <cellStyle name="Normal 2 2 2 12 11 3" xfId="14023"/>
    <cellStyle name="Normal 2 2 2 12 12" xfId="415"/>
    <cellStyle name="Normal 2 2 2 12 12 2" xfId="8267"/>
    <cellStyle name="Normal 2 2 2 12 12 2 2" xfId="14024"/>
    <cellStyle name="Normal 2 2 2 12 12 3" xfId="14025"/>
    <cellStyle name="Normal 2 2 2 12 13" xfId="416"/>
    <cellStyle name="Normal 2 2 2 12 13 2" xfId="8268"/>
    <cellStyle name="Normal 2 2 2 12 13 2 2" xfId="14026"/>
    <cellStyle name="Normal 2 2 2 12 13 3" xfId="14027"/>
    <cellStyle name="Normal 2 2 2 12 14" xfId="417"/>
    <cellStyle name="Normal 2 2 2 12 14 2" xfId="8269"/>
    <cellStyle name="Normal 2 2 2 12 14 2 2" xfId="14028"/>
    <cellStyle name="Normal 2 2 2 12 14 3" xfId="14029"/>
    <cellStyle name="Normal 2 2 2 12 15" xfId="418"/>
    <cellStyle name="Normal 2 2 2 12 15 2" xfId="8270"/>
    <cellStyle name="Normal 2 2 2 12 15 2 2" xfId="14030"/>
    <cellStyle name="Normal 2 2 2 12 15 3" xfId="14031"/>
    <cellStyle name="Normal 2 2 2 12 16" xfId="419"/>
    <cellStyle name="Normal 2 2 2 12 16 2" xfId="8271"/>
    <cellStyle name="Normal 2 2 2 12 16 2 2" xfId="14032"/>
    <cellStyle name="Normal 2 2 2 12 16 3" xfId="14033"/>
    <cellStyle name="Normal 2 2 2 12 17" xfId="420"/>
    <cellStyle name="Normal 2 2 2 12 17 2" xfId="8272"/>
    <cellStyle name="Normal 2 2 2 12 17 2 2" xfId="14034"/>
    <cellStyle name="Normal 2 2 2 12 17 3" xfId="14035"/>
    <cellStyle name="Normal 2 2 2 12 18" xfId="421"/>
    <cellStyle name="Normal 2 2 2 12 18 2" xfId="8273"/>
    <cellStyle name="Normal 2 2 2 12 18 2 2" xfId="14036"/>
    <cellStyle name="Normal 2 2 2 12 18 3" xfId="14037"/>
    <cellStyle name="Normal 2 2 2 12 19" xfId="8274"/>
    <cellStyle name="Normal 2 2 2 12 2" xfId="422"/>
    <cellStyle name="Normal 2 2 2 12 2 2" xfId="8275"/>
    <cellStyle name="Normal 2 2 2 12 2 2 2" xfId="14038"/>
    <cellStyle name="Normal 2 2 2 12 2 3" xfId="14039"/>
    <cellStyle name="Normal 2 2 2 12 20" xfId="8276"/>
    <cellStyle name="Normal 2 2 2 12 20 2" xfId="14040"/>
    <cellStyle name="Normal 2 2 2 12 21" xfId="4495"/>
    <cellStyle name="Normal 2 2 2 12 3" xfId="423"/>
    <cellStyle name="Normal 2 2 2 12 3 2" xfId="8277"/>
    <cellStyle name="Normal 2 2 2 12 3 2 2" xfId="14041"/>
    <cellStyle name="Normal 2 2 2 12 3 3" xfId="14042"/>
    <cellStyle name="Normal 2 2 2 12 4" xfId="424"/>
    <cellStyle name="Normal 2 2 2 12 4 2" xfId="8278"/>
    <cellStyle name="Normal 2 2 2 12 4 2 2" xfId="14043"/>
    <cellStyle name="Normal 2 2 2 12 4 3" xfId="14044"/>
    <cellStyle name="Normal 2 2 2 12 5" xfId="425"/>
    <cellStyle name="Normal 2 2 2 12 5 2" xfId="8279"/>
    <cellStyle name="Normal 2 2 2 12 5 2 2" xfId="14045"/>
    <cellStyle name="Normal 2 2 2 12 5 3" xfId="14046"/>
    <cellStyle name="Normal 2 2 2 12 6" xfId="426"/>
    <cellStyle name="Normal 2 2 2 12 6 2" xfId="8280"/>
    <cellStyle name="Normal 2 2 2 12 6 2 2" xfId="14047"/>
    <cellStyle name="Normal 2 2 2 12 6 3" xfId="14048"/>
    <cellStyle name="Normal 2 2 2 12 7" xfId="427"/>
    <cellStyle name="Normal 2 2 2 12 7 2" xfId="8281"/>
    <cellStyle name="Normal 2 2 2 12 7 2 2" xfId="14049"/>
    <cellStyle name="Normal 2 2 2 12 7 3" xfId="14050"/>
    <cellStyle name="Normal 2 2 2 12 8" xfId="428"/>
    <cellStyle name="Normal 2 2 2 12 8 2" xfId="8282"/>
    <cellStyle name="Normal 2 2 2 12 8 2 2" xfId="14051"/>
    <cellStyle name="Normal 2 2 2 12 8 3" xfId="14052"/>
    <cellStyle name="Normal 2 2 2 12 9" xfId="429"/>
    <cellStyle name="Normal 2 2 2 12 9 2" xfId="8283"/>
    <cellStyle name="Normal 2 2 2 12 9 2 2" xfId="14053"/>
    <cellStyle name="Normal 2 2 2 12 9 3" xfId="14054"/>
    <cellStyle name="Normal 2 2 2 13" xfId="430"/>
    <cellStyle name="Normal 2 2 2 13 10" xfId="431"/>
    <cellStyle name="Normal 2 2 2 13 10 2" xfId="8284"/>
    <cellStyle name="Normal 2 2 2 13 10 2 2" xfId="14055"/>
    <cellStyle name="Normal 2 2 2 13 10 3" xfId="14056"/>
    <cellStyle name="Normal 2 2 2 13 11" xfId="432"/>
    <cellStyle name="Normal 2 2 2 13 11 2" xfId="8285"/>
    <cellStyle name="Normal 2 2 2 13 11 2 2" xfId="14057"/>
    <cellStyle name="Normal 2 2 2 13 11 3" xfId="14058"/>
    <cellStyle name="Normal 2 2 2 13 12" xfId="433"/>
    <cellStyle name="Normal 2 2 2 13 12 2" xfId="8286"/>
    <cellStyle name="Normal 2 2 2 13 12 2 2" xfId="14059"/>
    <cellStyle name="Normal 2 2 2 13 12 3" xfId="14060"/>
    <cellStyle name="Normal 2 2 2 13 13" xfId="434"/>
    <cellStyle name="Normal 2 2 2 13 13 2" xfId="8287"/>
    <cellStyle name="Normal 2 2 2 13 13 2 2" xfId="14061"/>
    <cellStyle name="Normal 2 2 2 13 13 3" xfId="14062"/>
    <cellStyle name="Normal 2 2 2 13 14" xfId="435"/>
    <cellStyle name="Normal 2 2 2 13 14 2" xfId="8288"/>
    <cellStyle name="Normal 2 2 2 13 14 2 2" xfId="14063"/>
    <cellStyle name="Normal 2 2 2 13 14 3" xfId="14064"/>
    <cellStyle name="Normal 2 2 2 13 15" xfId="436"/>
    <cellStyle name="Normal 2 2 2 13 15 2" xfId="8289"/>
    <cellStyle name="Normal 2 2 2 13 15 2 2" xfId="14065"/>
    <cellStyle name="Normal 2 2 2 13 15 3" xfId="14066"/>
    <cellStyle name="Normal 2 2 2 13 16" xfId="437"/>
    <cellStyle name="Normal 2 2 2 13 16 2" xfId="8290"/>
    <cellStyle name="Normal 2 2 2 13 16 2 2" xfId="14067"/>
    <cellStyle name="Normal 2 2 2 13 16 3" xfId="14068"/>
    <cellStyle name="Normal 2 2 2 13 17" xfId="438"/>
    <cellStyle name="Normal 2 2 2 13 17 2" xfId="8291"/>
    <cellStyle name="Normal 2 2 2 13 17 2 2" xfId="14069"/>
    <cellStyle name="Normal 2 2 2 13 17 3" xfId="14070"/>
    <cellStyle name="Normal 2 2 2 13 18" xfId="439"/>
    <cellStyle name="Normal 2 2 2 13 18 2" xfId="8292"/>
    <cellStyle name="Normal 2 2 2 13 18 2 2" xfId="14071"/>
    <cellStyle name="Normal 2 2 2 13 18 3" xfId="14072"/>
    <cellStyle name="Normal 2 2 2 13 19" xfId="8293"/>
    <cellStyle name="Normal 2 2 2 13 2" xfId="440"/>
    <cellStyle name="Normal 2 2 2 13 2 2" xfId="8294"/>
    <cellStyle name="Normal 2 2 2 13 2 2 2" xfId="14073"/>
    <cellStyle name="Normal 2 2 2 13 2 3" xfId="14074"/>
    <cellStyle name="Normal 2 2 2 13 20" xfId="8295"/>
    <cellStyle name="Normal 2 2 2 13 20 2" xfId="14075"/>
    <cellStyle name="Normal 2 2 2 13 21" xfId="4496"/>
    <cellStyle name="Normal 2 2 2 13 3" xfId="441"/>
    <cellStyle name="Normal 2 2 2 13 3 2" xfId="8296"/>
    <cellStyle name="Normal 2 2 2 13 3 2 2" xfId="14076"/>
    <cellStyle name="Normal 2 2 2 13 3 3" xfId="14077"/>
    <cellStyle name="Normal 2 2 2 13 4" xfId="442"/>
    <cellStyle name="Normal 2 2 2 13 4 2" xfId="8297"/>
    <cellStyle name="Normal 2 2 2 13 4 2 2" xfId="14078"/>
    <cellStyle name="Normal 2 2 2 13 4 3" xfId="14079"/>
    <cellStyle name="Normal 2 2 2 13 5" xfId="443"/>
    <cellStyle name="Normal 2 2 2 13 5 2" xfId="8298"/>
    <cellStyle name="Normal 2 2 2 13 5 2 2" xfId="14080"/>
    <cellStyle name="Normal 2 2 2 13 5 3" xfId="14081"/>
    <cellStyle name="Normal 2 2 2 13 6" xfId="444"/>
    <cellStyle name="Normal 2 2 2 13 6 2" xfId="8299"/>
    <cellStyle name="Normal 2 2 2 13 6 2 2" xfId="14082"/>
    <cellStyle name="Normal 2 2 2 13 6 3" xfId="14083"/>
    <cellStyle name="Normal 2 2 2 13 7" xfId="445"/>
    <cellStyle name="Normal 2 2 2 13 7 2" xfId="8300"/>
    <cellStyle name="Normal 2 2 2 13 7 2 2" xfId="14084"/>
    <cellStyle name="Normal 2 2 2 13 7 3" xfId="14085"/>
    <cellStyle name="Normal 2 2 2 13 8" xfId="446"/>
    <cellStyle name="Normal 2 2 2 13 8 2" xfId="8301"/>
    <cellStyle name="Normal 2 2 2 13 8 2 2" xfId="14086"/>
    <cellStyle name="Normal 2 2 2 13 8 3" xfId="14087"/>
    <cellStyle name="Normal 2 2 2 13 9" xfId="447"/>
    <cellStyle name="Normal 2 2 2 13 9 2" xfId="8302"/>
    <cellStyle name="Normal 2 2 2 13 9 2 2" xfId="14088"/>
    <cellStyle name="Normal 2 2 2 13 9 3" xfId="14089"/>
    <cellStyle name="Normal 2 2 2 14" xfId="448"/>
    <cellStyle name="Normal 2 2 2 14 10" xfId="449"/>
    <cellStyle name="Normal 2 2 2 14 10 2" xfId="8303"/>
    <cellStyle name="Normal 2 2 2 14 10 2 2" xfId="14090"/>
    <cellStyle name="Normal 2 2 2 14 10 3" xfId="14091"/>
    <cellStyle name="Normal 2 2 2 14 11" xfId="450"/>
    <cellStyle name="Normal 2 2 2 14 11 2" xfId="8304"/>
    <cellStyle name="Normal 2 2 2 14 11 2 2" xfId="14092"/>
    <cellStyle name="Normal 2 2 2 14 11 3" xfId="14093"/>
    <cellStyle name="Normal 2 2 2 14 12" xfId="451"/>
    <cellStyle name="Normal 2 2 2 14 12 2" xfId="8305"/>
    <cellStyle name="Normal 2 2 2 14 12 2 2" xfId="14094"/>
    <cellStyle name="Normal 2 2 2 14 12 3" xfId="14095"/>
    <cellStyle name="Normal 2 2 2 14 13" xfId="452"/>
    <cellStyle name="Normal 2 2 2 14 13 2" xfId="8306"/>
    <cellStyle name="Normal 2 2 2 14 13 2 2" xfId="14096"/>
    <cellStyle name="Normal 2 2 2 14 13 3" xfId="14097"/>
    <cellStyle name="Normal 2 2 2 14 14" xfId="453"/>
    <cellStyle name="Normal 2 2 2 14 14 2" xfId="8307"/>
    <cellStyle name="Normal 2 2 2 14 14 2 2" xfId="14098"/>
    <cellStyle name="Normal 2 2 2 14 14 3" xfId="14099"/>
    <cellStyle name="Normal 2 2 2 14 15" xfId="454"/>
    <cellStyle name="Normal 2 2 2 14 15 2" xfId="8308"/>
    <cellStyle name="Normal 2 2 2 14 15 2 2" xfId="14100"/>
    <cellStyle name="Normal 2 2 2 14 15 3" xfId="14101"/>
    <cellStyle name="Normal 2 2 2 14 16" xfId="455"/>
    <cellStyle name="Normal 2 2 2 14 16 2" xfId="8309"/>
    <cellStyle name="Normal 2 2 2 14 16 2 2" xfId="14102"/>
    <cellStyle name="Normal 2 2 2 14 16 3" xfId="14103"/>
    <cellStyle name="Normal 2 2 2 14 17" xfId="456"/>
    <cellStyle name="Normal 2 2 2 14 17 2" xfId="8310"/>
    <cellStyle name="Normal 2 2 2 14 17 2 2" xfId="14104"/>
    <cellStyle name="Normal 2 2 2 14 17 3" xfId="14105"/>
    <cellStyle name="Normal 2 2 2 14 18" xfId="457"/>
    <cellStyle name="Normal 2 2 2 14 18 2" xfId="8311"/>
    <cellStyle name="Normal 2 2 2 14 18 2 2" xfId="14106"/>
    <cellStyle name="Normal 2 2 2 14 18 3" xfId="14107"/>
    <cellStyle name="Normal 2 2 2 14 19" xfId="8312"/>
    <cellStyle name="Normal 2 2 2 14 2" xfId="458"/>
    <cellStyle name="Normal 2 2 2 14 2 2" xfId="8313"/>
    <cellStyle name="Normal 2 2 2 14 2 2 2" xfId="14108"/>
    <cellStyle name="Normal 2 2 2 14 2 3" xfId="14109"/>
    <cellStyle name="Normal 2 2 2 14 20" xfId="8314"/>
    <cellStyle name="Normal 2 2 2 14 20 2" xfId="14110"/>
    <cellStyle name="Normal 2 2 2 14 21" xfId="4497"/>
    <cellStyle name="Normal 2 2 2 14 3" xfId="459"/>
    <cellStyle name="Normal 2 2 2 14 3 2" xfId="8315"/>
    <cellStyle name="Normal 2 2 2 14 3 2 2" xfId="14111"/>
    <cellStyle name="Normal 2 2 2 14 3 3" xfId="14112"/>
    <cellStyle name="Normal 2 2 2 14 4" xfId="460"/>
    <cellStyle name="Normal 2 2 2 14 4 2" xfId="8316"/>
    <cellStyle name="Normal 2 2 2 14 4 2 2" xfId="14113"/>
    <cellStyle name="Normal 2 2 2 14 4 3" xfId="14114"/>
    <cellStyle name="Normal 2 2 2 14 5" xfId="461"/>
    <cellStyle name="Normal 2 2 2 14 5 2" xfId="8317"/>
    <cellStyle name="Normal 2 2 2 14 5 2 2" xfId="14115"/>
    <cellStyle name="Normal 2 2 2 14 5 3" xfId="14116"/>
    <cellStyle name="Normal 2 2 2 14 6" xfId="462"/>
    <cellStyle name="Normal 2 2 2 14 6 2" xfId="8318"/>
    <cellStyle name="Normal 2 2 2 14 6 2 2" xfId="14117"/>
    <cellStyle name="Normal 2 2 2 14 6 3" xfId="14118"/>
    <cellStyle name="Normal 2 2 2 14 7" xfId="463"/>
    <cellStyle name="Normal 2 2 2 14 7 2" xfId="8319"/>
    <cellStyle name="Normal 2 2 2 14 7 2 2" xfId="14119"/>
    <cellStyle name="Normal 2 2 2 14 7 3" xfId="14120"/>
    <cellStyle name="Normal 2 2 2 14 8" xfId="464"/>
    <cellStyle name="Normal 2 2 2 14 8 2" xfId="8320"/>
    <cellStyle name="Normal 2 2 2 14 8 2 2" xfId="14121"/>
    <cellStyle name="Normal 2 2 2 14 8 3" xfId="14122"/>
    <cellStyle name="Normal 2 2 2 14 9" xfId="465"/>
    <cellStyle name="Normal 2 2 2 14 9 2" xfId="8321"/>
    <cellStyle name="Normal 2 2 2 14 9 2 2" xfId="14123"/>
    <cellStyle name="Normal 2 2 2 14 9 3" xfId="14124"/>
    <cellStyle name="Normal 2 2 2 15" xfId="466"/>
    <cellStyle name="Normal 2 2 2 15 10" xfId="467"/>
    <cellStyle name="Normal 2 2 2 15 10 2" xfId="8322"/>
    <cellStyle name="Normal 2 2 2 15 10 2 2" xfId="14125"/>
    <cellStyle name="Normal 2 2 2 15 10 3" xfId="14126"/>
    <cellStyle name="Normal 2 2 2 15 11" xfId="468"/>
    <cellStyle name="Normal 2 2 2 15 11 2" xfId="8323"/>
    <cellStyle name="Normal 2 2 2 15 11 2 2" xfId="14127"/>
    <cellStyle name="Normal 2 2 2 15 11 3" xfId="14128"/>
    <cellStyle name="Normal 2 2 2 15 12" xfId="469"/>
    <cellStyle name="Normal 2 2 2 15 12 2" xfId="8324"/>
    <cellStyle name="Normal 2 2 2 15 12 2 2" xfId="14129"/>
    <cellStyle name="Normal 2 2 2 15 12 3" xfId="14130"/>
    <cellStyle name="Normal 2 2 2 15 13" xfId="470"/>
    <cellStyle name="Normal 2 2 2 15 13 2" xfId="8325"/>
    <cellStyle name="Normal 2 2 2 15 13 2 2" xfId="14131"/>
    <cellStyle name="Normal 2 2 2 15 13 3" xfId="14132"/>
    <cellStyle name="Normal 2 2 2 15 14" xfId="471"/>
    <cellStyle name="Normal 2 2 2 15 14 2" xfId="8326"/>
    <cellStyle name="Normal 2 2 2 15 14 2 2" xfId="14133"/>
    <cellStyle name="Normal 2 2 2 15 14 3" xfId="14134"/>
    <cellStyle name="Normal 2 2 2 15 15" xfId="472"/>
    <cellStyle name="Normal 2 2 2 15 15 2" xfId="8327"/>
    <cellStyle name="Normal 2 2 2 15 15 2 2" xfId="14135"/>
    <cellStyle name="Normal 2 2 2 15 15 3" xfId="14136"/>
    <cellStyle name="Normal 2 2 2 15 16" xfId="473"/>
    <cellStyle name="Normal 2 2 2 15 16 2" xfId="8328"/>
    <cellStyle name="Normal 2 2 2 15 16 2 2" xfId="14137"/>
    <cellStyle name="Normal 2 2 2 15 16 3" xfId="14138"/>
    <cellStyle name="Normal 2 2 2 15 17" xfId="474"/>
    <cellStyle name="Normal 2 2 2 15 17 2" xfId="8329"/>
    <cellStyle name="Normal 2 2 2 15 17 2 2" xfId="14139"/>
    <cellStyle name="Normal 2 2 2 15 17 3" xfId="14140"/>
    <cellStyle name="Normal 2 2 2 15 18" xfId="475"/>
    <cellStyle name="Normal 2 2 2 15 18 2" xfId="8330"/>
    <cellStyle name="Normal 2 2 2 15 18 2 2" xfId="14141"/>
    <cellStyle name="Normal 2 2 2 15 18 3" xfId="14142"/>
    <cellStyle name="Normal 2 2 2 15 19" xfId="8331"/>
    <cellStyle name="Normal 2 2 2 15 19 2" xfId="14143"/>
    <cellStyle name="Normal 2 2 2 15 2" xfId="476"/>
    <cellStyle name="Normal 2 2 2 15 2 2" xfId="8332"/>
    <cellStyle name="Normal 2 2 2 15 2 2 2" xfId="14144"/>
    <cellStyle name="Normal 2 2 2 15 2 3" xfId="14145"/>
    <cellStyle name="Normal 2 2 2 15 20" xfId="14146"/>
    <cellStyle name="Normal 2 2 2 15 21" xfId="21989"/>
    <cellStyle name="Normal 2 2 2 15 3" xfId="477"/>
    <cellStyle name="Normal 2 2 2 15 3 2" xfId="8333"/>
    <cellStyle name="Normal 2 2 2 15 3 2 2" xfId="14147"/>
    <cellStyle name="Normal 2 2 2 15 3 3" xfId="14148"/>
    <cellStyle name="Normal 2 2 2 15 4" xfId="478"/>
    <cellStyle name="Normal 2 2 2 15 4 2" xfId="8334"/>
    <cellStyle name="Normal 2 2 2 15 4 2 2" xfId="14149"/>
    <cellStyle name="Normal 2 2 2 15 4 3" xfId="14150"/>
    <cellStyle name="Normal 2 2 2 15 5" xfId="479"/>
    <cellStyle name="Normal 2 2 2 15 5 2" xfId="8335"/>
    <cellStyle name="Normal 2 2 2 15 5 2 2" xfId="14151"/>
    <cellStyle name="Normal 2 2 2 15 5 3" xfId="14152"/>
    <cellStyle name="Normal 2 2 2 15 6" xfId="480"/>
    <cellStyle name="Normal 2 2 2 15 6 2" xfId="8336"/>
    <cellStyle name="Normal 2 2 2 15 6 2 2" xfId="14153"/>
    <cellStyle name="Normal 2 2 2 15 6 3" xfId="14154"/>
    <cellStyle name="Normal 2 2 2 15 7" xfId="481"/>
    <cellStyle name="Normal 2 2 2 15 7 2" xfId="8337"/>
    <cellStyle name="Normal 2 2 2 15 7 2 2" xfId="14155"/>
    <cellStyle name="Normal 2 2 2 15 7 3" xfId="14156"/>
    <cellStyle name="Normal 2 2 2 15 8" xfId="482"/>
    <cellStyle name="Normal 2 2 2 15 8 2" xfId="8338"/>
    <cellStyle name="Normal 2 2 2 15 8 2 2" xfId="14157"/>
    <cellStyle name="Normal 2 2 2 15 8 3" xfId="14158"/>
    <cellStyle name="Normal 2 2 2 15 9" xfId="483"/>
    <cellStyle name="Normal 2 2 2 15 9 2" xfId="8339"/>
    <cellStyle name="Normal 2 2 2 15 9 2 2" xfId="14159"/>
    <cellStyle name="Normal 2 2 2 15 9 3" xfId="14160"/>
    <cellStyle name="Normal 2 2 2 16" xfId="484"/>
    <cellStyle name="Normal 2 2 2 16 10" xfId="485"/>
    <cellStyle name="Normal 2 2 2 16 10 2" xfId="8340"/>
    <cellStyle name="Normal 2 2 2 16 10 2 2" xfId="14161"/>
    <cellStyle name="Normal 2 2 2 16 10 3" xfId="14162"/>
    <cellStyle name="Normal 2 2 2 16 11" xfId="486"/>
    <cellStyle name="Normal 2 2 2 16 11 2" xfId="8341"/>
    <cellStyle name="Normal 2 2 2 16 11 2 2" xfId="14163"/>
    <cellStyle name="Normal 2 2 2 16 11 3" xfId="14164"/>
    <cellStyle name="Normal 2 2 2 16 12" xfId="487"/>
    <cellStyle name="Normal 2 2 2 16 12 2" xfId="8342"/>
    <cellStyle name="Normal 2 2 2 16 12 2 2" xfId="14165"/>
    <cellStyle name="Normal 2 2 2 16 12 3" xfId="14166"/>
    <cellStyle name="Normal 2 2 2 16 13" xfId="488"/>
    <cellStyle name="Normal 2 2 2 16 13 2" xfId="8343"/>
    <cellStyle name="Normal 2 2 2 16 13 2 2" xfId="14167"/>
    <cellStyle name="Normal 2 2 2 16 13 3" xfId="14168"/>
    <cellStyle name="Normal 2 2 2 16 14" xfId="489"/>
    <cellStyle name="Normal 2 2 2 16 14 2" xfId="8344"/>
    <cellStyle name="Normal 2 2 2 16 14 2 2" xfId="14169"/>
    <cellStyle name="Normal 2 2 2 16 14 3" xfId="14170"/>
    <cellStyle name="Normal 2 2 2 16 15" xfId="490"/>
    <cellStyle name="Normal 2 2 2 16 15 2" xfId="8345"/>
    <cellStyle name="Normal 2 2 2 16 15 2 2" xfId="14171"/>
    <cellStyle name="Normal 2 2 2 16 15 3" xfId="14172"/>
    <cellStyle name="Normal 2 2 2 16 16" xfId="491"/>
    <cellStyle name="Normal 2 2 2 16 16 2" xfId="8346"/>
    <cellStyle name="Normal 2 2 2 16 16 2 2" xfId="14173"/>
    <cellStyle name="Normal 2 2 2 16 16 3" xfId="14174"/>
    <cellStyle name="Normal 2 2 2 16 17" xfId="492"/>
    <cellStyle name="Normal 2 2 2 16 17 2" xfId="8347"/>
    <cellStyle name="Normal 2 2 2 16 17 2 2" xfId="14175"/>
    <cellStyle name="Normal 2 2 2 16 17 3" xfId="14176"/>
    <cellStyle name="Normal 2 2 2 16 18" xfId="493"/>
    <cellStyle name="Normal 2 2 2 16 18 2" xfId="8348"/>
    <cellStyle name="Normal 2 2 2 16 18 2 2" xfId="14177"/>
    <cellStyle name="Normal 2 2 2 16 18 3" xfId="14178"/>
    <cellStyle name="Normal 2 2 2 16 19" xfId="8349"/>
    <cellStyle name="Normal 2 2 2 16 19 2" xfId="14179"/>
    <cellStyle name="Normal 2 2 2 16 2" xfId="494"/>
    <cellStyle name="Normal 2 2 2 16 2 2" xfId="8350"/>
    <cellStyle name="Normal 2 2 2 16 2 2 2" xfId="14180"/>
    <cellStyle name="Normal 2 2 2 16 2 3" xfId="14181"/>
    <cellStyle name="Normal 2 2 2 16 20" xfId="14182"/>
    <cellStyle name="Normal 2 2 2 16 21" xfId="21988"/>
    <cellStyle name="Normal 2 2 2 16 3" xfId="495"/>
    <cellStyle name="Normal 2 2 2 16 3 2" xfId="8351"/>
    <cellStyle name="Normal 2 2 2 16 3 2 2" xfId="14183"/>
    <cellStyle name="Normal 2 2 2 16 3 3" xfId="14184"/>
    <cellStyle name="Normal 2 2 2 16 4" xfId="496"/>
    <cellStyle name="Normal 2 2 2 16 4 2" xfId="8352"/>
    <cellStyle name="Normal 2 2 2 16 4 2 2" xfId="14185"/>
    <cellStyle name="Normal 2 2 2 16 4 3" xfId="14186"/>
    <cellStyle name="Normal 2 2 2 16 5" xfId="497"/>
    <cellStyle name="Normal 2 2 2 16 5 2" xfId="8353"/>
    <cellStyle name="Normal 2 2 2 16 5 2 2" xfId="14187"/>
    <cellStyle name="Normal 2 2 2 16 5 3" xfId="14188"/>
    <cellStyle name="Normal 2 2 2 16 6" xfId="498"/>
    <cellStyle name="Normal 2 2 2 16 6 2" xfId="8354"/>
    <cellStyle name="Normal 2 2 2 16 6 2 2" xfId="14189"/>
    <cellStyle name="Normal 2 2 2 16 6 3" xfId="14190"/>
    <cellStyle name="Normal 2 2 2 16 7" xfId="499"/>
    <cellStyle name="Normal 2 2 2 16 7 2" xfId="8355"/>
    <cellStyle name="Normal 2 2 2 16 7 2 2" xfId="14191"/>
    <cellStyle name="Normal 2 2 2 16 7 3" xfId="14192"/>
    <cellStyle name="Normal 2 2 2 16 8" xfId="500"/>
    <cellStyle name="Normal 2 2 2 16 8 2" xfId="8356"/>
    <cellStyle name="Normal 2 2 2 16 8 2 2" xfId="14193"/>
    <cellStyle name="Normal 2 2 2 16 8 3" xfId="14194"/>
    <cellStyle name="Normal 2 2 2 16 9" xfId="501"/>
    <cellStyle name="Normal 2 2 2 16 9 2" xfId="8357"/>
    <cellStyle name="Normal 2 2 2 16 9 2 2" xfId="14195"/>
    <cellStyle name="Normal 2 2 2 16 9 3" xfId="14196"/>
    <cellStyle name="Normal 2 2 2 17" xfId="502"/>
    <cellStyle name="Normal 2 2 2 17 10" xfId="503"/>
    <cellStyle name="Normal 2 2 2 17 10 2" xfId="8358"/>
    <cellStyle name="Normal 2 2 2 17 10 2 2" xfId="14197"/>
    <cellStyle name="Normal 2 2 2 17 10 3" xfId="14198"/>
    <cellStyle name="Normal 2 2 2 17 11" xfId="504"/>
    <cellStyle name="Normal 2 2 2 17 11 2" xfId="8359"/>
    <cellStyle name="Normal 2 2 2 17 11 2 2" xfId="14199"/>
    <cellStyle name="Normal 2 2 2 17 11 3" xfId="14200"/>
    <cellStyle name="Normal 2 2 2 17 12" xfId="505"/>
    <cellStyle name="Normal 2 2 2 17 12 2" xfId="8360"/>
    <cellStyle name="Normal 2 2 2 17 12 2 2" xfId="14201"/>
    <cellStyle name="Normal 2 2 2 17 12 3" xfId="14202"/>
    <cellStyle name="Normal 2 2 2 17 13" xfId="506"/>
    <cellStyle name="Normal 2 2 2 17 13 2" xfId="8361"/>
    <cellStyle name="Normal 2 2 2 17 13 2 2" xfId="14203"/>
    <cellStyle name="Normal 2 2 2 17 13 3" xfId="14204"/>
    <cellStyle name="Normal 2 2 2 17 14" xfId="507"/>
    <cellStyle name="Normal 2 2 2 17 14 2" xfId="8362"/>
    <cellStyle name="Normal 2 2 2 17 14 2 2" xfId="14205"/>
    <cellStyle name="Normal 2 2 2 17 14 3" xfId="14206"/>
    <cellStyle name="Normal 2 2 2 17 15" xfId="508"/>
    <cellStyle name="Normal 2 2 2 17 15 2" xfId="8363"/>
    <cellStyle name="Normal 2 2 2 17 15 2 2" xfId="14207"/>
    <cellStyle name="Normal 2 2 2 17 15 3" xfId="14208"/>
    <cellStyle name="Normal 2 2 2 17 16" xfId="509"/>
    <cellStyle name="Normal 2 2 2 17 16 2" xfId="8364"/>
    <cellStyle name="Normal 2 2 2 17 16 2 2" xfId="14209"/>
    <cellStyle name="Normal 2 2 2 17 16 3" xfId="14210"/>
    <cellStyle name="Normal 2 2 2 17 17" xfId="510"/>
    <cellStyle name="Normal 2 2 2 17 17 2" xfId="8365"/>
    <cellStyle name="Normal 2 2 2 17 17 2 2" xfId="14211"/>
    <cellStyle name="Normal 2 2 2 17 17 3" xfId="14212"/>
    <cellStyle name="Normal 2 2 2 17 18" xfId="511"/>
    <cellStyle name="Normal 2 2 2 17 18 2" xfId="8366"/>
    <cellStyle name="Normal 2 2 2 17 18 2 2" xfId="14213"/>
    <cellStyle name="Normal 2 2 2 17 18 3" xfId="14214"/>
    <cellStyle name="Normal 2 2 2 17 19" xfId="8367"/>
    <cellStyle name="Normal 2 2 2 17 19 2" xfId="14215"/>
    <cellStyle name="Normal 2 2 2 17 2" xfId="512"/>
    <cellStyle name="Normal 2 2 2 17 2 2" xfId="8368"/>
    <cellStyle name="Normal 2 2 2 17 2 2 2" xfId="14216"/>
    <cellStyle name="Normal 2 2 2 17 2 3" xfId="14217"/>
    <cellStyle name="Normal 2 2 2 17 20" xfId="14218"/>
    <cellStyle name="Normal 2 2 2 17 21" xfId="21987"/>
    <cellStyle name="Normal 2 2 2 17 3" xfId="513"/>
    <cellStyle name="Normal 2 2 2 17 3 2" xfId="8369"/>
    <cellStyle name="Normal 2 2 2 17 3 2 2" xfId="14219"/>
    <cellStyle name="Normal 2 2 2 17 3 3" xfId="14220"/>
    <cellStyle name="Normal 2 2 2 17 4" xfId="514"/>
    <cellStyle name="Normal 2 2 2 17 4 2" xfId="8370"/>
    <cellStyle name="Normal 2 2 2 17 4 2 2" xfId="14221"/>
    <cellStyle name="Normal 2 2 2 17 4 3" xfId="14222"/>
    <cellStyle name="Normal 2 2 2 17 5" xfId="515"/>
    <cellStyle name="Normal 2 2 2 17 5 2" xfId="8371"/>
    <cellStyle name="Normal 2 2 2 17 5 2 2" xfId="14223"/>
    <cellStyle name="Normal 2 2 2 17 5 3" xfId="14224"/>
    <cellStyle name="Normal 2 2 2 17 6" xfId="516"/>
    <cellStyle name="Normal 2 2 2 17 6 2" xfId="8372"/>
    <cellStyle name="Normal 2 2 2 17 6 2 2" xfId="14225"/>
    <cellStyle name="Normal 2 2 2 17 6 3" xfId="14226"/>
    <cellStyle name="Normal 2 2 2 17 7" xfId="517"/>
    <cellStyle name="Normal 2 2 2 17 7 2" xfId="8373"/>
    <cellStyle name="Normal 2 2 2 17 7 2 2" xfId="14227"/>
    <cellStyle name="Normal 2 2 2 17 7 3" xfId="14228"/>
    <cellStyle name="Normal 2 2 2 17 8" xfId="518"/>
    <cellStyle name="Normal 2 2 2 17 8 2" xfId="8374"/>
    <cellStyle name="Normal 2 2 2 17 8 2 2" xfId="14229"/>
    <cellStyle name="Normal 2 2 2 17 8 3" xfId="14230"/>
    <cellStyle name="Normal 2 2 2 17 9" xfId="519"/>
    <cellStyle name="Normal 2 2 2 17 9 2" xfId="8375"/>
    <cellStyle name="Normal 2 2 2 17 9 2 2" xfId="14231"/>
    <cellStyle name="Normal 2 2 2 17 9 3" xfId="14232"/>
    <cellStyle name="Normal 2 2 2 18" xfId="520"/>
    <cellStyle name="Normal 2 2 2 18 10" xfId="521"/>
    <cellStyle name="Normal 2 2 2 18 10 2" xfId="8376"/>
    <cellStyle name="Normal 2 2 2 18 10 2 2" xfId="14233"/>
    <cellStyle name="Normal 2 2 2 18 10 3" xfId="14234"/>
    <cellStyle name="Normal 2 2 2 18 11" xfId="522"/>
    <cellStyle name="Normal 2 2 2 18 11 2" xfId="8377"/>
    <cellStyle name="Normal 2 2 2 18 11 2 2" xfId="14235"/>
    <cellStyle name="Normal 2 2 2 18 11 3" xfId="14236"/>
    <cellStyle name="Normal 2 2 2 18 12" xfId="523"/>
    <cellStyle name="Normal 2 2 2 18 12 2" xfId="8378"/>
    <cellStyle name="Normal 2 2 2 18 12 2 2" xfId="14237"/>
    <cellStyle name="Normal 2 2 2 18 12 3" xfId="14238"/>
    <cellStyle name="Normal 2 2 2 18 13" xfId="524"/>
    <cellStyle name="Normal 2 2 2 18 13 2" xfId="8379"/>
    <cellStyle name="Normal 2 2 2 18 13 2 2" xfId="14239"/>
    <cellStyle name="Normal 2 2 2 18 13 3" xfId="14240"/>
    <cellStyle name="Normal 2 2 2 18 14" xfId="525"/>
    <cellStyle name="Normal 2 2 2 18 14 2" xfId="8380"/>
    <cellStyle name="Normal 2 2 2 18 14 2 2" xfId="14241"/>
    <cellStyle name="Normal 2 2 2 18 14 3" xfId="14242"/>
    <cellStyle name="Normal 2 2 2 18 15" xfId="526"/>
    <cellStyle name="Normal 2 2 2 18 15 2" xfId="8381"/>
    <cellStyle name="Normal 2 2 2 18 15 2 2" xfId="14243"/>
    <cellStyle name="Normal 2 2 2 18 15 3" xfId="14244"/>
    <cellStyle name="Normal 2 2 2 18 16" xfId="527"/>
    <cellStyle name="Normal 2 2 2 18 16 2" xfId="8382"/>
    <cellStyle name="Normal 2 2 2 18 16 2 2" xfId="14245"/>
    <cellStyle name="Normal 2 2 2 18 16 3" xfId="14246"/>
    <cellStyle name="Normal 2 2 2 18 17" xfId="528"/>
    <cellStyle name="Normal 2 2 2 18 17 2" xfId="8383"/>
    <cellStyle name="Normal 2 2 2 18 17 2 2" xfId="14247"/>
    <cellStyle name="Normal 2 2 2 18 17 3" xfId="14248"/>
    <cellStyle name="Normal 2 2 2 18 18" xfId="529"/>
    <cellStyle name="Normal 2 2 2 18 18 2" xfId="8384"/>
    <cellStyle name="Normal 2 2 2 18 18 2 2" xfId="14249"/>
    <cellStyle name="Normal 2 2 2 18 18 3" xfId="14250"/>
    <cellStyle name="Normal 2 2 2 18 19" xfId="8385"/>
    <cellStyle name="Normal 2 2 2 18 19 2" xfId="14251"/>
    <cellStyle name="Normal 2 2 2 18 2" xfId="530"/>
    <cellStyle name="Normal 2 2 2 18 2 2" xfId="8386"/>
    <cellStyle name="Normal 2 2 2 18 2 2 2" xfId="14252"/>
    <cellStyle name="Normal 2 2 2 18 2 3" xfId="14253"/>
    <cellStyle name="Normal 2 2 2 18 20" xfId="14254"/>
    <cellStyle name="Normal 2 2 2 18 3" xfId="531"/>
    <cellStyle name="Normal 2 2 2 18 3 2" xfId="8387"/>
    <cellStyle name="Normal 2 2 2 18 3 2 2" xfId="14255"/>
    <cellStyle name="Normal 2 2 2 18 3 3" xfId="14256"/>
    <cellStyle name="Normal 2 2 2 18 4" xfId="532"/>
    <cellStyle name="Normal 2 2 2 18 4 2" xfId="8388"/>
    <cellStyle name="Normal 2 2 2 18 4 2 2" xfId="14257"/>
    <cellStyle name="Normal 2 2 2 18 4 3" xfId="14258"/>
    <cellStyle name="Normal 2 2 2 18 5" xfId="533"/>
    <cellStyle name="Normal 2 2 2 18 5 2" xfId="8389"/>
    <cellStyle name="Normal 2 2 2 18 5 2 2" xfId="14259"/>
    <cellStyle name="Normal 2 2 2 18 5 3" xfId="14260"/>
    <cellStyle name="Normal 2 2 2 18 6" xfId="534"/>
    <cellStyle name="Normal 2 2 2 18 6 2" xfId="8390"/>
    <cellStyle name="Normal 2 2 2 18 6 2 2" xfId="14261"/>
    <cellStyle name="Normal 2 2 2 18 6 3" xfId="14262"/>
    <cellStyle name="Normal 2 2 2 18 7" xfId="535"/>
    <cellStyle name="Normal 2 2 2 18 7 2" xfId="8391"/>
    <cellStyle name="Normal 2 2 2 18 7 2 2" xfId="14263"/>
    <cellStyle name="Normal 2 2 2 18 7 3" xfId="14264"/>
    <cellStyle name="Normal 2 2 2 18 8" xfId="536"/>
    <cellStyle name="Normal 2 2 2 18 8 2" xfId="8392"/>
    <cellStyle name="Normal 2 2 2 18 8 2 2" xfId="14265"/>
    <cellStyle name="Normal 2 2 2 18 8 3" xfId="14266"/>
    <cellStyle name="Normal 2 2 2 18 9" xfId="537"/>
    <cellStyle name="Normal 2 2 2 18 9 2" xfId="8393"/>
    <cellStyle name="Normal 2 2 2 18 9 2 2" xfId="14267"/>
    <cellStyle name="Normal 2 2 2 18 9 3" xfId="14268"/>
    <cellStyle name="Normal 2 2 2 19" xfId="538"/>
    <cellStyle name="Normal 2 2 2 19 10" xfId="539"/>
    <cellStyle name="Normal 2 2 2 19 10 2" xfId="8394"/>
    <cellStyle name="Normal 2 2 2 19 10 2 2" xfId="14269"/>
    <cellStyle name="Normal 2 2 2 19 10 3" xfId="14270"/>
    <cellStyle name="Normal 2 2 2 19 11" xfId="540"/>
    <cellStyle name="Normal 2 2 2 19 11 2" xfId="8395"/>
    <cellStyle name="Normal 2 2 2 19 11 2 2" xfId="14271"/>
    <cellStyle name="Normal 2 2 2 19 11 3" xfId="14272"/>
    <cellStyle name="Normal 2 2 2 19 12" xfId="541"/>
    <cellStyle name="Normal 2 2 2 19 12 2" xfId="8396"/>
    <cellStyle name="Normal 2 2 2 19 12 2 2" xfId="14273"/>
    <cellStyle name="Normal 2 2 2 19 12 3" xfId="14274"/>
    <cellStyle name="Normal 2 2 2 19 13" xfId="542"/>
    <cellStyle name="Normal 2 2 2 19 13 2" xfId="8397"/>
    <cellStyle name="Normal 2 2 2 19 13 2 2" xfId="14275"/>
    <cellStyle name="Normal 2 2 2 19 13 3" xfId="14276"/>
    <cellStyle name="Normal 2 2 2 19 14" xfId="543"/>
    <cellStyle name="Normal 2 2 2 19 14 2" xfId="8398"/>
    <cellStyle name="Normal 2 2 2 19 14 2 2" xfId="14277"/>
    <cellStyle name="Normal 2 2 2 19 14 3" xfId="14278"/>
    <cellStyle name="Normal 2 2 2 19 15" xfId="544"/>
    <cellStyle name="Normal 2 2 2 19 15 2" xfId="8399"/>
    <cellStyle name="Normal 2 2 2 19 15 2 2" xfId="14279"/>
    <cellStyle name="Normal 2 2 2 19 15 3" xfId="14280"/>
    <cellStyle name="Normal 2 2 2 19 16" xfId="545"/>
    <cellStyle name="Normal 2 2 2 19 16 2" xfId="8400"/>
    <cellStyle name="Normal 2 2 2 19 16 2 2" xfId="14281"/>
    <cellStyle name="Normal 2 2 2 19 16 3" xfId="14282"/>
    <cellStyle name="Normal 2 2 2 19 17" xfId="546"/>
    <cellStyle name="Normal 2 2 2 19 17 2" xfId="8401"/>
    <cellStyle name="Normal 2 2 2 19 17 2 2" xfId="14283"/>
    <cellStyle name="Normal 2 2 2 19 17 3" xfId="14284"/>
    <cellStyle name="Normal 2 2 2 19 18" xfId="547"/>
    <cellStyle name="Normal 2 2 2 19 18 2" xfId="8402"/>
    <cellStyle name="Normal 2 2 2 19 18 2 2" xfId="14285"/>
    <cellStyle name="Normal 2 2 2 19 18 3" xfId="14286"/>
    <cellStyle name="Normal 2 2 2 19 19" xfId="8403"/>
    <cellStyle name="Normal 2 2 2 19 19 2" xfId="14287"/>
    <cellStyle name="Normal 2 2 2 19 2" xfId="548"/>
    <cellStyle name="Normal 2 2 2 19 2 2" xfId="8404"/>
    <cellStyle name="Normal 2 2 2 19 2 2 2" xfId="14288"/>
    <cellStyle name="Normal 2 2 2 19 2 3" xfId="14289"/>
    <cellStyle name="Normal 2 2 2 19 20" xfId="14290"/>
    <cellStyle name="Normal 2 2 2 19 3" xfId="549"/>
    <cellStyle name="Normal 2 2 2 19 3 2" xfId="8405"/>
    <cellStyle name="Normal 2 2 2 19 3 2 2" xfId="14291"/>
    <cellStyle name="Normal 2 2 2 19 3 3" xfId="14292"/>
    <cellStyle name="Normal 2 2 2 19 4" xfId="550"/>
    <cellStyle name="Normal 2 2 2 19 4 2" xfId="8406"/>
    <cellStyle name="Normal 2 2 2 19 4 2 2" xfId="14293"/>
    <cellStyle name="Normal 2 2 2 19 4 3" xfId="14294"/>
    <cellStyle name="Normal 2 2 2 19 5" xfId="551"/>
    <cellStyle name="Normal 2 2 2 19 5 2" xfId="8407"/>
    <cellStyle name="Normal 2 2 2 19 5 2 2" xfId="14295"/>
    <cellStyle name="Normal 2 2 2 19 5 3" xfId="14296"/>
    <cellStyle name="Normal 2 2 2 19 6" xfId="552"/>
    <cellStyle name="Normal 2 2 2 19 6 2" xfId="8408"/>
    <cellStyle name="Normal 2 2 2 19 6 2 2" xfId="14297"/>
    <cellStyle name="Normal 2 2 2 19 6 3" xfId="14298"/>
    <cellStyle name="Normal 2 2 2 19 7" xfId="553"/>
    <cellStyle name="Normal 2 2 2 19 7 2" xfId="8409"/>
    <cellStyle name="Normal 2 2 2 19 7 2 2" xfId="14299"/>
    <cellStyle name="Normal 2 2 2 19 7 3" xfId="14300"/>
    <cellStyle name="Normal 2 2 2 19 8" xfId="554"/>
    <cellStyle name="Normal 2 2 2 19 8 2" xfId="8410"/>
    <cellStyle name="Normal 2 2 2 19 8 2 2" xfId="14301"/>
    <cellStyle name="Normal 2 2 2 19 8 3" xfId="14302"/>
    <cellStyle name="Normal 2 2 2 19 9" xfId="555"/>
    <cellStyle name="Normal 2 2 2 19 9 2" xfId="8411"/>
    <cellStyle name="Normal 2 2 2 19 9 2 2" xfId="14303"/>
    <cellStyle name="Normal 2 2 2 19 9 3" xfId="14304"/>
    <cellStyle name="Normal 2 2 2 2" xfId="556"/>
    <cellStyle name="Normal 2 2 2 2 10" xfId="557"/>
    <cellStyle name="Normal 2 2 2 2 10 2" xfId="8412"/>
    <cellStyle name="Normal 2 2 2 2 10 2 2" xfId="12120"/>
    <cellStyle name="Normal 2 2 2 2 10 2 2 2" xfId="14305"/>
    <cellStyle name="Normal 2 2 2 2 10 2 2 3" xfId="14306"/>
    <cellStyle name="Normal 2 2 2 2 10 3" xfId="14307"/>
    <cellStyle name="Normal 2 2 2 2 11" xfId="558"/>
    <cellStyle name="Normal 2 2 2 2 11 2" xfId="8413"/>
    <cellStyle name="Normal 2 2 2 2 11 2 2" xfId="12121"/>
    <cellStyle name="Normal 2 2 2 2 11 2 2 2" xfId="14308"/>
    <cellStyle name="Normal 2 2 2 2 11 2 2 3" xfId="14309"/>
    <cellStyle name="Normal 2 2 2 2 11 3" xfId="14310"/>
    <cellStyle name="Normal 2 2 2 2 12" xfId="559"/>
    <cellStyle name="Normal 2 2 2 2 12 2" xfId="8414"/>
    <cellStyle name="Normal 2 2 2 2 12 2 2" xfId="12122"/>
    <cellStyle name="Normal 2 2 2 2 12 2 2 2" xfId="14311"/>
    <cellStyle name="Normal 2 2 2 2 12 2 2 3" xfId="14312"/>
    <cellStyle name="Normal 2 2 2 2 12 3" xfId="14313"/>
    <cellStyle name="Normal 2 2 2 2 13" xfId="560"/>
    <cellStyle name="Normal 2 2 2 2 13 2" xfId="8415"/>
    <cellStyle name="Normal 2 2 2 2 13 2 2" xfId="14314"/>
    <cellStyle name="Normal 2 2 2 2 13 3" xfId="14315"/>
    <cellStyle name="Normal 2 2 2 2 14" xfId="561"/>
    <cellStyle name="Normal 2 2 2 2 14 2" xfId="8416"/>
    <cellStyle name="Normal 2 2 2 2 14 2 2" xfId="14316"/>
    <cellStyle name="Normal 2 2 2 2 14 3" xfId="14317"/>
    <cellStyle name="Normal 2 2 2 2 15" xfId="562"/>
    <cellStyle name="Normal 2 2 2 2 15 2" xfId="8417"/>
    <cellStyle name="Normal 2 2 2 2 15 2 2" xfId="14318"/>
    <cellStyle name="Normal 2 2 2 2 15 3" xfId="14319"/>
    <cellStyle name="Normal 2 2 2 2 16" xfId="563"/>
    <cellStyle name="Normal 2 2 2 2 16 2" xfId="8418"/>
    <cellStyle name="Normal 2 2 2 2 16 2 2" xfId="14320"/>
    <cellStyle name="Normal 2 2 2 2 16 3" xfId="14321"/>
    <cellStyle name="Normal 2 2 2 2 17" xfId="564"/>
    <cellStyle name="Normal 2 2 2 2 17 2" xfId="8419"/>
    <cellStyle name="Normal 2 2 2 2 17 2 2" xfId="14322"/>
    <cellStyle name="Normal 2 2 2 2 17 3" xfId="14323"/>
    <cellStyle name="Normal 2 2 2 2 18" xfId="565"/>
    <cellStyle name="Normal 2 2 2 2 18 2" xfId="8420"/>
    <cellStyle name="Normal 2 2 2 2 18 2 2" xfId="14324"/>
    <cellStyle name="Normal 2 2 2 2 18 3" xfId="14325"/>
    <cellStyle name="Normal 2 2 2 2 19" xfId="566"/>
    <cellStyle name="Normal 2 2 2 2 19 2" xfId="8421"/>
    <cellStyle name="Normal 2 2 2 2 19 2 2" xfId="14326"/>
    <cellStyle name="Normal 2 2 2 2 19 3" xfId="14327"/>
    <cellStyle name="Normal 2 2 2 2 2" xfId="567"/>
    <cellStyle name="Normal 2 2 2 2 2 10" xfId="568"/>
    <cellStyle name="Normal 2 2 2 2 2 10 10" xfId="569"/>
    <cellStyle name="Normal 2 2 2 2 2 10 10 2" xfId="8422"/>
    <cellStyle name="Normal 2 2 2 2 2 10 10 2 2" xfId="14328"/>
    <cellStyle name="Normal 2 2 2 2 2 10 10 3" xfId="14329"/>
    <cellStyle name="Normal 2 2 2 2 2 10 11" xfId="570"/>
    <cellStyle name="Normal 2 2 2 2 2 10 11 2" xfId="8423"/>
    <cellStyle name="Normal 2 2 2 2 2 10 11 2 2" xfId="14330"/>
    <cellStyle name="Normal 2 2 2 2 2 10 11 3" xfId="14331"/>
    <cellStyle name="Normal 2 2 2 2 2 10 12" xfId="571"/>
    <cellStyle name="Normal 2 2 2 2 2 10 12 2" xfId="8424"/>
    <cellStyle name="Normal 2 2 2 2 2 10 12 2 2" xfId="14332"/>
    <cellStyle name="Normal 2 2 2 2 2 10 12 3" xfId="14333"/>
    <cellStyle name="Normal 2 2 2 2 2 10 13" xfId="572"/>
    <cellStyle name="Normal 2 2 2 2 2 10 13 2" xfId="8425"/>
    <cellStyle name="Normal 2 2 2 2 2 10 13 2 2" xfId="14334"/>
    <cellStyle name="Normal 2 2 2 2 2 10 13 3" xfId="14335"/>
    <cellStyle name="Normal 2 2 2 2 2 10 14" xfId="573"/>
    <cellStyle name="Normal 2 2 2 2 2 10 14 2" xfId="8426"/>
    <cellStyle name="Normal 2 2 2 2 2 10 14 2 2" xfId="14336"/>
    <cellStyle name="Normal 2 2 2 2 2 10 14 3" xfId="14337"/>
    <cellStyle name="Normal 2 2 2 2 2 10 15" xfId="574"/>
    <cellStyle name="Normal 2 2 2 2 2 10 15 2" xfId="8427"/>
    <cellStyle name="Normal 2 2 2 2 2 10 15 2 2" xfId="14338"/>
    <cellStyle name="Normal 2 2 2 2 2 10 15 3" xfId="14339"/>
    <cellStyle name="Normal 2 2 2 2 2 10 16" xfId="575"/>
    <cellStyle name="Normal 2 2 2 2 2 10 16 2" xfId="8428"/>
    <cellStyle name="Normal 2 2 2 2 2 10 16 2 2" xfId="14340"/>
    <cellStyle name="Normal 2 2 2 2 2 10 16 3" xfId="14341"/>
    <cellStyle name="Normal 2 2 2 2 2 10 17" xfId="576"/>
    <cellStyle name="Normal 2 2 2 2 2 10 17 2" xfId="8429"/>
    <cellStyle name="Normal 2 2 2 2 2 10 17 2 2" xfId="14342"/>
    <cellStyle name="Normal 2 2 2 2 2 10 17 3" xfId="14343"/>
    <cellStyle name="Normal 2 2 2 2 2 10 18" xfId="577"/>
    <cellStyle name="Normal 2 2 2 2 2 10 18 2" xfId="8430"/>
    <cellStyle name="Normal 2 2 2 2 2 10 18 2 2" xfId="14344"/>
    <cellStyle name="Normal 2 2 2 2 2 10 18 3" xfId="14345"/>
    <cellStyle name="Normal 2 2 2 2 2 10 19" xfId="8431"/>
    <cellStyle name="Normal 2 2 2 2 2 10 19 2" xfId="14346"/>
    <cellStyle name="Normal 2 2 2 2 2 10 2" xfId="578"/>
    <cellStyle name="Normal 2 2 2 2 2 10 2 2" xfId="8432"/>
    <cellStyle name="Normal 2 2 2 2 2 10 2 2 2" xfId="14347"/>
    <cellStyle name="Normal 2 2 2 2 2 10 2 3" xfId="14348"/>
    <cellStyle name="Normal 2 2 2 2 2 10 20" xfId="14349"/>
    <cellStyle name="Normal 2 2 2 2 2 10 3" xfId="579"/>
    <cellStyle name="Normal 2 2 2 2 2 10 3 2" xfId="8433"/>
    <cellStyle name="Normal 2 2 2 2 2 10 3 2 2" xfId="14350"/>
    <cellStyle name="Normal 2 2 2 2 2 10 3 3" xfId="14351"/>
    <cellStyle name="Normal 2 2 2 2 2 10 4" xfId="580"/>
    <cellStyle name="Normal 2 2 2 2 2 10 4 2" xfId="8434"/>
    <cellStyle name="Normal 2 2 2 2 2 10 4 2 2" xfId="14352"/>
    <cellStyle name="Normal 2 2 2 2 2 10 4 3" xfId="14353"/>
    <cellStyle name="Normal 2 2 2 2 2 10 5" xfId="581"/>
    <cellStyle name="Normal 2 2 2 2 2 10 5 2" xfId="8435"/>
    <cellStyle name="Normal 2 2 2 2 2 10 5 2 2" xfId="14354"/>
    <cellStyle name="Normal 2 2 2 2 2 10 5 3" xfId="14355"/>
    <cellStyle name="Normal 2 2 2 2 2 10 6" xfId="582"/>
    <cellStyle name="Normal 2 2 2 2 2 10 6 2" xfId="8436"/>
    <cellStyle name="Normal 2 2 2 2 2 10 6 2 2" xfId="14356"/>
    <cellStyle name="Normal 2 2 2 2 2 10 6 3" xfId="14357"/>
    <cellStyle name="Normal 2 2 2 2 2 10 7" xfId="583"/>
    <cellStyle name="Normal 2 2 2 2 2 10 7 2" xfId="8437"/>
    <cellStyle name="Normal 2 2 2 2 2 10 7 2 2" xfId="14358"/>
    <cellStyle name="Normal 2 2 2 2 2 10 7 3" xfId="14359"/>
    <cellStyle name="Normal 2 2 2 2 2 10 8" xfId="584"/>
    <cellStyle name="Normal 2 2 2 2 2 10 8 2" xfId="8438"/>
    <cellStyle name="Normal 2 2 2 2 2 10 8 2 2" xfId="14360"/>
    <cellStyle name="Normal 2 2 2 2 2 10 8 3" xfId="14361"/>
    <cellStyle name="Normal 2 2 2 2 2 10 9" xfId="585"/>
    <cellStyle name="Normal 2 2 2 2 2 10 9 2" xfId="8439"/>
    <cellStyle name="Normal 2 2 2 2 2 10 9 2 2" xfId="14362"/>
    <cellStyle name="Normal 2 2 2 2 2 10 9 3" xfId="14363"/>
    <cellStyle name="Normal 2 2 2 2 2 11" xfId="586"/>
    <cellStyle name="Normal 2 2 2 2 2 11 10" xfId="587"/>
    <cellStyle name="Normal 2 2 2 2 2 11 10 2" xfId="8440"/>
    <cellStyle name="Normal 2 2 2 2 2 11 10 2 2" xfId="14364"/>
    <cellStyle name="Normal 2 2 2 2 2 11 10 3" xfId="14365"/>
    <cellStyle name="Normal 2 2 2 2 2 11 11" xfId="588"/>
    <cellStyle name="Normal 2 2 2 2 2 11 11 2" xfId="8441"/>
    <cellStyle name="Normal 2 2 2 2 2 11 11 2 2" xfId="14366"/>
    <cellStyle name="Normal 2 2 2 2 2 11 11 3" xfId="14367"/>
    <cellStyle name="Normal 2 2 2 2 2 11 12" xfId="589"/>
    <cellStyle name="Normal 2 2 2 2 2 11 12 2" xfId="8442"/>
    <cellStyle name="Normal 2 2 2 2 2 11 12 2 2" xfId="14368"/>
    <cellStyle name="Normal 2 2 2 2 2 11 12 3" xfId="14369"/>
    <cellStyle name="Normal 2 2 2 2 2 11 13" xfId="590"/>
    <cellStyle name="Normal 2 2 2 2 2 11 13 2" xfId="8443"/>
    <cellStyle name="Normal 2 2 2 2 2 11 13 2 2" xfId="14370"/>
    <cellStyle name="Normal 2 2 2 2 2 11 13 3" xfId="14371"/>
    <cellStyle name="Normal 2 2 2 2 2 11 14" xfId="591"/>
    <cellStyle name="Normal 2 2 2 2 2 11 14 2" xfId="8444"/>
    <cellStyle name="Normal 2 2 2 2 2 11 14 2 2" xfId="14372"/>
    <cellStyle name="Normal 2 2 2 2 2 11 14 3" xfId="14373"/>
    <cellStyle name="Normal 2 2 2 2 2 11 15" xfId="592"/>
    <cellStyle name="Normal 2 2 2 2 2 11 15 2" xfId="8445"/>
    <cellStyle name="Normal 2 2 2 2 2 11 15 2 2" xfId="14374"/>
    <cellStyle name="Normal 2 2 2 2 2 11 15 3" xfId="14375"/>
    <cellStyle name="Normal 2 2 2 2 2 11 16" xfId="593"/>
    <cellStyle name="Normal 2 2 2 2 2 11 16 2" xfId="8446"/>
    <cellStyle name="Normal 2 2 2 2 2 11 16 2 2" xfId="14376"/>
    <cellStyle name="Normal 2 2 2 2 2 11 16 3" xfId="14377"/>
    <cellStyle name="Normal 2 2 2 2 2 11 17" xfId="594"/>
    <cellStyle name="Normal 2 2 2 2 2 11 17 2" xfId="8447"/>
    <cellStyle name="Normal 2 2 2 2 2 11 17 2 2" xfId="14378"/>
    <cellStyle name="Normal 2 2 2 2 2 11 17 3" xfId="14379"/>
    <cellStyle name="Normal 2 2 2 2 2 11 18" xfId="595"/>
    <cellStyle name="Normal 2 2 2 2 2 11 18 2" xfId="8448"/>
    <cellStyle name="Normal 2 2 2 2 2 11 18 2 2" xfId="14380"/>
    <cellStyle name="Normal 2 2 2 2 2 11 18 3" xfId="14381"/>
    <cellStyle name="Normal 2 2 2 2 2 11 19" xfId="8449"/>
    <cellStyle name="Normal 2 2 2 2 2 11 19 2" xfId="14382"/>
    <cellStyle name="Normal 2 2 2 2 2 11 2" xfId="596"/>
    <cellStyle name="Normal 2 2 2 2 2 11 2 2" xfId="8450"/>
    <cellStyle name="Normal 2 2 2 2 2 11 2 2 2" xfId="14383"/>
    <cellStyle name="Normal 2 2 2 2 2 11 2 3" xfId="14384"/>
    <cellStyle name="Normal 2 2 2 2 2 11 20" xfId="14385"/>
    <cellStyle name="Normal 2 2 2 2 2 11 3" xfId="597"/>
    <cellStyle name="Normal 2 2 2 2 2 11 3 2" xfId="8451"/>
    <cellStyle name="Normal 2 2 2 2 2 11 3 2 2" xfId="14386"/>
    <cellStyle name="Normal 2 2 2 2 2 11 3 3" xfId="14387"/>
    <cellStyle name="Normal 2 2 2 2 2 11 4" xfId="598"/>
    <cellStyle name="Normal 2 2 2 2 2 11 4 2" xfId="8452"/>
    <cellStyle name="Normal 2 2 2 2 2 11 4 2 2" xfId="14388"/>
    <cellStyle name="Normal 2 2 2 2 2 11 4 3" xfId="14389"/>
    <cellStyle name="Normal 2 2 2 2 2 11 5" xfId="599"/>
    <cellStyle name="Normal 2 2 2 2 2 11 5 2" xfId="8453"/>
    <cellStyle name="Normal 2 2 2 2 2 11 5 2 2" xfId="14390"/>
    <cellStyle name="Normal 2 2 2 2 2 11 5 3" xfId="14391"/>
    <cellStyle name="Normal 2 2 2 2 2 11 6" xfId="600"/>
    <cellStyle name="Normal 2 2 2 2 2 11 6 2" xfId="8454"/>
    <cellStyle name="Normal 2 2 2 2 2 11 6 2 2" xfId="14392"/>
    <cellStyle name="Normal 2 2 2 2 2 11 6 3" xfId="14393"/>
    <cellStyle name="Normal 2 2 2 2 2 11 7" xfId="601"/>
    <cellStyle name="Normal 2 2 2 2 2 11 7 2" xfId="8455"/>
    <cellStyle name="Normal 2 2 2 2 2 11 7 2 2" xfId="14394"/>
    <cellStyle name="Normal 2 2 2 2 2 11 7 3" xfId="14395"/>
    <cellStyle name="Normal 2 2 2 2 2 11 8" xfId="602"/>
    <cellStyle name="Normal 2 2 2 2 2 11 8 2" xfId="8456"/>
    <cellStyle name="Normal 2 2 2 2 2 11 8 2 2" xfId="14396"/>
    <cellStyle name="Normal 2 2 2 2 2 11 8 3" xfId="14397"/>
    <cellStyle name="Normal 2 2 2 2 2 11 9" xfId="603"/>
    <cellStyle name="Normal 2 2 2 2 2 11 9 2" xfId="8457"/>
    <cellStyle name="Normal 2 2 2 2 2 11 9 2 2" xfId="14398"/>
    <cellStyle name="Normal 2 2 2 2 2 11 9 3" xfId="14399"/>
    <cellStyle name="Normal 2 2 2 2 2 12" xfId="604"/>
    <cellStyle name="Normal 2 2 2 2 2 12 10" xfId="605"/>
    <cellStyle name="Normal 2 2 2 2 2 12 10 2" xfId="8458"/>
    <cellStyle name="Normal 2 2 2 2 2 12 10 2 2" xfId="14400"/>
    <cellStyle name="Normal 2 2 2 2 2 12 10 3" xfId="14401"/>
    <cellStyle name="Normal 2 2 2 2 2 12 11" xfId="606"/>
    <cellStyle name="Normal 2 2 2 2 2 12 11 2" xfId="8459"/>
    <cellStyle name="Normal 2 2 2 2 2 12 11 2 2" xfId="14402"/>
    <cellStyle name="Normal 2 2 2 2 2 12 11 3" xfId="14403"/>
    <cellStyle name="Normal 2 2 2 2 2 12 12" xfId="607"/>
    <cellStyle name="Normal 2 2 2 2 2 12 12 2" xfId="8460"/>
    <cellStyle name="Normal 2 2 2 2 2 12 12 2 2" xfId="14404"/>
    <cellStyle name="Normal 2 2 2 2 2 12 12 3" xfId="14405"/>
    <cellStyle name="Normal 2 2 2 2 2 12 13" xfId="608"/>
    <cellStyle name="Normal 2 2 2 2 2 12 13 2" xfId="8461"/>
    <cellStyle name="Normal 2 2 2 2 2 12 13 2 2" xfId="14406"/>
    <cellStyle name="Normal 2 2 2 2 2 12 13 3" xfId="14407"/>
    <cellStyle name="Normal 2 2 2 2 2 12 14" xfId="609"/>
    <cellStyle name="Normal 2 2 2 2 2 12 14 2" xfId="8462"/>
    <cellStyle name="Normal 2 2 2 2 2 12 14 2 2" xfId="14408"/>
    <cellStyle name="Normal 2 2 2 2 2 12 14 3" xfId="14409"/>
    <cellStyle name="Normal 2 2 2 2 2 12 15" xfId="610"/>
    <cellStyle name="Normal 2 2 2 2 2 12 15 2" xfId="8463"/>
    <cellStyle name="Normal 2 2 2 2 2 12 15 2 2" xfId="14410"/>
    <cellStyle name="Normal 2 2 2 2 2 12 15 3" xfId="14411"/>
    <cellStyle name="Normal 2 2 2 2 2 12 16" xfId="611"/>
    <cellStyle name="Normal 2 2 2 2 2 12 16 2" xfId="8464"/>
    <cellStyle name="Normal 2 2 2 2 2 12 16 2 2" xfId="14412"/>
    <cellStyle name="Normal 2 2 2 2 2 12 16 3" xfId="14413"/>
    <cellStyle name="Normal 2 2 2 2 2 12 17" xfId="612"/>
    <cellStyle name="Normal 2 2 2 2 2 12 17 2" xfId="8465"/>
    <cellStyle name="Normal 2 2 2 2 2 12 17 2 2" xfId="14414"/>
    <cellStyle name="Normal 2 2 2 2 2 12 17 3" xfId="14415"/>
    <cellStyle name="Normal 2 2 2 2 2 12 18" xfId="613"/>
    <cellStyle name="Normal 2 2 2 2 2 12 18 2" xfId="8466"/>
    <cellStyle name="Normal 2 2 2 2 2 12 18 2 2" xfId="14416"/>
    <cellStyle name="Normal 2 2 2 2 2 12 18 3" xfId="14417"/>
    <cellStyle name="Normal 2 2 2 2 2 12 19" xfId="8467"/>
    <cellStyle name="Normal 2 2 2 2 2 12 19 2" xfId="14418"/>
    <cellStyle name="Normal 2 2 2 2 2 12 2" xfId="614"/>
    <cellStyle name="Normal 2 2 2 2 2 12 2 2" xfId="8468"/>
    <cellStyle name="Normal 2 2 2 2 2 12 2 2 2" xfId="14419"/>
    <cellStyle name="Normal 2 2 2 2 2 12 2 3" xfId="14420"/>
    <cellStyle name="Normal 2 2 2 2 2 12 20" xfId="14421"/>
    <cellStyle name="Normal 2 2 2 2 2 12 3" xfId="615"/>
    <cellStyle name="Normal 2 2 2 2 2 12 3 2" xfId="8469"/>
    <cellStyle name="Normal 2 2 2 2 2 12 3 2 2" xfId="14422"/>
    <cellStyle name="Normal 2 2 2 2 2 12 3 3" xfId="14423"/>
    <cellStyle name="Normal 2 2 2 2 2 12 4" xfId="616"/>
    <cellStyle name="Normal 2 2 2 2 2 12 4 2" xfId="8470"/>
    <cellStyle name="Normal 2 2 2 2 2 12 4 2 2" xfId="14424"/>
    <cellStyle name="Normal 2 2 2 2 2 12 4 3" xfId="14425"/>
    <cellStyle name="Normal 2 2 2 2 2 12 5" xfId="617"/>
    <cellStyle name="Normal 2 2 2 2 2 12 5 2" xfId="8471"/>
    <cellStyle name="Normal 2 2 2 2 2 12 5 2 2" xfId="14426"/>
    <cellStyle name="Normal 2 2 2 2 2 12 5 3" xfId="14427"/>
    <cellStyle name="Normal 2 2 2 2 2 12 6" xfId="618"/>
    <cellStyle name="Normal 2 2 2 2 2 12 6 2" xfId="8472"/>
    <cellStyle name="Normal 2 2 2 2 2 12 6 2 2" xfId="14428"/>
    <cellStyle name="Normal 2 2 2 2 2 12 6 3" xfId="14429"/>
    <cellStyle name="Normal 2 2 2 2 2 12 7" xfId="619"/>
    <cellStyle name="Normal 2 2 2 2 2 12 7 2" xfId="8473"/>
    <cellStyle name="Normal 2 2 2 2 2 12 7 2 2" xfId="14430"/>
    <cellStyle name="Normal 2 2 2 2 2 12 7 3" xfId="14431"/>
    <cellStyle name="Normal 2 2 2 2 2 12 8" xfId="620"/>
    <cellStyle name="Normal 2 2 2 2 2 12 8 2" xfId="8474"/>
    <cellStyle name="Normal 2 2 2 2 2 12 8 2 2" xfId="14432"/>
    <cellStyle name="Normal 2 2 2 2 2 12 8 3" xfId="14433"/>
    <cellStyle name="Normal 2 2 2 2 2 12 9" xfId="621"/>
    <cellStyle name="Normal 2 2 2 2 2 12 9 2" xfId="8475"/>
    <cellStyle name="Normal 2 2 2 2 2 12 9 2 2" xfId="14434"/>
    <cellStyle name="Normal 2 2 2 2 2 12 9 3" xfId="14435"/>
    <cellStyle name="Normal 2 2 2 2 2 13" xfId="622"/>
    <cellStyle name="Normal 2 2 2 2 2 13 10" xfId="623"/>
    <cellStyle name="Normal 2 2 2 2 2 13 10 2" xfId="8476"/>
    <cellStyle name="Normal 2 2 2 2 2 13 10 2 2" xfId="14436"/>
    <cellStyle name="Normal 2 2 2 2 2 13 10 3" xfId="14437"/>
    <cellStyle name="Normal 2 2 2 2 2 13 11" xfId="624"/>
    <cellStyle name="Normal 2 2 2 2 2 13 11 2" xfId="8477"/>
    <cellStyle name="Normal 2 2 2 2 2 13 11 2 2" xfId="14438"/>
    <cellStyle name="Normal 2 2 2 2 2 13 11 3" xfId="14439"/>
    <cellStyle name="Normal 2 2 2 2 2 13 12" xfId="625"/>
    <cellStyle name="Normal 2 2 2 2 2 13 12 2" xfId="8478"/>
    <cellStyle name="Normal 2 2 2 2 2 13 12 2 2" xfId="14440"/>
    <cellStyle name="Normal 2 2 2 2 2 13 12 3" xfId="14441"/>
    <cellStyle name="Normal 2 2 2 2 2 13 13" xfId="626"/>
    <cellStyle name="Normal 2 2 2 2 2 13 13 2" xfId="8479"/>
    <cellStyle name="Normal 2 2 2 2 2 13 13 2 2" xfId="14442"/>
    <cellStyle name="Normal 2 2 2 2 2 13 13 3" xfId="14443"/>
    <cellStyle name="Normal 2 2 2 2 2 13 14" xfId="627"/>
    <cellStyle name="Normal 2 2 2 2 2 13 14 2" xfId="8480"/>
    <cellStyle name="Normal 2 2 2 2 2 13 14 2 2" xfId="14444"/>
    <cellStyle name="Normal 2 2 2 2 2 13 14 3" xfId="14445"/>
    <cellStyle name="Normal 2 2 2 2 2 13 15" xfId="628"/>
    <cellStyle name="Normal 2 2 2 2 2 13 15 2" xfId="8481"/>
    <cellStyle name="Normal 2 2 2 2 2 13 15 2 2" xfId="14446"/>
    <cellStyle name="Normal 2 2 2 2 2 13 15 3" xfId="14447"/>
    <cellStyle name="Normal 2 2 2 2 2 13 16" xfId="629"/>
    <cellStyle name="Normal 2 2 2 2 2 13 16 2" xfId="8482"/>
    <cellStyle name="Normal 2 2 2 2 2 13 16 2 2" xfId="14448"/>
    <cellStyle name="Normal 2 2 2 2 2 13 16 3" xfId="14449"/>
    <cellStyle name="Normal 2 2 2 2 2 13 17" xfId="630"/>
    <cellStyle name="Normal 2 2 2 2 2 13 17 2" xfId="8483"/>
    <cellStyle name="Normal 2 2 2 2 2 13 17 2 2" xfId="14450"/>
    <cellStyle name="Normal 2 2 2 2 2 13 17 3" xfId="14451"/>
    <cellStyle name="Normal 2 2 2 2 2 13 18" xfId="631"/>
    <cellStyle name="Normal 2 2 2 2 2 13 18 2" xfId="8484"/>
    <cellStyle name="Normal 2 2 2 2 2 13 18 2 2" xfId="14452"/>
    <cellStyle name="Normal 2 2 2 2 2 13 18 3" xfId="14453"/>
    <cellStyle name="Normal 2 2 2 2 2 13 19" xfId="8485"/>
    <cellStyle name="Normal 2 2 2 2 2 13 19 2" xfId="14454"/>
    <cellStyle name="Normal 2 2 2 2 2 13 2" xfId="632"/>
    <cellStyle name="Normal 2 2 2 2 2 13 2 2" xfId="8486"/>
    <cellStyle name="Normal 2 2 2 2 2 13 2 2 2" xfId="14455"/>
    <cellStyle name="Normal 2 2 2 2 2 13 2 3" xfId="14456"/>
    <cellStyle name="Normal 2 2 2 2 2 13 20" xfId="14457"/>
    <cellStyle name="Normal 2 2 2 2 2 13 3" xfId="633"/>
    <cellStyle name="Normal 2 2 2 2 2 13 3 2" xfId="8487"/>
    <cellStyle name="Normal 2 2 2 2 2 13 3 2 2" xfId="14458"/>
    <cellStyle name="Normal 2 2 2 2 2 13 3 3" xfId="14459"/>
    <cellStyle name="Normal 2 2 2 2 2 13 4" xfId="634"/>
    <cellStyle name="Normal 2 2 2 2 2 13 4 2" xfId="8488"/>
    <cellStyle name="Normal 2 2 2 2 2 13 4 2 2" xfId="14460"/>
    <cellStyle name="Normal 2 2 2 2 2 13 4 3" xfId="14461"/>
    <cellStyle name="Normal 2 2 2 2 2 13 5" xfId="635"/>
    <cellStyle name="Normal 2 2 2 2 2 13 5 2" xfId="8489"/>
    <cellStyle name="Normal 2 2 2 2 2 13 5 2 2" xfId="14462"/>
    <cellStyle name="Normal 2 2 2 2 2 13 5 3" xfId="14463"/>
    <cellStyle name="Normal 2 2 2 2 2 13 6" xfId="636"/>
    <cellStyle name="Normal 2 2 2 2 2 13 6 2" xfId="8490"/>
    <cellStyle name="Normal 2 2 2 2 2 13 6 2 2" xfId="14464"/>
    <cellStyle name="Normal 2 2 2 2 2 13 6 3" xfId="14465"/>
    <cellStyle name="Normal 2 2 2 2 2 13 7" xfId="637"/>
    <cellStyle name="Normal 2 2 2 2 2 13 7 2" xfId="8491"/>
    <cellStyle name="Normal 2 2 2 2 2 13 7 2 2" xfId="14466"/>
    <cellStyle name="Normal 2 2 2 2 2 13 7 3" xfId="14467"/>
    <cellStyle name="Normal 2 2 2 2 2 13 8" xfId="638"/>
    <cellStyle name="Normal 2 2 2 2 2 13 8 2" xfId="8492"/>
    <cellStyle name="Normal 2 2 2 2 2 13 8 2 2" xfId="14468"/>
    <cellStyle name="Normal 2 2 2 2 2 13 8 3" xfId="14469"/>
    <cellStyle name="Normal 2 2 2 2 2 13 9" xfId="639"/>
    <cellStyle name="Normal 2 2 2 2 2 13 9 2" xfId="8493"/>
    <cellStyle name="Normal 2 2 2 2 2 13 9 2 2" xfId="14470"/>
    <cellStyle name="Normal 2 2 2 2 2 13 9 3" xfId="14471"/>
    <cellStyle name="Normal 2 2 2 2 2 14" xfId="640"/>
    <cellStyle name="Normal 2 2 2 2 2 14 2" xfId="8494"/>
    <cellStyle name="Normal 2 2 2 2 2 14 2 2" xfId="14472"/>
    <cellStyle name="Normal 2 2 2 2 2 14 3" xfId="14473"/>
    <cellStyle name="Normal 2 2 2 2 2 15" xfId="8495"/>
    <cellStyle name="Normal 2 2 2 2 2 15 2" xfId="14474"/>
    <cellStyle name="Normal 2 2 2 2 2 16" xfId="11556"/>
    <cellStyle name="Normal 2 2 2 2 2 17" xfId="14475"/>
    <cellStyle name="Normal 2 2 2 2 2 17 2" xfId="14476"/>
    <cellStyle name="Normal 2 2 2 2 2 2" xfId="641"/>
    <cellStyle name="Normal 2 2 2 2 2 2 10" xfId="642"/>
    <cellStyle name="Normal 2 2 2 2 2 2 10 2" xfId="8496"/>
    <cellStyle name="Normal 2 2 2 2 2 2 10 2 2" xfId="14477"/>
    <cellStyle name="Normal 2 2 2 2 2 2 10 3" xfId="14478"/>
    <cellStyle name="Normal 2 2 2 2 2 2 11" xfId="643"/>
    <cellStyle name="Normal 2 2 2 2 2 2 11 2" xfId="8497"/>
    <cellStyle name="Normal 2 2 2 2 2 2 11 2 2" xfId="14479"/>
    <cellStyle name="Normal 2 2 2 2 2 2 11 3" xfId="14480"/>
    <cellStyle name="Normal 2 2 2 2 2 2 12" xfId="644"/>
    <cellStyle name="Normal 2 2 2 2 2 2 12 2" xfId="8498"/>
    <cellStyle name="Normal 2 2 2 2 2 2 12 2 2" xfId="14481"/>
    <cellStyle name="Normal 2 2 2 2 2 2 12 3" xfId="14482"/>
    <cellStyle name="Normal 2 2 2 2 2 2 13" xfId="645"/>
    <cellStyle name="Normal 2 2 2 2 2 2 13 2" xfId="8499"/>
    <cellStyle name="Normal 2 2 2 2 2 2 13 2 2" xfId="14483"/>
    <cellStyle name="Normal 2 2 2 2 2 2 13 3" xfId="14484"/>
    <cellStyle name="Normal 2 2 2 2 2 2 14" xfId="646"/>
    <cellStyle name="Normal 2 2 2 2 2 2 14 2" xfId="8500"/>
    <cellStyle name="Normal 2 2 2 2 2 2 14 2 2" xfId="14485"/>
    <cellStyle name="Normal 2 2 2 2 2 2 14 3" xfId="14486"/>
    <cellStyle name="Normal 2 2 2 2 2 2 15" xfId="647"/>
    <cellStyle name="Normal 2 2 2 2 2 2 15 2" xfId="8501"/>
    <cellStyle name="Normal 2 2 2 2 2 2 15 2 2" xfId="14487"/>
    <cellStyle name="Normal 2 2 2 2 2 2 15 3" xfId="14488"/>
    <cellStyle name="Normal 2 2 2 2 2 2 16" xfId="648"/>
    <cellStyle name="Normal 2 2 2 2 2 2 16 2" xfId="8502"/>
    <cellStyle name="Normal 2 2 2 2 2 2 16 2 2" xfId="14489"/>
    <cellStyle name="Normal 2 2 2 2 2 2 16 3" xfId="14490"/>
    <cellStyle name="Normal 2 2 2 2 2 2 17" xfId="649"/>
    <cellStyle name="Normal 2 2 2 2 2 2 17 2" xfId="8503"/>
    <cellStyle name="Normal 2 2 2 2 2 2 17 2 2" xfId="14491"/>
    <cellStyle name="Normal 2 2 2 2 2 2 17 3" xfId="14492"/>
    <cellStyle name="Normal 2 2 2 2 2 2 18" xfId="650"/>
    <cellStyle name="Normal 2 2 2 2 2 2 18 2" xfId="8504"/>
    <cellStyle name="Normal 2 2 2 2 2 2 18 2 2" xfId="14493"/>
    <cellStyle name="Normal 2 2 2 2 2 2 18 3" xfId="14494"/>
    <cellStyle name="Normal 2 2 2 2 2 2 19" xfId="651"/>
    <cellStyle name="Normal 2 2 2 2 2 2 19 2" xfId="8505"/>
    <cellStyle name="Normal 2 2 2 2 2 2 19 2 2" xfId="14495"/>
    <cellStyle name="Normal 2 2 2 2 2 2 19 3" xfId="14496"/>
    <cellStyle name="Normal 2 2 2 2 2 2 2" xfId="652"/>
    <cellStyle name="Normal 2 2 2 2 2 2 2 2" xfId="653"/>
    <cellStyle name="Normal 2 2 2 2 2 2 2 2 2" xfId="8506"/>
    <cellStyle name="Normal 2 2 2 2 2 2 2 2 2 2" xfId="14497"/>
    <cellStyle name="Normal 2 2 2 2 2 2 2 2 3" xfId="14498"/>
    <cellStyle name="Normal 2 2 2 2 2 2 2 3" xfId="654"/>
    <cellStyle name="Normal 2 2 2 2 2 2 2 3 2" xfId="8507"/>
    <cellStyle name="Normal 2 2 2 2 2 2 2 3 2 2" xfId="14499"/>
    <cellStyle name="Normal 2 2 2 2 2 2 2 3 3" xfId="14500"/>
    <cellStyle name="Normal 2 2 2 2 2 2 2 4" xfId="8508"/>
    <cellStyle name="Normal 2 2 2 2 2 2 2 4 2" xfId="14501"/>
    <cellStyle name="Normal 2 2 2 2 2 2 2 5" xfId="14502"/>
    <cellStyle name="Normal 2 2 2 2 2 2 20" xfId="655"/>
    <cellStyle name="Normal 2 2 2 2 2 2 20 2" xfId="8509"/>
    <cellStyle name="Normal 2 2 2 2 2 2 20 2 2" xfId="14503"/>
    <cellStyle name="Normal 2 2 2 2 2 2 20 3" xfId="14504"/>
    <cellStyle name="Normal 2 2 2 2 2 2 21" xfId="656"/>
    <cellStyle name="Normal 2 2 2 2 2 2 21 2" xfId="8510"/>
    <cellStyle name="Normal 2 2 2 2 2 2 21 2 2" xfId="14505"/>
    <cellStyle name="Normal 2 2 2 2 2 2 21 3" xfId="14506"/>
    <cellStyle name="Normal 2 2 2 2 2 2 22" xfId="657"/>
    <cellStyle name="Normal 2 2 2 2 2 2 22 2" xfId="8511"/>
    <cellStyle name="Normal 2 2 2 2 2 2 22 2 2" xfId="14507"/>
    <cellStyle name="Normal 2 2 2 2 2 2 22 3" xfId="14508"/>
    <cellStyle name="Normal 2 2 2 2 2 2 23" xfId="658"/>
    <cellStyle name="Normal 2 2 2 2 2 2 23 2" xfId="8512"/>
    <cellStyle name="Normal 2 2 2 2 2 2 23 2 2" xfId="14509"/>
    <cellStyle name="Normal 2 2 2 2 2 2 23 3" xfId="14510"/>
    <cellStyle name="Normal 2 2 2 2 2 2 24" xfId="659"/>
    <cellStyle name="Normal 2 2 2 2 2 2 24 2" xfId="8513"/>
    <cellStyle name="Normal 2 2 2 2 2 2 24 2 2" xfId="14511"/>
    <cellStyle name="Normal 2 2 2 2 2 2 24 3" xfId="14512"/>
    <cellStyle name="Normal 2 2 2 2 2 2 25" xfId="660"/>
    <cellStyle name="Normal 2 2 2 2 2 2 25 2" xfId="8514"/>
    <cellStyle name="Normal 2 2 2 2 2 2 25 2 2" xfId="14513"/>
    <cellStyle name="Normal 2 2 2 2 2 2 25 3" xfId="14514"/>
    <cellStyle name="Normal 2 2 2 2 2 2 26" xfId="661"/>
    <cellStyle name="Normal 2 2 2 2 2 2 26 2" xfId="8515"/>
    <cellStyle name="Normal 2 2 2 2 2 2 26 2 2" xfId="14515"/>
    <cellStyle name="Normal 2 2 2 2 2 2 26 3" xfId="14516"/>
    <cellStyle name="Normal 2 2 2 2 2 2 27" xfId="662"/>
    <cellStyle name="Normal 2 2 2 2 2 2 27 2" xfId="8516"/>
    <cellStyle name="Normal 2 2 2 2 2 2 27 2 2" xfId="14517"/>
    <cellStyle name="Normal 2 2 2 2 2 2 27 3" xfId="14518"/>
    <cellStyle name="Normal 2 2 2 2 2 2 28" xfId="663"/>
    <cellStyle name="Normal 2 2 2 2 2 2 28 2" xfId="8517"/>
    <cellStyle name="Normal 2 2 2 2 2 2 28 2 2" xfId="14519"/>
    <cellStyle name="Normal 2 2 2 2 2 2 28 3" xfId="14520"/>
    <cellStyle name="Normal 2 2 2 2 2 2 29" xfId="664"/>
    <cellStyle name="Normal 2 2 2 2 2 2 29 2" xfId="8518"/>
    <cellStyle name="Normal 2 2 2 2 2 2 29 2 2" xfId="14521"/>
    <cellStyle name="Normal 2 2 2 2 2 2 29 3" xfId="14522"/>
    <cellStyle name="Normal 2 2 2 2 2 2 3" xfId="665"/>
    <cellStyle name="Normal 2 2 2 2 2 2 3 2" xfId="8519"/>
    <cellStyle name="Normal 2 2 2 2 2 2 3 2 2" xfId="14523"/>
    <cellStyle name="Normal 2 2 2 2 2 2 3 3" xfId="14524"/>
    <cellStyle name="Normal 2 2 2 2 2 2 30" xfId="666"/>
    <cellStyle name="Normal 2 2 2 2 2 2 30 2" xfId="8520"/>
    <cellStyle name="Normal 2 2 2 2 2 2 30 2 2" xfId="14525"/>
    <cellStyle name="Normal 2 2 2 2 2 2 30 3" xfId="14526"/>
    <cellStyle name="Normal 2 2 2 2 2 2 31" xfId="8521"/>
    <cellStyle name="Normal 2 2 2 2 2 2 31 2" xfId="12123"/>
    <cellStyle name="Normal 2 2 2 2 2 2 31 2 2" xfId="14527"/>
    <cellStyle name="Normal 2 2 2 2 2 2 31 2 3" xfId="14528"/>
    <cellStyle name="Normal 2 2 2 2 2 2 32" xfId="14529"/>
    <cellStyle name="Normal 2 2 2 2 2 2 4" xfId="667"/>
    <cellStyle name="Normal 2 2 2 2 2 2 4 2" xfId="8522"/>
    <cellStyle name="Normal 2 2 2 2 2 2 4 2 2" xfId="14530"/>
    <cellStyle name="Normal 2 2 2 2 2 2 4 3" xfId="14531"/>
    <cellStyle name="Normal 2 2 2 2 2 2 5" xfId="668"/>
    <cellStyle name="Normal 2 2 2 2 2 2 5 2" xfId="8523"/>
    <cellStyle name="Normal 2 2 2 2 2 2 5 2 2" xfId="14532"/>
    <cellStyle name="Normal 2 2 2 2 2 2 5 3" xfId="14533"/>
    <cellStyle name="Normal 2 2 2 2 2 2 6" xfId="669"/>
    <cellStyle name="Normal 2 2 2 2 2 2 6 2" xfId="8524"/>
    <cellStyle name="Normal 2 2 2 2 2 2 6 2 2" xfId="14534"/>
    <cellStyle name="Normal 2 2 2 2 2 2 6 3" xfId="14535"/>
    <cellStyle name="Normal 2 2 2 2 2 2 7" xfId="670"/>
    <cellStyle name="Normal 2 2 2 2 2 2 7 2" xfId="8525"/>
    <cellStyle name="Normal 2 2 2 2 2 2 7 2 2" xfId="14536"/>
    <cellStyle name="Normal 2 2 2 2 2 2 7 3" xfId="14537"/>
    <cellStyle name="Normal 2 2 2 2 2 2 8" xfId="671"/>
    <cellStyle name="Normal 2 2 2 2 2 2 8 2" xfId="8526"/>
    <cellStyle name="Normal 2 2 2 2 2 2 8 2 2" xfId="14538"/>
    <cellStyle name="Normal 2 2 2 2 2 2 8 3" xfId="14539"/>
    <cellStyle name="Normal 2 2 2 2 2 2 9" xfId="672"/>
    <cellStyle name="Normal 2 2 2 2 2 2 9 2" xfId="8527"/>
    <cellStyle name="Normal 2 2 2 2 2 2 9 2 2" xfId="14540"/>
    <cellStyle name="Normal 2 2 2 2 2 2 9 3" xfId="14541"/>
    <cellStyle name="Normal 2 2 2 2 2 3" xfId="673"/>
    <cellStyle name="Normal 2 2 2 2 2 3 10" xfId="674"/>
    <cellStyle name="Normal 2 2 2 2 2 3 10 2" xfId="8528"/>
    <cellStyle name="Normal 2 2 2 2 2 3 10 2 2" xfId="14542"/>
    <cellStyle name="Normal 2 2 2 2 2 3 10 3" xfId="14543"/>
    <cellStyle name="Normal 2 2 2 2 2 3 11" xfId="675"/>
    <cellStyle name="Normal 2 2 2 2 2 3 11 2" xfId="8529"/>
    <cellStyle name="Normal 2 2 2 2 2 3 11 2 2" xfId="14544"/>
    <cellStyle name="Normal 2 2 2 2 2 3 11 3" xfId="14545"/>
    <cellStyle name="Normal 2 2 2 2 2 3 12" xfId="676"/>
    <cellStyle name="Normal 2 2 2 2 2 3 12 2" xfId="8530"/>
    <cellStyle name="Normal 2 2 2 2 2 3 12 2 2" xfId="14546"/>
    <cellStyle name="Normal 2 2 2 2 2 3 12 3" xfId="14547"/>
    <cellStyle name="Normal 2 2 2 2 2 3 13" xfId="677"/>
    <cellStyle name="Normal 2 2 2 2 2 3 13 2" xfId="8531"/>
    <cellStyle name="Normal 2 2 2 2 2 3 13 2 2" xfId="14548"/>
    <cellStyle name="Normal 2 2 2 2 2 3 13 3" xfId="14549"/>
    <cellStyle name="Normal 2 2 2 2 2 3 14" xfId="678"/>
    <cellStyle name="Normal 2 2 2 2 2 3 14 2" xfId="8532"/>
    <cellStyle name="Normal 2 2 2 2 2 3 14 2 2" xfId="14550"/>
    <cellStyle name="Normal 2 2 2 2 2 3 14 3" xfId="14551"/>
    <cellStyle name="Normal 2 2 2 2 2 3 15" xfId="679"/>
    <cellStyle name="Normal 2 2 2 2 2 3 15 2" xfId="8533"/>
    <cellStyle name="Normal 2 2 2 2 2 3 15 2 2" xfId="14552"/>
    <cellStyle name="Normal 2 2 2 2 2 3 15 3" xfId="14553"/>
    <cellStyle name="Normal 2 2 2 2 2 3 16" xfId="680"/>
    <cellStyle name="Normal 2 2 2 2 2 3 16 2" xfId="8534"/>
    <cellStyle name="Normal 2 2 2 2 2 3 16 2 2" xfId="14554"/>
    <cellStyle name="Normal 2 2 2 2 2 3 16 3" xfId="14555"/>
    <cellStyle name="Normal 2 2 2 2 2 3 17" xfId="681"/>
    <cellStyle name="Normal 2 2 2 2 2 3 17 2" xfId="8535"/>
    <cellStyle name="Normal 2 2 2 2 2 3 17 2 2" xfId="14556"/>
    <cellStyle name="Normal 2 2 2 2 2 3 17 3" xfId="14557"/>
    <cellStyle name="Normal 2 2 2 2 2 3 18" xfId="682"/>
    <cellStyle name="Normal 2 2 2 2 2 3 18 2" xfId="8536"/>
    <cellStyle name="Normal 2 2 2 2 2 3 18 2 2" xfId="14558"/>
    <cellStyle name="Normal 2 2 2 2 2 3 18 3" xfId="14559"/>
    <cellStyle name="Normal 2 2 2 2 2 3 19" xfId="683"/>
    <cellStyle name="Normal 2 2 2 2 2 3 19 2" xfId="8537"/>
    <cellStyle name="Normal 2 2 2 2 2 3 19 2 2" xfId="14560"/>
    <cellStyle name="Normal 2 2 2 2 2 3 19 3" xfId="14561"/>
    <cellStyle name="Normal 2 2 2 2 2 3 2" xfId="684"/>
    <cellStyle name="Normal 2 2 2 2 2 3 2 2" xfId="8538"/>
    <cellStyle name="Normal 2 2 2 2 2 3 2 2 2" xfId="14562"/>
    <cellStyle name="Normal 2 2 2 2 2 3 2 3" xfId="14563"/>
    <cellStyle name="Normal 2 2 2 2 2 3 20" xfId="8539"/>
    <cellStyle name="Normal 2 2 2 2 2 3 20 2" xfId="14564"/>
    <cellStyle name="Normal 2 2 2 2 2 3 21" xfId="14565"/>
    <cellStyle name="Normal 2 2 2 2 2 3 3" xfId="685"/>
    <cellStyle name="Normal 2 2 2 2 2 3 3 2" xfId="8540"/>
    <cellStyle name="Normal 2 2 2 2 2 3 3 2 2" xfId="14566"/>
    <cellStyle name="Normal 2 2 2 2 2 3 3 3" xfId="14567"/>
    <cellStyle name="Normal 2 2 2 2 2 3 4" xfId="686"/>
    <cellStyle name="Normal 2 2 2 2 2 3 4 2" xfId="8541"/>
    <cellStyle name="Normal 2 2 2 2 2 3 4 2 2" xfId="14568"/>
    <cellStyle name="Normal 2 2 2 2 2 3 4 3" xfId="14569"/>
    <cellStyle name="Normal 2 2 2 2 2 3 5" xfId="687"/>
    <cellStyle name="Normal 2 2 2 2 2 3 5 2" xfId="8542"/>
    <cellStyle name="Normal 2 2 2 2 2 3 5 2 2" xfId="14570"/>
    <cellStyle name="Normal 2 2 2 2 2 3 5 3" xfId="14571"/>
    <cellStyle name="Normal 2 2 2 2 2 3 6" xfId="688"/>
    <cellStyle name="Normal 2 2 2 2 2 3 6 2" xfId="8543"/>
    <cellStyle name="Normal 2 2 2 2 2 3 6 2 2" xfId="14572"/>
    <cellStyle name="Normal 2 2 2 2 2 3 6 3" xfId="14573"/>
    <cellStyle name="Normal 2 2 2 2 2 3 7" xfId="689"/>
    <cellStyle name="Normal 2 2 2 2 2 3 7 2" xfId="8544"/>
    <cellStyle name="Normal 2 2 2 2 2 3 7 2 2" xfId="14574"/>
    <cellStyle name="Normal 2 2 2 2 2 3 7 3" xfId="14575"/>
    <cellStyle name="Normal 2 2 2 2 2 3 8" xfId="690"/>
    <cellStyle name="Normal 2 2 2 2 2 3 8 2" xfId="8545"/>
    <cellStyle name="Normal 2 2 2 2 2 3 8 2 2" xfId="14576"/>
    <cellStyle name="Normal 2 2 2 2 2 3 8 3" xfId="14577"/>
    <cellStyle name="Normal 2 2 2 2 2 3 9" xfId="691"/>
    <cellStyle name="Normal 2 2 2 2 2 3 9 2" xfId="8546"/>
    <cellStyle name="Normal 2 2 2 2 2 3 9 2 2" xfId="14578"/>
    <cellStyle name="Normal 2 2 2 2 2 3 9 3" xfId="14579"/>
    <cellStyle name="Normal 2 2 2 2 2 4" xfId="692"/>
    <cellStyle name="Normal 2 2 2 2 2 4 10" xfId="693"/>
    <cellStyle name="Normal 2 2 2 2 2 4 10 2" xfId="8547"/>
    <cellStyle name="Normal 2 2 2 2 2 4 10 2 2" xfId="14580"/>
    <cellStyle name="Normal 2 2 2 2 2 4 10 3" xfId="14581"/>
    <cellStyle name="Normal 2 2 2 2 2 4 11" xfId="694"/>
    <cellStyle name="Normal 2 2 2 2 2 4 11 2" xfId="8548"/>
    <cellStyle name="Normal 2 2 2 2 2 4 11 2 2" xfId="14582"/>
    <cellStyle name="Normal 2 2 2 2 2 4 11 3" xfId="14583"/>
    <cellStyle name="Normal 2 2 2 2 2 4 12" xfId="695"/>
    <cellStyle name="Normal 2 2 2 2 2 4 12 2" xfId="8549"/>
    <cellStyle name="Normal 2 2 2 2 2 4 12 2 2" xfId="14584"/>
    <cellStyle name="Normal 2 2 2 2 2 4 12 3" xfId="14585"/>
    <cellStyle name="Normal 2 2 2 2 2 4 13" xfId="696"/>
    <cellStyle name="Normal 2 2 2 2 2 4 13 2" xfId="8550"/>
    <cellStyle name="Normal 2 2 2 2 2 4 13 2 2" xfId="14586"/>
    <cellStyle name="Normal 2 2 2 2 2 4 13 3" xfId="14587"/>
    <cellStyle name="Normal 2 2 2 2 2 4 14" xfId="697"/>
    <cellStyle name="Normal 2 2 2 2 2 4 14 2" xfId="8551"/>
    <cellStyle name="Normal 2 2 2 2 2 4 14 2 2" xfId="14588"/>
    <cellStyle name="Normal 2 2 2 2 2 4 14 3" xfId="14589"/>
    <cellStyle name="Normal 2 2 2 2 2 4 15" xfId="698"/>
    <cellStyle name="Normal 2 2 2 2 2 4 15 2" xfId="8552"/>
    <cellStyle name="Normal 2 2 2 2 2 4 15 2 2" xfId="14590"/>
    <cellStyle name="Normal 2 2 2 2 2 4 15 3" xfId="14591"/>
    <cellStyle name="Normal 2 2 2 2 2 4 16" xfId="699"/>
    <cellStyle name="Normal 2 2 2 2 2 4 16 2" xfId="8553"/>
    <cellStyle name="Normal 2 2 2 2 2 4 16 2 2" xfId="14592"/>
    <cellStyle name="Normal 2 2 2 2 2 4 16 3" xfId="14593"/>
    <cellStyle name="Normal 2 2 2 2 2 4 17" xfId="700"/>
    <cellStyle name="Normal 2 2 2 2 2 4 17 2" xfId="8554"/>
    <cellStyle name="Normal 2 2 2 2 2 4 17 2 2" xfId="14594"/>
    <cellStyle name="Normal 2 2 2 2 2 4 17 3" xfId="14595"/>
    <cellStyle name="Normal 2 2 2 2 2 4 18" xfId="701"/>
    <cellStyle name="Normal 2 2 2 2 2 4 18 2" xfId="8555"/>
    <cellStyle name="Normal 2 2 2 2 2 4 18 2 2" xfId="14596"/>
    <cellStyle name="Normal 2 2 2 2 2 4 18 3" xfId="14597"/>
    <cellStyle name="Normal 2 2 2 2 2 4 19" xfId="8556"/>
    <cellStyle name="Normal 2 2 2 2 2 4 19 2" xfId="14598"/>
    <cellStyle name="Normal 2 2 2 2 2 4 2" xfId="702"/>
    <cellStyle name="Normal 2 2 2 2 2 4 2 2" xfId="8557"/>
    <cellStyle name="Normal 2 2 2 2 2 4 2 2 2" xfId="14599"/>
    <cellStyle name="Normal 2 2 2 2 2 4 2 3" xfId="14600"/>
    <cellStyle name="Normal 2 2 2 2 2 4 20" xfId="14601"/>
    <cellStyle name="Normal 2 2 2 2 2 4 3" xfId="703"/>
    <cellStyle name="Normal 2 2 2 2 2 4 3 2" xfId="8558"/>
    <cellStyle name="Normal 2 2 2 2 2 4 3 2 2" xfId="14602"/>
    <cellStyle name="Normal 2 2 2 2 2 4 3 3" xfId="14603"/>
    <cellStyle name="Normal 2 2 2 2 2 4 4" xfId="704"/>
    <cellStyle name="Normal 2 2 2 2 2 4 4 2" xfId="8559"/>
    <cellStyle name="Normal 2 2 2 2 2 4 4 2 2" xfId="14604"/>
    <cellStyle name="Normal 2 2 2 2 2 4 4 3" xfId="14605"/>
    <cellStyle name="Normal 2 2 2 2 2 4 5" xfId="705"/>
    <cellStyle name="Normal 2 2 2 2 2 4 5 2" xfId="8560"/>
    <cellStyle name="Normal 2 2 2 2 2 4 5 2 2" xfId="14606"/>
    <cellStyle name="Normal 2 2 2 2 2 4 5 3" xfId="14607"/>
    <cellStyle name="Normal 2 2 2 2 2 4 6" xfId="706"/>
    <cellStyle name="Normal 2 2 2 2 2 4 6 2" xfId="8561"/>
    <cellStyle name="Normal 2 2 2 2 2 4 6 2 2" xfId="14608"/>
    <cellStyle name="Normal 2 2 2 2 2 4 6 3" xfId="14609"/>
    <cellStyle name="Normal 2 2 2 2 2 4 7" xfId="707"/>
    <cellStyle name="Normal 2 2 2 2 2 4 7 2" xfId="8562"/>
    <cellStyle name="Normal 2 2 2 2 2 4 7 2 2" xfId="14610"/>
    <cellStyle name="Normal 2 2 2 2 2 4 7 3" xfId="14611"/>
    <cellStyle name="Normal 2 2 2 2 2 4 8" xfId="708"/>
    <cellStyle name="Normal 2 2 2 2 2 4 8 2" xfId="8563"/>
    <cellStyle name="Normal 2 2 2 2 2 4 8 2 2" xfId="14612"/>
    <cellStyle name="Normal 2 2 2 2 2 4 8 3" xfId="14613"/>
    <cellStyle name="Normal 2 2 2 2 2 4 9" xfId="709"/>
    <cellStyle name="Normal 2 2 2 2 2 4 9 2" xfId="8564"/>
    <cellStyle name="Normal 2 2 2 2 2 4 9 2 2" xfId="14614"/>
    <cellStyle name="Normal 2 2 2 2 2 4 9 3" xfId="14615"/>
    <cellStyle name="Normal 2 2 2 2 2 5" xfId="710"/>
    <cellStyle name="Normal 2 2 2 2 2 5 10" xfId="711"/>
    <cellStyle name="Normal 2 2 2 2 2 5 10 2" xfId="8565"/>
    <cellStyle name="Normal 2 2 2 2 2 5 10 2 2" xfId="14616"/>
    <cellStyle name="Normal 2 2 2 2 2 5 10 3" xfId="14617"/>
    <cellStyle name="Normal 2 2 2 2 2 5 11" xfId="712"/>
    <cellStyle name="Normal 2 2 2 2 2 5 11 2" xfId="8566"/>
    <cellStyle name="Normal 2 2 2 2 2 5 11 2 2" xfId="14618"/>
    <cellStyle name="Normal 2 2 2 2 2 5 11 3" xfId="14619"/>
    <cellStyle name="Normal 2 2 2 2 2 5 12" xfId="713"/>
    <cellStyle name="Normal 2 2 2 2 2 5 12 2" xfId="8567"/>
    <cellStyle name="Normal 2 2 2 2 2 5 12 2 2" xfId="14620"/>
    <cellStyle name="Normal 2 2 2 2 2 5 12 3" xfId="14621"/>
    <cellStyle name="Normal 2 2 2 2 2 5 13" xfId="714"/>
    <cellStyle name="Normal 2 2 2 2 2 5 13 2" xfId="8568"/>
    <cellStyle name="Normal 2 2 2 2 2 5 13 2 2" xfId="14622"/>
    <cellStyle name="Normal 2 2 2 2 2 5 13 3" xfId="14623"/>
    <cellStyle name="Normal 2 2 2 2 2 5 14" xfId="715"/>
    <cellStyle name="Normal 2 2 2 2 2 5 14 2" xfId="8569"/>
    <cellStyle name="Normal 2 2 2 2 2 5 14 2 2" xfId="14624"/>
    <cellStyle name="Normal 2 2 2 2 2 5 14 3" xfId="14625"/>
    <cellStyle name="Normal 2 2 2 2 2 5 15" xfId="716"/>
    <cellStyle name="Normal 2 2 2 2 2 5 15 2" xfId="8570"/>
    <cellStyle name="Normal 2 2 2 2 2 5 15 2 2" xfId="14626"/>
    <cellStyle name="Normal 2 2 2 2 2 5 15 3" xfId="14627"/>
    <cellStyle name="Normal 2 2 2 2 2 5 16" xfId="717"/>
    <cellStyle name="Normal 2 2 2 2 2 5 16 2" xfId="8571"/>
    <cellStyle name="Normal 2 2 2 2 2 5 16 2 2" xfId="14628"/>
    <cellStyle name="Normal 2 2 2 2 2 5 16 3" xfId="14629"/>
    <cellStyle name="Normal 2 2 2 2 2 5 17" xfId="718"/>
    <cellStyle name="Normal 2 2 2 2 2 5 17 2" xfId="8572"/>
    <cellStyle name="Normal 2 2 2 2 2 5 17 2 2" xfId="14630"/>
    <cellStyle name="Normal 2 2 2 2 2 5 17 3" xfId="14631"/>
    <cellStyle name="Normal 2 2 2 2 2 5 18" xfId="719"/>
    <cellStyle name="Normal 2 2 2 2 2 5 18 2" xfId="8573"/>
    <cellStyle name="Normal 2 2 2 2 2 5 18 2 2" xfId="14632"/>
    <cellStyle name="Normal 2 2 2 2 2 5 18 3" xfId="14633"/>
    <cellStyle name="Normal 2 2 2 2 2 5 19" xfId="8574"/>
    <cellStyle name="Normal 2 2 2 2 2 5 19 2" xfId="14634"/>
    <cellStyle name="Normal 2 2 2 2 2 5 2" xfId="720"/>
    <cellStyle name="Normal 2 2 2 2 2 5 2 2" xfId="8575"/>
    <cellStyle name="Normal 2 2 2 2 2 5 2 2 2" xfId="14635"/>
    <cellStyle name="Normal 2 2 2 2 2 5 2 3" xfId="14636"/>
    <cellStyle name="Normal 2 2 2 2 2 5 20" xfId="14637"/>
    <cellStyle name="Normal 2 2 2 2 2 5 3" xfId="721"/>
    <cellStyle name="Normal 2 2 2 2 2 5 3 2" xfId="8576"/>
    <cellStyle name="Normal 2 2 2 2 2 5 3 2 2" xfId="14638"/>
    <cellStyle name="Normal 2 2 2 2 2 5 3 3" xfId="14639"/>
    <cellStyle name="Normal 2 2 2 2 2 5 4" xfId="722"/>
    <cellStyle name="Normal 2 2 2 2 2 5 4 2" xfId="8577"/>
    <cellStyle name="Normal 2 2 2 2 2 5 4 2 2" xfId="14640"/>
    <cellStyle name="Normal 2 2 2 2 2 5 4 3" xfId="14641"/>
    <cellStyle name="Normal 2 2 2 2 2 5 5" xfId="723"/>
    <cellStyle name="Normal 2 2 2 2 2 5 5 2" xfId="8578"/>
    <cellStyle name="Normal 2 2 2 2 2 5 5 2 2" xfId="14642"/>
    <cellStyle name="Normal 2 2 2 2 2 5 5 3" xfId="14643"/>
    <cellStyle name="Normal 2 2 2 2 2 5 6" xfId="724"/>
    <cellStyle name="Normal 2 2 2 2 2 5 6 2" xfId="8579"/>
    <cellStyle name="Normal 2 2 2 2 2 5 6 2 2" xfId="14644"/>
    <cellStyle name="Normal 2 2 2 2 2 5 6 3" xfId="14645"/>
    <cellStyle name="Normal 2 2 2 2 2 5 7" xfId="725"/>
    <cellStyle name="Normal 2 2 2 2 2 5 7 2" xfId="8580"/>
    <cellStyle name="Normal 2 2 2 2 2 5 7 2 2" xfId="14646"/>
    <cellStyle name="Normal 2 2 2 2 2 5 7 3" xfId="14647"/>
    <cellStyle name="Normal 2 2 2 2 2 5 8" xfId="726"/>
    <cellStyle name="Normal 2 2 2 2 2 5 8 2" xfId="8581"/>
    <cellStyle name="Normal 2 2 2 2 2 5 8 2 2" xfId="14648"/>
    <cellStyle name="Normal 2 2 2 2 2 5 8 3" xfId="14649"/>
    <cellStyle name="Normal 2 2 2 2 2 5 9" xfId="727"/>
    <cellStyle name="Normal 2 2 2 2 2 5 9 2" xfId="8582"/>
    <cellStyle name="Normal 2 2 2 2 2 5 9 2 2" xfId="14650"/>
    <cellStyle name="Normal 2 2 2 2 2 5 9 3" xfId="14651"/>
    <cellStyle name="Normal 2 2 2 2 2 6" xfId="728"/>
    <cellStyle name="Normal 2 2 2 2 2 6 10" xfId="729"/>
    <cellStyle name="Normal 2 2 2 2 2 6 10 2" xfId="8583"/>
    <cellStyle name="Normal 2 2 2 2 2 6 10 2 2" xfId="14652"/>
    <cellStyle name="Normal 2 2 2 2 2 6 10 3" xfId="14653"/>
    <cellStyle name="Normal 2 2 2 2 2 6 11" xfId="730"/>
    <cellStyle name="Normal 2 2 2 2 2 6 11 2" xfId="8584"/>
    <cellStyle name="Normal 2 2 2 2 2 6 11 2 2" xfId="14654"/>
    <cellStyle name="Normal 2 2 2 2 2 6 11 3" xfId="14655"/>
    <cellStyle name="Normal 2 2 2 2 2 6 12" xfId="731"/>
    <cellStyle name="Normal 2 2 2 2 2 6 12 2" xfId="8585"/>
    <cellStyle name="Normal 2 2 2 2 2 6 12 2 2" xfId="14656"/>
    <cellStyle name="Normal 2 2 2 2 2 6 12 3" xfId="14657"/>
    <cellStyle name="Normal 2 2 2 2 2 6 13" xfId="732"/>
    <cellStyle name="Normal 2 2 2 2 2 6 13 2" xfId="8586"/>
    <cellStyle name="Normal 2 2 2 2 2 6 13 2 2" xfId="14658"/>
    <cellStyle name="Normal 2 2 2 2 2 6 13 3" xfId="14659"/>
    <cellStyle name="Normal 2 2 2 2 2 6 14" xfId="733"/>
    <cellStyle name="Normal 2 2 2 2 2 6 14 2" xfId="8587"/>
    <cellStyle name="Normal 2 2 2 2 2 6 14 2 2" xfId="14660"/>
    <cellStyle name="Normal 2 2 2 2 2 6 14 3" xfId="14661"/>
    <cellStyle name="Normal 2 2 2 2 2 6 15" xfId="734"/>
    <cellStyle name="Normal 2 2 2 2 2 6 15 2" xfId="8588"/>
    <cellStyle name="Normal 2 2 2 2 2 6 15 2 2" xfId="14662"/>
    <cellStyle name="Normal 2 2 2 2 2 6 15 3" xfId="14663"/>
    <cellStyle name="Normal 2 2 2 2 2 6 16" xfId="735"/>
    <cellStyle name="Normal 2 2 2 2 2 6 16 2" xfId="8589"/>
    <cellStyle name="Normal 2 2 2 2 2 6 16 2 2" xfId="14664"/>
    <cellStyle name="Normal 2 2 2 2 2 6 16 3" xfId="14665"/>
    <cellStyle name="Normal 2 2 2 2 2 6 17" xfId="736"/>
    <cellStyle name="Normal 2 2 2 2 2 6 17 2" xfId="8590"/>
    <cellStyle name="Normal 2 2 2 2 2 6 17 2 2" xfId="14666"/>
    <cellStyle name="Normal 2 2 2 2 2 6 17 3" xfId="14667"/>
    <cellStyle name="Normal 2 2 2 2 2 6 18" xfId="737"/>
    <cellStyle name="Normal 2 2 2 2 2 6 18 2" xfId="8591"/>
    <cellStyle name="Normal 2 2 2 2 2 6 18 2 2" xfId="14668"/>
    <cellStyle name="Normal 2 2 2 2 2 6 18 3" xfId="14669"/>
    <cellStyle name="Normal 2 2 2 2 2 6 19" xfId="8592"/>
    <cellStyle name="Normal 2 2 2 2 2 6 19 2" xfId="14670"/>
    <cellStyle name="Normal 2 2 2 2 2 6 2" xfId="738"/>
    <cellStyle name="Normal 2 2 2 2 2 6 2 2" xfId="8593"/>
    <cellStyle name="Normal 2 2 2 2 2 6 2 2 2" xfId="14671"/>
    <cellStyle name="Normal 2 2 2 2 2 6 2 3" xfId="14672"/>
    <cellStyle name="Normal 2 2 2 2 2 6 20" xfId="14673"/>
    <cellStyle name="Normal 2 2 2 2 2 6 3" xfId="739"/>
    <cellStyle name="Normal 2 2 2 2 2 6 3 2" xfId="8594"/>
    <cellStyle name="Normal 2 2 2 2 2 6 3 2 2" xfId="14674"/>
    <cellStyle name="Normal 2 2 2 2 2 6 3 3" xfId="14675"/>
    <cellStyle name="Normal 2 2 2 2 2 6 4" xfId="740"/>
    <cellStyle name="Normal 2 2 2 2 2 6 4 2" xfId="8595"/>
    <cellStyle name="Normal 2 2 2 2 2 6 4 2 2" xfId="14676"/>
    <cellStyle name="Normal 2 2 2 2 2 6 4 3" xfId="14677"/>
    <cellStyle name="Normal 2 2 2 2 2 6 5" xfId="741"/>
    <cellStyle name="Normal 2 2 2 2 2 6 5 2" xfId="8596"/>
    <cellStyle name="Normal 2 2 2 2 2 6 5 2 2" xfId="14678"/>
    <cellStyle name="Normal 2 2 2 2 2 6 5 3" xfId="14679"/>
    <cellStyle name="Normal 2 2 2 2 2 6 6" xfId="742"/>
    <cellStyle name="Normal 2 2 2 2 2 6 6 2" xfId="8597"/>
    <cellStyle name="Normal 2 2 2 2 2 6 6 2 2" xfId="14680"/>
    <cellStyle name="Normal 2 2 2 2 2 6 6 3" xfId="14681"/>
    <cellStyle name="Normal 2 2 2 2 2 6 7" xfId="743"/>
    <cellStyle name="Normal 2 2 2 2 2 6 7 2" xfId="8598"/>
    <cellStyle name="Normal 2 2 2 2 2 6 7 2 2" xfId="14682"/>
    <cellStyle name="Normal 2 2 2 2 2 6 7 3" xfId="14683"/>
    <cellStyle name="Normal 2 2 2 2 2 6 8" xfId="744"/>
    <cellStyle name="Normal 2 2 2 2 2 6 8 2" xfId="8599"/>
    <cellStyle name="Normal 2 2 2 2 2 6 8 2 2" xfId="14684"/>
    <cellStyle name="Normal 2 2 2 2 2 6 8 3" xfId="14685"/>
    <cellStyle name="Normal 2 2 2 2 2 6 9" xfId="745"/>
    <cellStyle name="Normal 2 2 2 2 2 6 9 2" xfId="8600"/>
    <cellStyle name="Normal 2 2 2 2 2 6 9 2 2" xfId="14686"/>
    <cellStyle name="Normal 2 2 2 2 2 6 9 3" xfId="14687"/>
    <cellStyle name="Normal 2 2 2 2 2 7" xfId="746"/>
    <cellStyle name="Normal 2 2 2 2 2 7 10" xfId="747"/>
    <cellStyle name="Normal 2 2 2 2 2 7 10 2" xfId="8601"/>
    <cellStyle name="Normal 2 2 2 2 2 7 10 2 2" xfId="14688"/>
    <cellStyle name="Normal 2 2 2 2 2 7 10 3" xfId="14689"/>
    <cellStyle name="Normal 2 2 2 2 2 7 11" xfId="748"/>
    <cellStyle name="Normal 2 2 2 2 2 7 11 2" xfId="8602"/>
    <cellStyle name="Normal 2 2 2 2 2 7 11 2 2" xfId="14690"/>
    <cellStyle name="Normal 2 2 2 2 2 7 11 3" xfId="14691"/>
    <cellStyle name="Normal 2 2 2 2 2 7 12" xfId="749"/>
    <cellStyle name="Normal 2 2 2 2 2 7 12 2" xfId="8603"/>
    <cellStyle name="Normal 2 2 2 2 2 7 12 2 2" xfId="14692"/>
    <cellStyle name="Normal 2 2 2 2 2 7 12 3" xfId="14693"/>
    <cellStyle name="Normal 2 2 2 2 2 7 13" xfId="750"/>
    <cellStyle name="Normal 2 2 2 2 2 7 13 2" xfId="8604"/>
    <cellStyle name="Normal 2 2 2 2 2 7 13 2 2" xfId="14694"/>
    <cellStyle name="Normal 2 2 2 2 2 7 13 3" xfId="14695"/>
    <cellStyle name="Normal 2 2 2 2 2 7 14" xfId="751"/>
    <cellStyle name="Normal 2 2 2 2 2 7 14 2" xfId="8605"/>
    <cellStyle name="Normal 2 2 2 2 2 7 14 2 2" xfId="14696"/>
    <cellStyle name="Normal 2 2 2 2 2 7 14 3" xfId="14697"/>
    <cellStyle name="Normal 2 2 2 2 2 7 15" xfId="752"/>
    <cellStyle name="Normal 2 2 2 2 2 7 15 2" xfId="8606"/>
    <cellStyle name="Normal 2 2 2 2 2 7 15 2 2" xfId="14698"/>
    <cellStyle name="Normal 2 2 2 2 2 7 15 3" xfId="14699"/>
    <cellStyle name="Normal 2 2 2 2 2 7 16" xfId="753"/>
    <cellStyle name="Normal 2 2 2 2 2 7 16 2" xfId="8607"/>
    <cellStyle name="Normal 2 2 2 2 2 7 16 2 2" xfId="14700"/>
    <cellStyle name="Normal 2 2 2 2 2 7 16 3" xfId="14701"/>
    <cellStyle name="Normal 2 2 2 2 2 7 17" xfId="754"/>
    <cellStyle name="Normal 2 2 2 2 2 7 17 2" xfId="8608"/>
    <cellStyle name="Normal 2 2 2 2 2 7 17 2 2" xfId="14702"/>
    <cellStyle name="Normal 2 2 2 2 2 7 17 3" xfId="14703"/>
    <cellStyle name="Normal 2 2 2 2 2 7 18" xfId="755"/>
    <cellStyle name="Normal 2 2 2 2 2 7 18 2" xfId="8609"/>
    <cellStyle name="Normal 2 2 2 2 2 7 18 2 2" xfId="14704"/>
    <cellStyle name="Normal 2 2 2 2 2 7 18 3" xfId="14705"/>
    <cellStyle name="Normal 2 2 2 2 2 7 19" xfId="8610"/>
    <cellStyle name="Normal 2 2 2 2 2 7 19 2" xfId="14706"/>
    <cellStyle name="Normal 2 2 2 2 2 7 2" xfId="756"/>
    <cellStyle name="Normal 2 2 2 2 2 7 2 2" xfId="8611"/>
    <cellStyle name="Normal 2 2 2 2 2 7 2 2 2" xfId="14707"/>
    <cellStyle name="Normal 2 2 2 2 2 7 2 3" xfId="14708"/>
    <cellStyle name="Normal 2 2 2 2 2 7 20" xfId="14709"/>
    <cellStyle name="Normal 2 2 2 2 2 7 3" xfId="757"/>
    <cellStyle name="Normal 2 2 2 2 2 7 3 2" xfId="8612"/>
    <cellStyle name="Normal 2 2 2 2 2 7 3 2 2" xfId="14710"/>
    <cellStyle name="Normal 2 2 2 2 2 7 3 3" xfId="14711"/>
    <cellStyle name="Normal 2 2 2 2 2 7 4" xfId="758"/>
    <cellStyle name="Normal 2 2 2 2 2 7 4 2" xfId="8613"/>
    <cellStyle name="Normal 2 2 2 2 2 7 4 2 2" xfId="14712"/>
    <cellStyle name="Normal 2 2 2 2 2 7 4 3" xfId="14713"/>
    <cellStyle name="Normal 2 2 2 2 2 7 5" xfId="759"/>
    <cellStyle name="Normal 2 2 2 2 2 7 5 2" xfId="8614"/>
    <cellStyle name="Normal 2 2 2 2 2 7 5 2 2" xfId="14714"/>
    <cellStyle name="Normal 2 2 2 2 2 7 5 3" xfId="14715"/>
    <cellStyle name="Normal 2 2 2 2 2 7 6" xfId="760"/>
    <cellStyle name="Normal 2 2 2 2 2 7 6 2" xfId="8615"/>
    <cellStyle name="Normal 2 2 2 2 2 7 6 2 2" xfId="14716"/>
    <cellStyle name="Normal 2 2 2 2 2 7 6 3" xfId="14717"/>
    <cellStyle name="Normal 2 2 2 2 2 7 7" xfId="761"/>
    <cellStyle name="Normal 2 2 2 2 2 7 7 2" xfId="8616"/>
    <cellStyle name="Normal 2 2 2 2 2 7 7 2 2" xfId="14718"/>
    <cellStyle name="Normal 2 2 2 2 2 7 7 3" xfId="14719"/>
    <cellStyle name="Normal 2 2 2 2 2 7 8" xfId="762"/>
    <cellStyle name="Normal 2 2 2 2 2 7 8 2" xfId="8617"/>
    <cellStyle name="Normal 2 2 2 2 2 7 8 2 2" xfId="14720"/>
    <cellStyle name="Normal 2 2 2 2 2 7 8 3" xfId="14721"/>
    <cellStyle name="Normal 2 2 2 2 2 7 9" xfId="763"/>
    <cellStyle name="Normal 2 2 2 2 2 7 9 2" xfId="8618"/>
    <cellStyle name="Normal 2 2 2 2 2 7 9 2 2" xfId="14722"/>
    <cellStyle name="Normal 2 2 2 2 2 7 9 3" xfId="14723"/>
    <cellStyle name="Normal 2 2 2 2 2 8" xfId="764"/>
    <cellStyle name="Normal 2 2 2 2 2 8 10" xfId="765"/>
    <cellStyle name="Normal 2 2 2 2 2 8 10 2" xfId="8619"/>
    <cellStyle name="Normal 2 2 2 2 2 8 10 2 2" xfId="14724"/>
    <cellStyle name="Normal 2 2 2 2 2 8 10 3" xfId="14725"/>
    <cellStyle name="Normal 2 2 2 2 2 8 11" xfId="766"/>
    <cellStyle name="Normal 2 2 2 2 2 8 11 2" xfId="8620"/>
    <cellStyle name="Normal 2 2 2 2 2 8 11 2 2" xfId="14726"/>
    <cellStyle name="Normal 2 2 2 2 2 8 11 3" xfId="14727"/>
    <cellStyle name="Normal 2 2 2 2 2 8 12" xfId="767"/>
    <cellStyle name="Normal 2 2 2 2 2 8 12 2" xfId="8621"/>
    <cellStyle name="Normal 2 2 2 2 2 8 12 2 2" xfId="14728"/>
    <cellStyle name="Normal 2 2 2 2 2 8 12 3" xfId="14729"/>
    <cellStyle name="Normal 2 2 2 2 2 8 13" xfId="768"/>
    <cellStyle name="Normal 2 2 2 2 2 8 13 2" xfId="8622"/>
    <cellStyle name="Normal 2 2 2 2 2 8 13 2 2" xfId="14730"/>
    <cellStyle name="Normal 2 2 2 2 2 8 13 3" xfId="14731"/>
    <cellStyle name="Normal 2 2 2 2 2 8 14" xfId="769"/>
    <cellStyle name="Normal 2 2 2 2 2 8 14 2" xfId="8623"/>
    <cellStyle name="Normal 2 2 2 2 2 8 14 2 2" xfId="14732"/>
    <cellStyle name="Normal 2 2 2 2 2 8 14 3" xfId="14733"/>
    <cellStyle name="Normal 2 2 2 2 2 8 15" xfId="770"/>
    <cellStyle name="Normal 2 2 2 2 2 8 15 2" xfId="8624"/>
    <cellStyle name="Normal 2 2 2 2 2 8 15 2 2" xfId="14734"/>
    <cellStyle name="Normal 2 2 2 2 2 8 15 3" xfId="14735"/>
    <cellStyle name="Normal 2 2 2 2 2 8 16" xfId="771"/>
    <cellStyle name="Normal 2 2 2 2 2 8 16 2" xfId="8625"/>
    <cellStyle name="Normal 2 2 2 2 2 8 16 2 2" xfId="14736"/>
    <cellStyle name="Normal 2 2 2 2 2 8 16 3" xfId="14737"/>
    <cellStyle name="Normal 2 2 2 2 2 8 17" xfId="772"/>
    <cellStyle name="Normal 2 2 2 2 2 8 17 2" xfId="8626"/>
    <cellStyle name="Normal 2 2 2 2 2 8 17 2 2" xfId="14738"/>
    <cellStyle name="Normal 2 2 2 2 2 8 17 3" xfId="14739"/>
    <cellStyle name="Normal 2 2 2 2 2 8 18" xfId="773"/>
    <cellStyle name="Normal 2 2 2 2 2 8 18 2" xfId="8627"/>
    <cellStyle name="Normal 2 2 2 2 2 8 18 2 2" xfId="14740"/>
    <cellStyle name="Normal 2 2 2 2 2 8 18 3" xfId="14741"/>
    <cellStyle name="Normal 2 2 2 2 2 8 19" xfId="8628"/>
    <cellStyle name="Normal 2 2 2 2 2 8 19 2" xfId="14742"/>
    <cellStyle name="Normal 2 2 2 2 2 8 2" xfId="774"/>
    <cellStyle name="Normal 2 2 2 2 2 8 2 2" xfId="8629"/>
    <cellStyle name="Normal 2 2 2 2 2 8 2 2 2" xfId="14743"/>
    <cellStyle name="Normal 2 2 2 2 2 8 2 3" xfId="14744"/>
    <cellStyle name="Normal 2 2 2 2 2 8 20" xfId="14745"/>
    <cellStyle name="Normal 2 2 2 2 2 8 3" xfId="775"/>
    <cellStyle name="Normal 2 2 2 2 2 8 3 2" xfId="8630"/>
    <cellStyle name="Normal 2 2 2 2 2 8 3 2 2" xfId="14746"/>
    <cellStyle name="Normal 2 2 2 2 2 8 3 3" xfId="14747"/>
    <cellStyle name="Normal 2 2 2 2 2 8 4" xfId="776"/>
    <cellStyle name="Normal 2 2 2 2 2 8 4 2" xfId="8631"/>
    <cellStyle name="Normal 2 2 2 2 2 8 4 2 2" xfId="14748"/>
    <cellStyle name="Normal 2 2 2 2 2 8 4 3" xfId="14749"/>
    <cellStyle name="Normal 2 2 2 2 2 8 5" xfId="777"/>
    <cellStyle name="Normal 2 2 2 2 2 8 5 2" xfId="8632"/>
    <cellStyle name="Normal 2 2 2 2 2 8 5 2 2" xfId="14750"/>
    <cellStyle name="Normal 2 2 2 2 2 8 5 3" xfId="14751"/>
    <cellStyle name="Normal 2 2 2 2 2 8 6" xfId="778"/>
    <cellStyle name="Normal 2 2 2 2 2 8 6 2" xfId="8633"/>
    <cellStyle name="Normal 2 2 2 2 2 8 6 2 2" xfId="14752"/>
    <cellStyle name="Normal 2 2 2 2 2 8 6 3" xfId="14753"/>
    <cellStyle name="Normal 2 2 2 2 2 8 7" xfId="779"/>
    <cellStyle name="Normal 2 2 2 2 2 8 7 2" xfId="8634"/>
    <cellStyle name="Normal 2 2 2 2 2 8 7 2 2" xfId="14754"/>
    <cellStyle name="Normal 2 2 2 2 2 8 7 3" xfId="14755"/>
    <cellStyle name="Normal 2 2 2 2 2 8 8" xfId="780"/>
    <cellStyle name="Normal 2 2 2 2 2 8 8 2" xfId="8635"/>
    <cellStyle name="Normal 2 2 2 2 2 8 8 2 2" xfId="14756"/>
    <cellStyle name="Normal 2 2 2 2 2 8 8 3" xfId="14757"/>
    <cellStyle name="Normal 2 2 2 2 2 8 9" xfId="781"/>
    <cellStyle name="Normal 2 2 2 2 2 8 9 2" xfId="8636"/>
    <cellStyle name="Normal 2 2 2 2 2 8 9 2 2" xfId="14758"/>
    <cellStyle name="Normal 2 2 2 2 2 8 9 3" xfId="14759"/>
    <cellStyle name="Normal 2 2 2 2 2 9" xfId="782"/>
    <cellStyle name="Normal 2 2 2 2 2 9 10" xfId="783"/>
    <cellStyle name="Normal 2 2 2 2 2 9 10 2" xfId="8637"/>
    <cellStyle name="Normal 2 2 2 2 2 9 10 2 2" xfId="14760"/>
    <cellStyle name="Normal 2 2 2 2 2 9 10 3" xfId="14761"/>
    <cellStyle name="Normal 2 2 2 2 2 9 11" xfId="784"/>
    <cellStyle name="Normal 2 2 2 2 2 9 11 2" xfId="8638"/>
    <cellStyle name="Normal 2 2 2 2 2 9 11 2 2" xfId="14762"/>
    <cellStyle name="Normal 2 2 2 2 2 9 11 3" xfId="14763"/>
    <cellStyle name="Normal 2 2 2 2 2 9 12" xfId="785"/>
    <cellStyle name="Normal 2 2 2 2 2 9 12 2" xfId="8639"/>
    <cellStyle name="Normal 2 2 2 2 2 9 12 2 2" xfId="14764"/>
    <cellStyle name="Normal 2 2 2 2 2 9 12 3" xfId="14765"/>
    <cellStyle name="Normal 2 2 2 2 2 9 13" xfId="786"/>
    <cellStyle name="Normal 2 2 2 2 2 9 13 2" xfId="8640"/>
    <cellStyle name="Normal 2 2 2 2 2 9 13 2 2" xfId="14766"/>
    <cellStyle name="Normal 2 2 2 2 2 9 13 3" xfId="14767"/>
    <cellStyle name="Normal 2 2 2 2 2 9 14" xfId="787"/>
    <cellStyle name="Normal 2 2 2 2 2 9 14 2" xfId="8641"/>
    <cellStyle name="Normal 2 2 2 2 2 9 14 2 2" xfId="14768"/>
    <cellStyle name="Normal 2 2 2 2 2 9 14 3" xfId="14769"/>
    <cellStyle name="Normal 2 2 2 2 2 9 15" xfId="788"/>
    <cellStyle name="Normal 2 2 2 2 2 9 15 2" xfId="8642"/>
    <cellStyle name="Normal 2 2 2 2 2 9 15 2 2" xfId="14770"/>
    <cellStyle name="Normal 2 2 2 2 2 9 15 3" xfId="14771"/>
    <cellStyle name="Normal 2 2 2 2 2 9 16" xfId="789"/>
    <cellStyle name="Normal 2 2 2 2 2 9 16 2" xfId="8643"/>
    <cellStyle name="Normal 2 2 2 2 2 9 16 2 2" xfId="14772"/>
    <cellStyle name="Normal 2 2 2 2 2 9 16 3" xfId="14773"/>
    <cellStyle name="Normal 2 2 2 2 2 9 17" xfId="790"/>
    <cellStyle name="Normal 2 2 2 2 2 9 17 2" xfId="8644"/>
    <cellStyle name="Normal 2 2 2 2 2 9 17 2 2" xfId="14774"/>
    <cellStyle name="Normal 2 2 2 2 2 9 17 3" xfId="14775"/>
    <cellStyle name="Normal 2 2 2 2 2 9 18" xfId="791"/>
    <cellStyle name="Normal 2 2 2 2 2 9 18 2" xfId="8645"/>
    <cellStyle name="Normal 2 2 2 2 2 9 18 2 2" xfId="14776"/>
    <cellStyle name="Normal 2 2 2 2 2 9 18 3" xfId="14777"/>
    <cellStyle name="Normal 2 2 2 2 2 9 19" xfId="8646"/>
    <cellStyle name="Normal 2 2 2 2 2 9 19 2" xfId="14778"/>
    <cellStyle name="Normal 2 2 2 2 2 9 2" xfId="792"/>
    <cellStyle name="Normal 2 2 2 2 2 9 2 2" xfId="8647"/>
    <cellStyle name="Normal 2 2 2 2 2 9 2 2 2" xfId="14779"/>
    <cellStyle name="Normal 2 2 2 2 2 9 2 3" xfId="14780"/>
    <cellStyle name="Normal 2 2 2 2 2 9 20" xfId="14781"/>
    <cellStyle name="Normal 2 2 2 2 2 9 3" xfId="793"/>
    <cellStyle name="Normal 2 2 2 2 2 9 3 2" xfId="8648"/>
    <cellStyle name="Normal 2 2 2 2 2 9 3 2 2" xfId="14782"/>
    <cellStyle name="Normal 2 2 2 2 2 9 3 3" xfId="14783"/>
    <cellStyle name="Normal 2 2 2 2 2 9 4" xfId="794"/>
    <cellStyle name="Normal 2 2 2 2 2 9 4 2" xfId="8649"/>
    <cellStyle name="Normal 2 2 2 2 2 9 4 2 2" xfId="14784"/>
    <cellStyle name="Normal 2 2 2 2 2 9 4 3" xfId="14785"/>
    <cellStyle name="Normal 2 2 2 2 2 9 5" xfId="795"/>
    <cellStyle name="Normal 2 2 2 2 2 9 5 2" xfId="8650"/>
    <cellStyle name="Normal 2 2 2 2 2 9 5 2 2" xfId="14786"/>
    <cellStyle name="Normal 2 2 2 2 2 9 5 3" xfId="14787"/>
    <cellStyle name="Normal 2 2 2 2 2 9 6" xfId="796"/>
    <cellStyle name="Normal 2 2 2 2 2 9 6 2" xfId="8651"/>
    <cellStyle name="Normal 2 2 2 2 2 9 6 2 2" xfId="14788"/>
    <cellStyle name="Normal 2 2 2 2 2 9 6 3" xfId="14789"/>
    <cellStyle name="Normal 2 2 2 2 2 9 7" xfId="797"/>
    <cellStyle name="Normal 2 2 2 2 2 9 7 2" xfId="8652"/>
    <cellStyle name="Normal 2 2 2 2 2 9 7 2 2" xfId="14790"/>
    <cellStyle name="Normal 2 2 2 2 2 9 7 3" xfId="14791"/>
    <cellStyle name="Normal 2 2 2 2 2 9 8" xfId="798"/>
    <cellStyle name="Normal 2 2 2 2 2 9 8 2" xfId="8653"/>
    <cellStyle name="Normal 2 2 2 2 2 9 8 2 2" xfId="14792"/>
    <cellStyle name="Normal 2 2 2 2 2 9 8 3" xfId="14793"/>
    <cellStyle name="Normal 2 2 2 2 2 9 9" xfId="799"/>
    <cellStyle name="Normal 2 2 2 2 2 9 9 2" xfId="8654"/>
    <cellStyle name="Normal 2 2 2 2 2 9 9 2 2" xfId="14794"/>
    <cellStyle name="Normal 2 2 2 2 2 9 9 3" xfId="14795"/>
    <cellStyle name="Normal 2 2 2 2 20" xfId="800"/>
    <cellStyle name="Normal 2 2 2 2 20 2" xfId="8655"/>
    <cellStyle name="Normal 2 2 2 2 20 2 2" xfId="14796"/>
    <cellStyle name="Normal 2 2 2 2 20 3" xfId="14797"/>
    <cellStyle name="Normal 2 2 2 2 21" xfId="801"/>
    <cellStyle name="Normal 2 2 2 2 21 2" xfId="8656"/>
    <cellStyle name="Normal 2 2 2 2 21 2 2" xfId="14798"/>
    <cellStyle name="Normal 2 2 2 2 21 3" xfId="14799"/>
    <cellStyle name="Normal 2 2 2 2 22" xfId="802"/>
    <cellStyle name="Normal 2 2 2 2 22 2" xfId="8657"/>
    <cellStyle name="Normal 2 2 2 2 22 2 2" xfId="14800"/>
    <cellStyle name="Normal 2 2 2 2 22 3" xfId="14801"/>
    <cellStyle name="Normal 2 2 2 2 23" xfId="803"/>
    <cellStyle name="Normal 2 2 2 2 23 2" xfId="8658"/>
    <cellStyle name="Normal 2 2 2 2 23 2 2" xfId="14802"/>
    <cellStyle name="Normal 2 2 2 2 23 3" xfId="14803"/>
    <cellStyle name="Normal 2 2 2 2 24" xfId="804"/>
    <cellStyle name="Normal 2 2 2 2 24 2" xfId="8659"/>
    <cellStyle name="Normal 2 2 2 2 24 2 2" xfId="14804"/>
    <cellStyle name="Normal 2 2 2 2 24 3" xfId="14805"/>
    <cellStyle name="Normal 2 2 2 2 25" xfId="805"/>
    <cellStyle name="Normal 2 2 2 2 25 2" xfId="8660"/>
    <cellStyle name="Normal 2 2 2 2 25 2 2" xfId="14806"/>
    <cellStyle name="Normal 2 2 2 2 25 3" xfId="14807"/>
    <cellStyle name="Normal 2 2 2 2 26" xfId="806"/>
    <cellStyle name="Normal 2 2 2 2 26 2" xfId="8661"/>
    <cellStyle name="Normal 2 2 2 2 26 2 2" xfId="14808"/>
    <cellStyle name="Normal 2 2 2 2 26 3" xfId="14809"/>
    <cellStyle name="Normal 2 2 2 2 27" xfId="807"/>
    <cellStyle name="Normal 2 2 2 2 27 2" xfId="8662"/>
    <cellStyle name="Normal 2 2 2 2 27 2 2" xfId="14810"/>
    <cellStyle name="Normal 2 2 2 2 27 3" xfId="14811"/>
    <cellStyle name="Normal 2 2 2 2 28" xfId="808"/>
    <cellStyle name="Normal 2 2 2 2 28 2" xfId="8663"/>
    <cellStyle name="Normal 2 2 2 2 28 2 2" xfId="14812"/>
    <cellStyle name="Normal 2 2 2 2 28 3" xfId="14813"/>
    <cellStyle name="Normal 2 2 2 2 29" xfId="809"/>
    <cellStyle name="Normal 2 2 2 2 29 2" xfId="8664"/>
    <cellStyle name="Normal 2 2 2 2 29 2 2" xfId="14814"/>
    <cellStyle name="Normal 2 2 2 2 29 3" xfId="14815"/>
    <cellStyle name="Normal 2 2 2 2 3" xfId="810"/>
    <cellStyle name="Normal 2 2 2 2 3 2" xfId="6050"/>
    <cellStyle name="Normal 2 2 2 2 3 2 2" xfId="6051"/>
    <cellStyle name="Normal 2 2 2 2 3 2 2 2" xfId="14816"/>
    <cellStyle name="Normal 2 2 2 2 3 3" xfId="6052"/>
    <cellStyle name="Normal 2 2 2 2 3 3 2" xfId="14817"/>
    <cellStyle name="Normal 2 2 2 2 3 4" xfId="6053"/>
    <cellStyle name="Normal 2 2 2 2 3 4 2" xfId="14818"/>
    <cellStyle name="Normal 2 2 2 2 3 5" xfId="8665"/>
    <cellStyle name="Normal 2 2 2 2 3 5 2" xfId="14819"/>
    <cellStyle name="Normal 2 2 2 2 3 6" xfId="11555"/>
    <cellStyle name="Normal 2 2 2 2 3 7" xfId="14820"/>
    <cellStyle name="Normal 2 2 2 2 3 7 2" xfId="14821"/>
    <cellStyle name="Normal 2 2 2 2 30" xfId="811"/>
    <cellStyle name="Normal 2 2 2 2 30 2" xfId="8666"/>
    <cellStyle name="Normal 2 2 2 2 30 2 2" xfId="14822"/>
    <cellStyle name="Normal 2 2 2 2 30 3" xfId="14823"/>
    <cellStyle name="Normal 2 2 2 2 31" xfId="812"/>
    <cellStyle name="Normal 2 2 2 2 31 2" xfId="8667"/>
    <cellStyle name="Normal 2 2 2 2 31 2 2" xfId="14824"/>
    <cellStyle name="Normal 2 2 2 2 31 3" xfId="14825"/>
    <cellStyle name="Normal 2 2 2 2 32" xfId="813"/>
    <cellStyle name="Normal 2 2 2 2 32 2" xfId="8668"/>
    <cellStyle name="Normal 2 2 2 2 32 2 2" xfId="14826"/>
    <cellStyle name="Normal 2 2 2 2 32 3" xfId="14827"/>
    <cellStyle name="Normal 2 2 2 2 33" xfId="814"/>
    <cellStyle name="Normal 2 2 2 2 33 2" xfId="8669"/>
    <cellStyle name="Normal 2 2 2 2 33 2 2" xfId="14828"/>
    <cellStyle name="Normal 2 2 2 2 33 3" xfId="14829"/>
    <cellStyle name="Normal 2 2 2 2 34" xfId="815"/>
    <cellStyle name="Normal 2 2 2 2 34 2" xfId="8670"/>
    <cellStyle name="Normal 2 2 2 2 34 2 2" xfId="14830"/>
    <cellStyle name="Normal 2 2 2 2 34 3" xfId="14831"/>
    <cellStyle name="Normal 2 2 2 2 35" xfId="816"/>
    <cellStyle name="Normal 2 2 2 2 35 2" xfId="8671"/>
    <cellStyle name="Normal 2 2 2 2 35 2 2" xfId="14832"/>
    <cellStyle name="Normal 2 2 2 2 35 3" xfId="14833"/>
    <cellStyle name="Normal 2 2 2 2 36" xfId="817"/>
    <cellStyle name="Normal 2 2 2 2 36 2" xfId="8672"/>
    <cellStyle name="Normal 2 2 2 2 36 2 2" xfId="14834"/>
    <cellStyle name="Normal 2 2 2 2 36 3" xfId="14835"/>
    <cellStyle name="Normal 2 2 2 2 37" xfId="818"/>
    <cellStyle name="Normal 2 2 2 2 37 2" xfId="8673"/>
    <cellStyle name="Normal 2 2 2 2 37 2 2" xfId="14836"/>
    <cellStyle name="Normal 2 2 2 2 37 3" xfId="14837"/>
    <cellStyle name="Normal 2 2 2 2 38" xfId="8674"/>
    <cellStyle name="Normal 2 2 2 2 39" xfId="8675"/>
    <cellStyle name="Normal 2 2 2 2 39 2" xfId="14838"/>
    <cellStyle name="Normal 2 2 2 2 4" xfId="819"/>
    <cellStyle name="Normal 2 2 2 2 4 2" xfId="6054"/>
    <cellStyle name="Normal 2 2 2 2 4 2 2" xfId="21986"/>
    <cellStyle name="Normal 2 2 2 2 4 3" xfId="6055"/>
    <cellStyle name="Normal 2 2 2 2 4 3 2" xfId="14839"/>
    <cellStyle name="Normal 2 2 2 2 4 3 3" xfId="21985"/>
    <cellStyle name="Normal 2 2 2 2 4 4" xfId="8676"/>
    <cellStyle name="Normal 2 2 2 2 4 4 2" xfId="8677"/>
    <cellStyle name="Normal 2 2 2 2 4 5" xfId="8678"/>
    <cellStyle name="Normal 2 2 2 2 4 5 2" xfId="14840"/>
    <cellStyle name="Normal 2 2 2 2 4 6" xfId="4499"/>
    <cellStyle name="Normal 2 2 2 2 40" xfId="4498"/>
    <cellStyle name="Normal 2 2 2 2 41" xfId="14841"/>
    <cellStyle name="Normal 2 2 2 2 5" xfId="820"/>
    <cellStyle name="Normal 2 2 2 2 5 2" xfId="8679"/>
    <cellStyle name="Normal 2 2 2 2 5 2 2" xfId="12124"/>
    <cellStyle name="Normal 2 2 2 2 5 2 2 2" xfId="14842"/>
    <cellStyle name="Normal 2 2 2 2 5 2 2 3" xfId="14843"/>
    <cellStyle name="Normal 2 2 2 2 5 3" xfId="14844"/>
    <cellStyle name="Normal 2 2 2 2 6" xfId="821"/>
    <cellStyle name="Normal 2 2 2 2 6 2" xfId="8680"/>
    <cellStyle name="Normal 2 2 2 2 6 2 2" xfId="12125"/>
    <cellStyle name="Normal 2 2 2 2 6 2 2 2" xfId="14845"/>
    <cellStyle name="Normal 2 2 2 2 6 2 2 3" xfId="14846"/>
    <cellStyle name="Normal 2 2 2 2 6 3" xfId="14847"/>
    <cellStyle name="Normal 2 2 2 2 7" xfId="822"/>
    <cellStyle name="Normal 2 2 2 2 7 2" xfId="8681"/>
    <cellStyle name="Normal 2 2 2 2 7 2 2" xfId="12126"/>
    <cellStyle name="Normal 2 2 2 2 7 2 2 2" xfId="14848"/>
    <cellStyle name="Normal 2 2 2 2 7 2 2 3" xfId="14849"/>
    <cellStyle name="Normal 2 2 2 2 7 3" xfId="14850"/>
    <cellStyle name="Normal 2 2 2 2 8" xfId="823"/>
    <cellStyle name="Normal 2 2 2 2 8 2" xfId="8682"/>
    <cellStyle name="Normal 2 2 2 2 8 2 2" xfId="12127"/>
    <cellStyle name="Normal 2 2 2 2 8 2 2 2" xfId="14851"/>
    <cellStyle name="Normal 2 2 2 2 8 2 2 3" xfId="14852"/>
    <cellStyle name="Normal 2 2 2 2 8 3" xfId="14853"/>
    <cellStyle name="Normal 2 2 2 2 9" xfId="824"/>
    <cellStyle name="Normal 2 2 2 2 9 2" xfId="825"/>
    <cellStyle name="Normal 2 2 2 2 9 2 2" xfId="8683"/>
    <cellStyle name="Normal 2 2 2 2 9 2 2 2" xfId="14854"/>
    <cellStyle name="Normal 2 2 2 2 9 2 3" xfId="14855"/>
    <cellStyle name="Normal 2 2 2 2 9 3" xfId="826"/>
    <cellStyle name="Normal 2 2 2 2 9 3 2" xfId="8684"/>
    <cellStyle name="Normal 2 2 2 2 9 3 2 2" xfId="14856"/>
    <cellStyle name="Normal 2 2 2 2 9 3 3" xfId="14857"/>
    <cellStyle name="Normal 2 2 2 2 9 4" xfId="8685"/>
    <cellStyle name="Normal 2 2 2 2 9 4 2" xfId="12128"/>
    <cellStyle name="Normal 2 2 2 2 9 4 2 2" xfId="14858"/>
    <cellStyle name="Normal 2 2 2 2 9 4 2 3" xfId="14859"/>
    <cellStyle name="Normal 2 2 2 2 9 5" xfId="14860"/>
    <cellStyle name="Normal 2 2 2 20" xfId="827"/>
    <cellStyle name="Normal 2 2 2 20 10" xfId="828"/>
    <cellStyle name="Normal 2 2 2 20 10 2" xfId="8686"/>
    <cellStyle name="Normal 2 2 2 20 10 2 2" xfId="14861"/>
    <cellStyle name="Normal 2 2 2 20 10 3" xfId="14862"/>
    <cellStyle name="Normal 2 2 2 20 11" xfId="829"/>
    <cellStyle name="Normal 2 2 2 20 11 2" xfId="8687"/>
    <cellStyle name="Normal 2 2 2 20 11 2 2" xfId="14863"/>
    <cellStyle name="Normal 2 2 2 20 11 3" xfId="14864"/>
    <cellStyle name="Normal 2 2 2 20 12" xfId="830"/>
    <cellStyle name="Normal 2 2 2 20 12 2" xfId="8688"/>
    <cellStyle name="Normal 2 2 2 20 12 2 2" xfId="14865"/>
    <cellStyle name="Normal 2 2 2 20 12 3" xfId="14866"/>
    <cellStyle name="Normal 2 2 2 20 13" xfId="831"/>
    <cellStyle name="Normal 2 2 2 20 13 2" xfId="8689"/>
    <cellStyle name="Normal 2 2 2 20 13 2 2" xfId="14867"/>
    <cellStyle name="Normal 2 2 2 20 13 3" xfId="14868"/>
    <cellStyle name="Normal 2 2 2 20 14" xfId="832"/>
    <cellStyle name="Normal 2 2 2 20 14 2" xfId="8690"/>
    <cellStyle name="Normal 2 2 2 20 14 2 2" xfId="14869"/>
    <cellStyle name="Normal 2 2 2 20 14 3" xfId="14870"/>
    <cellStyle name="Normal 2 2 2 20 15" xfId="833"/>
    <cellStyle name="Normal 2 2 2 20 15 2" xfId="8691"/>
    <cellStyle name="Normal 2 2 2 20 15 2 2" xfId="14871"/>
    <cellStyle name="Normal 2 2 2 20 15 3" xfId="14872"/>
    <cellStyle name="Normal 2 2 2 20 16" xfId="834"/>
    <cellStyle name="Normal 2 2 2 20 16 2" xfId="8692"/>
    <cellStyle name="Normal 2 2 2 20 16 2 2" xfId="14873"/>
    <cellStyle name="Normal 2 2 2 20 16 3" xfId="14874"/>
    <cellStyle name="Normal 2 2 2 20 17" xfId="835"/>
    <cellStyle name="Normal 2 2 2 20 17 2" xfId="8693"/>
    <cellStyle name="Normal 2 2 2 20 17 2 2" xfId="14875"/>
    <cellStyle name="Normal 2 2 2 20 17 3" xfId="14876"/>
    <cellStyle name="Normal 2 2 2 20 18" xfId="836"/>
    <cellStyle name="Normal 2 2 2 20 18 2" xfId="8694"/>
    <cellStyle name="Normal 2 2 2 20 18 2 2" xfId="14877"/>
    <cellStyle name="Normal 2 2 2 20 18 3" xfId="14878"/>
    <cellStyle name="Normal 2 2 2 20 19" xfId="8695"/>
    <cellStyle name="Normal 2 2 2 20 19 2" xfId="14879"/>
    <cellStyle name="Normal 2 2 2 20 2" xfId="837"/>
    <cellStyle name="Normal 2 2 2 20 2 2" xfId="8696"/>
    <cellStyle name="Normal 2 2 2 20 2 2 2" xfId="14880"/>
    <cellStyle name="Normal 2 2 2 20 2 3" xfId="14881"/>
    <cellStyle name="Normal 2 2 2 20 20" xfId="14882"/>
    <cellStyle name="Normal 2 2 2 20 3" xfId="838"/>
    <cellStyle name="Normal 2 2 2 20 3 2" xfId="8697"/>
    <cellStyle name="Normal 2 2 2 20 3 2 2" xfId="14883"/>
    <cellStyle name="Normal 2 2 2 20 3 3" xfId="14884"/>
    <cellStyle name="Normal 2 2 2 20 4" xfId="839"/>
    <cellStyle name="Normal 2 2 2 20 4 2" xfId="8698"/>
    <cellStyle name="Normal 2 2 2 20 4 2 2" xfId="14885"/>
    <cellStyle name="Normal 2 2 2 20 4 3" xfId="14886"/>
    <cellStyle name="Normal 2 2 2 20 5" xfId="840"/>
    <cellStyle name="Normal 2 2 2 20 5 2" xfId="8699"/>
    <cellStyle name="Normal 2 2 2 20 5 2 2" xfId="14887"/>
    <cellStyle name="Normal 2 2 2 20 5 3" xfId="14888"/>
    <cellStyle name="Normal 2 2 2 20 6" xfId="841"/>
    <cellStyle name="Normal 2 2 2 20 6 2" xfId="8700"/>
    <cellStyle name="Normal 2 2 2 20 6 2 2" xfId="14889"/>
    <cellStyle name="Normal 2 2 2 20 6 3" xfId="14890"/>
    <cellStyle name="Normal 2 2 2 20 7" xfId="842"/>
    <cellStyle name="Normal 2 2 2 20 7 2" xfId="8701"/>
    <cellStyle name="Normal 2 2 2 20 7 2 2" xfId="14891"/>
    <cellStyle name="Normal 2 2 2 20 7 3" xfId="14892"/>
    <cellStyle name="Normal 2 2 2 20 8" xfId="843"/>
    <cellStyle name="Normal 2 2 2 20 8 2" xfId="8702"/>
    <cellStyle name="Normal 2 2 2 20 8 2 2" xfId="14893"/>
    <cellStyle name="Normal 2 2 2 20 8 3" xfId="14894"/>
    <cellStyle name="Normal 2 2 2 20 9" xfId="844"/>
    <cellStyle name="Normal 2 2 2 20 9 2" xfId="8703"/>
    <cellStyle name="Normal 2 2 2 20 9 2 2" xfId="14895"/>
    <cellStyle name="Normal 2 2 2 20 9 3" xfId="14896"/>
    <cellStyle name="Normal 2 2 2 21" xfId="845"/>
    <cellStyle name="Normal 2 2 2 21 2" xfId="8704"/>
    <cellStyle name="Normal 2 2 2 21 2 2" xfId="12129"/>
    <cellStyle name="Normal 2 2 2 21 2 2 2" xfId="14897"/>
    <cellStyle name="Normal 2 2 2 21 2 2 3" xfId="14898"/>
    <cellStyle name="Normal 2 2 2 21 3" xfId="14899"/>
    <cellStyle name="Normal 2 2 2 22" xfId="6056"/>
    <cellStyle name="Normal 2 2 2 22 2" xfId="8706"/>
    <cellStyle name="Normal 2 2 2 22 3" xfId="8705"/>
    <cellStyle name="Normal 2 2 2 22 3 2" xfId="14900"/>
    <cellStyle name="Normal 2 2 2 23" xfId="6057"/>
    <cellStyle name="Normal 2 2 2 24" xfId="6058"/>
    <cellStyle name="Normal 2 2 2 24 2" xfId="6059"/>
    <cellStyle name="Normal 2 2 2 24 2 2" xfId="8707"/>
    <cellStyle name="Normal 2 2 2 25" xfId="6060"/>
    <cellStyle name="Normal 2 2 2 25 2" xfId="8708"/>
    <cellStyle name="Normal 2 2 2 26" xfId="8709"/>
    <cellStyle name="Normal 2 2 2 27" xfId="8710"/>
    <cellStyle name="Normal 2 2 2 3" xfId="846"/>
    <cellStyle name="Normal 2 2 2 3 10" xfId="847"/>
    <cellStyle name="Normal 2 2 2 3 10 2" xfId="8711"/>
    <cellStyle name="Normal 2 2 2 3 10 2 2" xfId="14901"/>
    <cellStyle name="Normal 2 2 2 3 10 3" xfId="14902"/>
    <cellStyle name="Normal 2 2 2 3 11" xfId="848"/>
    <cellStyle name="Normal 2 2 2 3 11 2" xfId="8712"/>
    <cellStyle name="Normal 2 2 2 3 11 2 2" xfId="14903"/>
    <cellStyle name="Normal 2 2 2 3 11 3" xfId="14904"/>
    <cellStyle name="Normal 2 2 2 3 12" xfId="849"/>
    <cellStyle name="Normal 2 2 2 3 12 2" xfId="8713"/>
    <cellStyle name="Normal 2 2 2 3 12 2 2" xfId="14905"/>
    <cellStyle name="Normal 2 2 2 3 12 3" xfId="14906"/>
    <cellStyle name="Normal 2 2 2 3 13" xfId="850"/>
    <cellStyle name="Normal 2 2 2 3 13 2" xfId="8714"/>
    <cellStyle name="Normal 2 2 2 3 13 2 2" xfId="14907"/>
    <cellStyle name="Normal 2 2 2 3 13 3" xfId="14908"/>
    <cellStyle name="Normal 2 2 2 3 14" xfId="851"/>
    <cellStyle name="Normal 2 2 2 3 14 2" xfId="8715"/>
    <cellStyle name="Normal 2 2 2 3 14 2 2" xfId="14909"/>
    <cellStyle name="Normal 2 2 2 3 14 3" xfId="14910"/>
    <cellStyle name="Normal 2 2 2 3 15" xfId="852"/>
    <cellStyle name="Normal 2 2 2 3 15 2" xfId="8716"/>
    <cellStyle name="Normal 2 2 2 3 15 2 2" xfId="14911"/>
    <cellStyle name="Normal 2 2 2 3 15 3" xfId="14912"/>
    <cellStyle name="Normal 2 2 2 3 16" xfId="853"/>
    <cellStyle name="Normal 2 2 2 3 16 2" xfId="8717"/>
    <cellStyle name="Normal 2 2 2 3 16 2 2" xfId="14913"/>
    <cellStyle name="Normal 2 2 2 3 16 3" xfId="14914"/>
    <cellStyle name="Normal 2 2 2 3 17" xfId="854"/>
    <cellStyle name="Normal 2 2 2 3 17 2" xfId="8718"/>
    <cellStyle name="Normal 2 2 2 3 17 2 2" xfId="14915"/>
    <cellStyle name="Normal 2 2 2 3 17 3" xfId="14916"/>
    <cellStyle name="Normal 2 2 2 3 18" xfId="855"/>
    <cellStyle name="Normal 2 2 2 3 18 2" xfId="8719"/>
    <cellStyle name="Normal 2 2 2 3 18 2 2" xfId="14917"/>
    <cellStyle name="Normal 2 2 2 3 18 3" xfId="14918"/>
    <cellStyle name="Normal 2 2 2 3 19" xfId="856"/>
    <cellStyle name="Normal 2 2 2 3 19 2" xfId="8720"/>
    <cellStyle name="Normal 2 2 2 3 19 2 2" xfId="14919"/>
    <cellStyle name="Normal 2 2 2 3 19 3" xfId="14920"/>
    <cellStyle name="Normal 2 2 2 3 2" xfId="857"/>
    <cellStyle name="Normal 2 2 2 3 2 10" xfId="858"/>
    <cellStyle name="Normal 2 2 2 3 2 10 10" xfId="859"/>
    <cellStyle name="Normal 2 2 2 3 2 10 10 2" xfId="8721"/>
    <cellStyle name="Normal 2 2 2 3 2 10 10 2 2" xfId="14921"/>
    <cellStyle name="Normal 2 2 2 3 2 10 10 3" xfId="14922"/>
    <cellStyle name="Normal 2 2 2 3 2 10 11" xfId="860"/>
    <cellStyle name="Normal 2 2 2 3 2 10 11 2" xfId="8722"/>
    <cellStyle name="Normal 2 2 2 3 2 10 11 2 2" xfId="14923"/>
    <cellStyle name="Normal 2 2 2 3 2 10 11 3" xfId="14924"/>
    <cellStyle name="Normal 2 2 2 3 2 10 12" xfId="861"/>
    <cellStyle name="Normal 2 2 2 3 2 10 12 2" xfId="8723"/>
    <cellStyle name="Normal 2 2 2 3 2 10 12 2 2" xfId="14925"/>
    <cellStyle name="Normal 2 2 2 3 2 10 12 3" xfId="14926"/>
    <cellStyle name="Normal 2 2 2 3 2 10 13" xfId="862"/>
    <cellStyle name="Normal 2 2 2 3 2 10 13 2" xfId="8724"/>
    <cellStyle name="Normal 2 2 2 3 2 10 13 2 2" xfId="14927"/>
    <cellStyle name="Normal 2 2 2 3 2 10 13 3" xfId="14928"/>
    <cellStyle name="Normal 2 2 2 3 2 10 14" xfId="863"/>
    <cellStyle name="Normal 2 2 2 3 2 10 14 2" xfId="8725"/>
    <cellStyle name="Normal 2 2 2 3 2 10 14 2 2" xfId="14929"/>
    <cellStyle name="Normal 2 2 2 3 2 10 14 3" xfId="14930"/>
    <cellStyle name="Normal 2 2 2 3 2 10 15" xfId="864"/>
    <cellStyle name="Normal 2 2 2 3 2 10 15 2" xfId="8726"/>
    <cellStyle name="Normal 2 2 2 3 2 10 15 2 2" xfId="14931"/>
    <cellStyle name="Normal 2 2 2 3 2 10 15 3" xfId="14932"/>
    <cellStyle name="Normal 2 2 2 3 2 10 16" xfId="865"/>
    <cellStyle name="Normal 2 2 2 3 2 10 16 2" xfId="8727"/>
    <cellStyle name="Normal 2 2 2 3 2 10 16 2 2" xfId="14933"/>
    <cellStyle name="Normal 2 2 2 3 2 10 16 3" xfId="14934"/>
    <cellStyle name="Normal 2 2 2 3 2 10 17" xfId="866"/>
    <cellStyle name="Normal 2 2 2 3 2 10 17 2" xfId="8728"/>
    <cellStyle name="Normal 2 2 2 3 2 10 17 2 2" xfId="14935"/>
    <cellStyle name="Normal 2 2 2 3 2 10 17 3" xfId="14936"/>
    <cellStyle name="Normal 2 2 2 3 2 10 18" xfId="867"/>
    <cellStyle name="Normal 2 2 2 3 2 10 18 2" xfId="8729"/>
    <cellStyle name="Normal 2 2 2 3 2 10 18 2 2" xfId="14937"/>
    <cellStyle name="Normal 2 2 2 3 2 10 18 3" xfId="14938"/>
    <cellStyle name="Normal 2 2 2 3 2 10 19" xfId="8730"/>
    <cellStyle name="Normal 2 2 2 3 2 10 19 2" xfId="14939"/>
    <cellStyle name="Normal 2 2 2 3 2 10 2" xfId="868"/>
    <cellStyle name="Normal 2 2 2 3 2 10 2 2" xfId="8731"/>
    <cellStyle name="Normal 2 2 2 3 2 10 2 2 2" xfId="14940"/>
    <cellStyle name="Normal 2 2 2 3 2 10 2 3" xfId="14941"/>
    <cellStyle name="Normal 2 2 2 3 2 10 20" xfId="14942"/>
    <cellStyle name="Normal 2 2 2 3 2 10 3" xfId="869"/>
    <cellStyle name="Normal 2 2 2 3 2 10 3 2" xfId="8732"/>
    <cellStyle name="Normal 2 2 2 3 2 10 3 2 2" xfId="14943"/>
    <cellStyle name="Normal 2 2 2 3 2 10 3 3" xfId="14944"/>
    <cellStyle name="Normal 2 2 2 3 2 10 4" xfId="870"/>
    <cellStyle name="Normal 2 2 2 3 2 10 4 2" xfId="8733"/>
    <cellStyle name="Normal 2 2 2 3 2 10 4 2 2" xfId="14945"/>
    <cellStyle name="Normal 2 2 2 3 2 10 4 3" xfId="14946"/>
    <cellStyle name="Normal 2 2 2 3 2 10 5" xfId="871"/>
    <cellStyle name="Normal 2 2 2 3 2 10 5 2" xfId="8734"/>
    <cellStyle name="Normal 2 2 2 3 2 10 5 2 2" xfId="14947"/>
    <cellStyle name="Normal 2 2 2 3 2 10 5 3" xfId="14948"/>
    <cellStyle name="Normal 2 2 2 3 2 10 6" xfId="872"/>
    <cellStyle name="Normal 2 2 2 3 2 10 6 2" xfId="8735"/>
    <cellStyle name="Normal 2 2 2 3 2 10 6 2 2" xfId="14949"/>
    <cellStyle name="Normal 2 2 2 3 2 10 6 3" xfId="14950"/>
    <cellStyle name="Normal 2 2 2 3 2 10 7" xfId="873"/>
    <cellStyle name="Normal 2 2 2 3 2 10 7 2" xfId="8736"/>
    <cellStyle name="Normal 2 2 2 3 2 10 7 2 2" xfId="14951"/>
    <cellStyle name="Normal 2 2 2 3 2 10 7 3" xfId="14952"/>
    <cellStyle name="Normal 2 2 2 3 2 10 8" xfId="874"/>
    <cellStyle name="Normal 2 2 2 3 2 10 8 2" xfId="8737"/>
    <cellStyle name="Normal 2 2 2 3 2 10 8 2 2" xfId="14953"/>
    <cellStyle name="Normal 2 2 2 3 2 10 8 3" xfId="14954"/>
    <cellStyle name="Normal 2 2 2 3 2 10 9" xfId="875"/>
    <cellStyle name="Normal 2 2 2 3 2 10 9 2" xfId="8738"/>
    <cellStyle name="Normal 2 2 2 3 2 10 9 2 2" xfId="14955"/>
    <cellStyle name="Normal 2 2 2 3 2 10 9 3" xfId="14956"/>
    <cellStyle name="Normal 2 2 2 3 2 11" xfId="876"/>
    <cellStyle name="Normal 2 2 2 3 2 11 10" xfId="877"/>
    <cellStyle name="Normal 2 2 2 3 2 11 10 2" xfId="8739"/>
    <cellStyle name="Normal 2 2 2 3 2 11 10 2 2" xfId="14957"/>
    <cellStyle name="Normal 2 2 2 3 2 11 10 3" xfId="14958"/>
    <cellStyle name="Normal 2 2 2 3 2 11 11" xfId="878"/>
    <cellStyle name="Normal 2 2 2 3 2 11 11 2" xfId="8740"/>
    <cellStyle name="Normal 2 2 2 3 2 11 11 2 2" xfId="14959"/>
    <cellStyle name="Normal 2 2 2 3 2 11 11 3" xfId="14960"/>
    <cellStyle name="Normal 2 2 2 3 2 11 12" xfId="879"/>
    <cellStyle name="Normal 2 2 2 3 2 11 12 2" xfId="8741"/>
    <cellStyle name="Normal 2 2 2 3 2 11 12 2 2" xfId="14961"/>
    <cellStyle name="Normal 2 2 2 3 2 11 12 3" xfId="14962"/>
    <cellStyle name="Normal 2 2 2 3 2 11 13" xfId="880"/>
    <cellStyle name="Normal 2 2 2 3 2 11 13 2" xfId="8742"/>
    <cellStyle name="Normal 2 2 2 3 2 11 13 2 2" xfId="14963"/>
    <cellStyle name="Normal 2 2 2 3 2 11 13 3" xfId="14964"/>
    <cellStyle name="Normal 2 2 2 3 2 11 14" xfId="881"/>
    <cellStyle name="Normal 2 2 2 3 2 11 14 2" xfId="8743"/>
    <cellStyle name="Normal 2 2 2 3 2 11 14 2 2" xfId="14965"/>
    <cellStyle name="Normal 2 2 2 3 2 11 14 3" xfId="14966"/>
    <cellStyle name="Normal 2 2 2 3 2 11 15" xfId="882"/>
    <cellStyle name="Normal 2 2 2 3 2 11 15 2" xfId="8744"/>
    <cellStyle name="Normal 2 2 2 3 2 11 15 2 2" xfId="14967"/>
    <cellStyle name="Normal 2 2 2 3 2 11 15 3" xfId="14968"/>
    <cellStyle name="Normal 2 2 2 3 2 11 16" xfId="883"/>
    <cellStyle name="Normal 2 2 2 3 2 11 16 2" xfId="8745"/>
    <cellStyle name="Normal 2 2 2 3 2 11 16 2 2" xfId="14969"/>
    <cellStyle name="Normal 2 2 2 3 2 11 16 3" xfId="14970"/>
    <cellStyle name="Normal 2 2 2 3 2 11 17" xfId="884"/>
    <cellStyle name="Normal 2 2 2 3 2 11 17 2" xfId="8746"/>
    <cellStyle name="Normal 2 2 2 3 2 11 17 2 2" xfId="14971"/>
    <cellStyle name="Normal 2 2 2 3 2 11 17 3" xfId="14972"/>
    <cellStyle name="Normal 2 2 2 3 2 11 18" xfId="885"/>
    <cellStyle name="Normal 2 2 2 3 2 11 18 2" xfId="8747"/>
    <cellStyle name="Normal 2 2 2 3 2 11 18 2 2" xfId="14973"/>
    <cellStyle name="Normal 2 2 2 3 2 11 18 3" xfId="14974"/>
    <cellStyle name="Normal 2 2 2 3 2 11 19" xfId="8748"/>
    <cellStyle name="Normal 2 2 2 3 2 11 19 2" xfId="14975"/>
    <cellStyle name="Normal 2 2 2 3 2 11 2" xfId="886"/>
    <cellStyle name="Normal 2 2 2 3 2 11 2 2" xfId="8749"/>
    <cellStyle name="Normal 2 2 2 3 2 11 2 2 2" xfId="14976"/>
    <cellStyle name="Normal 2 2 2 3 2 11 2 3" xfId="14977"/>
    <cellStyle name="Normal 2 2 2 3 2 11 20" xfId="14978"/>
    <cellStyle name="Normal 2 2 2 3 2 11 3" xfId="887"/>
    <cellStyle name="Normal 2 2 2 3 2 11 3 2" xfId="8750"/>
    <cellStyle name="Normal 2 2 2 3 2 11 3 2 2" xfId="14979"/>
    <cellStyle name="Normal 2 2 2 3 2 11 3 3" xfId="14980"/>
    <cellStyle name="Normal 2 2 2 3 2 11 4" xfId="888"/>
    <cellStyle name="Normal 2 2 2 3 2 11 4 2" xfId="8751"/>
    <cellStyle name="Normal 2 2 2 3 2 11 4 2 2" xfId="14981"/>
    <cellStyle name="Normal 2 2 2 3 2 11 4 3" xfId="14982"/>
    <cellStyle name="Normal 2 2 2 3 2 11 5" xfId="889"/>
    <cellStyle name="Normal 2 2 2 3 2 11 5 2" xfId="8752"/>
    <cellStyle name="Normal 2 2 2 3 2 11 5 2 2" xfId="14983"/>
    <cellStyle name="Normal 2 2 2 3 2 11 5 3" xfId="14984"/>
    <cellStyle name="Normal 2 2 2 3 2 11 6" xfId="890"/>
    <cellStyle name="Normal 2 2 2 3 2 11 6 2" xfId="8753"/>
    <cellStyle name="Normal 2 2 2 3 2 11 6 2 2" xfId="14985"/>
    <cellStyle name="Normal 2 2 2 3 2 11 6 3" xfId="14986"/>
    <cellStyle name="Normal 2 2 2 3 2 11 7" xfId="891"/>
    <cellStyle name="Normal 2 2 2 3 2 11 7 2" xfId="8754"/>
    <cellStyle name="Normal 2 2 2 3 2 11 7 2 2" xfId="14987"/>
    <cellStyle name="Normal 2 2 2 3 2 11 7 3" xfId="14988"/>
    <cellStyle name="Normal 2 2 2 3 2 11 8" xfId="892"/>
    <cellStyle name="Normal 2 2 2 3 2 11 8 2" xfId="8755"/>
    <cellStyle name="Normal 2 2 2 3 2 11 8 2 2" xfId="14989"/>
    <cellStyle name="Normal 2 2 2 3 2 11 8 3" xfId="14990"/>
    <cellStyle name="Normal 2 2 2 3 2 11 9" xfId="893"/>
    <cellStyle name="Normal 2 2 2 3 2 11 9 2" xfId="8756"/>
    <cellStyle name="Normal 2 2 2 3 2 11 9 2 2" xfId="14991"/>
    <cellStyle name="Normal 2 2 2 3 2 11 9 3" xfId="14992"/>
    <cellStyle name="Normal 2 2 2 3 2 12" xfId="894"/>
    <cellStyle name="Normal 2 2 2 3 2 12 10" xfId="895"/>
    <cellStyle name="Normal 2 2 2 3 2 12 10 2" xfId="8757"/>
    <cellStyle name="Normal 2 2 2 3 2 12 10 2 2" xfId="14993"/>
    <cellStyle name="Normal 2 2 2 3 2 12 10 3" xfId="14994"/>
    <cellStyle name="Normal 2 2 2 3 2 12 11" xfId="896"/>
    <cellStyle name="Normal 2 2 2 3 2 12 11 2" xfId="8758"/>
    <cellStyle name="Normal 2 2 2 3 2 12 11 2 2" xfId="14995"/>
    <cellStyle name="Normal 2 2 2 3 2 12 11 3" xfId="14996"/>
    <cellStyle name="Normal 2 2 2 3 2 12 12" xfId="897"/>
    <cellStyle name="Normal 2 2 2 3 2 12 12 2" xfId="8759"/>
    <cellStyle name="Normal 2 2 2 3 2 12 12 2 2" xfId="14997"/>
    <cellStyle name="Normal 2 2 2 3 2 12 12 3" xfId="14998"/>
    <cellStyle name="Normal 2 2 2 3 2 12 13" xfId="898"/>
    <cellStyle name="Normal 2 2 2 3 2 12 13 2" xfId="8760"/>
    <cellStyle name="Normal 2 2 2 3 2 12 13 2 2" xfId="14999"/>
    <cellStyle name="Normal 2 2 2 3 2 12 13 3" xfId="15000"/>
    <cellStyle name="Normal 2 2 2 3 2 12 14" xfId="899"/>
    <cellStyle name="Normal 2 2 2 3 2 12 14 2" xfId="8761"/>
    <cellStyle name="Normal 2 2 2 3 2 12 14 2 2" xfId="15001"/>
    <cellStyle name="Normal 2 2 2 3 2 12 14 3" xfId="15002"/>
    <cellStyle name="Normal 2 2 2 3 2 12 15" xfId="900"/>
    <cellStyle name="Normal 2 2 2 3 2 12 15 2" xfId="8762"/>
    <cellStyle name="Normal 2 2 2 3 2 12 15 2 2" xfId="15003"/>
    <cellStyle name="Normal 2 2 2 3 2 12 15 3" xfId="15004"/>
    <cellStyle name="Normal 2 2 2 3 2 12 16" xfId="901"/>
    <cellStyle name="Normal 2 2 2 3 2 12 16 2" xfId="8763"/>
    <cellStyle name="Normal 2 2 2 3 2 12 16 2 2" xfId="15005"/>
    <cellStyle name="Normal 2 2 2 3 2 12 16 3" xfId="15006"/>
    <cellStyle name="Normal 2 2 2 3 2 12 17" xfId="902"/>
    <cellStyle name="Normal 2 2 2 3 2 12 17 2" xfId="8764"/>
    <cellStyle name="Normal 2 2 2 3 2 12 17 2 2" xfId="15007"/>
    <cellStyle name="Normal 2 2 2 3 2 12 17 3" xfId="15008"/>
    <cellStyle name="Normal 2 2 2 3 2 12 18" xfId="903"/>
    <cellStyle name="Normal 2 2 2 3 2 12 18 2" xfId="8765"/>
    <cellStyle name="Normal 2 2 2 3 2 12 18 2 2" xfId="15009"/>
    <cellStyle name="Normal 2 2 2 3 2 12 18 3" xfId="15010"/>
    <cellStyle name="Normal 2 2 2 3 2 12 19" xfId="8766"/>
    <cellStyle name="Normal 2 2 2 3 2 12 19 2" xfId="15011"/>
    <cellStyle name="Normal 2 2 2 3 2 12 2" xfId="904"/>
    <cellStyle name="Normal 2 2 2 3 2 12 2 2" xfId="8767"/>
    <cellStyle name="Normal 2 2 2 3 2 12 2 2 2" xfId="15012"/>
    <cellStyle name="Normal 2 2 2 3 2 12 2 3" xfId="15013"/>
    <cellStyle name="Normal 2 2 2 3 2 12 20" xfId="15014"/>
    <cellStyle name="Normal 2 2 2 3 2 12 3" xfId="905"/>
    <cellStyle name="Normal 2 2 2 3 2 12 3 2" xfId="8768"/>
    <cellStyle name="Normal 2 2 2 3 2 12 3 2 2" xfId="15015"/>
    <cellStyle name="Normal 2 2 2 3 2 12 3 3" xfId="15016"/>
    <cellStyle name="Normal 2 2 2 3 2 12 4" xfId="906"/>
    <cellStyle name="Normal 2 2 2 3 2 12 4 2" xfId="8769"/>
    <cellStyle name="Normal 2 2 2 3 2 12 4 2 2" xfId="15017"/>
    <cellStyle name="Normal 2 2 2 3 2 12 4 3" xfId="15018"/>
    <cellStyle name="Normal 2 2 2 3 2 12 5" xfId="907"/>
    <cellStyle name="Normal 2 2 2 3 2 12 5 2" xfId="8770"/>
    <cellStyle name="Normal 2 2 2 3 2 12 5 2 2" xfId="15019"/>
    <cellStyle name="Normal 2 2 2 3 2 12 5 3" xfId="15020"/>
    <cellStyle name="Normal 2 2 2 3 2 12 6" xfId="908"/>
    <cellStyle name="Normal 2 2 2 3 2 12 6 2" xfId="8771"/>
    <cellStyle name="Normal 2 2 2 3 2 12 6 2 2" xfId="15021"/>
    <cellStyle name="Normal 2 2 2 3 2 12 6 3" xfId="15022"/>
    <cellStyle name="Normal 2 2 2 3 2 12 7" xfId="909"/>
    <cellStyle name="Normal 2 2 2 3 2 12 7 2" xfId="8772"/>
    <cellStyle name="Normal 2 2 2 3 2 12 7 2 2" xfId="15023"/>
    <cellStyle name="Normal 2 2 2 3 2 12 7 3" xfId="15024"/>
    <cellStyle name="Normal 2 2 2 3 2 12 8" xfId="910"/>
    <cellStyle name="Normal 2 2 2 3 2 12 8 2" xfId="8773"/>
    <cellStyle name="Normal 2 2 2 3 2 12 8 2 2" xfId="15025"/>
    <cellStyle name="Normal 2 2 2 3 2 12 8 3" xfId="15026"/>
    <cellStyle name="Normal 2 2 2 3 2 12 9" xfId="911"/>
    <cellStyle name="Normal 2 2 2 3 2 12 9 2" xfId="8774"/>
    <cellStyle name="Normal 2 2 2 3 2 12 9 2 2" xfId="15027"/>
    <cellStyle name="Normal 2 2 2 3 2 12 9 3" xfId="15028"/>
    <cellStyle name="Normal 2 2 2 3 2 13" xfId="912"/>
    <cellStyle name="Normal 2 2 2 3 2 13 10" xfId="913"/>
    <cellStyle name="Normal 2 2 2 3 2 13 10 2" xfId="8775"/>
    <cellStyle name="Normal 2 2 2 3 2 13 10 2 2" xfId="15029"/>
    <cellStyle name="Normal 2 2 2 3 2 13 10 3" xfId="15030"/>
    <cellStyle name="Normal 2 2 2 3 2 13 11" xfId="914"/>
    <cellStyle name="Normal 2 2 2 3 2 13 11 2" xfId="8776"/>
    <cellStyle name="Normal 2 2 2 3 2 13 11 2 2" xfId="15031"/>
    <cellStyle name="Normal 2 2 2 3 2 13 11 3" xfId="15032"/>
    <cellStyle name="Normal 2 2 2 3 2 13 12" xfId="915"/>
    <cellStyle name="Normal 2 2 2 3 2 13 12 2" xfId="8777"/>
    <cellStyle name="Normal 2 2 2 3 2 13 12 2 2" xfId="15033"/>
    <cellStyle name="Normal 2 2 2 3 2 13 12 3" xfId="15034"/>
    <cellStyle name="Normal 2 2 2 3 2 13 13" xfId="916"/>
    <cellStyle name="Normal 2 2 2 3 2 13 13 2" xfId="8778"/>
    <cellStyle name="Normal 2 2 2 3 2 13 13 2 2" xfId="15035"/>
    <cellStyle name="Normal 2 2 2 3 2 13 13 3" xfId="15036"/>
    <cellStyle name="Normal 2 2 2 3 2 13 14" xfId="917"/>
    <cellStyle name="Normal 2 2 2 3 2 13 14 2" xfId="8779"/>
    <cellStyle name="Normal 2 2 2 3 2 13 14 2 2" xfId="15037"/>
    <cellStyle name="Normal 2 2 2 3 2 13 14 3" xfId="15038"/>
    <cellStyle name="Normal 2 2 2 3 2 13 15" xfId="918"/>
    <cellStyle name="Normal 2 2 2 3 2 13 15 2" xfId="8780"/>
    <cellStyle name="Normal 2 2 2 3 2 13 15 2 2" xfId="15039"/>
    <cellStyle name="Normal 2 2 2 3 2 13 15 3" xfId="15040"/>
    <cellStyle name="Normal 2 2 2 3 2 13 16" xfId="919"/>
    <cellStyle name="Normal 2 2 2 3 2 13 16 2" xfId="8781"/>
    <cellStyle name="Normal 2 2 2 3 2 13 16 2 2" xfId="15041"/>
    <cellStyle name="Normal 2 2 2 3 2 13 16 3" xfId="15042"/>
    <cellStyle name="Normal 2 2 2 3 2 13 17" xfId="920"/>
    <cellStyle name="Normal 2 2 2 3 2 13 17 2" xfId="8782"/>
    <cellStyle name="Normal 2 2 2 3 2 13 17 2 2" xfId="15043"/>
    <cellStyle name="Normal 2 2 2 3 2 13 17 3" xfId="15044"/>
    <cellStyle name="Normal 2 2 2 3 2 13 18" xfId="921"/>
    <cellStyle name="Normal 2 2 2 3 2 13 18 2" xfId="8783"/>
    <cellStyle name="Normal 2 2 2 3 2 13 18 2 2" xfId="15045"/>
    <cellStyle name="Normal 2 2 2 3 2 13 18 3" xfId="15046"/>
    <cellStyle name="Normal 2 2 2 3 2 13 19" xfId="8784"/>
    <cellStyle name="Normal 2 2 2 3 2 13 19 2" xfId="15047"/>
    <cellStyle name="Normal 2 2 2 3 2 13 2" xfId="922"/>
    <cellStyle name="Normal 2 2 2 3 2 13 2 2" xfId="8785"/>
    <cellStyle name="Normal 2 2 2 3 2 13 2 2 2" xfId="15048"/>
    <cellStyle name="Normal 2 2 2 3 2 13 2 3" xfId="15049"/>
    <cellStyle name="Normal 2 2 2 3 2 13 20" xfId="15050"/>
    <cellStyle name="Normal 2 2 2 3 2 13 3" xfId="923"/>
    <cellStyle name="Normal 2 2 2 3 2 13 3 2" xfId="8786"/>
    <cellStyle name="Normal 2 2 2 3 2 13 3 2 2" xfId="15051"/>
    <cellStyle name="Normal 2 2 2 3 2 13 3 3" xfId="15052"/>
    <cellStyle name="Normal 2 2 2 3 2 13 4" xfId="924"/>
    <cellStyle name="Normal 2 2 2 3 2 13 4 2" xfId="8787"/>
    <cellStyle name="Normal 2 2 2 3 2 13 4 2 2" xfId="15053"/>
    <cellStyle name="Normal 2 2 2 3 2 13 4 3" xfId="15054"/>
    <cellStyle name="Normal 2 2 2 3 2 13 5" xfId="925"/>
    <cellStyle name="Normal 2 2 2 3 2 13 5 2" xfId="8788"/>
    <cellStyle name="Normal 2 2 2 3 2 13 5 2 2" xfId="15055"/>
    <cellStyle name="Normal 2 2 2 3 2 13 5 3" xfId="15056"/>
    <cellStyle name="Normal 2 2 2 3 2 13 6" xfId="926"/>
    <cellStyle name="Normal 2 2 2 3 2 13 6 2" xfId="8789"/>
    <cellStyle name="Normal 2 2 2 3 2 13 6 2 2" xfId="15057"/>
    <cellStyle name="Normal 2 2 2 3 2 13 6 3" xfId="15058"/>
    <cellStyle name="Normal 2 2 2 3 2 13 7" xfId="927"/>
    <cellStyle name="Normal 2 2 2 3 2 13 7 2" xfId="8790"/>
    <cellStyle name="Normal 2 2 2 3 2 13 7 2 2" xfId="15059"/>
    <cellStyle name="Normal 2 2 2 3 2 13 7 3" xfId="15060"/>
    <cellStyle name="Normal 2 2 2 3 2 13 8" xfId="928"/>
    <cellStyle name="Normal 2 2 2 3 2 13 8 2" xfId="8791"/>
    <cellStyle name="Normal 2 2 2 3 2 13 8 2 2" xfId="15061"/>
    <cellStyle name="Normal 2 2 2 3 2 13 8 3" xfId="15062"/>
    <cellStyle name="Normal 2 2 2 3 2 13 9" xfId="929"/>
    <cellStyle name="Normal 2 2 2 3 2 13 9 2" xfId="8792"/>
    <cellStyle name="Normal 2 2 2 3 2 13 9 2 2" xfId="15063"/>
    <cellStyle name="Normal 2 2 2 3 2 13 9 3" xfId="15064"/>
    <cellStyle name="Normal 2 2 2 3 2 14" xfId="930"/>
    <cellStyle name="Normal 2 2 2 3 2 14 2" xfId="8793"/>
    <cellStyle name="Normal 2 2 2 3 2 14 2 2" xfId="15065"/>
    <cellStyle name="Normal 2 2 2 3 2 14 3" xfId="15066"/>
    <cellStyle name="Normal 2 2 2 3 2 15" xfId="8794"/>
    <cellStyle name="Normal 2 2 2 3 2 15 2" xfId="15067"/>
    <cellStyle name="Normal 2 2 2 3 2 16" xfId="15068"/>
    <cellStyle name="Normal 2 2 2 3 2 2" xfId="931"/>
    <cellStyle name="Normal 2 2 2 3 2 2 10" xfId="932"/>
    <cellStyle name="Normal 2 2 2 3 2 2 10 2" xfId="8795"/>
    <cellStyle name="Normal 2 2 2 3 2 2 10 2 2" xfId="15069"/>
    <cellStyle name="Normal 2 2 2 3 2 2 10 3" xfId="15070"/>
    <cellStyle name="Normal 2 2 2 3 2 2 11" xfId="933"/>
    <cellStyle name="Normal 2 2 2 3 2 2 11 2" xfId="8796"/>
    <cellStyle name="Normal 2 2 2 3 2 2 11 2 2" xfId="15071"/>
    <cellStyle name="Normal 2 2 2 3 2 2 11 3" xfId="15072"/>
    <cellStyle name="Normal 2 2 2 3 2 2 12" xfId="934"/>
    <cellStyle name="Normal 2 2 2 3 2 2 12 2" xfId="8797"/>
    <cellStyle name="Normal 2 2 2 3 2 2 12 2 2" xfId="15073"/>
    <cellStyle name="Normal 2 2 2 3 2 2 12 3" xfId="15074"/>
    <cellStyle name="Normal 2 2 2 3 2 2 13" xfId="935"/>
    <cellStyle name="Normal 2 2 2 3 2 2 13 2" xfId="8798"/>
    <cellStyle name="Normal 2 2 2 3 2 2 13 2 2" xfId="15075"/>
    <cellStyle name="Normal 2 2 2 3 2 2 13 3" xfId="15076"/>
    <cellStyle name="Normal 2 2 2 3 2 2 14" xfId="936"/>
    <cellStyle name="Normal 2 2 2 3 2 2 14 2" xfId="8799"/>
    <cellStyle name="Normal 2 2 2 3 2 2 14 2 2" xfId="15077"/>
    <cellStyle name="Normal 2 2 2 3 2 2 14 3" xfId="15078"/>
    <cellStyle name="Normal 2 2 2 3 2 2 15" xfId="937"/>
    <cellStyle name="Normal 2 2 2 3 2 2 15 2" xfId="8800"/>
    <cellStyle name="Normal 2 2 2 3 2 2 15 2 2" xfId="15079"/>
    <cellStyle name="Normal 2 2 2 3 2 2 15 3" xfId="15080"/>
    <cellStyle name="Normal 2 2 2 3 2 2 16" xfId="938"/>
    <cellStyle name="Normal 2 2 2 3 2 2 16 2" xfId="8801"/>
    <cellStyle name="Normal 2 2 2 3 2 2 16 2 2" xfId="15081"/>
    <cellStyle name="Normal 2 2 2 3 2 2 16 3" xfId="15082"/>
    <cellStyle name="Normal 2 2 2 3 2 2 17" xfId="939"/>
    <cellStyle name="Normal 2 2 2 3 2 2 17 2" xfId="8802"/>
    <cellStyle name="Normal 2 2 2 3 2 2 17 2 2" xfId="15083"/>
    <cellStyle name="Normal 2 2 2 3 2 2 17 3" xfId="15084"/>
    <cellStyle name="Normal 2 2 2 3 2 2 18" xfId="940"/>
    <cellStyle name="Normal 2 2 2 3 2 2 18 2" xfId="8803"/>
    <cellStyle name="Normal 2 2 2 3 2 2 18 2 2" xfId="15085"/>
    <cellStyle name="Normal 2 2 2 3 2 2 18 3" xfId="15086"/>
    <cellStyle name="Normal 2 2 2 3 2 2 19" xfId="941"/>
    <cellStyle name="Normal 2 2 2 3 2 2 19 2" xfId="8804"/>
    <cellStyle name="Normal 2 2 2 3 2 2 19 2 2" xfId="15087"/>
    <cellStyle name="Normal 2 2 2 3 2 2 19 3" xfId="15088"/>
    <cellStyle name="Normal 2 2 2 3 2 2 2" xfId="942"/>
    <cellStyle name="Normal 2 2 2 3 2 2 2 2" xfId="8805"/>
    <cellStyle name="Normal 2 2 2 3 2 2 2 2 2" xfId="15089"/>
    <cellStyle name="Normal 2 2 2 3 2 2 2 3" xfId="15090"/>
    <cellStyle name="Normal 2 2 2 3 2 2 20" xfId="8806"/>
    <cellStyle name="Normal 2 2 2 3 2 2 20 2" xfId="15091"/>
    <cellStyle name="Normal 2 2 2 3 2 2 21" xfId="15092"/>
    <cellStyle name="Normal 2 2 2 3 2 2 3" xfId="943"/>
    <cellStyle name="Normal 2 2 2 3 2 2 3 2" xfId="8807"/>
    <cellStyle name="Normal 2 2 2 3 2 2 3 2 2" xfId="15093"/>
    <cellStyle name="Normal 2 2 2 3 2 2 3 3" xfId="15094"/>
    <cellStyle name="Normal 2 2 2 3 2 2 4" xfId="944"/>
    <cellStyle name="Normal 2 2 2 3 2 2 4 2" xfId="8808"/>
    <cellStyle name="Normal 2 2 2 3 2 2 4 2 2" xfId="15095"/>
    <cellStyle name="Normal 2 2 2 3 2 2 4 3" xfId="15096"/>
    <cellStyle name="Normal 2 2 2 3 2 2 5" xfId="945"/>
    <cellStyle name="Normal 2 2 2 3 2 2 5 2" xfId="8809"/>
    <cellStyle name="Normal 2 2 2 3 2 2 5 2 2" xfId="15097"/>
    <cellStyle name="Normal 2 2 2 3 2 2 5 3" xfId="15098"/>
    <cellStyle name="Normal 2 2 2 3 2 2 6" xfId="946"/>
    <cellStyle name="Normal 2 2 2 3 2 2 6 2" xfId="8810"/>
    <cellStyle name="Normal 2 2 2 3 2 2 6 2 2" xfId="15099"/>
    <cellStyle name="Normal 2 2 2 3 2 2 6 3" xfId="15100"/>
    <cellStyle name="Normal 2 2 2 3 2 2 7" xfId="947"/>
    <cellStyle name="Normal 2 2 2 3 2 2 7 2" xfId="8811"/>
    <cellStyle name="Normal 2 2 2 3 2 2 7 2 2" xfId="15101"/>
    <cellStyle name="Normal 2 2 2 3 2 2 7 3" xfId="15102"/>
    <cellStyle name="Normal 2 2 2 3 2 2 8" xfId="948"/>
    <cellStyle name="Normal 2 2 2 3 2 2 8 2" xfId="8812"/>
    <cellStyle name="Normal 2 2 2 3 2 2 8 2 2" xfId="15103"/>
    <cellStyle name="Normal 2 2 2 3 2 2 8 3" xfId="15104"/>
    <cellStyle name="Normal 2 2 2 3 2 2 9" xfId="949"/>
    <cellStyle name="Normal 2 2 2 3 2 2 9 2" xfId="8813"/>
    <cellStyle name="Normal 2 2 2 3 2 2 9 2 2" xfId="15105"/>
    <cellStyle name="Normal 2 2 2 3 2 2 9 3" xfId="15106"/>
    <cellStyle name="Normal 2 2 2 3 2 3" xfId="950"/>
    <cellStyle name="Normal 2 2 2 3 2 3 10" xfId="951"/>
    <cellStyle name="Normal 2 2 2 3 2 3 10 2" xfId="8814"/>
    <cellStyle name="Normal 2 2 2 3 2 3 10 2 2" xfId="15107"/>
    <cellStyle name="Normal 2 2 2 3 2 3 10 3" xfId="15108"/>
    <cellStyle name="Normal 2 2 2 3 2 3 11" xfId="952"/>
    <cellStyle name="Normal 2 2 2 3 2 3 11 2" xfId="8815"/>
    <cellStyle name="Normal 2 2 2 3 2 3 11 2 2" xfId="15109"/>
    <cellStyle name="Normal 2 2 2 3 2 3 11 3" xfId="15110"/>
    <cellStyle name="Normal 2 2 2 3 2 3 12" xfId="953"/>
    <cellStyle name="Normal 2 2 2 3 2 3 12 2" xfId="8816"/>
    <cellStyle name="Normal 2 2 2 3 2 3 12 2 2" xfId="15111"/>
    <cellStyle name="Normal 2 2 2 3 2 3 12 3" xfId="15112"/>
    <cellStyle name="Normal 2 2 2 3 2 3 13" xfId="954"/>
    <cellStyle name="Normal 2 2 2 3 2 3 13 2" xfId="8817"/>
    <cellStyle name="Normal 2 2 2 3 2 3 13 2 2" xfId="15113"/>
    <cellStyle name="Normal 2 2 2 3 2 3 13 3" xfId="15114"/>
    <cellStyle name="Normal 2 2 2 3 2 3 14" xfId="955"/>
    <cellStyle name="Normal 2 2 2 3 2 3 14 2" xfId="8818"/>
    <cellStyle name="Normal 2 2 2 3 2 3 14 2 2" xfId="15115"/>
    <cellStyle name="Normal 2 2 2 3 2 3 14 3" xfId="15116"/>
    <cellStyle name="Normal 2 2 2 3 2 3 15" xfId="956"/>
    <cellStyle name="Normal 2 2 2 3 2 3 15 2" xfId="8819"/>
    <cellStyle name="Normal 2 2 2 3 2 3 15 2 2" xfId="15117"/>
    <cellStyle name="Normal 2 2 2 3 2 3 15 3" xfId="15118"/>
    <cellStyle name="Normal 2 2 2 3 2 3 16" xfId="957"/>
    <cellStyle name="Normal 2 2 2 3 2 3 16 2" xfId="8820"/>
    <cellStyle name="Normal 2 2 2 3 2 3 16 2 2" xfId="15119"/>
    <cellStyle name="Normal 2 2 2 3 2 3 16 3" xfId="15120"/>
    <cellStyle name="Normal 2 2 2 3 2 3 17" xfId="958"/>
    <cellStyle name="Normal 2 2 2 3 2 3 17 2" xfId="8821"/>
    <cellStyle name="Normal 2 2 2 3 2 3 17 2 2" xfId="15121"/>
    <cellStyle name="Normal 2 2 2 3 2 3 17 3" xfId="15122"/>
    <cellStyle name="Normal 2 2 2 3 2 3 18" xfId="959"/>
    <cellStyle name="Normal 2 2 2 3 2 3 18 2" xfId="8822"/>
    <cellStyle name="Normal 2 2 2 3 2 3 18 2 2" xfId="15123"/>
    <cellStyle name="Normal 2 2 2 3 2 3 18 3" xfId="15124"/>
    <cellStyle name="Normal 2 2 2 3 2 3 19" xfId="8823"/>
    <cellStyle name="Normal 2 2 2 3 2 3 19 2" xfId="12130"/>
    <cellStyle name="Normal 2 2 2 3 2 3 19 2 2" xfId="15125"/>
    <cellStyle name="Normal 2 2 2 3 2 3 19 2 3" xfId="15126"/>
    <cellStyle name="Normal 2 2 2 3 2 3 2" xfId="960"/>
    <cellStyle name="Normal 2 2 2 3 2 3 2 2" xfId="8824"/>
    <cellStyle name="Normal 2 2 2 3 2 3 2 2 2" xfId="15127"/>
    <cellStyle name="Normal 2 2 2 3 2 3 2 3" xfId="15128"/>
    <cellStyle name="Normal 2 2 2 3 2 3 20" xfId="15129"/>
    <cellStyle name="Normal 2 2 2 3 2 3 3" xfId="961"/>
    <cellStyle name="Normal 2 2 2 3 2 3 3 2" xfId="8825"/>
    <cellStyle name="Normal 2 2 2 3 2 3 3 2 2" xfId="15130"/>
    <cellStyle name="Normal 2 2 2 3 2 3 3 3" xfId="15131"/>
    <cellStyle name="Normal 2 2 2 3 2 3 4" xfId="962"/>
    <cellStyle name="Normal 2 2 2 3 2 3 4 2" xfId="8826"/>
    <cellStyle name="Normal 2 2 2 3 2 3 4 2 2" xfId="15132"/>
    <cellStyle name="Normal 2 2 2 3 2 3 4 3" xfId="15133"/>
    <cellStyle name="Normal 2 2 2 3 2 3 5" xfId="963"/>
    <cellStyle name="Normal 2 2 2 3 2 3 5 2" xfId="8827"/>
    <cellStyle name="Normal 2 2 2 3 2 3 5 2 2" xfId="15134"/>
    <cellStyle name="Normal 2 2 2 3 2 3 5 3" xfId="15135"/>
    <cellStyle name="Normal 2 2 2 3 2 3 6" xfId="964"/>
    <cellStyle name="Normal 2 2 2 3 2 3 6 2" xfId="8828"/>
    <cellStyle name="Normal 2 2 2 3 2 3 6 2 2" xfId="15136"/>
    <cellStyle name="Normal 2 2 2 3 2 3 6 3" xfId="15137"/>
    <cellStyle name="Normal 2 2 2 3 2 3 7" xfId="965"/>
    <cellStyle name="Normal 2 2 2 3 2 3 7 2" xfId="8829"/>
    <cellStyle name="Normal 2 2 2 3 2 3 7 2 2" xfId="15138"/>
    <cellStyle name="Normal 2 2 2 3 2 3 7 3" xfId="15139"/>
    <cellStyle name="Normal 2 2 2 3 2 3 8" xfId="966"/>
    <cellStyle name="Normal 2 2 2 3 2 3 8 2" xfId="8830"/>
    <cellStyle name="Normal 2 2 2 3 2 3 8 2 2" xfId="15140"/>
    <cellStyle name="Normal 2 2 2 3 2 3 8 3" xfId="15141"/>
    <cellStyle name="Normal 2 2 2 3 2 3 9" xfId="967"/>
    <cellStyle name="Normal 2 2 2 3 2 3 9 2" xfId="8831"/>
    <cellStyle name="Normal 2 2 2 3 2 3 9 2 2" xfId="15142"/>
    <cellStyle name="Normal 2 2 2 3 2 3 9 3" xfId="15143"/>
    <cellStyle name="Normal 2 2 2 3 2 4" xfId="968"/>
    <cellStyle name="Normal 2 2 2 3 2 4 10" xfId="969"/>
    <cellStyle name="Normal 2 2 2 3 2 4 10 2" xfId="8832"/>
    <cellStyle name="Normal 2 2 2 3 2 4 10 2 2" xfId="15144"/>
    <cellStyle name="Normal 2 2 2 3 2 4 10 3" xfId="15145"/>
    <cellStyle name="Normal 2 2 2 3 2 4 11" xfId="970"/>
    <cellStyle name="Normal 2 2 2 3 2 4 11 2" xfId="8833"/>
    <cellStyle name="Normal 2 2 2 3 2 4 11 2 2" xfId="15146"/>
    <cellStyle name="Normal 2 2 2 3 2 4 11 3" xfId="15147"/>
    <cellStyle name="Normal 2 2 2 3 2 4 12" xfId="971"/>
    <cellStyle name="Normal 2 2 2 3 2 4 12 2" xfId="8834"/>
    <cellStyle name="Normal 2 2 2 3 2 4 12 2 2" xfId="15148"/>
    <cellStyle name="Normal 2 2 2 3 2 4 12 3" xfId="15149"/>
    <cellStyle name="Normal 2 2 2 3 2 4 13" xfId="972"/>
    <cellStyle name="Normal 2 2 2 3 2 4 13 2" xfId="8835"/>
    <cellStyle name="Normal 2 2 2 3 2 4 13 2 2" xfId="15150"/>
    <cellStyle name="Normal 2 2 2 3 2 4 13 3" xfId="15151"/>
    <cellStyle name="Normal 2 2 2 3 2 4 14" xfId="973"/>
    <cellStyle name="Normal 2 2 2 3 2 4 14 2" xfId="8836"/>
    <cellStyle name="Normal 2 2 2 3 2 4 14 2 2" xfId="15152"/>
    <cellStyle name="Normal 2 2 2 3 2 4 14 3" xfId="15153"/>
    <cellStyle name="Normal 2 2 2 3 2 4 15" xfId="974"/>
    <cellStyle name="Normal 2 2 2 3 2 4 15 2" xfId="8837"/>
    <cellStyle name="Normal 2 2 2 3 2 4 15 2 2" xfId="15154"/>
    <cellStyle name="Normal 2 2 2 3 2 4 15 3" xfId="15155"/>
    <cellStyle name="Normal 2 2 2 3 2 4 16" xfId="975"/>
    <cellStyle name="Normal 2 2 2 3 2 4 16 2" xfId="8838"/>
    <cellStyle name="Normal 2 2 2 3 2 4 16 2 2" xfId="15156"/>
    <cellStyle name="Normal 2 2 2 3 2 4 16 3" xfId="15157"/>
    <cellStyle name="Normal 2 2 2 3 2 4 17" xfId="976"/>
    <cellStyle name="Normal 2 2 2 3 2 4 17 2" xfId="8839"/>
    <cellStyle name="Normal 2 2 2 3 2 4 17 2 2" xfId="15158"/>
    <cellStyle name="Normal 2 2 2 3 2 4 17 3" xfId="15159"/>
    <cellStyle name="Normal 2 2 2 3 2 4 18" xfId="977"/>
    <cellStyle name="Normal 2 2 2 3 2 4 18 2" xfId="8840"/>
    <cellStyle name="Normal 2 2 2 3 2 4 18 2 2" xfId="15160"/>
    <cellStyle name="Normal 2 2 2 3 2 4 18 3" xfId="15161"/>
    <cellStyle name="Normal 2 2 2 3 2 4 19" xfId="8841"/>
    <cellStyle name="Normal 2 2 2 3 2 4 19 2" xfId="15162"/>
    <cellStyle name="Normal 2 2 2 3 2 4 2" xfId="978"/>
    <cellStyle name="Normal 2 2 2 3 2 4 2 2" xfId="8842"/>
    <cellStyle name="Normal 2 2 2 3 2 4 2 2 2" xfId="15163"/>
    <cellStyle name="Normal 2 2 2 3 2 4 2 3" xfId="15164"/>
    <cellStyle name="Normal 2 2 2 3 2 4 20" xfId="15165"/>
    <cellStyle name="Normal 2 2 2 3 2 4 3" xfId="979"/>
    <cellStyle name="Normal 2 2 2 3 2 4 3 2" xfId="8843"/>
    <cellStyle name="Normal 2 2 2 3 2 4 3 2 2" xfId="15166"/>
    <cellStyle name="Normal 2 2 2 3 2 4 3 3" xfId="15167"/>
    <cellStyle name="Normal 2 2 2 3 2 4 4" xfId="980"/>
    <cellStyle name="Normal 2 2 2 3 2 4 4 2" xfId="8844"/>
    <cellStyle name="Normal 2 2 2 3 2 4 4 2 2" xfId="15168"/>
    <cellStyle name="Normal 2 2 2 3 2 4 4 3" xfId="15169"/>
    <cellStyle name="Normal 2 2 2 3 2 4 5" xfId="981"/>
    <cellStyle name="Normal 2 2 2 3 2 4 5 2" xfId="8845"/>
    <cellStyle name="Normal 2 2 2 3 2 4 5 2 2" xfId="15170"/>
    <cellStyle name="Normal 2 2 2 3 2 4 5 3" xfId="15171"/>
    <cellStyle name="Normal 2 2 2 3 2 4 6" xfId="982"/>
    <cellStyle name="Normal 2 2 2 3 2 4 6 2" xfId="8846"/>
    <cellStyle name="Normal 2 2 2 3 2 4 6 2 2" xfId="15172"/>
    <cellStyle name="Normal 2 2 2 3 2 4 6 3" xfId="15173"/>
    <cellStyle name="Normal 2 2 2 3 2 4 7" xfId="983"/>
    <cellStyle name="Normal 2 2 2 3 2 4 7 2" xfId="8847"/>
    <cellStyle name="Normal 2 2 2 3 2 4 7 2 2" xfId="15174"/>
    <cellStyle name="Normal 2 2 2 3 2 4 7 3" xfId="15175"/>
    <cellStyle name="Normal 2 2 2 3 2 4 8" xfId="984"/>
    <cellStyle name="Normal 2 2 2 3 2 4 8 2" xfId="8848"/>
    <cellStyle name="Normal 2 2 2 3 2 4 8 2 2" xfId="15176"/>
    <cellStyle name="Normal 2 2 2 3 2 4 8 3" xfId="15177"/>
    <cellStyle name="Normal 2 2 2 3 2 4 9" xfId="985"/>
    <cellStyle name="Normal 2 2 2 3 2 4 9 2" xfId="8849"/>
    <cellStyle name="Normal 2 2 2 3 2 4 9 2 2" xfId="15178"/>
    <cellStyle name="Normal 2 2 2 3 2 4 9 3" xfId="15179"/>
    <cellStyle name="Normal 2 2 2 3 2 5" xfId="986"/>
    <cellStyle name="Normal 2 2 2 3 2 5 10" xfId="987"/>
    <cellStyle name="Normal 2 2 2 3 2 5 10 2" xfId="8850"/>
    <cellStyle name="Normal 2 2 2 3 2 5 10 2 2" xfId="15180"/>
    <cellStyle name="Normal 2 2 2 3 2 5 10 3" xfId="15181"/>
    <cellStyle name="Normal 2 2 2 3 2 5 11" xfId="988"/>
    <cellStyle name="Normal 2 2 2 3 2 5 11 2" xfId="8851"/>
    <cellStyle name="Normal 2 2 2 3 2 5 11 2 2" xfId="15182"/>
    <cellStyle name="Normal 2 2 2 3 2 5 11 3" xfId="15183"/>
    <cellStyle name="Normal 2 2 2 3 2 5 12" xfId="989"/>
    <cellStyle name="Normal 2 2 2 3 2 5 12 2" xfId="8852"/>
    <cellStyle name="Normal 2 2 2 3 2 5 12 2 2" xfId="15184"/>
    <cellStyle name="Normal 2 2 2 3 2 5 12 3" xfId="15185"/>
    <cellStyle name="Normal 2 2 2 3 2 5 13" xfId="990"/>
    <cellStyle name="Normal 2 2 2 3 2 5 13 2" xfId="8853"/>
    <cellStyle name="Normal 2 2 2 3 2 5 13 2 2" xfId="15186"/>
    <cellStyle name="Normal 2 2 2 3 2 5 13 3" xfId="15187"/>
    <cellStyle name="Normal 2 2 2 3 2 5 14" xfId="991"/>
    <cellStyle name="Normal 2 2 2 3 2 5 14 2" xfId="8854"/>
    <cellStyle name="Normal 2 2 2 3 2 5 14 2 2" xfId="15188"/>
    <cellStyle name="Normal 2 2 2 3 2 5 14 3" xfId="15189"/>
    <cellStyle name="Normal 2 2 2 3 2 5 15" xfId="992"/>
    <cellStyle name="Normal 2 2 2 3 2 5 15 2" xfId="8855"/>
    <cellStyle name="Normal 2 2 2 3 2 5 15 2 2" xfId="15190"/>
    <cellStyle name="Normal 2 2 2 3 2 5 15 3" xfId="15191"/>
    <cellStyle name="Normal 2 2 2 3 2 5 16" xfId="993"/>
    <cellStyle name="Normal 2 2 2 3 2 5 16 2" xfId="8856"/>
    <cellStyle name="Normal 2 2 2 3 2 5 16 2 2" xfId="15192"/>
    <cellStyle name="Normal 2 2 2 3 2 5 16 3" xfId="15193"/>
    <cellStyle name="Normal 2 2 2 3 2 5 17" xfId="994"/>
    <cellStyle name="Normal 2 2 2 3 2 5 17 2" xfId="8857"/>
    <cellStyle name="Normal 2 2 2 3 2 5 17 2 2" xfId="15194"/>
    <cellStyle name="Normal 2 2 2 3 2 5 17 3" xfId="15195"/>
    <cellStyle name="Normal 2 2 2 3 2 5 18" xfId="995"/>
    <cellStyle name="Normal 2 2 2 3 2 5 18 2" xfId="8858"/>
    <cellStyle name="Normal 2 2 2 3 2 5 18 2 2" xfId="15196"/>
    <cellStyle name="Normal 2 2 2 3 2 5 18 3" xfId="15197"/>
    <cellStyle name="Normal 2 2 2 3 2 5 19" xfId="8859"/>
    <cellStyle name="Normal 2 2 2 3 2 5 19 2" xfId="15198"/>
    <cellStyle name="Normal 2 2 2 3 2 5 2" xfId="996"/>
    <cellStyle name="Normal 2 2 2 3 2 5 2 2" xfId="8860"/>
    <cellStyle name="Normal 2 2 2 3 2 5 2 2 2" xfId="15199"/>
    <cellStyle name="Normal 2 2 2 3 2 5 2 3" xfId="15200"/>
    <cellStyle name="Normal 2 2 2 3 2 5 20" xfId="15201"/>
    <cellStyle name="Normal 2 2 2 3 2 5 3" xfId="997"/>
    <cellStyle name="Normal 2 2 2 3 2 5 3 2" xfId="8861"/>
    <cellStyle name="Normal 2 2 2 3 2 5 3 2 2" xfId="15202"/>
    <cellStyle name="Normal 2 2 2 3 2 5 3 3" xfId="15203"/>
    <cellStyle name="Normal 2 2 2 3 2 5 4" xfId="998"/>
    <cellStyle name="Normal 2 2 2 3 2 5 4 2" xfId="8862"/>
    <cellStyle name="Normal 2 2 2 3 2 5 4 2 2" xfId="15204"/>
    <cellStyle name="Normal 2 2 2 3 2 5 4 3" xfId="15205"/>
    <cellStyle name="Normal 2 2 2 3 2 5 5" xfId="999"/>
    <cellStyle name="Normal 2 2 2 3 2 5 5 2" xfId="8863"/>
    <cellStyle name="Normal 2 2 2 3 2 5 5 2 2" xfId="15206"/>
    <cellStyle name="Normal 2 2 2 3 2 5 5 3" xfId="15207"/>
    <cellStyle name="Normal 2 2 2 3 2 5 6" xfId="1000"/>
    <cellStyle name="Normal 2 2 2 3 2 5 6 2" xfId="8864"/>
    <cellStyle name="Normal 2 2 2 3 2 5 6 2 2" xfId="15208"/>
    <cellStyle name="Normal 2 2 2 3 2 5 6 3" xfId="15209"/>
    <cellStyle name="Normal 2 2 2 3 2 5 7" xfId="1001"/>
    <cellStyle name="Normal 2 2 2 3 2 5 7 2" xfId="8865"/>
    <cellStyle name="Normal 2 2 2 3 2 5 7 2 2" xfId="15210"/>
    <cellStyle name="Normal 2 2 2 3 2 5 7 3" xfId="15211"/>
    <cellStyle name="Normal 2 2 2 3 2 5 8" xfId="1002"/>
    <cellStyle name="Normal 2 2 2 3 2 5 8 2" xfId="8866"/>
    <cellStyle name="Normal 2 2 2 3 2 5 8 2 2" xfId="15212"/>
    <cellStyle name="Normal 2 2 2 3 2 5 8 3" xfId="15213"/>
    <cellStyle name="Normal 2 2 2 3 2 5 9" xfId="1003"/>
    <cellStyle name="Normal 2 2 2 3 2 5 9 2" xfId="8867"/>
    <cellStyle name="Normal 2 2 2 3 2 5 9 2 2" xfId="15214"/>
    <cellStyle name="Normal 2 2 2 3 2 5 9 3" xfId="15215"/>
    <cellStyle name="Normal 2 2 2 3 2 6" xfId="1004"/>
    <cellStyle name="Normal 2 2 2 3 2 6 10" xfId="1005"/>
    <cellStyle name="Normal 2 2 2 3 2 6 10 2" xfId="8868"/>
    <cellStyle name="Normal 2 2 2 3 2 6 10 2 2" xfId="15216"/>
    <cellStyle name="Normal 2 2 2 3 2 6 10 3" xfId="15217"/>
    <cellStyle name="Normal 2 2 2 3 2 6 11" xfId="1006"/>
    <cellStyle name="Normal 2 2 2 3 2 6 11 2" xfId="8869"/>
    <cellStyle name="Normal 2 2 2 3 2 6 11 2 2" xfId="15218"/>
    <cellStyle name="Normal 2 2 2 3 2 6 11 3" xfId="15219"/>
    <cellStyle name="Normal 2 2 2 3 2 6 12" xfId="1007"/>
    <cellStyle name="Normal 2 2 2 3 2 6 12 2" xfId="8870"/>
    <cellStyle name="Normal 2 2 2 3 2 6 12 2 2" xfId="15220"/>
    <cellStyle name="Normal 2 2 2 3 2 6 12 3" xfId="15221"/>
    <cellStyle name="Normal 2 2 2 3 2 6 13" xfId="1008"/>
    <cellStyle name="Normal 2 2 2 3 2 6 13 2" xfId="8871"/>
    <cellStyle name="Normal 2 2 2 3 2 6 13 2 2" xfId="15222"/>
    <cellStyle name="Normal 2 2 2 3 2 6 13 3" xfId="15223"/>
    <cellStyle name="Normal 2 2 2 3 2 6 14" xfId="1009"/>
    <cellStyle name="Normal 2 2 2 3 2 6 14 2" xfId="8872"/>
    <cellStyle name="Normal 2 2 2 3 2 6 14 2 2" xfId="15224"/>
    <cellStyle name="Normal 2 2 2 3 2 6 14 3" xfId="15225"/>
    <cellStyle name="Normal 2 2 2 3 2 6 15" xfId="1010"/>
    <cellStyle name="Normal 2 2 2 3 2 6 15 2" xfId="8873"/>
    <cellStyle name="Normal 2 2 2 3 2 6 15 2 2" xfId="15226"/>
    <cellStyle name="Normal 2 2 2 3 2 6 15 3" xfId="15227"/>
    <cellStyle name="Normal 2 2 2 3 2 6 16" xfId="1011"/>
    <cellStyle name="Normal 2 2 2 3 2 6 16 2" xfId="8874"/>
    <cellStyle name="Normal 2 2 2 3 2 6 16 2 2" xfId="15228"/>
    <cellStyle name="Normal 2 2 2 3 2 6 16 3" xfId="15229"/>
    <cellStyle name="Normal 2 2 2 3 2 6 17" xfId="1012"/>
    <cellStyle name="Normal 2 2 2 3 2 6 17 2" xfId="8875"/>
    <cellStyle name="Normal 2 2 2 3 2 6 17 2 2" xfId="15230"/>
    <cellStyle name="Normal 2 2 2 3 2 6 17 3" xfId="15231"/>
    <cellStyle name="Normal 2 2 2 3 2 6 18" xfId="1013"/>
    <cellStyle name="Normal 2 2 2 3 2 6 18 2" xfId="8876"/>
    <cellStyle name="Normal 2 2 2 3 2 6 18 2 2" xfId="15232"/>
    <cellStyle name="Normal 2 2 2 3 2 6 18 3" xfId="15233"/>
    <cellStyle name="Normal 2 2 2 3 2 6 19" xfId="8877"/>
    <cellStyle name="Normal 2 2 2 3 2 6 19 2" xfId="15234"/>
    <cellStyle name="Normal 2 2 2 3 2 6 2" xfId="1014"/>
    <cellStyle name="Normal 2 2 2 3 2 6 2 2" xfId="8878"/>
    <cellStyle name="Normal 2 2 2 3 2 6 2 2 2" xfId="15235"/>
    <cellStyle name="Normal 2 2 2 3 2 6 2 3" xfId="15236"/>
    <cellStyle name="Normal 2 2 2 3 2 6 20" xfId="15237"/>
    <cellStyle name="Normal 2 2 2 3 2 6 3" xfId="1015"/>
    <cellStyle name="Normal 2 2 2 3 2 6 3 2" xfId="8879"/>
    <cellStyle name="Normal 2 2 2 3 2 6 3 2 2" xfId="15238"/>
    <cellStyle name="Normal 2 2 2 3 2 6 3 3" xfId="15239"/>
    <cellStyle name="Normal 2 2 2 3 2 6 4" xfId="1016"/>
    <cellStyle name="Normal 2 2 2 3 2 6 4 2" xfId="8880"/>
    <cellStyle name="Normal 2 2 2 3 2 6 4 2 2" xfId="15240"/>
    <cellStyle name="Normal 2 2 2 3 2 6 4 3" xfId="15241"/>
    <cellStyle name="Normal 2 2 2 3 2 6 5" xfId="1017"/>
    <cellStyle name="Normal 2 2 2 3 2 6 5 2" xfId="8881"/>
    <cellStyle name="Normal 2 2 2 3 2 6 5 2 2" xfId="15242"/>
    <cellStyle name="Normal 2 2 2 3 2 6 5 3" xfId="15243"/>
    <cellStyle name="Normal 2 2 2 3 2 6 6" xfId="1018"/>
    <cellStyle name="Normal 2 2 2 3 2 6 6 2" xfId="8882"/>
    <cellStyle name="Normal 2 2 2 3 2 6 6 2 2" xfId="15244"/>
    <cellStyle name="Normal 2 2 2 3 2 6 6 3" xfId="15245"/>
    <cellStyle name="Normal 2 2 2 3 2 6 7" xfId="1019"/>
    <cellStyle name="Normal 2 2 2 3 2 6 7 2" xfId="8883"/>
    <cellStyle name="Normal 2 2 2 3 2 6 7 2 2" xfId="15246"/>
    <cellStyle name="Normal 2 2 2 3 2 6 7 3" xfId="15247"/>
    <cellStyle name="Normal 2 2 2 3 2 6 8" xfId="1020"/>
    <cellStyle name="Normal 2 2 2 3 2 6 8 2" xfId="8884"/>
    <cellStyle name="Normal 2 2 2 3 2 6 8 2 2" xfId="15248"/>
    <cellStyle name="Normal 2 2 2 3 2 6 8 3" xfId="15249"/>
    <cellStyle name="Normal 2 2 2 3 2 6 9" xfId="1021"/>
    <cellStyle name="Normal 2 2 2 3 2 6 9 2" xfId="8885"/>
    <cellStyle name="Normal 2 2 2 3 2 6 9 2 2" xfId="15250"/>
    <cellStyle name="Normal 2 2 2 3 2 6 9 3" xfId="15251"/>
    <cellStyle name="Normal 2 2 2 3 2 7" xfId="1022"/>
    <cellStyle name="Normal 2 2 2 3 2 7 10" xfId="1023"/>
    <cellStyle name="Normal 2 2 2 3 2 7 10 2" xfId="8886"/>
    <cellStyle name="Normal 2 2 2 3 2 7 10 2 2" xfId="15252"/>
    <cellStyle name="Normal 2 2 2 3 2 7 10 3" xfId="15253"/>
    <cellStyle name="Normal 2 2 2 3 2 7 11" xfId="1024"/>
    <cellStyle name="Normal 2 2 2 3 2 7 11 2" xfId="8887"/>
    <cellStyle name="Normal 2 2 2 3 2 7 11 2 2" xfId="15254"/>
    <cellStyle name="Normal 2 2 2 3 2 7 11 3" xfId="15255"/>
    <cellStyle name="Normal 2 2 2 3 2 7 12" xfId="1025"/>
    <cellStyle name="Normal 2 2 2 3 2 7 12 2" xfId="8888"/>
    <cellStyle name="Normal 2 2 2 3 2 7 12 2 2" xfId="15256"/>
    <cellStyle name="Normal 2 2 2 3 2 7 12 3" xfId="15257"/>
    <cellStyle name="Normal 2 2 2 3 2 7 13" xfId="1026"/>
    <cellStyle name="Normal 2 2 2 3 2 7 13 2" xfId="8889"/>
    <cellStyle name="Normal 2 2 2 3 2 7 13 2 2" xfId="15258"/>
    <cellStyle name="Normal 2 2 2 3 2 7 13 3" xfId="15259"/>
    <cellStyle name="Normal 2 2 2 3 2 7 14" xfId="1027"/>
    <cellStyle name="Normal 2 2 2 3 2 7 14 2" xfId="8890"/>
    <cellStyle name="Normal 2 2 2 3 2 7 14 2 2" xfId="15260"/>
    <cellStyle name="Normal 2 2 2 3 2 7 14 3" xfId="15261"/>
    <cellStyle name="Normal 2 2 2 3 2 7 15" xfId="1028"/>
    <cellStyle name="Normal 2 2 2 3 2 7 15 2" xfId="8891"/>
    <cellStyle name="Normal 2 2 2 3 2 7 15 2 2" xfId="15262"/>
    <cellStyle name="Normal 2 2 2 3 2 7 15 3" xfId="15263"/>
    <cellStyle name="Normal 2 2 2 3 2 7 16" xfId="1029"/>
    <cellStyle name="Normal 2 2 2 3 2 7 16 2" xfId="8892"/>
    <cellStyle name="Normal 2 2 2 3 2 7 16 2 2" xfId="15264"/>
    <cellStyle name="Normal 2 2 2 3 2 7 16 3" xfId="15265"/>
    <cellStyle name="Normal 2 2 2 3 2 7 17" xfId="1030"/>
    <cellStyle name="Normal 2 2 2 3 2 7 17 2" xfId="8893"/>
    <cellStyle name="Normal 2 2 2 3 2 7 17 2 2" xfId="15266"/>
    <cellStyle name="Normal 2 2 2 3 2 7 17 3" xfId="15267"/>
    <cellStyle name="Normal 2 2 2 3 2 7 18" xfId="1031"/>
    <cellStyle name="Normal 2 2 2 3 2 7 18 2" xfId="8894"/>
    <cellStyle name="Normal 2 2 2 3 2 7 18 2 2" xfId="15268"/>
    <cellStyle name="Normal 2 2 2 3 2 7 18 3" xfId="15269"/>
    <cellStyle name="Normal 2 2 2 3 2 7 19" xfId="8895"/>
    <cellStyle name="Normal 2 2 2 3 2 7 19 2" xfId="15270"/>
    <cellStyle name="Normal 2 2 2 3 2 7 2" xfId="1032"/>
    <cellStyle name="Normal 2 2 2 3 2 7 2 2" xfId="8896"/>
    <cellStyle name="Normal 2 2 2 3 2 7 2 2 2" xfId="15271"/>
    <cellStyle name="Normal 2 2 2 3 2 7 2 3" xfId="15272"/>
    <cellStyle name="Normal 2 2 2 3 2 7 20" xfId="15273"/>
    <cellStyle name="Normal 2 2 2 3 2 7 3" xfId="1033"/>
    <cellStyle name="Normal 2 2 2 3 2 7 3 2" xfId="8897"/>
    <cellStyle name="Normal 2 2 2 3 2 7 3 2 2" xfId="15274"/>
    <cellStyle name="Normal 2 2 2 3 2 7 3 3" xfId="15275"/>
    <cellStyle name="Normal 2 2 2 3 2 7 4" xfId="1034"/>
    <cellStyle name="Normal 2 2 2 3 2 7 4 2" xfId="8898"/>
    <cellStyle name="Normal 2 2 2 3 2 7 4 2 2" xfId="15276"/>
    <cellStyle name="Normal 2 2 2 3 2 7 4 3" xfId="15277"/>
    <cellStyle name="Normal 2 2 2 3 2 7 5" xfId="1035"/>
    <cellStyle name="Normal 2 2 2 3 2 7 5 2" xfId="8899"/>
    <cellStyle name="Normal 2 2 2 3 2 7 5 2 2" xfId="15278"/>
    <cellStyle name="Normal 2 2 2 3 2 7 5 3" xfId="15279"/>
    <cellStyle name="Normal 2 2 2 3 2 7 6" xfId="1036"/>
    <cellStyle name="Normal 2 2 2 3 2 7 6 2" xfId="8900"/>
    <cellStyle name="Normal 2 2 2 3 2 7 6 2 2" xfId="15280"/>
    <cellStyle name="Normal 2 2 2 3 2 7 6 3" xfId="15281"/>
    <cellStyle name="Normal 2 2 2 3 2 7 7" xfId="1037"/>
    <cellStyle name="Normal 2 2 2 3 2 7 7 2" xfId="8901"/>
    <cellStyle name="Normal 2 2 2 3 2 7 7 2 2" xfId="15282"/>
    <cellStyle name="Normal 2 2 2 3 2 7 7 3" xfId="15283"/>
    <cellStyle name="Normal 2 2 2 3 2 7 8" xfId="1038"/>
    <cellStyle name="Normal 2 2 2 3 2 7 8 2" xfId="8902"/>
    <cellStyle name="Normal 2 2 2 3 2 7 8 2 2" xfId="15284"/>
    <cellStyle name="Normal 2 2 2 3 2 7 8 3" xfId="15285"/>
    <cellStyle name="Normal 2 2 2 3 2 7 9" xfId="1039"/>
    <cellStyle name="Normal 2 2 2 3 2 7 9 2" xfId="8903"/>
    <cellStyle name="Normal 2 2 2 3 2 7 9 2 2" xfId="15286"/>
    <cellStyle name="Normal 2 2 2 3 2 7 9 3" xfId="15287"/>
    <cellStyle name="Normal 2 2 2 3 2 8" xfId="1040"/>
    <cellStyle name="Normal 2 2 2 3 2 8 10" xfId="1041"/>
    <cellStyle name="Normal 2 2 2 3 2 8 10 2" xfId="8904"/>
    <cellStyle name="Normal 2 2 2 3 2 8 10 2 2" xfId="15288"/>
    <cellStyle name="Normal 2 2 2 3 2 8 10 3" xfId="15289"/>
    <cellStyle name="Normal 2 2 2 3 2 8 11" xfId="1042"/>
    <cellStyle name="Normal 2 2 2 3 2 8 11 2" xfId="8905"/>
    <cellStyle name="Normal 2 2 2 3 2 8 11 2 2" xfId="15290"/>
    <cellStyle name="Normal 2 2 2 3 2 8 11 3" xfId="15291"/>
    <cellStyle name="Normal 2 2 2 3 2 8 12" xfId="1043"/>
    <cellStyle name="Normal 2 2 2 3 2 8 12 2" xfId="8906"/>
    <cellStyle name="Normal 2 2 2 3 2 8 12 2 2" xfId="15292"/>
    <cellStyle name="Normal 2 2 2 3 2 8 12 3" xfId="15293"/>
    <cellStyle name="Normal 2 2 2 3 2 8 13" xfId="1044"/>
    <cellStyle name="Normal 2 2 2 3 2 8 13 2" xfId="8907"/>
    <cellStyle name="Normal 2 2 2 3 2 8 13 2 2" xfId="15294"/>
    <cellStyle name="Normal 2 2 2 3 2 8 13 3" xfId="15295"/>
    <cellStyle name="Normal 2 2 2 3 2 8 14" xfId="1045"/>
    <cellStyle name="Normal 2 2 2 3 2 8 14 2" xfId="8908"/>
    <cellStyle name="Normal 2 2 2 3 2 8 14 2 2" xfId="15296"/>
    <cellStyle name="Normal 2 2 2 3 2 8 14 3" xfId="15297"/>
    <cellStyle name="Normal 2 2 2 3 2 8 15" xfId="1046"/>
    <cellStyle name="Normal 2 2 2 3 2 8 15 2" xfId="8909"/>
    <cellStyle name="Normal 2 2 2 3 2 8 15 2 2" xfId="15298"/>
    <cellStyle name="Normal 2 2 2 3 2 8 15 3" xfId="15299"/>
    <cellStyle name="Normal 2 2 2 3 2 8 16" xfId="1047"/>
    <cellStyle name="Normal 2 2 2 3 2 8 16 2" xfId="8910"/>
    <cellStyle name="Normal 2 2 2 3 2 8 16 2 2" xfId="15300"/>
    <cellStyle name="Normal 2 2 2 3 2 8 16 3" xfId="15301"/>
    <cellStyle name="Normal 2 2 2 3 2 8 17" xfId="1048"/>
    <cellStyle name="Normal 2 2 2 3 2 8 17 2" xfId="8911"/>
    <cellStyle name="Normal 2 2 2 3 2 8 17 2 2" xfId="15302"/>
    <cellStyle name="Normal 2 2 2 3 2 8 17 3" xfId="15303"/>
    <cellStyle name="Normal 2 2 2 3 2 8 18" xfId="1049"/>
    <cellStyle name="Normal 2 2 2 3 2 8 18 2" xfId="8912"/>
    <cellStyle name="Normal 2 2 2 3 2 8 18 2 2" xfId="15304"/>
    <cellStyle name="Normal 2 2 2 3 2 8 18 3" xfId="15305"/>
    <cellStyle name="Normal 2 2 2 3 2 8 19" xfId="8913"/>
    <cellStyle name="Normal 2 2 2 3 2 8 19 2" xfId="15306"/>
    <cellStyle name="Normal 2 2 2 3 2 8 2" xfId="1050"/>
    <cellStyle name="Normal 2 2 2 3 2 8 2 2" xfId="8914"/>
    <cellStyle name="Normal 2 2 2 3 2 8 2 2 2" xfId="15307"/>
    <cellStyle name="Normal 2 2 2 3 2 8 2 3" xfId="15308"/>
    <cellStyle name="Normal 2 2 2 3 2 8 20" xfId="15309"/>
    <cellStyle name="Normal 2 2 2 3 2 8 3" xfId="1051"/>
    <cellStyle name="Normal 2 2 2 3 2 8 3 2" xfId="8915"/>
    <cellStyle name="Normal 2 2 2 3 2 8 3 2 2" xfId="15310"/>
    <cellStyle name="Normal 2 2 2 3 2 8 3 3" xfId="15311"/>
    <cellStyle name="Normal 2 2 2 3 2 8 4" xfId="1052"/>
    <cellStyle name="Normal 2 2 2 3 2 8 4 2" xfId="8916"/>
    <cellStyle name="Normal 2 2 2 3 2 8 4 2 2" xfId="15312"/>
    <cellStyle name="Normal 2 2 2 3 2 8 4 3" xfId="15313"/>
    <cellStyle name="Normal 2 2 2 3 2 8 5" xfId="1053"/>
    <cellStyle name="Normal 2 2 2 3 2 8 5 2" xfId="8917"/>
    <cellStyle name="Normal 2 2 2 3 2 8 5 2 2" xfId="15314"/>
    <cellStyle name="Normal 2 2 2 3 2 8 5 3" xfId="15315"/>
    <cellStyle name="Normal 2 2 2 3 2 8 6" xfId="1054"/>
    <cellStyle name="Normal 2 2 2 3 2 8 6 2" xfId="8918"/>
    <cellStyle name="Normal 2 2 2 3 2 8 6 2 2" xfId="15316"/>
    <cellStyle name="Normal 2 2 2 3 2 8 6 3" xfId="15317"/>
    <cellStyle name="Normal 2 2 2 3 2 8 7" xfId="1055"/>
    <cellStyle name="Normal 2 2 2 3 2 8 7 2" xfId="8919"/>
    <cellStyle name="Normal 2 2 2 3 2 8 7 2 2" xfId="15318"/>
    <cellStyle name="Normal 2 2 2 3 2 8 7 3" xfId="15319"/>
    <cellStyle name="Normal 2 2 2 3 2 8 8" xfId="1056"/>
    <cellStyle name="Normal 2 2 2 3 2 8 8 2" xfId="8920"/>
    <cellStyle name="Normal 2 2 2 3 2 8 8 2 2" xfId="15320"/>
    <cellStyle name="Normal 2 2 2 3 2 8 8 3" xfId="15321"/>
    <cellStyle name="Normal 2 2 2 3 2 8 9" xfId="1057"/>
    <cellStyle name="Normal 2 2 2 3 2 8 9 2" xfId="8921"/>
    <cellStyle name="Normal 2 2 2 3 2 8 9 2 2" xfId="15322"/>
    <cellStyle name="Normal 2 2 2 3 2 8 9 3" xfId="15323"/>
    <cellStyle name="Normal 2 2 2 3 2 9" xfId="1058"/>
    <cellStyle name="Normal 2 2 2 3 2 9 10" xfId="1059"/>
    <cellStyle name="Normal 2 2 2 3 2 9 10 2" xfId="8922"/>
    <cellStyle name="Normal 2 2 2 3 2 9 10 2 2" xfId="15324"/>
    <cellStyle name="Normal 2 2 2 3 2 9 10 3" xfId="15325"/>
    <cellStyle name="Normal 2 2 2 3 2 9 11" xfId="1060"/>
    <cellStyle name="Normal 2 2 2 3 2 9 11 2" xfId="8923"/>
    <cellStyle name="Normal 2 2 2 3 2 9 11 2 2" xfId="15326"/>
    <cellStyle name="Normal 2 2 2 3 2 9 11 3" xfId="15327"/>
    <cellStyle name="Normal 2 2 2 3 2 9 12" xfId="1061"/>
    <cellStyle name="Normal 2 2 2 3 2 9 12 2" xfId="8924"/>
    <cellStyle name="Normal 2 2 2 3 2 9 12 2 2" xfId="15328"/>
    <cellStyle name="Normal 2 2 2 3 2 9 12 3" xfId="15329"/>
    <cellStyle name="Normal 2 2 2 3 2 9 13" xfId="1062"/>
    <cellStyle name="Normal 2 2 2 3 2 9 13 2" xfId="8925"/>
    <cellStyle name="Normal 2 2 2 3 2 9 13 2 2" xfId="15330"/>
    <cellStyle name="Normal 2 2 2 3 2 9 13 3" xfId="15331"/>
    <cellStyle name="Normal 2 2 2 3 2 9 14" xfId="1063"/>
    <cellStyle name="Normal 2 2 2 3 2 9 14 2" xfId="8926"/>
    <cellStyle name="Normal 2 2 2 3 2 9 14 2 2" xfId="15332"/>
    <cellStyle name="Normal 2 2 2 3 2 9 14 3" xfId="15333"/>
    <cellStyle name="Normal 2 2 2 3 2 9 15" xfId="1064"/>
    <cellStyle name="Normal 2 2 2 3 2 9 15 2" xfId="8927"/>
    <cellStyle name="Normal 2 2 2 3 2 9 15 2 2" xfId="15334"/>
    <cellStyle name="Normal 2 2 2 3 2 9 15 3" xfId="15335"/>
    <cellStyle name="Normal 2 2 2 3 2 9 16" xfId="1065"/>
    <cellStyle name="Normal 2 2 2 3 2 9 16 2" xfId="8928"/>
    <cellStyle name="Normal 2 2 2 3 2 9 16 2 2" xfId="15336"/>
    <cellStyle name="Normal 2 2 2 3 2 9 16 3" xfId="15337"/>
    <cellStyle name="Normal 2 2 2 3 2 9 17" xfId="1066"/>
    <cellStyle name="Normal 2 2 2 3 2 9 17 2" xfId="8929"/>
    <cellStyle name="Normal 2 2 2 3 2 9 17 2 2" xfId="15338"/>
    <cellStyle name="Normal 2 2 2 3 2 9 17 3" xfId="15339"/>
    <cellStyle name="Normal 2 2 2 3 2 9 18" xfId="1067"/>
    <cellStyle name="Normal 2 2 2 3 2 9 18 2" xfId="8930"/>
    <cellStyle name="Normal 2 2 2 3 2 9 18 2 2" xfId="15340"/>
    <cellStyle name="Normal 2 2 2 3 2 9 18 3" xfId="15341"/>
    <cellStyle name="Normal 2 2 2 3 2 9 19" xfId="8931"/>
    <cellStyle name="Normal 2 2 2 3 2 9 19 2" xfId="15342"/>
    <cellStyle name="Normal 2 2 2 3 2 9 2" xfId="1068"/>
    <cellStyle name="Normal 2 2 2 3 2 9 2 2" xfId="8932"/>
    <cellStyle name="Normal 2 2 2 3 2 9 2 2 2" xfId="15343"/>
    <cellStyle name="Normal 2 2 2 3 2 9 2 3" xfId="15344"/>
    <cellStyle name="Normal 2 2 2 3 2 9 20" xfId="15345"/>
    <cellStyle name="Normal 2 2 2 3 2 9 3" xfId="1069"/>
    <cellStyle name="Normal 2 2 2 3 2 9 3 2" xfId="8933"/>
    <cellStyle name="Normal 2 2 2 3 2 9 3 2 2" xfId="15346"/>
    <cellStyle name="Normal 2 2 2 3 2 9 3 3" xfId="15347"/>
    <cellStyle name="Normal 2 2 2 3 2 9 4" xfId="1070"/>
    <cellStyle name="Normal 2 2 2 3 2 9 4 2" xfId="8934"/>
    <cellStyle name="Normal 2 2 2 3 2 9 4 2 2" xfId="15348"/>
    <cellStyle name="Normal 2 2 2 3 2 9 4 3" xfId="15349"/>
    <cellStyle name="Normal 2 2 2 3 2 9 5" xfId="1071"/>
    <cellStyle name="Normal 2 2 2 3 2 9 5 2" xfId="8935"/>
    <cellStyle name="Normal 2 2 2 3 2 9 5 2 2" xfId="15350"/>
    <cellStyle name="Normal 2 2 2 3 2 9 5 3" xfId="15351"/>
    <cellStyle name="Normal 2 2 2 3 2 9 6" xfId="1072"/>
    <cellStyle name="Normal 2 2 2 3 2 9 6 2" xfId="8936"/>
    <cellStyle name="Normal 2 2 2 3 2 9 6 2 2" xfId="15352"/>
    <cellStyle name="Normal 2 2 2 3 2 9 6 3" xfId="15353"/>
    <cellStyle name="Normal 2 2 2 3 2 9 7" xfId="1073"/>
    <cellStyle name="Normal 2 2 2 3 2 9 7 2" xfId="8937"/>
    <cellStyle name="Normal 2 2 2 3 2 9 7 2 2" xfId="15354"/>
    <cellStyle name="Normal 2 2 2 3 2 9 7 3" xfId="15355"/>
    <cellStyle name="Normal 2 2 2 3 2 9 8" xfId="1074"/>
    <cellStyle name="Normal 2 2 2 3 2 9 8 2" xfId="8938"/>
    <cellStyle name="Normal 2 2 2 3 2 9 8 2 2" xfId="15356"/>
    <cellStyle name="Normal 2 2 2 3 2 9 8 3" xfId="15357"/>
    <cellStyle name="Normal 2 2 2 3 2 9 9" xfId="1075"/>
    <cellStyle name="Normal 2 2 2 3 2 9 9 2" xfId="8939"/>
    <cellStyle name="Normal 2 2 2 3 2 9 9 2 2" xfId="15358"/>
    <cellStyle name="Normal 2 2 2 3 2 9 9 3" xfId="15359"/>
    <cellStyle name="Normal 2 2 2 3 20" xfId="1076"/>
    <cellStyle name="Normal 2 2 2 3 20 2" xfId="8940"/>
    <cellStyle name="Normal 2 2 2 3 20 2 2" xfId="15360"/>
    <cellStyle name="Normal 2 2 2 3 20 3" xfId="15361"/>
    <cellStyle name="Normal 2 2 2 3 21" xfId="1077"/>
    <cellStyle name="Normal 2 2 2 3 21 2" xfId="8941"/>
    <cellStyle name="Normal 2 2 2 3 21 2 2" xfId="15362"/>
    <cellStyle name="Normal 2 2 2 3 21 3" xfId="15363"/>
    <cellStyle name="Normal 2 2 2 3 22" xfId="1078"/>
    <cellStyle name="Normal 2 2 2 3 22 2" xfId="8942"/>
    <cellStyle name="Normal 2 2 2 3 22 2 2" xfId="15364"/>
    <cellStyle name="Normal 2 2 2 3 22 3" xfId="15365"/>
    <cellStyle name="Normal 2 2 2 3 23" xfId="1079"/>
    <cellStyle name="Normal 2 2 2 3 23 2" xfId="8943"/>
    <cellStyle name="Normal 2 2 2 3 23 2 2" xfId="15366"/>
    <cellStyle name="Normal 2 2 2 3 23 3" xfId="15367"/>
    <cellStyle name="Normal 2 2 2 3 24" xfId="1080"/>
    <cellStyle name="Normal 2 2 2 3 24 2" xfId="8944"/>
    <cellStyle name="Normal 2 2 2 3 24 2 2" xfId="15368"/>
    <cellStyle name="Normal 2 2 2 3 24 3" xfId="15369"/>
    <cellStyle name="Normal 2 2 2 3 25" xfId="1081"/>
    <cellStyle name="Normal 2 2 2 3 25 2" xfId="8945"/>
    <cellStyle name="Normal 2 2 2 3 25 2 2" xfId="15370"/>
    <cellStyle name="Normal 2 2 2 3 25 3" xfId="15371"/>
    <cellStyle name="Normal 2 2 2 3 26" xfId="1082"/>
    <cellStyle name="Normal 2 2 2 3 26 2" xfId="8946"/>
    <cellStyle name="Normal 2 2 2 3 26 2 2" xfId="15372"/>
    <cellStyle name="Normal 2 2 2 3 26 3" xfId="15373"/>
    <cellStyle name="Normal 2 2 2 3 27" xfId="1083"/>
    <cellStyle name="Normal 2 2 2 3 27 2" xfId="8947"/>
    <cellStyle name="Normal 2 2 2 3 27 2 2" xfId="15374"/>
    <cellStyle name="Normal 2 2 2 3 27 3" xfId="15375"/>
    <cellStyle name="Normal 2 2 2 3 28" xfId="1084"/>
    <cellStyle name="Normal 2 2 2 3 28 2" xfId="8948"/>
    <cellStyle name="Normal 2 2 2 3 28 2 2" xfId="15376"/>
    <cellStyle name="Normal 2 2 2 3 28 3" xfId="15377"/>
    <cellStyle name="Normal 2 2 2 3 29" xfId="1085"/>
    <cellStyle name="Normal 2 2 2 3 29 2" xfId="8949"/>
    <cellStyle name="Normal 2 2 2 3 29 2 2" xfId="15378"/>
    <cellStyle name="Normal 2 2 2 3 29 3" xfId="15379"/>
    <cellStyle name="Normal 2 2 2 3 3" xfId="1086"/>
    <cellStyle name="Normal 2 2 2 3 3 2" xfId="1087"/>
    <cellStyle name="Normal 2 2 2 3 3 2 2" xfId="8950"/>
    <cellStyle name="Normal 2 2 2 3 3 2 2 2" xfId="15380"/>
    <cellStyle name="Normal 2 2 2 3 3 2 3" xfId="15381"/>
    <cellStyle name="Normal 2 2 2 3 3 3" xfId="1088"/>
    <cellStyle name="Normal 2 2 2 3 3 3 2" xfId="8951"/>
    <cellStyle name="Normal 2 2 2 3 3 3 2 2" xfId="15382"/>
    <cellStyle name="Normal 2 2 2 3 3 3 3" xfId="15383"/>
    <cellStyle name="Normal 2 2 2 3 3 4" xfId="8952"/>
    <cellStyle name="Normal 2 2 2 3 3 4 2" xfId="15384"/>
    <cellStyle name="Normal 2 2 2 3 3 5" xfId="15385"/>
    <cellStyle name="Normal 2 2 2 3 30" xfId="1089"/>
    <cellStyle name="Normal 2 2 2 3 30 2" xfId="8953"/>
    <cellStyle name="Normal 2 2 2 3 30 2 2" xfId="15386"/>
    <cellStyle name="Normal 2 2 2 3 30 3" xfId="15387"/>
    <cellStyle name="Normal 2 2 2 3 31" xfId="8954"/>
    <cellStyle name="Normal 2 2 2 3 32" xfId="8955"/>
    <cellStyle name="Normal 2 2 2 3 32 2" xfId="15388"/>
    <cellStyle name="Normal 2 2 2 3 33" xfId="4500"/>
    <cellStyle name="Normal 2 2 2 3 34" xfId="15389"/>
    <cellStyle name="Normal 2 2 2 3 4" xfId="1090"/>
    <cellStyle name="Normal 2 2 2 3 4 2" xfId="8956"/>
    <cellStyle name="Normal 2 2 2 3 4 2 2" xfId="15390"/>
    <cellStyle name="Normal 2 2 2 3 4 3" xfId="15391"/>
    <cellStyle name="Normal 2 2 2 3 5" xfId="1091"/>
    <cellStyle name="Normal 2 2 2 3 5 2" xfId="8957"/>
    <cellStyle name="Normal 2 2 2 3 5 2 2" xfId="15392"/>
    <cellStyle name="Normal 2 2 2 3 5 3" xfId="15393"/>
    <cellStyle name="Normal 2 2 2 3 6" xfId="1092"/>
    <cellStyle name="Normal 2 2 2 3 6 2" xfId="8958"/>
    <cellStyle name="Normal 2 2 2 3 6 2 2" xfId="15394"/>
    <cellStyle name="Normal 2 2 2 3 6 3" xfId="15395"/>
    <cellStyle name="Normal 2 2 2 3 7" xfId="1093"/>
    <cellStyle name="Normal 2 2 2 3 7 2" xfId="8959"/>
    <cellStyle name="Normal 2 2 2 3 7 2 2" xfId="15396"/>
    <cellStyle name="Normal 2 2 2 3 7 3" xfId="15397"/>
    <cellStyle name="Normal 2 2 2 3 8" xfId="1094"/>
    <cellStyle name="Normal 2 2 2 3 8 2" xfId="8960"/>
    <cellStyle name="Normal 2 2 2 3 8 2 2" xfId="15398"/>
    <cellStyle name="Normal 2 2 2 3 8 3" xfId="15399"/>
    <cellStyle name="Normal 2 2 2 3 9" xfId="1095"/>
    <cellStyle name="Normal 2 2 2 3 9 2" xfId="8961"/>
    <cellStyle name="Normal 2 2 2 3 9 2 2" xfId="15400"/>
    <cellStyle name="Normal 2 2 2 3 9 3" xfId="15401"/>
    <cellStyle name="Normal 2 2 2 4" xfId="1096"/>
    <cellStyle name="Normal 2 2 2 4 10" xfId="1097"/>
    <cellStyle name="Normal 2 2 2 4 10 2" xfId="8962"/>
    <cellStyle name="Normal 2 2 2 4 10 2 2" xfId="15402"/>
    <cellStyle name="Normal 2 2 2 4 10 3" xfId="15403"/>
    <cellStyle name="Normal 2 2 2 4 11" xfId="1098"/>
    <cellStyle name="Normal 2 2 2 4 11 2" xfId="8963"/>
    <cellStyle name="Normal 2 2 2 4 11 2 2" xfId="15404"/>
    <cellStyle name="Normal 2 2 2 4 11 3" xfId="15405"/>
    <cellStyle name="Normal 2 2 2 4 12" xfId="1099"/>
    <cellStyle name="Normal 2 2 2 4 12 2" xfId="8964"/>
    <cellStyle name="Normal 2 2 2 4 12 2 2" xfId="15406"/>
    <cellStyle name="Normal 2 2 2 4 12 3" xfId="15407"/>
    <cellStyle name="Normal 2 2 2 4 13" xfId="1100"/>
    <cellStyle name="Normal 2 2 2 4 13 2" xfId="8965"/>
    <cellStyle name="Normal 2 2 2 4 13 2 2" xfId="15408"/>
    <cellStyle name="Normal 2 2 2 4 13 3" xfId="15409"/>
    <cellStyle name="Normal 2 2 2 4 14" xfId="1101"/>
    <cellStyle name="Normal 2 2 2 4 14 2" xfId="8966"/>
    <cellStyle name="Normal 2 2 2 4 14 2 2" xfId="15410"/>
    <cellStyle name="Normal 2 2 2 4 14 3" xfId="15411"/>
    <cellStyle name="Normal 2 2 2 4 15" xfId="1102"/>
    <cellStyle name="Normal 2 2 2 4 15 2" xfId="8967"/>
    <cellStyle name="Normal 2 2 2 4 15 2 2" xfId="15412"/>
    <cellStyle name="Normal 2 2 2 4 15 3" xfId="15413"/>
    <cellStyle name="Normal 2 2 2 4 16" xfId="1103"/>
    <cellStyle name="Normal 2 2 2 4 16 2" xfId="8968"/>
    <cellStyle name="Normal 2 2 2 4 16 2 2" xfId="15414"/>
    <cellStyle name="Normal 2 2 2 4 16 3" xfId="15415"/>
    <cellStyle name="Normal 2 2 2 4 17" xfId="1104"/>
    <cellStyle name="Normal 2 2 2 4 17 2" xfId="8969"/>
    <cellStyle name="Normal 2 2 2 4 17 2 2" xfId="15416"/>
    <cellStyle name="Normal 2 2 2 4 17 3" xfId="15417"/>
    <cellStyle name="Normal 2 2 2 4 18" xfId="1105"/>
    <cellStyle name="Normal 2 2 2 4 18 2" xfId="8970"/>
    <cellStyle name="Normal 2 2 2 4 18 2 2" xfId="15418"/>
    <cellStyle name="Normal 2 2 2 4 18 3" xfId="15419"/>
    <cellStyle name="Normal 2 2 2 4 19" xfId="8971"/>
    <cellStyle name="Normal 2 2 2 4 2" xfId="1106"/>
    <cellStyle name="Normal 2 2 2 4 2 2" xfId="6061"/>
    <cellStyle name="Normal 2 2 2 4 2 2 2" xfId="8973"/>
    <cellStyle name="Normal 2 2 2 4 2 3" xfId="6062"/>
    <cellStyle name="Normal 2 2 2 4 2 3 2" xfId="21984"/>
    <cellStyle name="Normal 2 2 2 4 2 4" xfId="8974"/>
    <cellStyle name="Normal 2 2 2 4 2 4 2" xfId="8975"/>
    <cellStyle name="Normal 2 2 2 4 2 5" xfId="8976"/>
    <cellStyle name="Normal 2 2 2 4 2 5 2" xfId="15420"/>
    <cellStyle name="Normal 2 2 2 4 2 6" xfId="8972"/>
    <cellStyle name="Normal 2 2 2 4 2 6 2" xfId="15421"/>
    <cellStyle name="Normal 2 2 2 4 2 7" xfId="4502"/>
    <cellStyle name="Normal 2 2 2 4 20" xfId="8977"/>
    <cellStyle name="Normal 2 2 2 4 20 2" xfId="15422"/>
    <cellStyle name="Normal 2 2 2 4 21" xfId="11554"/>
    <cellStyle name="Normal 2 2 2 4 22" xfId="4501"/>
    <cellStyle name="Normal 2 2 2 4 3" xfId="1107"/>
    <cellStyle name="Normal 2 2 2 4 3 2" xfId="8978"/>
    <cellStyle name="Normal 2 2 2 4 3 2 2" xfId="12131"/>
    <cellStyle name="Normal 2 2 2 4 3 2 2 2" xfId="15423"/>
    <cellStyle name="Normal 2 2 2 4 3 2 2 3" xfId="15424"/>
    <cellStyle name="Normal 2 2 2 4 3 3" xfId="15425"/>
    <cellStyle name="Normal 2 2 2 4 4" xfId="1108"/>
    <cellStyle name="Normal 2 2 2 4 4 2" xfId="8979"/>
    <cellStyle name="Normal 2 2 2 4 4 2 2" xfId="12132"/>
    <cellStyle name="Normal 2 2 2 4 4 2 2 2" xfId="15426"/>
    <cellStyle name="Normal 2 2 2 4 4 2 2 3" xfId="15427"/>
    <cellStyle name="Normal 2 2 2 4 4 3" xfId="15428"/>
    <cellStyle name="Normal 2 2 2 4 5" xfId="1109"/>
    <cellStyle name="Normal 2 2 2 4 5 2" xfId="8980"/>
    <cellStyle name="Normal 2 2 2 4 5 2 2" xfId="15429"/>
    <cellStyle name="Normal 2 2 2 4 5 3" xfId="15430"/>
    <cellStyle name="Normal 2 2 2 4 6" xfId="1110"/>
    <cellStyle name="Normal 2 2 2 4 6 2" xfId="8981"/>
    <cellStyle name="Normal 2 2 2 4 6 2 2" xfId="15431"/>
    <cellStyle name="Normal 2 2 2 4 6 3" xfId="15432"/>
    <cellStyle name="Normal 2 2 2 4 7" xfId="1111"/>
    <cellStyle name="Normal 2 2 2 4 7 2" xfId="8982"/>
    <cellStyle name="Normal 2 2 2 4 7 2 2" xfId="15433"/>
    <cellStyle name="Normal 2 2 2 4 7 3" xfId="15434"/>
    <cellStyle name="Normal 2 2 2 4 8" xfId="1112"/>
    <cellStyle name="Normal 2 2 2 4 8 2" xfId="8983"/>
    <cellStyle name="Normal 2 2 2 4 8 2 2" xfId="15435"/>
    <cellStyle name="Normal 2 2 2 4 8 3" xfId="15436"/>
    <cellStyle name="Normal 2 2 2 4 9" xfId="1113"/>
    <cellStyle name="Normal 2 2 2 4 9 2" xfId="8984"/>
    <cellStyle name="Normal 2 2 2 4 9 2 2" xfId="15437"/>
    <cellStyle name="Normal 2 2 2 4 9 3" xfId="15438"/>
    <cellStyle name="Normal 2 2 2 5" xfId="1114"/>
    <cellStyle name="Normal 2 2 2 5 10" xfId="1115"/>
    <cellStyle name="Normal 2 2 2 5 10 2" xfId="8985"/>
    <cellStyle name="Normal 2 2 2 5 10 2 2" xfId="15439"/>
    <cellStyle name="Normal 2 2 2 5 10 3" xfId="15440"/>
    <cellStyle name="Normal 2 2 2 5 11" xfId="1116"/>
    <cellStyle name="Normal 2 2 2 5 11 2" xfId="8986"/>
    <cellStyle name="Normal 2 2 2 5 11 2 2" xfId="15441"/>
    <cellStyle name="Normal 2 2 2 5 11 3" xfId="15442"/>
    <cellStyle name="Normal 2 2 2 5 12" xfId="1117"/>
    <cellStyle name="Normal 2 2 2 5 12 2" xfId="8987"/>
    <cellStyle name="Normal 2 2 2 5 12 2 2" xfId="15443"/>
    <cellStyle name="Normal 2 2 2 5 12 3" xfId="15444"/>
    <cellStyle name="Normal 2 2 2 5 13" xfId="1118"/>
    <cellStyle name="Normal 2 2 2 5 13 2" xfId="8988"/>
    <cellStyle name="Normal 2 2 2 5 13 2 2" xfId="15445"/>
    <cellStyle name="Normal 2 2 2 5 13 3" xfId="15446"/>
    <cellStyle name="Normal 2 2 2 5 14" xfId="1119"/>
    <cellStyle name="Normal 2 2 2 5 14 2" xfId="8989"/>
    <cellStyle name="Normal 2 2 2 5 14 2 2" xfId="15447"/>
    <cellStyle name="Normal 2 2 2 5 14 3" xfId="15448"/>
    <cellStyle name="Normal 2 2 2 5 15" xfId="1120"/>
    <cellStyle name="Normal 2 2 2 5 15 2" xfId="8990"/>
    <cellStyle name="Normal 2 2 2 5 15 2 2" xfId="15449"/>
    <cellStyle name="Normal 2 2 2 5 15 3" xfId="15450"/>
    <cellStyle name="Normal 2 2 2 5 16" xfId="1121"/>
    <cellStyle name="Normal 2 2 2 5 16 2" xfId="8991"/>
    <cellStyle name="Normal 2 2 2 5 16 2 2" xfId="15451"/>
    <cellStyle name="Normal 2 2 2 5 16 3" xfId="15452"/>
    <cellStyle name="Normal 2 2 2 5 17" xfId="1122"/>
    <cellStyle name="Normal 2 2 2 5 17 2" xfId="8992"/>
    <cellStyle name="Normal 2 2 2 5 17 2 2" xfId="15453"/>
    <cellStyle name="Normal 2 2 2 5 17 3" xfId="15454"/>
    <cellStyle name="Normal 2 2 2 5 18" xfId="1123"/>
    <cellStyle name="Normal 2 2 2 5 18 2" xfId="8993"/>
    <cellStyle name="Normal 2 2 2 5 18 2 2" xfId="15455"/>
    <cellStyle name="Normal 2 2 2 5 18 3" xfId="15456"/>
    <cellStyle name="Normal 2 2 2 5 19" xfId="8994"/>
    <cellStyle name="Normal 2 2 2 5 2" xfId="1124"/>
    <cellStyle name="Normal 2 2 2 5 2 2" xfId="6063"/>
    <cellStyle name="Normal 2 2 2 5 2 2 2" xfId="15457"/>
    <cellStyle name="Normal 2 2 2 5 2 3" xfId="6064"/>
    <cellStyle name="Normal 2 2 2 5 2 4" xfId="8995"/>
    <cellStyle name="Normal 2 2 2 5 2 4 2" xfId="15458"/>
    <cellStyle name="Normal 2 2 2 5 2 5" xfId="15459"/>
    <cellStyle name="Normal 2 2 2 5 20" xfId="8996"/>
    <cellStyle name="Normal 2 2 2 5 20 2" xfId="15460"/>
    <cellStyle name="Normal 2 2 2 5 21" xfId="4503"/>
    <cellStyle name="Normal 2 2 2 5 3" xfId="1125"/>
    <cellStyle name="Normal 2 2 2 5 3 2" xfId="8997"/>
    <cellStyle name="Normal 2 2 2 5 3 2 2" xfId="15461"/>
    <cellStyle name="Normal 2 2 2 5 3 3" xfId="15462"/>
    <cellStyle name="Normal 2 2 2 5 4" xfId="1126"/>
    <cellStyle name="Normal 2 2 2 5 4 2" xfId="8998"/>
    <cellStyle name="Normal 2 2 2 5 4 2 2" xfId="15463"/>
    <cellStyle name="Normal 2 2 2 5 4 3" xfId="15464"/>
    <cellStyle name="Normal 2 2 2 5 5" xfId="1127"/>
    <cellStyle name="Normal 2 2 2 5 5 2" xfId="8999"/>
    <cellStyle name="Normal 2 2 2 5 5 2 2" xfId="15465"/>
    <cellStyle name="Normal 2 2 2 5 5 3" xfId="15466"/>
    <cellStyle name="Normal 2 2 2 5 6" xfId="1128"/>
    <cellStyle name="Normal 2 2 2 5 6 2" xfId="9000"/>
    <cellStyle name="Normal 2 2 2 5 6 2 2" xfId="15467"/>
    <cellStyle name="Normal 2 2 2 5 6 3" xfId="15468"/>
    <cellStyle name="Normal 2 2 2 5 7" xfId="1129"/>
    <cellStyle name="Normal 2 2 2 5 7 2" xfId="9001"/>
    <cellStyle name="Normal 2 2 2 5 7 2 2" xfId="15469"/>
    <cellStyle name="Normal 2 2 2 5 7 3" xfId="15470"/>
    <cellStyle name="Normal 2 2 2 5 8" xfId="1130"/>
    <cellStyle name="Normal 2 2 2 5 8 2" xfId="9002"/>
    <cellStyle name="Normal 2 2 2 5 8 2 2" xfId="15471"/>
    <cellStyle name="Normal 2 2 2 5 8 3" xfId="15472"/>
    <cellStyle name="Normal 2 2 2 5 9" xfId="1131"/>
    <cellStyle name="Normal 2 2 2 5 9 2" xfId="9003"/>
    <cellStyle name="Normal 2 2 2 5 9 2 2" xfId="15473"/>
    <cellStyle name="Normal 2 2 2 5 9 3" xfId="15474"/>
    <cellStyle name="Normal 2 2 2 6" xfId="1132"/>
    <cellStyle name="Normal 2 2 2 6 10" xfId="1133"/>
    <cellStyle name="Normal 2 2 2 6 10 2" xfId="9004"/>
    <cellStyle name="Normal 2 2 2 6 10 2 2" xfId="15475"/>
    <cellStyle name="Normal 2 2 2 6 10 3" xfId="15476"/>
    <cellStyle name="Normal 2 2 2 6 11" xfId="1134"/>
    <cellStyle name="Normal 2 2 2 6 11 2" xfId="9005"/>
    <cellStyle name="Normal 2 2 2 6 11 2 2" xfId="15477"/>
    <cellStyle name="Normal 2 2 2 6 11 3" xfId="15478"/>
    <cellStyle name="Normal 2 2 2 6 12" xfId="1135"/>
    <cellStyle name="Normal 2 2 2 6 12 2" xfId="9006"/>
    <cellStyle name="Normal 2 2 2 6 12 2 2" xfId="15479"/>
    <cellStyle name="Normal 2 2 2 6 12 3" xfId="15480"/>
    <cellStyle name="Normal 2 2 2 6 13" xfId="1136"/>
    <cellStyle name="Normal 2 2 2 6 13 2" xfId="9007"/>
    <cellStyle name="Normal 2 2 2 6 13 2 2" xfId="15481"/>
    <cellStyle name="Normal 2 2 2 6 13 3" xfId="15482"/>
    <cellStyle name="Normal 2 2 2 6 14" xfId="1137"/>
    <cellStyle name="Normal 2 2 2 6 14 2" xfId="9008"/>
    <cellStyle name="Normal 2 2 2 6 14 2 2" xfId="15483"/>
    <cellStyle name="Normal 2 2 2 6 14 3" xfId="15484"/>
    <cellStyle name="Normal 2 2 2 6 15" xfId="1138"/>
    <cellStyle name="Normal 2 2 2 6 15 2" xfId="9009"/>
    <cellStyle name="Normal 2 2 2 6 15 2 2" xfId="15485"/>
    <cellStyle name="Normal 2 2 2 6 15 3" xfId="15486"/>
    <cellStyle name="Normal 2 2 2 6 16" xfId="1139"/>
    <cellStyle name="Normal 2 2 2 6 16 2" xfId="9010"/>
    <cellStyle name="Normal 2 2 2 6 16 2 2" xfId="15487"/>
    <cellStyle name="Normal 2 2 2 6 16 3" xfId="15488"/>
    <cellStyle name="Normal 2 2 2 6 17" xfId="1140"/>
    <cellStyle name="Normal 2 2 2 6 17 2" xfId="9011"/>
    <cellStyle name="Normal 2 2 2 6 17 2 2" xfId="15489"/>
    <cellStyle name="Normal 2 2 2 6 17 3" xfId="15490"/>
    <cellStyle name="Normal 2 2 2 6 18" xfId="1141"/>
    <cellStyle name="Normal 2 2 2 6 18 2" xfId="9012"/>
    <cellStyle name="Normal 2 2 2 6 18 2 2" xfId="15491"/>
    <cellStyle name="Normal 2 2 2 6 18 3" xfId="15492"/>
    <cellStyle name="Normal 2 2 2 6 19" xfId="9013"/>
    <cellStyle name="Normal 2 2 2 6 2" xfId="1142"/>
    <cellStyle name="Normal 2 2 2 6 2 2" xfId="9014"/>
    <cellStyle name="Normal 2 2 2 6 2 2 2" xfId="15493"/>
    <cellStyle name="Normal 2 2 2 6 2 3" xfId="15494"/>
    <cellStyle name="Normal 2 2 2 6 20" xfId="9015"/>
    <cellStyle name="Normal 2 2 2 6 20 2" xfId="15495"/>
    <cellStyle name="Normal 2 2 2 6 21" xfId="4504"/>
    <cellStyle name="Normal 2 2 2 6 3" xfId="1143"/>
    <cellStyle name="Normal 2 2 2 6 3 2" xfId="9016"/>
    <cellStyle name="Normal 2 2 2 6 3 2 2" xfId="15496"/>
    <cellStyle name="Normal 2 2 2 6 3 3" xfId="15497"/>
    <cellStyle name="Normal 2 2 2 6 4" xfId="1144"/>
    <cellStyle name="Normal 2 2 2 6 4 2" xfId="9017"/>
    <cellStyle name="Normal 2 2 2 6 4 2 2" xfId="15498"/>
    <cellStyle name="Normal 2 2 2 6 4 3" xfId="15499"/>
    <cellStyle name="Normal 2 2 2 6 5" xfId="1145"/>
    <cellStyle name="Normal 2 2 2 6 5 2" xfId="9018"/>
    <cellStyle name="Normal 2 2 2 6 5 2 2" xfId="15500"/>
    <cellStyle name="Normal 2 2 2 6 5 3" xfId="15501"/>
    <cellStyle name="Normal 2 2 2 6 6" xfId="1146"/>
    <cellStyle name="Normal 2 2 2 6 6 2" xfId="9019"/>
    <cellStyle name="Normal 2 2 2 6 6 2 2" xfId="15502"/>
    <cellStyle name="Normal 2 2 2 6 6 3" xfId="15503"/>
    <cellStyle name="Normal 2 2 2 6 7" xfId="1147"/>
    <cellStyle name="Normal 2 2 2 6 7 2" xfId="9020"/>
    <cellStyle name="Normal 2 2 2 6 7 2 2" xfId="15504"/>
    <cellStyle name="Normal 2 2 2 6 7 3" xfId="15505"/>
    <cellStyle name="Normal 2 2 2 6 8" xfId="1148"/>
    <cellStyle name="Normal 2 2 2 6 8 2" xfId="9021"/>
    <cellStyle name="Normal 2 2 2 6 8 2 2" xfId="15506"/>
    <cellStyle name="Normal 2 2 2 6 8 3" xfId="15507"/>
    <cellStyle name="Normal 2 2 2 6 9" xfId="1149"/>
    <cellStyle name="Normal 2 2 2 6 9 2" xfId="9022"/>
    <cellStyle name="Normal 2 2 2 6 9 2 2" xfId="15508"/>
    <cellStyle name="Normal 2 2 2 6 9 3" xfId="15509"/>
    <cellStyle name="Normal 2 2 2 7" xfId="1150"/>
    <cellStyle name="Normal 2 2 2 7 10" xfId="1151"/>
    <cellStyle name="Normal 2 2 2 7 10 2" xfId="9023"/>
    <cellStyle name="Normal 2 2 2 7 10 2 2" xfId="15510"/>
    <cellStyle name="Normal 2 2 2 7 10 3" xfId="15511"/>
    <cellStyle name="Normal 2 2 2 7 11" xfId="1152"/>
    <cellStyle name="Normal 2 2 2 7 11 2" xfId="9024"/>
    <cellStyle name="Normal 2 2 2 7 11 2 2" xfId="15512"/>
    <cellStyle name="Normal 2 2 2 7 11 3" xfId="15513"/>
    <cellStyle name="Normal 2 2 2 7 12" xfId="1153"/>
    <cellStyle name="Normal 2 2 2 7 12 2" xfId="9025"/>
    <cellStyle name="Normal 2 2 2 7 12 2 2" xfId="15514"/>
    <cellStyle name="Normal 2 2 2 7 12 3" xfId="15515"/>
    <cellStyle name="Normal 2 2 2 7 13" xfId="1154"/>
    <cellStyle name="Normal 2 2 2 7 13 2" xfId="9026"/>
    <cellStyle name="Normal 2 2 2 7 13 2 2" xfId="15516"/>
    <cellStyle name="Normal 2 2 2 7 13 3" xfId="15517"/>
    <cellStyle name="Normal 2 2 2 7 14" xfId="1155"/>
    <cellStyle name="Normal 2 2 2 7 14 2" xfId="9027"/>
    <cellStyle name="Normal 2 2 2 7 14 2 2" xfId="15518"/>
    <cellStyle name="Normal 2 2 2 7 14 3" xfId="15519"/>
    <cellStyle name="Normal 2 2 2 7 15" xfId="1156"/>
    <cellStyle name="Normal 2 2 2 7 15 2" xfId="9028"/>
    <cellStyle name="Normal 2 2 2 7 15 2 2" xfId="15520"/>
    <cellStyle name="Normal 2 2 2 7 15 3" xfId="15521"/>
    <cellStyle name="Normal 2 2 2 7 16" xfId="1157"/>
    <cellStyle name="Normal 2 2 2 7 16 2" xfId="9029"/>
    <cellStyle name="Normal 2 2 2 7 16 2 2" xfId="15522"/>
    <cellStyle name="Normal 2 2 2 7 16 3" xfId="15523"/>
    <cellStyle name="Normal 2 2 2 7 17" xfId="1158"/>
    <cellStyle name="Normal 2 2 2 7 17 2" xfId="9030"/>
    <cellStyle name="Normal 2 2 2 7 17 2 2" xfId="15524"/>
    <cellStyle name="Normal 2 2 2 7 17 3" xfId="15525"/>
    <cellStyle name="Normal 2 2 2 7 18" xfId="1159"/>
    <cellStyle name="Normal 2 2 2 7 18 2" xfId="9031"/>
    <cellStyle name="Normal 2 2 2 7 18 2 2" xfId="15526"/>
    <cellStyle name="Normal 2 2 2 7 18 3" xfId="15527"/>
    <cellStyle name="Normal 2 2 2 7 19" xfId="9032"/>
    <cellStyle name="Normal 2 2 2 7 2" xfId="1160"/>
    <cellStyle name="Normal 2 2 2 7 2 2" xfId="9033"/>
    <cellStyle name="Normal 2 2 2 7 2 2 2" xfId="15528"/>
    <cellStyle name="Normal 2 2 2 7 2 3" xfId="15529"/>
    <cellStyle name="Normal 2 2 2 7 20" xfId="9034"/>
    <cellStyle name="Normal 2 2 2 7 20 2" xfId="15530"/>
    <cellStyle name="Normal 2 2 2 7 21" xfId="4505"/>
    <cellStyle name="Normal 2 2 2 7 3" xfId="1161"/>
    <cellStyle name="Normal 2 2 2 7 3 2" xfId="9035"/>
    <cellStyle name="Normal 2 2 2 7 3 2 2" xfId="15531"/>
    <cellStyle name="Normal 2 2 2 7 3 3" xfId="15532"/>
    <cellStyle name="Normal 2 2 2 7 4" xfId="1162"/>
    <cellStyle name="Normal 2 2 2 7 4 2" xfId="9036"/>
    <cellStyle name="Normal 2 2 2 7 4 2 2" xfId="15533"/>
    <cellStyle name="Normal 2 2 2 7 4 3" xfId="15534"/>
    <cellStyle name="Normal 2 2 2 7 5" xfId="1163"/>
    <cellStyle name="Normal 2 2 2 7 5 2" xfId="9037"/>
    <cellStyle name="Normal 2 2 2 7 5 2 2" xfId="15535"/>
    <cellStyle name="Normal 2 2 2 7 5 3" xfId="15536"/>
    <cellStyle name="Normal 2 2 2 7 6" xfId="1164"/>
    <cellStyle name="Normal 2 2 2 7 6 2" xfId="9038"/>
    <cellStyle name="Normal 2 2 2 7 6 2 2" xfId="15537"/>
    <cellStyle name="Normal 2 2 2 7 6 3" xfId="15538"/>
    <cellStyle name="Normal 2 2 2 7 7" xfId="1165"/>
    <cellStyle name="Normal 2 2 2 7 7 2" xfId="9039"/>
    <cellStyle name="Normal 2 2 2 7 7 2 2" xfId="15539"/>
    <cellStyle name="Normal 2 2 2 7 7 3" xfId="15540"/>
    <cellStyle name="Normal 2 2 2 7 8" xfId="1166"/>
    <cellStyle name="Normal 2 2 2 7 8 2" xfId="9040"/>
    <cellStyle name="Normal 2 2 2 7 8 2 2" xfId="15541"/>
    <cellStyle name="Normal 2 2 2 7 8 3" xfId="15542"/>
    <cellStyle name="Normal 2 2 2 7 9" xfId="1167"/>
    <cellStyle name="Normal 2 2 2 7 9 2" xfId="9041"/>
    <cellStyle name="Normal 2 2 2 7 9 2 2" xfId="15543"/>
    <cellStyle name="Normal 2 2 2 7 9 3" xfId="15544"/>
    <cellStyle name="Normal 2 2 2 8" xfId="1168"/>
    <cellStyle name="Normal 2 2 2 8 10" xfId="1169"/>
    <cellStyle name="Normal 2 2 2 8 10 2" xfId="9042"/>
    <cellStyle name="Normal 2 2 2 8 10 2 2" xfId="15545"/>
    <cellStyle name="Normal 2 2 2 8 10 3" xfId="15546"/>
    <cellStyle name="Normal 2 2 2 8 11" xfId="1170"/>
    <cellStyle name="Normal 2 2 2 8 11 2" xfId="9043"/>
    <cellStyle name="Normal 2 2 2 8 11 2 2" xfId="15547"/>
    <cellStyle name="Normal 2 2 2 8 11 3" xfId="15548"/>
    <cellStyle name="Normal 2 2 2 8 12" xfId="1171"/>
    <cellStyle name="Normal 2 2 2 8 12 2" xfId="9044"/>
    <cellStyle name="Normal 2 2 2 8 12 2 2" xfId="15549"/>
    <cellStyle name="Normal 2 2 2 8 12 3" xfId="15550"/>
    <cellStyle name="Normal 2 2 2 8 13" xfId="1172"/>
    <cellStyle name="Normal 2 2 2 8 13 2" xfId="9045"/>
    <cellStyle name="Normal 2 2 2 8 13 2 2" xfId="15551"/>
    <cellStyle name="Normal 2 2 2 8 13 3" xfId="15552"/>
    <cellStyle name="Normal 2 2 2 8 14" xfId="1173"/>
    <cellStyle name="Normal 2 2 2 8 14 2" xfId="9046"/>
    <cellStyle name="Normal 2 2 2 8 14 2 2" xfId="15553"/>
    <cellStyle name="Normal 2 2 2 8 14 3" xfId="15554"/>
    <cellStyle name="Normal 2 2 2 8 15" xfId="1174"/>
    <cellStyle name="Normal 2 2 2 8 15 2" xfId="9047"/>
    <cellStyle name="Normal 2 2 2 8 15 2 2" xfId="15555"/>
    <cellStyle name="Normal 2 2 2 8 15 3" xfId="15556"/>
    <cellStyle name="Normal 2 2 2 8 16" xfId="1175"/>
    <cellStyle name="Normal 2 2 2 8 16 2" xfId="9048"/>
    <cellStyle name="Normal 2 2 2 8 16 2 2" xfId="15557"/>
    <cellStyle name="Normal 2 2 2 8 16 3" xfId="15558"/>
    <cellStyle name="Normal 2 2 2 8 17" xfId="1176"/>
    <cellStyle name="Normal 2 2 2 8 17 2" xfId="9049"/>
    <cellStyle name="Normal 2 2 2 8 17 2 2" xfId="15559"/>
    <cellStyle name="Normal 2 2 2 8 17 3" xfId="15560"/>
    <cellStyle name="Normal 2 2 2 8 18" xfId="1177"/>
    <cellStyle name="Normal 2 2 2 8 18 2" xfId="9050"/>
    <cellStyle name="Normal 2 2 2 8 18 2 2" xfId="15561"/>
    <cellStyle name="Normal 2 2 2 8 18 3" xfId="15562"/>
    <cellStyle name="Normal 2 2 2 8 19" xfId="9051"/>
    <cellStyle name="Normal 2 2 2 8 2" xfId="1178"/>
    <cellStyle name="Normal 2 2 2 8 2 2" xfId="9052"/>
    <cellStyle name="Normal 2 2 2 8 2 2 2" xfId="15563"/>
    <cellStyle name="Normal 2 2 2 8 2 3" xfId="15564"/>
    <cellStyle name="Normal 2 2 2 8 20" xfId="9053"/>
    <cellStyle name="Normal 2 2 2 8 20 2" xfId="15565"/>
    <cellStyle name="Normal 2 2 2 8 21" xfId="4506"/>
    <cellStyle name="Normal 2 2 2 8 3" xfId="1179"/>
    <cellStyle name="Normal 2 2 2 8 3 2" xfId="9054"/>
    <cellStyle name="Normal 2 2 2 8 3 2 2" xfId="15566"/>
    <cellStyle name="Normal 2 2 2 8 3 3" xfId="15567"/>
    <cellStyle name="Normal 2 2 2 8 4" xfId="1180"/>
    <cellStyle name="Normal 2 2 2 8 4 2" xfId="9055"/>
    <cellStyle name="Normal 2 2 2 8 4 2 2" xfId="15568"/>
    <cellStyle name="Normal 2 2 2 8 4 3" xfId="15569"/>
    <cellStyle name="Normal 2 2 2 8 5" xfId="1181"/>
    <cellStyle name="Normal 2 2 2 8 5 2" xfId="9056"/>
    <cellStyle name="Normal 2 2 2 8 5 2 2" xfId="15570"/>
    <cellStyle name="Normal 2 2 2 8 5 3" xfId="15571"/>
    <cellStyle name="Normal 2 2 2 8 6" xfId="1182"/>
    <cellStyle name="Normal 2 2 2 8 6 2" xfId="9057"/>
    <cellStyle name="Normal 2 2 2 8 6 2 2" xfId="15572"/>
    <cellStyle name="Normal 2 2 2 8 6 3" xfId="15573"/>
    <cellStyle name="Normal 2 2 2 8 7" xfId="1183"/>
    <cellStyle name="Normal 2 2 2 8 7 2" xfId="9058"/>
    <cellStyle name="Normal 2 2 2 8 7 2 2" xfId="15574"/>
    <cellStyle name="Normal 2 2 2 8 7 3" xfId="15575"/>
    <cellStyle name="Normal 2 2 2 8 8" xfId="1184"/>
    <cellStyle name="Normal 2 2 2 8 8 2" xfId="9059"/>
    <cellStyle name="Normal 2 2 2 8 8 2 2" xfId="15576"/>
    <cellStyle name="Normal 2 2 2 8 8 3" xfId="15577"/>
    <cellStyle name="Normal 2 2 2 8 9" xfId="1185"/>
    <cellStyle name="Normal 2 2 2 8 9 2" xfId="9060"/>
    <cellStyle name="Normal 2 2 2 8 9 2 2" xfId="15578"/>
    <cellStyle name="Normal 2 2 2 8 9 3" xfId="15579"/>
    <cellStyle name="Normal 2 2 2 9" xfId="1186"/>
    <cellStyle name="Normal 2 2 2 9 10" xfId="1187"/>
    <cellStyle name="Normal 2 2 2 9 10 2" xfId="9061"/>
    <cellStyle name="Normal 2 2 2 9 10 2 2" xfId="15580"/>
    <cellStyle name="Normal 2 2 2 9 10 3" xfId="15581"/>
    <cellStyle name="Normal 2 2 2 9 11" xfId="1188"/>
    <cellStyle name="Normal 2 2 2 9 11 2" xfId="9062"/>
    <cellStyle name="Normal 2 2 2 9 11 2 2" xfId="15582"/>
    <cellStyle name="Normal 2 2 2 9 11 3" xfId="15583"/>
    <cellStyle name="Normal 2 2 2 9 12" xfId="1189"/>
    <cellStyle name="Normal 2 2 2 9 12 2" xfId="9063"/>
    <cellStyle name="Normal 2 2 2 9 12 2 2" xfId="15584"/>
    <cellStyle name="Normal 2 2 2 9 12 3" xfId="15585"/>
    <cellStyle name="Normal 2 2 2 9 13" xfId="1190"/>
    <cellStyle name="Normal 2 2 2 9 13 2" xfId="9064"/>
    <cellStyle name="Normal 2 2 2 9 13 2 2" xfId="15586"/>
    <cellStyle name="Normal 2 2 2 9 13 3" xfId="15587"/>
    <cellStyle name="Normal 2 2 2 9 14" xfId="1191"/>
    <cellStyle name="Normal 2 2 2 9 14 2" xfId="9065"/>
    <cellStyle name="Normal 2 2 2 9 14 2 2" xfId="15588"/>
    <cellStyle name="Normal 2 2 2 9 14 3" xfId="15589"/>
    <cellStyle name="Normal 2 2 2 9 15" xfId="1192"/>
    <cellStyle name="Normal 2 2 2 9 15 2" xfId="9066"/>
    <cellStyle name="Normal 2 2 2 9 15 2 2" xfId="15590"/>
    <cellStyle name="Normal 2 2 2 9 15 3" xfId="15591"/>
    <cellStyle name="Normal 2 2 2 9 16" xfId="1193"/>
    <cellStyle name="Normal 2 2 2 9 16 2" xfId="9067"/>
    <cellStyle name="Normal 2 2 2 9 16 2 2" xfId="15592"/>
    <cellStyle name="Normal 2 2 2 9 16 3" xfId="15593"/>
    <cellStyle name="Normal 2 2 2 9 17" xfId="1194"/>
    <cellStyle name="Normal 2 2 2 9 17 2" xfId="9068"/>
    <cellStyle name="Normal 2 2 2 9 17 2 2" xfId="15594"/>
    <cellStyle name="Normal 2 2 2 9 17 3" xfId="15595"/>
    <cellStyle name="Normal 2 2 2 9 18" xfId="1195"/>
    <cellStyle name="Normal 2 2 2 9 18 2" xfId="9069"/>
    <cellStyle name="Normal 2 2 2 9 18 2 2" xfId="15596"/>
    <cellStyle name="Normal 2 2 2 9 18 3" xfId="15597"/>
    <cellStyle name="Normal 2 2 2 9 19" xfId="1196"/>
    <cellStyle name="Normal 2 2 2 9 19 2" xfId="9070"/>
    <cellStyle name="Normal 2 2 2 9 19 2 2" xfId="15598"/>
    <cellStyle name="Normal 2 2 2 9 19 3" xfId="15599"/>
    <cellStyle name="Normal 2 2 2 9 2" xfId="1197"/>
    <cellStyle name="Normal 2 2 2 9 2 2" xfId="9071"/>
    <cellStyle name="Normal 2 2 2 9 2 2 2" xfId="15600"/>
    <cellStyle name="Normal 2 2 2 9 2 3" xfId="15601"/>
    <cellStyle name="Normal 2 2 2 9 20" xfId="9072"/>
    <cellStyle name="Normal 2 2 2 9 21" xfId="9073"/>
    <cellStyle name="Normal 2 2 2 9 21 2" xfId="15602"/>
    <cellStyle name="Normal 2 2 2 9 22" xfId="4507"/>
    <cellStyle name="Normal 2 2 2 9 3" xfId="1198"/>
    <cellStyle name="Normal 2 2 2 9 3 2" xfId="9074"/>
    <cellStyle name="Normal 2 2 2 9 3 2 2" xfId="15603"/>
    <cellStyle name="Normal 2 2 2 9 3 3" xfId="15604"/>
    <cellStyle name="Normal 2 2 2 9 4" xfId="1199"/>
    <cellStyle name="Normal 2 2 2 9 4 2" xfId="9075"/>
    <cellStyle name="Normal 2 2 2 9 4 2 2" xfId="15605"/>
    <cellStyle name="Normal 2 2 2 9 4 3" xfId="15606"/>
    <cellStyle name="Normal 2 2 2 9 5" xfId="1200"/>
    <cellStyle name="Normal 2 2 2 9 5 2" xfId="9076"/>
    <cellStyle name="Normal 2 2 2 9 5 2 2" xfId="15607"/>
    <cellStyle name="Normal 2 2 2 9 5 3" xfId="15608"/>
    <cellStyle name="Normal 2 2 2 9 6" xfId="1201"/>
    <cellStyle name="Normal 2 2 2 9 6 2" xfId="9077"/>
    <cellStyle name="Normal 2 2 2 9 6 2 2" xfId="15609"/>
    <cellStyle name="Normal 2 2 2 9 6 3" xfId="15610"/>
    <cellStyle name="Normal 2 2 2 9 7" xfId="1202"/>
    <cellStyle name="Normal 2 2 2 9 7 2" xfId="9078"/>
    <cellStyle name="Normal 2 2 2 9 7 2 2" xfId="15611"/>
    <cellStyle name="Normal 2 2 2 9 7 3" xfId="15612"/>
    <cellStyle name="Normal 2 2 2 9 8" xfId="1203"/>
    <cellStyle name="Normal 2 2 2 9 8 2" xfId="9079"/>
    <cellStyle name="Normal 2 2 2 9 8 2 2" xfId="15613"/>
    <cellStyle name="Normal 2 2 2 9 8 3" xfId="15614"/>
    <cellStyle name="Normal 2 2 2 9 9" xfId="1204"/>
    <cellStyle name="Normal 2 2 2 9 9 2" xfId="9080"/>
    <cellStyle name="Normal 2 2 2 9 9 2 2" xfId="15615"/>
    <cellStyle name="Normal 2 2 2 9 9 3" xfId="15616"/>
    <cellStyle name="Normal 2 2 20" xfId="1205"/>
    <cellStyle name="Normal 2 2 20 2" xfId="9082"/>
    <cellStyle name="Normal 2 2 20 3" xfId="9083"/>
    <cellStyle name="Normal 2 2 20 3 2" xfId="15617"/>
    <cellStyle name="Normal 2 2 20 4" xfId="9081"/>
    <cellStyle name="Normal 2 2 20 4 2" xfId="15618"/>
    <cellStyle name="Normal 2 2 20 5" xfId="11553"/>
    <cellStyle name="Normal 2 2 20 6" xfId="4508"/>
    <cellStyle name="Normal 2 2 21" xfId="1206"/>
    <cellStyle name="Normal 2 2 21 2" xfId="9085"/>
    <cellStyle name="Normal 2 2 21 3" xfId="9086"/>
    <cellStyle name="Normal 2 2 21 3 2" xfId="15619"/>
    <cellStyle name="Normal 2 2 21 4" xfId="9084"/>
    <cellStyle name="Normal 2 2 21 4 2" xfId="15620"/>
    <cellStyle name="Normal 2 2 21 5" xfId="11552"/>
    <cellStyle name="Normal 2 2 21 6" xfId="4509"/>
    <cellStyle name="Normal 2 2 22" xfId="1207"/>
    <cellStyle name="Normal 2 2 22 2" xfId="9088"/>
    <cellStyle name="Normal 2 2 22 3" xfId="9089"/>
    <cellStyle name="Normal 2 2 22 3 2" xfId="15621"/>
    <cellStyle name="Normal 2 2 22 4" xfId="9087"/>
    <cellStyle name="Normal 2 2 22 4 2" xfId="15622"/>
    <cellStyle name="Normal 2 2 22 5" xfId="11551"/>
    <cellStyle name="Normal 2 2 22 6" xfId="4510"/>
    <cellStyle name="Normal 2 2 23" xfId="1208"/>
    <cellStyle name="Normal 2 2 23 2" xfId="9091"/>
    <cellStyle name="Normal 2 2 23 3" xfId="9092"/>
    <cellStyle name="Normal 2 2 23 3 2" xfId="15623"/>
    <cellStyle name="Normal 2 2 23 4" xfId="9090"/>
    <cellStyle name="Normal 2 2 23 4 2" xfId="15624"/>
    <cellStyle name="Normal 2 2 23 5" xfId="11550"/>
    <cellStyle name="Normal 2 2 23 6" xfId="4511"/>
    <cellStyle name="Normal 2 2 24" xfId="1209"/>
    <cellStyle name="Normal 2 2 24 2" xfId="6065"/>
    <cellStyle name="Normal 2 2 24 2 2" xfId="6066"/>
    <cellStyle name="Normal 2 2 24 3" xfId="6067"/>
    <cellStyle name="Normal 2 2 24 4" xfId="9094"/>
    <cellStyle name="Normal 2 2 24 5" xfId="9095"/>
    <cellStyle name="Normal 2 2 24 5 2" xfId="15625"/>
    <cellStyle name="Normal 2 2 24 6" xfId="9093"/>
    <cellStyle name="Normal 2 2 24 6 2" xfId="15626"/>
    <cellStyle name="Normal 2 2 24 7" xfId="11549"/>
    <cellStyle name="Normal 2 2 24 8" xfId="4512"/>
    <cellStyle name="Normal 2 2 25" xfId="1210"/>
    <cellStyle name="Normal 2 2 25 2" xfId="9097"/>
    <cellStyle name="Normal 2 2 25 3" xfId="9098"/>
    <cellStyle name="Normal 2 2 25 3 2" xfId="15627"/>
    <cellStyle name="Normal 2 2 25 4" xfId="9096"/>
    <cellStyle name="Normal 2 2 25 4 2" xfId="15628"/>
    <cellStyle name="Normal 2 2 25 5" xfId="11548"/>
    <cellStyle name="Normal 2 2 25 6" xfId="4513"/>
    <cellStyle name="Normal 2 2 26" xfId="1211"/>
    <cellStyle name="Normal 2 2 26 2" xfId="9100"/>
    <cellStyle name="Normal 2 2 26 3" xfId="9101"/>
    <cellStyle name="Normal 2 2 26 3 2" xfId="15629"/>
    <cellStyle name="Normal 2 2 26 4" xfId="9099"/>
    <cellStyle name="Normal 2 2 26 4 2" xfId="15630"/>
    <cellStyle name="Normal 2 2 26 5" xfId="11547"/>
    <cellStyle name="Normal 2 2 26 6" xfId="4514"/>
    <cellStyle name="Normal 2 2 27" xfId="1212"/>
    <cellStyle name="Normal 2 2 27 2" xfId="9103"/>
    <cellStyle name="Normal 2 2 27 3" xfId="9104"/>
    <cellStyle name="Normal 2 2 27 3 2" xfId="15631"/>
    <cellStyle name="Normal 2 2 27 4" xfId="9102"/>
    <cellStyle name="Normal 2 2 27 4 2" xfId="15632"/>
    <cellStyle name="Normal 2 2 27 5" xfId="11546"/>
    <cellStyle name="Normal 2 2 27 6" xfId="4515"/>
    <cellStyle name="Normal 2 2 28" xfId="1213"/>
    <cellStyle name="Normal 2 2 28 2" xfId="6068"/>
    <cellStyle name="Normal 2 2 28 3" xfId="6069"/>
    <cellStyle name="Normal 2 2 28 3 2" xfId="15633"/>
    <cellStyle name="Normal 2 2 28 4" xfId="9105"/>
    <cellStyle name="Normal 2 2 28 5" xfId="9106"/>
    <cellStyle name="Normal 2 2 28 5 2" xfId="15634"/>
    <cellStyle name="Normal 2 2 28 6" xfId="11545"/>
    <cellStyle name="Normal 2 2 28 7" xfId="4516"/>
    <cellStyle name="Normal 2 2 29" xfId="1214"/>
    <cellStyle name="Normal 2 2 29 2" xfId="9107"/>
    <cellStyle name="Normal 2 2 29 2 2" xfId="12133"/>
    <cellStyle name="Normal 2 2 29 2 2 2" xfId="15635"/>
    <cellStyle name="Normal 2 2 29 2 2 3" xfId="15636"/>
    <cellStyle name="Normal 2 2 29 2 3" xfId="21982"/>
    <cellStyle name="Normal 2 2 29 3" xfId="11544"/>
    <cellStyle name="Normal 2 2 29 4" xfId="15637"/>
    <cellStyle name="Normal 2 2 29 4 2" xfId="15638"/>
    <cellStyle name="Normal 2 2 29 5" xfId="21983"/>
    <cellStyle name="Normal 2 2 3" xfId="1215"/>
    <cellStyle name="Normal 2 2 3 10" xfId="1216"/>
    <cellStyle name="Normal 2 2 3 10 10" xfId="1217"/>
    <cellStyle name="Normal 2 2 3 10 10 2" xfId="9108"/>
    <cellStyle name="Normal 2 2 3 10 10 2 2" xfId="15639"/>
    <cellStyle name="Normal 2 2 3 10 10 3" xfId="15640"/>
    <cellStyle name="Normal 2 2 3 10 11" xfId="1218"/>
    <cellStyle name="Normal 2 2 3 10 11 2" xfId="9109"/>
    <cellStyle name="Normal 2 2 3 10 11 2 2" xfId="15641"/>
    <cellStyle name="Normal 2 2 3 10 11 3" xfId="15642"/>
    <cellStyle name="Normal 2 2 3 10 12" xfId="1219"/>
    <cellStyle name="Normal 2 2 3 10 12 2" xfId="9110"/>
    <cellStyle name="Normal 2 2 3 10 12 2 2" xfId="15643"/>
    <cellStyle name="Normal 2 2 3 10 12 3" xfId="15644"/>
    <cellStyle name="Normal 2 2 3 10 13" xfId="1220"/>
    <cellStyle name="Normal 2 2 3 10 13 2" xfId="9111"/>
    <cellStyle name="Normal 2 2 3 10 13 2 2" xfId="15645"/>
    <cellStyle name="Normal 2 2 3 10 13 3" xfId="15646"/>
    <cellStyle name="Normal 2 2 3 10 14" xfId="1221"/>
    <cellStyle name="Normal 2 2 3 10 14 2" xfId="9112"/>
    <cellStyle name="Normal 2 2 3 10 14 2 2" xfId="15647"/>
    <cellStyle name="Normal 2 2 3 10 14 3" xfId="15648"/>
    <cellStyle name="Normal 2 2 3 10 15" xfId="1222"/>
    <cellStyle name="Normal 2 2 3 10 15 2" xfId="9113"/>
    <cellStyle name="Normal 2 2 3 10 15 2 2" xfId="15649"/>
    <cellStyle name="Normal 2 2 3 10 15 3" xfId="15650"/>
    <cellStyle name="Normal 2 2 3 10 16" xfId="1223"/>
    <cellStyle name="Normal 2 2 3 10 16 2" xfId="9114"/>
    <cellStyle name="Normal 2 2 3 10 16 2 2" xfId="15651"/>
    <cellStyle name="Normal 2 2 3 10 16 3" xfId="15652"/>
    <cellStyle name="Normal 2 2 3 10 17" xfId="1224"/>
    <cellStyle name="Normal 2 2 3 10 17 2" xfId="9115"/>
    <cellStyle name="Normal 2 2 3 10 17 2 2" xfId="15653"/>
    <cellStyle name="Normal 2 2 3 10 17 3" xfId="15654"/>
    <cellStyle name="Normal 2 2 3 10 18" xfId="1225"/>
    <cellStyle name="Normal 2 2 3 10 18 2" xfId="9116"/>
    <cellStyle name="Normal 2 2 3 10 18 2 2" xfId="15655"/>
    <cellStyle name="Normal 2 2 3 10 18 3" xfId="15656"/>
    <cellStyle name="Normal 2 2 3 10 19" xfId="9117"/>
    <cellStyle name="Normal 2 2 3 10 19 2" xfId="12134"/>
    <cellStyle name="Normal 2 2 3 10 19 2 2" xfId="15657"/>
    <cellStyle name="Normal 2 2 3 10 19 2 3" xfId="15658"/>
    <cellStyle name="Normal 2 2 3 10 2" xfId="1226"/>
    <cellStyle name="Normal 2 2 3 10 2 2" xfId="9118"/>
    <cellStyle name="Normal 2 2 3 10 2 2 2" xfId="15659"/>
    <cellStyle name="Normal 2 2 3 10 2 3" xfId="15660"/>
    <cellStyle name="Normal 2 2 3 10 20" xfId="11542"/>
    <cellStyle name="Normal 2 2 3 10 21" xfId="15661"/>
    <cellStyle name="Normal 2 2 3 10 21 2" xfId="15662"/>
    <cellStyle name="Normal 2 2 3 10 3" xfId="1227"/>
    <cellStyle name="Normal 2 2 3 10 3 2" xfId="9119"/>
    <cellStyle name="Normal 2 2 3 10 3 2 2" xfId="15663"/>
    <cellStyle name="Normal 2 2 3 10 3 3" xfId="15664"/>
    <cellStyle name="Normal 2 2 3 10 4" xfId="1228"/>
    <cellStyle name="Normal 2 2 3 10 4 2" xfId="9120"/>
    <cellStyle name="Normal 2 2 3 10 4 2 2" xfId="15665"/>
    <cellStyle name="Normal 2 2 3 10 4 3" xfId="15666"/>
    <cellStyle name="Normal 2 2 3 10 5" xfId="1229"/>
    <cellStyle name="Normal 2 2 3 10 5 2" xfId="9121"/>
    <cellStyle name="Normal 2 2 3 10 5 2 2" xfId="15667"/>
    <cellStyle name="Normal 2 2 3 10 5 3" xfId="15668"/>
    <cellStyle name="Normal 2 2 3 10 6" xfId="1230"/>
    <cellStyle name="Normal 2 2 3 10 6 2" xfId="9122"/>
    <cellStyle name="Normal 2 2 3 10 6 2 2" xfId="15669"/>
    <cellStyle name="Normal 2 2 3 10 6 3" xfId="15670"/>
    <cellStyle name="Normal 2 2 3 10 7" xfId="1231"/>
    <cellStyle name="Normal 2 2 3 10 7 2" xfId="9123"/>
    <cellStyle name="Normal 2 2 3 10 7 2 2" xfId="15671"/>
    <cellStyle name="Normal 2 2 3 10 7 3" xfId="15672"/>
    <cellStyle name="Normal 2 2 3 10 8" xfId="1232"/>
    <cellStyle name="Normal 2 2 3 10 8 2" xfId="9124"/>
    <cellStyle name="Normal 2 2 3 10 8 2 2" xfId="15673"/>
    <cellStyle name="Normal 2 2 3 10 8 3" xfId="15674"/>
    <cellStyle name="Normal 2 2 3 10 9" xfId="1233"/>
    <cellStyle name="Normal 2 2 3 10 9 2" xfId="9125"/>
    <cellStyle name="Normal 2 2 3 10 9 2 2" xfId="15675"/>
    <cellStyle name="Normal 2 2 3 10 9 3" xfId="15676"/>
    <cellStyle name="Normal 2 2 3 11" xfId="1234"/>
    <cellStyle name="Normal 2 2 3 11 10" xfId="1235"/>
    <cellStyle name="Normal 2 2 3 11 10 2" xfId="9126"/>
    <cellStyle name="Normal 2 2 3 11 10 2 2" xfId="15677"/>
    <cellStyle name="Normal 2 2 3 11 10 3" xfId="15678"/>
    <cellStyle name="Normal 2 2 3 11 11" xfId="1236"/>
    <cellStyle name="Normal 2 2 3 11 11 2" xfId="9127"/>
    <cellStyle name="Normal 2 2 3 11 11 2 2" xfId="15679"/>
    <cellStyle name="Normal 2 2 3 11 11 3" xfId="15680"/>
    <cellStyle name="Normal 2 2 3 11 12" xfId="1237"/>
    <cellStyle name="Normal 2 2 3 11 12 2" xfId="9128"/>
    <cellStyle name="Normal 2 2 3 11 12 2 2" xfId="15681"/>
    <cellStyle name="Normal 2 2 3 11 12 3" xfId="15682"/>
    <cellStyle name="Normal 2 2 3 11 13" xfId="1238"/>
    <cellStyle name="Normal 2 2 3 11 13 2" xfId="9129"/>
    <cellStyle name="Normal 2 2 3 11 13 2 2" xfId="15683"/>
    <cellStyle name="Normal 2 2 3 11 13 3" xfId="15684"/>
    <cellStyle name="Normal 2 2 3 11 14" xfId="1239"/>
    <cellStyle name="Normal 2 2 3 11 14 2" xfId="9130"/>
    <cellStyle name="Normal 2 2 3 11 14 2 2" xfId="15685"/>
    <cellStyle name="Normal 2 2 3 11 14 3" xfId="15686"/>
    <cellStyle name="Normal 2 2 3 11 15" xfId="1240"/>
    <cellStyle name="Normal 2 2 3 11 15 2" xfId="9131"/>
    <cellStyle name="Normal 2 2 3 11 15 2 2" xfId="15687"/>
    <cellStyle name="Normal 2 2 3 11 15 3" xfId="15688"/>
    <cellStyle name="Normal 2 2 3 11 16" xfId="1241"/>
    <cellStyle name="Normal 2 2 3 11 16 2" xfId="9132"/>
    <cellStyle name="Normal 2 2 3 11 16 2 2" xfId="15689"/>
    <cellStyle name="Normal 2 2 3 11 16 3" xfId="15690"/>
    <cellStyle name="Normal 2 2 3 11 17" xfId="1242"/>
    <cellStyle name="Normal 2 2 3 11 17 2" xfId="9133"/>
    <cellStyle name="Normal 2 2 3 11 17 2 2" xfId="15691"/>
    <cellStyle name="Normal 2 2 3 11 17 3" xfId="15692"/>
    <cellStyle name="Normal 2 2 3 11 18" xfId="1243"/>
    <cellStyle name="Normal 2 2 3 11 18 2" xfId="9134"/>
    <cellStyle name="Normal 2 2 3 11 18 2 2" xfId="15693"/>
    <cellStyle name="Normal 2 2 3 11 18 3" xfId="15694"/>
    <cellStyle name="Normal 2 2 3 11 19" xfId="9135"/>
    <cellStyle name="Normal 2 2 3 11 19 2" xfId="12135"/>
    <cellStyle name="Normal 2 2 3 11 19 2 2" xfId="15695"/>
    <cellStyle name="Normal 2 2 3 11 19 2 3" xfId="15696"/>
    <cellStyle name="Normal 2 2 3 11 2" xfId="1244"/>
    <cellStyle name="Normal 2 2 3 11 2 2" xfId="9136"/>
    <cellStyle name="Normal 2 2 3 11 2 2 2" xfId="15697"/>
    <cellStyle name="Normal 2 2 3 11 2 3" xfId="15698"/>
    <cellStyle name="Normal 2 2 3 11 20" xfId="11541"/>
    <cellStyle name="Normal 2 2 3 11 21" xfId="15699"/>
    <cellStyle name="Normal 2 2 3 11 21 2" xfId="15700"/>
    <cellStyle name="Normal 2 2 3 11 3" xfId="1245"/>
    <cellStyle name="Normal 2 2 3 11 3 2" xfId="9137"/>
    <cellStyle name="Normal 2 2 3 11 3 2 2" xfId="15701"/>
    <cellStyle name="Normal 2 2 3 11 3 3" xfId="15702"/>
    <cellStyle name="Normal 2 2 3 11 4" xfId="1246"/>
    <cellStyle name="Normal 2 2 3 11 4 2" xfId="9138"/>
    <cellStyle name="Normal 2 2 3 11 4 2 2" xfId="15703"/>
    <cellStyle name="Normal 2 2 3 11 4 3" xfId="15704"/>
    <cellStyle name="Normal 2 2 3 11 5" xfId="1247"/>
    <cellStyle name="Normal 2 2 3 11 5 2" xfId="9139"/>
    <cellStyle name="Normal 2 2 3 11 5 2 2" xfId="15705"/>
    <cellStyle name="Normal 2 2 3 11 5 3" xfId="15706"/>
    <cellStyle name="Normal 2 2 3 11 6" xfId="1248"/>
    <cellStyle name="Normal 2 2 3 11 6 2" xfId="9140"/>
    <cellStyle name="Normal 2 2 3 11 6 2 2" xfId="15707"/>
    <cellStyle name="Normal 2 2 3 11 6 3" xfId="15708"/>
    <cellStyle name="Normal 2 2 3 11 7" xfId="1249"/>
    <cellStyle name="Normal 2 2 3 11 7 2" xfId="9141"/>
    <cellStyle name="Normal 2 2 3 11 7 2 2" xfId="15709"/>
    <cellStyle name="Normal 2 2 3 11 7 3" xfId="15710"/>
    <cellStyle name="Normal 2 2 3 11 8" xfId="1250"/>
    <cellStyle name="Normal 2 2 3 11 8 2" xfId="9142"/>
    <cellStyle name="Normal 2 2 3 11 8 2 2" xfId="15711"/>
    <cellStyle name="Normal 2 2 3 11 8 3" xfId="15712"/>
    <cellStyle name="Normal 2 2 3 11 9" xfId="1251"/>
    <cellStyle name="Normal 2 2 3 11 9 2" xfId="9143"/>
    <cellStyle name="Normal 2 2 3 11 9 2 2" xfId="15713"/>
    <cellStyle name="Normal 2 2 3 11 9 3" xfId="15714"/>
    <cellStyle name="Normal 2 2 3 12" xfId="1252"/>
    <cellStyle name="Normal 2 2 3 12 10" xfId="1253"/>
    <cellStyle name="Normal 2 2 3 12 10 2" xfId="9144"/>
    <cellStyle name="Normal 2 2 3 12 10 2 2" xfId="15715"/>
    <cellStyle name="Normal 2 2 3 12 10 3" xfId="15716"/>
    <cellStyle name="Normal 2 2 3 12 11" xfId="1254"/>
    <cellStyle name="Normal 2 2 3 12 11 2" xfId="9145"/>
    <cellStyle name="Normal 2 2 3 12 11 2 2" xfId="15717"/>
    <cellStyle name="Normal 2 2 3 12 11 3" xfId="15718"/>
    <cellStyle name="Normal 2 2 3 12 12" xfId="1255"/>
    <cellStyle name="Normal 2 2 3 12 12 2" xfId="9146"/>
    <cellStyle name="Normal 2 2 3 12 12 2 2" xfId="15719"/>
    <cellStyle name="Normal 2 2 3 12 12 3" xfId="15720"/>
    <cellStyle name="Normal 2 2 3 12 13" xfId="1256"/>
    <cellStyle name="Normal 2 2 3 12 13 2" xfId="9147"/>
    <cellStyle name="Normal 2 2 3 12 13 2 2" xfId="15721"/>
    <cellStyle name="Normal 2 2 3 12 13 3" xfId="15722"/>
    <cellStyle name="Normal 2 2 3 12 14" xfId="1257"/>
    <cellStyle name="Normal 2 2 3 12 14 2" xfId="9148"/>
    <cellStyle name="Normal 2 2 3 12 14 2 2" xfId="15723"/>
    <cellStyle name="Normal 2 2 3 12 14 3" xfId="15724"/>
    <cellStyle name="Normal 2 2 3 12 15" xfId="1258"/>
    <cellStyle name="Normal 2 2 3 12 15 2" xfId="9149"/>
    <cellStyle name="Normal 2 2 3 12 15 2 2" xfId="15725"/>
    <cellStyle name="Normal 2 2 3 12 15 3" xfId="15726"/>
    <cellStyle name="Normal 2 2 3 12 16" xfId="1259"/>
    <cellStyle name="Normal 2 2 3 12 16 2" xfId="9150"/>
    <cellStyle name="Normal 2 2 3 12 16 2 2" xfId="15727"/>
    <cellStyle name="Normal 2 2 3 12 16 3" xfId="15728"/>
    <cellStyle name="Normal 2 2 3 12 17" xfId="1260"/>
    <cellStyle name="Normal 2 2 3 12 17 2" xfId="9151"/>
    <cellStyle name="Normal 2 2 3 12 17 2 2" xfId="15729"/>
    <cellStyle name="Normal 2 2 3 12 17 3" xfId="15730"/>
    <cellStyle name="Normal 2 2 3 12 18" xfId="1261"/>
    <cellStyle name="Normal 2 2 3 12 18 2" xfId="9152"/>
    <cellStyle name="Normal 2 2 3 12 18 2 2" xfId="15731"/>
    <cellStyle name="Normal 2 2 3 12 18 3" xfId="15732"/>
    <cellStyle name="Normal 2 2 3 12 19" xfId="9153"/>
    <cellStyle name="Normal 2 2 3 12 19 2" xfId="12136"/>
    <cellStyle name="Normal 2 2 3 12 19 2 2" xfId="15733"/>
    <cellStyle name="Normal 2 2 3 12 19 2 3" xfId="15734"/>
    <cellStyle name="Normal 2 2 3 12 2" xfId="1262"/>
    <cellStyle name="Normal 2 2 3 12 2 2" xfId="9154"/>
    <cellStyle name="Normal 2 2 3 12 2 2 2" xfId="15735"/>
    <cellStyle name="Normal 2 2 3 12 2 3" xfId="15736"/>
    <cellStyle name="Normal 2 2 3 12 20" xfId="11540"/>
    <cellStyle name="Normal 2 2 3 12 21" xfId="15737"/>
    <cellStyle name="Normal 2 2 3 12 21 2" xfId="15738"/>
    <cellStyle name="Normal 2 2 3 12 3" xfId="1263"/>
    <cellStyle name="Normal 2 2 3 12 3 2" xfId="9155"/>
    <cellStyle name="Normal 2 2 3 12 3 2 2" xfId="15739"/>
    <cellStyle name="Normal 2 2 3 12 3 3" xfId="15740"/>
    <cellStyle name="Normal 2 2 3 12 4" xfId="1264"/>
    <cellStyle name="Normal 2 2 3 12 4 2" xfId="9156"/>
    <cellStyle name="Normal 2 2 3 12 4 2 2" xfId="15741"/>
    <cellStyle name="Normal 2 2 3 12 4 3" xfId="15742"/>
    <cellStyle name="Normal 2 2 3 12 5" xfId="1265"/>
    <cellStyle name="Normal 2 2 3 12 5 2" xfId="9157"/>
    <cellStyle name="Normal 2 2 3 12 5 2 2" xfId="15743"/>
    <cellStyle name="Normal 2 2 3 12 5 3" xfId="15744"/>
    <cellStyle name="Normal 2 2 3 12 6" xfId="1266"/>
    <cellStyle name="Normal 2 2 3 12 6 2" xfId="9158"/>
    <cellStyle name="Normal 2 2 3 12 6 2 2" xfId="15745"/>
    <cellStyle name="Normal 2 2 3 12 6 3" xfId="15746"/>
    <cellStyle name="Normal 2 2 3 12 7" xfId="1267"/>
    <cellStyle name="Normal 2 2 3 12 7 2" xfId="9159"/>
    <cellStyle name="Normal 2 2 3 12 7 2 2" xfId="15747"/>
    <cellStyle name="Normal 2 2 3 12 7 3" xfId="15748"/>
    <cellStyle name="Normal 2 2 3 12 8" xfId="1268"/>
    <cellStyle name="Normal 2 2 3 12 8 2" xfId="9160"/>
    <cellStyle name="Normal 2 2 3 12 8 2 2" xfId="15749"/>
    <cellStyle name="Normal 2 2 3 12 8 3" xfId="15750"/>
    <cellStyle name="Normal 2 2 3 12 9" xfId="1269"/>
    <cellStyle name="Normal 2 2 3 12 9 2" xfId="9161"/>
    <cellStyle name="Normal 2 2 3 12 9 2 2" xfId="15751"/>
    <cellStyle name="Normal 2 2 3 12 9 3" xfId="15752"/>
    <cellStyle name="Normal 2 2 3 13" xfId="1270"/>
    <cellStyle name="Normal 2 2 3 13 10" xfId="1271"/>
    <cellStyle name="Normal 2 2 3 13 10 2" xfId="9162"/>
    <cellStyle name="Normal 2 2 3 13 10 2 2" xfId="15753"/>
    <cellStyle name="Normal 2 2 3 13 10 3" xfId="15754"/>
    <cellStyle name="Normal 2 2 3 13 11" xfId="1272"/>
    <cellStyle name="Normal 2 2 3 13 11 2" xfId="9163"/>
    <cellStyle name="Normal 2 2 3 13 11 2 2" xfId="15755"/>
    <cellStyle name="Normal 2 2 3 13 11 3" xfId="15756"/>
    <cellStyle name="Normal 2 2 3 13 12" xfId="1273"/>
    <cellStyle name="Normal 2 2 3 13 12 2" xfId="9164"/>
    <cellStyle name="Normal 2 2 3 13 12 2 2" xfId="15757"/>
    <cellStyle name="Normal 2 2 3 13 12 3" xfId="15758"/>
    <cellStyle name="Normal 2 2 3 13 13" xfId="1274"/>
    <cellStyle name="Normal 2 2 3 13 13 2" xfId="9165"/>
    <cellStyle name="Normal 2 2 3 13 13 2 2" xfId="15759"/>
    <cellStyle name="Normal 2 2 3 13 13 3" xfId="15760"/>
    <cellStyle name="Normal 2 2 3 13 14" xfId="1275"/>
    <cellStyle name="Normal 2 2 3 13 14 2" xfId="9166"/>
    <cellStyle name="Normal 2 2 3 13 14 2 2" xfId="15761"/>
    <cellStyle name="Normal 2 2 3 13 14 3" xfId="15762"/>
    <cellStyle name="Normal 2 2 3 13 15" xfId="1276"/>
    <cellStyle name="Normal 2 2 3 13 15 2" xfId="9167"/>
    <cellStyle name="Normal 2 2 3 13 15 2 2" xfId="15763"/>
    <cellStyle name="Normal 2 2 3 13 15 3" xfId="15764"/>
    <cellStyle name="Normal 2 2 3 13 16" xfId="1277"/>
    <cellStyle name="Normal 2 2 3 13 16 2" xfId="9168"/>
    <cellStyle name="Normal 2 2 3 13 16 2 2" xfId="15765"/>
    <cellStyle name="Normal 2 2 3 13 16 3" xfId="15766"/>
    <cellStyle name="Normal 2 2 3 13 17" xfId="1278"/>
    <cellStyle name="Normal 2 2 3 13 17 2" xfId="9169"/>
    <cellStyle name="Normal 2 2 3 13 17 2 2" xfId="15767"/>
    <cellStyle name="Normal 2 2 3 13 17 3" xfId="15768"/>
    <cellStyle name="Normal 2 2 3 13 18" xfId="1279"/>
    <cellStyle name="Normal 2 2 3 13 18 2" xfId="9170"/>
    <cellStyle name="Normal 2 2 3 13 18 2 2" xfId="15769"/>
    <cellStyle name="Normal 2 2 3 13 18 3" xfId="15770"/>
    <cellStyle name="Normal 2 2 3 13 19" xfId="9171"/>
    <cellStyle name="Normal 2 2 3 13 19 2" xfId="12185"/>
    <cellStyle name="Normal 2 2 3 13 19 2 2" xfId="15771"/>
    <cellStyle name="Normal 2 2 3 13 19 2 3" xfId="15772"/>
    <cellStyle name="Normal 2 2 3 13 2" xfId="1280"/>
    <cellStyle name="Normal 2 2 3 13 2 2" xfId="9172"/>
    <cellStyle name="Normal 2 2 3 13 2 2 2" xfId="15773"/>
    <cellStyle name="Normal 2 2 3 13 2 3" xfId="15774"/>
    <cellStyle name="Normal 2 2 3 13 20" xfId="11539"/>
    <cellStyle name="Normal 2 2 3 13 21" xfId="15775"/>
    <cellStyle name="Normal 2 2 3 13 21 2" xfId="15776"/>
    <cellStyle name="Normal 2 2 3 13 3" xfId="1281"/>
    <cellStyle name="Normal 2 2 3 13 3 2" xfId="9173"/>
    <cellStyle name="Normal 2 2 3 13 3 2 2" xfId="15777"/>
    <cellStyle name="Normal 2 2 3 13 3 3" xfId="15778"/>
    <cellStyle name="Normal 2 2 3 13 4" xfId="1282"/>
    <cellStyle name="Normal 2 2 3 13 4 2" xfId="9174"/>
    <cellStyle name="Normal 2 2 3 13 4 2 2" xfId="15779"/>
    <cellStyle name="Normal 2 2 3 13 4 3" xfId="15780"/>
    <cellStyle name="Normal 2 2 3 13 5" xfId="1283"/>
    <cellStyle name="Normal 2 2 3 13 5 2" xfId="9175"/>
    <cellStyle name="Normal 2 2 3 13 5 2 2" xfId="15781"/>
    <cellStyle name="Normal 2 2 3 13 5 3" xfId="15782"/>
    <cellStyle name="Normal 2 2 3 13 6" xfId="1284"/>
    <cellStyle name="Normal 2 2 3 13 6 2" xfId="9176"/>
    <cellStyle name="Normal 2 2 3 13 6 2 2" xfId="15783"/>
    <cellStyle name="Normal 2 2 3 13 6 3" xfId="15784"/>
    <cellStyle name="Normal 2 2 3 13 7" xfId="1285"/>
    <cellStyle name="Normal 2 2 3 13 7 2" xfId="9177"/>
    <cellStyle name="Normal 2 2 3 13 7 2 2" xfId="15785"/>
    <cellStyle name="Normal 2 2 3 13 7 3" xfId="15786"/>
    <cellStyle name="Normal 2 2 3 13 8" xfId="1286"/>
    <cellStyle name="Normal 2 2 3 13 8 2" xfId="9178"/>
    <cellStyle name="Normal 2 2 3 13 8 2 2" xfId="15787"/>
    <cellStyle name="Normal 2 2 3 13 8 3" xfId="15788"/>
    <cellStyle name="Normal 2 2 3 13 9" xfId="1287"/>
    <cellStyle name="Normal 2 2 3 13 9 2" xfId="9179"/>
    <cellStyle name="Normal 2 2 3 13 9 2 2" xfId="15789"/>
    <cellStyle name="Normal 2 2 3 13 9 3" xfId="15790"/>
    <cellStyle name="Normal 2 2 3 14" xfId="1288"/>
    <cellStyle name="Normal 2 2 3 14 2" xfId="9180"/>
    <cellStyle name="Normal 2 2 3 14 2 2" xfId="12186"/>
    <cellStyle name="Normal 2 2 3 14 2 2 2" xfId="15791"/>
    <cellStyle name="Normal 2 2 3 14 2 2 3" xfId="15792"/>
    <cellStyle name="Normal 2 2 3 14 3" xfId="11538"/>
    <cellStyle name="Normal 2 2 3 14 4" xfId="15793"/>
    <cellStyle name="Normal 2 2 3 14 4 2" xfId="15794"/>
    <cellStyle name="Normal 2 2 3 15" xfId="9181"/>
    <cellStyle name="Normal 2 2 3 15 2" xfId="11537"/>
    <cellStyle name="Normal 2 2 3 15 3" xfId="15795"/>
    <cellStyle name="Normal 2 2 3 16" xfId="9182"/>
    <cellStyle name="Normal 2 2 3 16 2" xfId="11536"/>
    <cellStyle name="Normal 2 2 3 16 3" xfId="15796"/>
    <cellStyle name="Normal 2 2 3 16 3 2" xfId="15797"/>
    <cellStyle name="Normal 2 2 3 17" xfId="11535"/>
    <cellStyle name="Normal 2 2 3 18" xfId="11534"/>
    <cellStyle name="Normal 2 2 3 19" xfId="11533"/>
    <cellStyle name="Normal 2 2 3 2" xfId="1289"/>
    <cellStyle name="Normal 2 2 3 2 10" xfId="1290"/>
    <cellStyle name="Normal 2 2 3 2 10 2" xfId="9183"/>
    <cellStyle name="Normal 2 2 3 2 10 2 2" xfId="15798"/>
    <cellStyle name="Normal 2 2 3 2 10 3" xfId="15799"/>
    <cellStyle name="Normal 2 2 3 2 11" xfId="1291"/>
    <cellStyle name="Normal 2 2 3 2 11 2" xfId="9184"/>
    <cellStyle name="Normal 2 2 3 2 11 2 2" xfId="15800"/>
    <cellStyle name="Normal 2 2 3 2 11 3" xfId="15801"/>
    <cellStyle name="Normal 2 2 3 2 12" xfId="1292"/>
    <cellStyle name="Normal 2 2 3 2 12 2" xfId="9185"/>
    <cellStyle name="Normal 2 2 3 2 12 2 2" xfId="15802"/>
    <cellStyle name="Normal 2 2 3 2 12 3" xfId="15803"/>
    <cellStyle name="Normal 2 2 3 2 13" xfId="1293"/>
    <cellStyle name="Normal 2 2 3 2 13 2" xfId="9186"/>
    <cellStyle name="Normal 2 2 3 2 13 2 2" xfId="15804"/>
    <cellStyle name="Normal 2 2 3 2 13 3" xfId="15805"/>
    <cellStyle name="Normal 2 2 3 2 14" xfId="1294"/>
    <cellStyle name="Normal 2 2 3 2 14 2" xfId="9187"/>
    <cellStyle name="Normal 2 2 3 2 14 2 2" xfId="15806"/>
    <cellStyle name="Normal 2 2 3 2 14 3" xfId="15807"/>
    <cellStyle name="Normal 2 2 3 2 15" xfId="1295"/>
    <cellStyle name="Normal 2 2 3 2 15 2" xfId="9188"/>
    <cellStyle name="Normal 2 2 3 2 15 2 2" xfId="15808"/>
    <cellStyle name="Normal 2 2 3 2 15 3" xfId="15809"/>
    <cellStyle name="Normal 2 2 3 2 16" xfId="1296"/>
    <cellStyle name="Normal 2 2 3 2 16 2" xfId="9189"/>
    <cellStyle name="Normal 2 2 3 2 16 2 2" xfId="15810"/>
    <cellStyle name="Normal 2 2 3 2 16 3" xfId="15811"/>
    <cellStyle name="Normal 2 2 3 2 17" xfId="1297"/>
    <cellStyle name="Normal 2 2 3 2 17 2" xfId="9190"/>
    <cellStyle name="Normal 2 2 3 2 17 2 2" xfId="15812"/>
    <cellStyle name="Normal 2 2 3 2 17 3" xfId="15813"/>
    <cellStyle name="Normal 2 2 3 2 18" xfId="1298"/>
    <cellStyle name="Normal 2 2 3 2 18 2" xfId="9191"/>
    <cellStyle name="Normal 2 2 3 2 18 2 2" xfId="15814"/>
    <cellStyle name="Normal 2 2 3 2 18 3" xfId="15815"/>
    <cellStyle name="Normal 2 2 3 2 19" xfId="1299"/>
    <cellStyle name="Normal 2 2 3 2 19 2" xfId="9192"/>
    <cellStyle name="Normal 2 2 3 2 19 2 2" xfId="15816"/>
    <cellStyle name="Normal 2 2 3 2 19 3" xfId="15817"/>
    <cellStyle name="Normal 2 2 3 2 2" xfId="1300"/>
    <cellStyle name="Normal 2 2 3 2 2 2" xfId="1301"/>
    <cellStyle name="Normal 2 2 3 2 2 2 2" xfId="6070"/>
    <cellStyle name="Normal 2 2 3 2 2 2 3" xfId="9193"/>
    <cellStyle name="Normal 2 2 3 2 2 2 3 2" xfId="12137"/>
    <cellStyle name="Normal 2 2 3 2 2 2 3 2 2" xfId="15818"/>
    <cellStyle name="Normal 2 2 3 2 2 2 3 2 3" xfId="15819"/>
    <cellStyle name="Normal 2 2 3 2 2 2 4" xfId="15820"/>
    <cellStyle name="Normal 2 2 3 2 2 2 4 2" xfId="15821"/>
    <cellStyle name="Normal 2 2 3 2 2 3" xfId="1302"/>
    <cellStyle name="Normal 2 2 3 2 2 3 2" xfId="9194"/>
    <cellStyle name="Normal 2 2 3 2 2 3 2 2" xfId="12138"/>
    <cellStyle name="Normal 2 2 3 2 2 3 2 2 2" xfId="15822"/>
    <cellStyle name="Normal 2 2 3 2 2 3 2 2 3" xfId="15823"/>
    <cellStyle name="Normal 2 2 3 2 2 3 3" xfId="11530"/>
    <cellStyle name="Normal 2 2 3 2 2 3 4" xfId="15824"/>
    <cellStyle name="Normal 2 2 3 2 2 3 4 2" xfId="15825"/>
    <cellStyle name="Normal 2 2 3 2 2 4" xfId="6071"/>
    <cellStyle name="Normal 2 2 3 2 2 5" xfId="9195"/>
    <cellStyle name="Normal 2 2 3 2 2 6" xfId="9196"/>
    <cellStyle name="Normal 2 2 3 2 2 6 2" xfId="11529"/>
    <cellStyle name="Normal 2 2 3 2 2 6 3" xfId="15826"/>
    <cellStyle name="Normal 2 2 3 2 2 6 3 2" xfId="15827"/>
    <cellStyle name="Normal 2 2 3 2 2 7" xfId="11531"/>
    <cellStyle name="Normal 2 2 3 2 2 8" xfId="4519"/>
    <cellStyle name="Normal 2 2 3 2 20" xfId="1303"/>
    <cellStyle name="Normal 2 2 3 2 20 2" xfId="9197"/>
    <cellStyle name="Normal 2 2 3 2 20 2 2" xfId="15828"/>
    <cellStyle name="Normal 2 2 3 2 20 3" xfId="15829"/>
    <cellStyle name="Normal 2 2 3 2 21" xfId="1304"/>
    <cellStyle name="Normal 2 2 3 2 21 2" xfId="9198"/>
    <cellStyle name="Normal 2 2 3 2 21 2 2" xfId="15830"/>
    <cellStyle name="Normal 2 2 3 2 21 3" xfId="15831"/>
    <cellStyle name="Normal 2 2 3 2 22" xfId="1305"/>
    <cellStyle name="Normal 2 2 3 2 22 2" xfId="9199"/>
    <cellStyle name="Normal 2 2 3 2 22 2 2" xfId="15832"/>
    <cellStyle name="Normal 2 2 3 2 22 3" xfId="15833"/>
    <cellStyle name="Normal 2 2 3 2 23" xfId="1306"/>
    <cellStyle name="Normal 2 2 3 2 23 2" xfId="9200"/>
    <cellStyle name="Normal 2 2 3 2 23 2 2" xfId="15834"/>
    <cellStyle name="Normal 2 2 3 2 23 3" xfId="15835"/>
    <cellStyle name="Normal 2 2 3 2 24" xfId="1307"/>
    <cellStyle name="Normal 2 2 3 2 24 2" xfId="9201"/>
    <cellStyle name="Normal 2 2 3 2 24 2 2" xfId="15836"/>
    <cellStyle name="Normal 2 2 3 2 24 3" xfId="15837"/>
    <cellStyle name="Normal 2 2 3 2 25" xfId="1308"/>
    <cellStyle name="Normal 2 2 3 2 25 2" xfId="9202"/>
    <cellStyle name="Normal 2 2 3 2 25 2 2" xfId="15838"/>
    <cellStyle name="Normal 2 2 3 2 25 3" xfId="15839"/>
    <cellStyle name="Normal 2 2 3 2 26" xfId="1309"/>
    <cellStyle name="Normal 2 2 3 2 26 2" xfId="9203"/>
    <cellStyle name="Normal 2 2 3 2 26 2 2" xfId="15840"/>
    <cellStyle name="Normal 2 2 3 2 26 3" xfId="15841"/>
    <cellStyle name="Normal 2 2 3 2 27" xfId="1310"/>
    <cellStyle name="Normal 2 2 3 2 27 2" xfId="9204"/>
    <cellStyle name="Normal 2 2 3 2 27 2 2" xfId="15842"/>
    <cellStyle name="Normal 2 2 3 2 27 3" xfId="15843"/>
    <cellStyle name="Normal 2 2 3 2 28" xfId="1311"/>
    <cellStyle name="Normal 2 2 3 2 28 2" xfId="9205"/>
    <cellStyle name="Normal 2 2 3 2 28 2 2" xfId="15844"/>
    <cellStyle name="Normal 2 2 3 2 28 3" xfId="15845"/>
    <cellStyle name="Normal 2 2 3 2 29" xfId="1312"/>
    <cellStyle name="Normal 2 2 3 2 29 2" xfId="9206"/>
    <cellStyle name="Normal 2 2 3 2 29 2 2" xfId="15846"/>
    <cellStyle name="Normal 2 2 3 2 29 3" xfId="15847"/>
    <cellStyle name="Normal 2 2 3 2 3" xfId="1313"/>
    <cellStyle name="Normal 2 2 3 2 3 2" xfId="9208"/>
    <cellStyle name="Normal 2 2 3 2 3 3" xfId="9209"/>
    <cellStyle name="Normal 2 2 3 2 3 3 2" xfId="15848"/>
    <cellStyle name="Normal 2 2 3 2 3 4" xfId="9207"/>
    <cellStyle name="Normal 2 2 3 2 3 4 2" xfId="15849"/>
    <cellStyle name="Normal 2 2 3 2 3 5" xfId="4520"/>
    <cellStyle name="Normal 2 2 3 2 30" xfId="1314"/>
    <cellStyle name="Normal 2 2 3 2 30 2" xfId="9210"/>
    <cellStyle name="Normal 2 2 3 2 30 2 2" xfId="15850"/>
    <cellStyle name="Normal 2 2 3 2 30 3" xfId="15851"/>
    <cellStyle name="Normal 2 2 3 2 31" xfId="9211"/>
    <cellStyle name="Normal 2 2 3 2 32" xfId="9212"/>
    <cellStyle name="Normal 2 2 3 2 32 2" xfId="15852"/>
    <cellStyle name="Normal 2 2 3 2 33" xfId="11532"/>
    <cellStyle name="Normal 2 2 3 2 34" xfId="4518"/>
    <cellStyle name="Normal 2 2 3 2 4" xfId="1315"/>
    <cellStyle name="Normal 2 2 3 2 4 2" xfId="6072"/>
    <cellStyle name="Normal 2 2 3 2 4 3" xfId="6073"/>
    <cellStyle name="Normal 2 2 3 2 4 4" xfId="9214"/>
    <cellStyle name="Normal 2 2 3 2 4 5" xfId="9215"/>
    <cellStyle name="Normal 2 2 3 2 4 5 2" xfId="15853"/>
    <cellStyle name="Normal 2 2 3 2 4 6" xfId="9213"/>
    <cellStyle name="Normal 2 2 3 2 4 6 2" xfId="15854"/>
    <cellStyle name="Normal 2 2 3 2 4 7" xfId="11528"/>
    <cellStyle name="Normal 2 2 3 2 4 8" xfId="4521"/>
    <cellStyle name="Normal 2 2 3 2 5" xfId="1316"/>
    <cellStyle name="Normal 2 2 3 2 5 2" xfId="9216"/>
    <cellStyle name="Normal 2 2 3 2 5 2 2" xfId="12139"/>
    <cellStyle name="Normal 2 2 3 2 5 2 2 2" xfId="15855"/>
    <cellStyle name="Normal 2 2 3 2 5 2 2 3" xfId="15856"/>
    <cellStyle name="Normal 2 2 3 2 5 3" xfId="11527"/>
    <cellStyle name="Normal 2 2 3 2 5 4" xfId="15857"/>
    <cellStyle name="Normal 2 2 3 2 5 4 2" xfId="15858"/>
    <cellStyle name="Normal 2 2 3 2 6" xfId="1317"/>
    <cellStyle name="Normal 2 2 3 2 6 2" xfId="9217"/>
    <cellStyle name="Normal 2 2 3 2 6 2 2" xfId="15859"/>
    <cellStyle name="Normal 2 2 3 2 6 3" xfId="11526"/>
    <cellStyle name="Normal 2 2 3 2 6 4" xfId="15860"/>
    <cellStyle name="Normal 2 2 3 2 6 4 2" xfId="15861"/>
    <cellStyle name="Normal 2 2 3 2 7" xfId="1318"/>
    <cellStyle name="Normal 2 2 3 2 7 2" xfId="9218"/>
    <cellStyle name="Normal 2 2 3 2 7 2 2" xfId="15862"/>
    <cellStyle name="Normal 2 2 3 2 7 3" xfId="11525"/>
    <cellStyle name="Normal 2 2 3 2 7 4" xfId="15863"/>
    <cellStyle name="Normal 2 2 3 2 7 4 2" xfId="15864"/>
    <cellStyle name="Normal 2 2 3 2 8" xfId="1319"/>
    <cellStyle name="Normal 2 2 3 2 8 2" xfId="9219"/>
    <cellStyle name="Normal 2 2 3 2 8 2 2" xfId="15865"/>
    <cellStyle name="Normal 2 2 3 2 8 3" xfId="15866"/>
    <cellStyle name="Normal 2 2 3 2 9" xfId="1320"/>
    <cellStyle name="Normal 2 2 3 2 9 2" xfId="9220"/>
    <cellStyle name="Normal 2 2 3 2 9 2 2" xfId="15867"/>
    <cellStyle name="Normal 2 2 3 2 9 3" xfId="15868"/>
    <cellStyle name="Normal 2 2 3 20" xfId="11524"/>
    <cellStyle name="Normal 2 2 3 21" xfId="11523"/>
    <cellStyle name="Normal 2 2 3 22" xfId="11522"/>
    <cellStyle name="Normal 2 2 3 23" xfId="11521"/>
    <cellStyle name="Normal 2 2 3 24" xfId="11520"/>
    <cellStyle name="Normal 2 2 3 25" xfId="11519"/>
    <cellStyle name="Normal 2 2 3 26" xfId="11518"/>
    <cellStyle name="Normal 2 2 3 27" xfId="11517"/>
    <cellStyle name="Normal 2 2 3 28" xfId="11516"/>
    <cellStyle name="Normal 2 2 3 29" xfId="11515"/>
    <cellStyle name="Normal 2 2 3 3" xfId="1321"/>
    <cellStyle name="Normal 2 2 3 3 10" xfId="1322"/>
    <cellStyle name="Normal 2 2 3 3 10 2" xfId="9221"/>
    <cellStyle name="Normal 2 2 3 3 10 2 2" xfId="15869"/>
    <cellStyle name="Normal 2 2 3 3 10 3" xfId="15870"/>
    <cellStyle name="Normal 2 2 3 3 11" xfId="1323"/>
    <cellStyle name="Normal 2 2 3 3 11 2" xfId="9222"/>
    <cellStyle name="Normal 2 2 3 3 11 2 2" xfId="15871"/>
    <cellStyle name="Normal 2 2 3 3 11 3" xfId="15872"/>
    <cellStyle name="Normal 2 2 3 3 12" xfId="1324"/>
    <cellStyle name="Normal 2 2 3 3 12 2" xfId="9223"/>
    <cellStyle name="Normal 2 2 3 3 12 2 2" xfId="15873"/>
    <cellStyle name="Normal 2 2 3 3 12 3" xfId="15874"/>
    <cellStyle name="Normal 2 2 3 3 13" xfId="1325"/>
    <cellStyle name="Normal 2 2 3 3 13 2" xfId="9224"/>
    <cellStyle name="Normal 2 2 3 3 13 2 2" xfId="15875"/>
    <cellStyle name="Normal 2 2 3 3 13 3" xfId="15876"/>
    <cellStyle name="Normal 2 2 3 3 14" xfId="1326"/>
    <cellStyle name="Normal 2 2 3 3 14 2" xfId="9225"/>
    <cellStyle name="Normal 2 2 3 3 14 2 2" xfId="15877"/>
    <cellStyle name="Normal 2 2 3 3 14 3" xfId="15878"/>
    <cellStyle name="Normal 2 2 3 3 15" xfId="1327"/>
    <cellStyle name="Normal 2 2 3 3 15 2" xfId="9226"/>
    <cellStyle name="Normal 2 2 3 3 15 2 2" xfId="15879"/>
    <cellStyle name="Normal 2 2 3 3 15 3" xfId="15880"/>
    <cellStyle name="Normal 2 2 3 3 16" xfId="1328"/>
    <cellStyle name="Normal 2 2 3 3 16 2" xfId="9227"/>
    <cellStyle name="Normal 2 2 3 3 16 2 2" xfId="15881"/>
    <cellStyle name="Normal 2 2 3 3 16 3" xfId="15882"/>
    <cellStyle name="Normal 2 2 3 3 17" xfId="1329"/>
    <cellStyle name="Normal 2 2 3 3 17 2" xfId="9228"/>
    <cellStyle name="Normal 2 2 3 3 17 2 2" xfId="15883"/>
    <cellStyle name="Normal 2 2 3 3 17 3" xfId="15884"/>
    <cellStyle name="Normal 2 2 3 3 18" xfId="1330"/>
    <cellStyle name="Normal 2 2 3 3 18 2" xfId="9229"/>
    <cellStyle name="Normal 2 2 3 3 18 2 2" xfId="15885"/>
    <cellStyle name="Normal 2 2 3 3 18 3" xfId="15886"/>
    <cellStyle name="Normal 2 2 3 3 19" xfId="1331"/>
    <cellStyle name="Normal 2 2 3 3 19 2" xfId="9230"/>
    <cellStyle name="Normal 2 2 3 3 19 2 2" xfId="15887"/>
    <cellStyle name="Normal 2 2 3 3 19 3" xfId="15888"/>
    <cellStyle name="Normal 2 2 3 3 2" xfId="1332"/>
    <cellStyle name="Normal 2 2 3 3 2 2" xfId="6074"/>
    <cellStyle name="Normal 2 2 3 3 2 3" xfId="9231"/>
    <cellStyle name="Normal 2 2 3 3 2 3 2" xfId="12140"/>
    <cellStyle name="Normal 2 2 3 3 2 3 2 2" xfId="15889"/>
    <cellStyle name="Normal 2 2 3 3 2 3 2 3" xfId="15890"/>
    <cellStyle name="Normal 2 2 3 3 2 4" xfId="15891"/>
    <cellStyle name="Normal 2 2 3 3 20" xfId="9232"/>
    <cellStyle name="Normal 2 2 3 3 21" xfId="9233"/>
    <cellStyle name="Normal 2 2 3 3 21 2" xfId="15892"/>
    <cellStyle name="Normal 2 2 3 3 22" xfId="11514"/>
    <cellStyle name="Normal 2 2 3 3 23" xfId="4522"/>
    <cellStyle name="Normal 2 2 3 3 3" xfId="1333"/>
    <cellStyle name="Normal 2 2 3 3 3 2" xfId="9234"/>
    <cellStyle name="Normal 2 2 3 3 3 2 2" xfId="12141"/>
    <cellStyle name="Normal 2 2 3 3 3 2 2 2" xfId="15893"/>
    <cellStyle name="Normal 2 2 3 3 3 2 2 3" xfId="15894"/>
    <cellStyle name="Normal 2 2 3 3 3 3" xfId="15895"/>
    <cellStyle name="Normal 2 2 3 3 4" xfId="1334"/>
    <cellStyle name="Normal 2 2 3 3 4 2" xfId="9235"/>
    <cellStyle name="Normal 2 2 3 3 4 2 2" xfId="12142"/>
    <cellStyle name="Normal 2 2 3 3 4 2 2 2" xfId="15896"/>
    <cellStyle name="Normal 2 2 3 3 4 2 2 3" xfId="15897"/>
    <cellStyle name="Normal 2 2 3 3 4 3" xfId="15898"/>
    <cellStyle name="Normal 2 2 3 3 5" xfId="1335"/>
    <cellStyle name="Normal 2 2 3 3 5 2" xfId="9236"/>
    <cellStyle name="Normal 2 2 3 3 5 2 2" xfId="15899"/>
    <cellStyle name="Normal 2 2 3 3 5 3" xfId="15900"/>
    <cellStyle name="Normal 2 2 3 3 6" xfId="1336"/>
    <cellStyle name="Normal 2 2 3 3 6 2" xfId="9237"/>
    <cellStyle name="Normal 2 2 3 3 6 2 2" xfId="15901"/>
    <cellStyle name="Normal 2 2 3 3 6 3" xfId="15902"/>
    <cellStyle name="Normal 2 2 3 3 7" xfId="1337"/>
    <cellStyle name="Normal 2 2 3 3 7 2" xfId="9238"/>
    <cellStyle name="Normal 2 2 3 3 7 2 2" xfId="15903"/>
    <cellStyle name="Normal 2 2 3 3 7 3" xfId="15904"/>
    <cellStyle name="Normal 2 2 3 3 8" xfId="1338"/>
    <cellStyle name="Normal 2 2 3 3 8 2" xfId="9239"/>
    <cellStyle name="Normal 2 2 3 3 8 2 2" xfId="15905"/>
    <cellStyle name="Normal 2 2 3 3 8 3" xfId="15906"/>
    <cellStyle name="Normal 2 2 3 3 9" xfId="1339"/>
    <cellStyle name="Normal 2 2 3 3 9 2" xfId="9240"/>
    <cellStyle name="Normal 2 2 3 3 9 2 2" xfId="15907"/>
    <cellStyle name="Normal 2 2 3 3 9 3" xfId="15908"/>
    <cellStyle name="Normal 2 2 3 30" xfId="11513"/>
    <cellStyle name="Normal 2 2 3 31" xfId="11512"/>
    <cellStyle name="Normal 2 2 3 32" xfId="11511"/>
    <cellStyle name="Normal 2 2 3 33" xfId="11510"/>
    <cellStyle name="Normal 2 2 3 34" xfId="11509"/>
    <cellStyle name="Normal 2 2 3 35" xfId="11508"/>
    <cellStyle name="Normal 2 2 3 36" xfId="11507"/>
    <cellStyle name="Normal 2 2 3 37" xfId="11543"/>
    <cellStyle name="Normal 2 2 3 38" xfId="4517"/>
    <cellStyle name="Normal 2 2 3 4" xfId="1340"/>
    <cellStyle name="Normal 2 2 3 4 10" xfId="1341"/>
    <cellStyle name="Normal 2 2 3 4 10 2" xfId="9241"/>
    <cellStyle name="Normal 2 2 3 4 10 2 2" xfId="15909"/>
    <cellStyle name="Normal 2 2 3 4 10 3" xfId="15910"/>
    <cellStyle name="Normal 2 2 3 4 11" xfId="1342"/>
    <cellStyle name="Normal 2 2 3 4 11 2" xfId="9242"/>
    <cellStyle name="Normal 2 2 3 4 11 2 2" xfId="15911"/>
    <cellStyle name="Normal 2 2 3 4 11 3" xfId="15912"/>
    <cellStyle name="Normal 2 2 3 4 12" xfId="1343"/>
    <cellStyle name="Normal 2 2 3 4 12 2" xfId="9243"/>
    <cellStyle name="Normal 2 2 3 4 12 2 2" xfId="15913"/>
    <cellStyle name="Normal 2 2 3 4 12 3" xfId="15914"/>
    <cellStyle name="Normal 2 2 3 4 13" xfId="1344"/>
    <cellStyle name="Normal 2 2 3 4 13 2" xfId="9244"/>
    <cellStyle name="Normal 2 2 3 4 13 2 2" xfId="15915"/>
    <cellStyle name="Normal 2 2 3 4 13 3" xfId="15916"/>
    <cellStyle name="Normal 2 2 3 4 14" xfId="1345"/>
    <cellStyle name="Normal 2 2 3 4 14 2" xfId="9245"/>
    <cellStyle name="Normal 2 2 3 4 14 2 2" xfId="15917"/>
    <cellStyle name="Normal 2 2 3 4 14 3" xfId="15918"/>
    <cellStyle name="Normal 2 2 3 4 15" xfId="1346"/>
    <cellStyle name="Normal 2 2 3 4 15 2" xfId="9246"/>
    <cellStyle name="Normal 2 2 3 4 15 2 2" xfId="15919"/>
    <cellStyle name="Normal 2 2 3 4 15 3" xfId="15920"/>
    <cellStyle name="Normal 2 2 3 4 16" xfId="1347"/>
    <cellStyle name="Normal 2 2 3 4 16 2" xfId="9247"/>
    <cellStyle name="Normal 2 2 3 4 16 2 2" xfId="15921"/>
    <cellStyle name="Normal 2 2 3 4 16 3" xfId="15922"/>
    <cellStyle name="Normal 2 2 3 4 17" xfId="1348"/>
    <cellStyle name="Normal 2 2 3 4 17 2" xfId="9248"/>
    <cellStyle name="Normal 2 2 3 4 17 2 2" xfId="15923"/>
    <cellStyle name="Normal 2 2 3 4 17 3" xfId="15924"/>
    <cellStyle name="Normal 2 2 3 4 18" xfId="1349"/>
    <cellStyle name="Normal 2 2 3 4 18 2" xfId="9249"/>
    <cellStyle name="Normal 2 2 3 4 18 2 2" xfId="15925"/>
    <cellStyle name="Normal 2 2 3 4 18 3" xfId="15926"/>
    <cellStyle name="Normal 2 2 3 4 19" xfId="9250"/>
    <cellStyle name="Normal 2 2 3 4 19 2" xfId="12143"/>
    <cellStyle name="Normal 2 2 3 4 19 2 2" xfId="15927"/>
    <cellStyle name="Normal 2 2 3 4 19 2 3" xfId="15928"/>
    <cellStyle name="Normal 2 2 3 4 2" xfId="1350"/>
    <cellStyle name="Normal 2 2 3 4 2 2" xfId="9251"/>
    <cellStyle name="Normal 2 2 3 4 2 2 2" xfId="12144"/>
    <cellStyle name="Normal 2 2 3 4 2 2 2 2" xfId="15929"/>
    <cellStyle name="Normal 2 2 3 4 2 2 2 3" xfId="15930"/>
    <cellStyle name="Normal 2 2 3 4 2 3" xfId="15931"/>
    <cellStyle name="Normal 2 2 3 4 20" xfId="11506"/>
    <cellStyle name="Normal 2 2 3 4 21" xfId="15932"/>
    <cellStyle name="Normal 2 2 3 4 21 2" xfId="15933"/>
    <cellStyle name="Normal 2 2 3 4 3" xfId="1351"/>
    <cellStyle name="Normal 2 2 3 4 3 2" xfId="9252"/>
    <cellStyle name="Normal 2 2 3 4 3 2 2" xfId="15934"/>
    <cellStyle name="Normal 2 2 3 4 3 3" xfId="15935"/>
    <cellStyle name="Normal 2 2 3 4 4" xfId="1352"/>
    <cellStyle name="Normal 2 2 3 4 4 2" xfId="9253"/>
    <cellStyle name="Normal 2 2 3 4 4 2 2" xfId="15936"/>
    <cellStyle name="Normal 2 2 3 4 4 3" xfId="15937"/>
    <cellStyle name="Normal 2 2 3 4 5" xfId="1353"/>
    <cellStyle name="Normal 2 2 3 4 5 2" xfId="9254"/>
    <cellStyle name="Normal 2 2 3 4 5 2 2" xfId="15938"/>
    <cellStyle name="Normal 2 2 3 4 5 3" xfId="15939"/>
    <cellStyle name="Normal 2 2 3 4 6" xfId="1354"/>
    <cellStyle name="Normal 2 2 3 4 6 2" xfId="9255"/>
    <cellStyle name="Normal 2 2 3 4 6 2 2" xfId="15940"/>
    <cellStyle name="Normal 2 2 3 4 6 3" xfId="15941"/>
    <cellStyle name="Normal 2 2 3 4 7" xfId="1355"/>
    <cellStyle name="Normal 2 2 3 4 7 2" xfId="9256"/>
    <cellStyle name="Normal 2 2 3 4 7 2 2" xfId="15942"/>
    <cellStyle name="Normal 2 2 3 4 7 3" xfId="15943"/>
    <cellStyle name="Normal 2 2 3 4 8" xfId="1356"/>
    <cellStyle name="Normal 2 2 3 4 8 2" xfId="9257"/>
    <cellStyle name="Normal 2 2 3 4 8 2 2" xfId="15944"/>
    <cellStyle name="Normal 2 2 3 4 8 3" xfId="15945"/>
    <cellStyle name="Normal 2 2 3 4 9" xfId="1357"/>
    <cellStyle name="Normal 2 2 3 4 9 2" xfId="9258"/>
    <cellStyle name="Normal 2 2 3 4 9 2 2" xfId="15946"/>
    <cellStyle name="Normal 2 2 3 4 9 3" xfId="15947"/>
    <cellStyle name="Normal 2 2 3 5" xfId="1358"/>
    <cellStyle name="Normal 2 2 3 5 10" xfId="1359"/>
    <cellStyle name="Normal 2 2 3 5 10 2" xfId="9259"/>
    <cellStyle name="Normal 2 2 3 5 10 2 2" xfId="15948"/>
    <cellStyle name="Normal 2 2 3 5 10 3" xfId="15949"/>
    <cellStyle name="Normal 2 2 3 5 11" xfId="1360"/>
    <cellStyle name="Normal 2 2 3 5 11 2" xfId="9260"/>
    <cellStyle name="Normal 2 2 3 5 11 2 2" xfId="15950"/>
    <cellStyle name="Normal 2 2 3 5 11 3" xfId="15951"/>
    <cellStyle name="Normal 2 2 3 5 12" xfId="1361"/>
    <cellStyle name="Normal 2 2 3 5 12 2" xfId="9261"/>
    <cellStyle name="Normal 2 2 3 5 12 2 2" xfId="15952"/>
    <cellStyle name="Normal 2 2 3 5 12 3" xfId="15953"/>
    <cellStyle name="Normal 2 2 3 5 13" xfId="1362"/>
    <cellStyle name="Normal 2 2 3 5 13 2" xfId="9262"/>
    <cellStyle name="Normal 2 2 3 5 13 2 2" xfId="15954"/>
    <cellStyle name="Normal 2 2 3 5 13 3" xfId="15955"/>
    <cellStyle name="Normal 2 2 3 5 14" xfId="1363"/>
    <cellStyle name="Normal 2 2 3 5 14 2" xfId="9263"/>
    <cellStyle name="Normal 2 2 3 5 14 2 2" xfId="15956"/>
    <cellStyle name="Normal 2 2 3 5 14 3" xfId="15957"/>
    <cellStyle name="Normal 2 2 3 5 15" xfId="1364"/>
    <cellStyle name="Normal 2 2 3 5 15 2" xfId="9264"/>
    <cellStyle name="Normal 2 2 3 5 15 2 2" xfId="15958"/>
    <cellStyle name="Normal 2 2 3 5 15 3" xfId="15959"/>
    <cellStyle name="Normal 2 2 3 5 16" xfId="1365"/>
    <cellStyle name="Normal 2 2 3 5 16 2" xfId="9265"/>
    <cellStyle name="Normal 2 2 3 5 16 2 2" xfId="15960"/>
    <cellStyle name="Normal 2 2 3 5 16 3" xfId="15961"/>
    <cellStyle name="Normal 2 2 3 5 17" xfId="1366"/>
    <cellStyle name="Normal 2 2 3 5 17 2" xfId="9266"/>
    <cellStyle name="Normal 2 2 3 5 17 2 2" xfId="15962"/>
    <cellStyle name="Normal 2 2 3 5 17 3" xfId="15963"/>
    <cellStyle name="Normal 2 2 3 5 18" xfId="1367"/>
    <cellStyle name="Normal 2 2 3 5 18 2" xfId="9267"/>
    <cellStyle name="Normal 2 2 3 5 18 2 2" xfId="15964"/>
    <cellStyle name="Normal 2 2 3 5 18 3" xfId="15965"/>
    <cellStyle name="Normal 2 2 3 5 19" xfId="9268"/>
    <cellStyle name="Normal 2 2 3 5 19 2" xfId="12145"/>
    <cellStyle name="Normal 2 2 3 5 19 2 2" xfId="15966"/>
    <cellStyle name="Normal 2 2 3 5 19 2 3" xfId="15967"/>
    <cellStyle name="Normal 2 2 3 5 2" xfId="1368"/>
    <cellStyle name="Normal 2 2 3 5 2 2" xfId="9269"/>
    <cellStyle name="Normal 2 2 3 5 2 2 2" xfId="15968"/>
    <cellStyle name="Normal 2 2 3 5 2 3" xfId="15969"/>
    <cellStyle name="Normal 2 2 3 5 20" xfId="11505"/>
    <cellStyle name="Normal 2 2 3 5 21" xfId="15970"/>
    <cellStyle name="Normal 2 2 3 5 21 2" xfId="15971"/>
    <cellStyle name="Normal 2 2 3 5 3" xfId="1369"/>
    <cellStyle name="Normal 2 2 3 5 3 2" xfId="9270"/>
    <cellStyle name="Normal 2 2 3 5 3 2 2" xfId="15972"/>
    <cellStyle name="Normal 2 2 3 5 3 3" xfId="15973"/>
    <cellStyle name="Normal 2 2 3 5 4" xfId="1370"/>
    <cellStyle name="Normal 2 2 3 5 4 2" xfId="9271"/>
    <cellStyle name="Normal 2 2 3 5 4 2 2" xfId="15974"/>
    <cellStyle name="Normal 2 2 3 5 4 3" xfId="15975"/>
    <cellStyle name="Normal 2 2 3 5 5" xfId="1371"/>
    <cellStyle name="Normal 2 2 3 5 5 2" xfId="9272"/>
    <cellStyle name="Normal 2 2 3 5 5 2 2" xfId="15976"/>
    <cellStyle name="Normal 2 2 3 5 5 3" xfId="15977"/>
    <cellStyle name="Normal 2 2 3 5 6" xfId="1372"/>
    <cellStyle name="Normal 2 2 3 5 6 2" xfId="9273"/>
    <cellStyle name="Normal 2 2 3 5 6 2 2" xfId="15978"/>
    <cellStyle name="Normal 2 2 3 5 6 3" xfId="15979"/>
    <cellStyle name="Normal 2 2 3 5 7" xfId="1373"/>
    <cellStyle name="Normal 2 2 3 5 7 2" xfId="9274"/>
    <cellStyle name="Normal 2 2 3 5 7 2 2" xfId="15980"/>
    <cellStyle name="Normal 2 2 3 5 7 3" xfId="15981"/>
    <cellStyle name="Normal 2 2 3 5 8" xfId="1374"/>
    <cellStyle name="Normal 2 2 3 5 8 2" xfId="9275"/>
    <cellStyle name="Normal 2 2 3 5 8 2 2" xfId="15982"/>
    <cellStyle name="Normal 2 2 3 5 8 3" xfId="15983"/>
    <cellStyle name="Normal 2 2 3 5 9" xfId="1375"/>
    <cellStyle name="Normal 2 2 3 5 9 2" xfId="9276"/>
    <cellStyle name="Normal 2 2 3 5 9 2 2" xfId="15984"/>
    <cellStyle name="Normal 2 2 3 5 9 3" xfId="15985"/>
    <cellStyle name="Normal 2 2 3 6" xfId="1376"/>
    <cellStyle name="Normal 2 2 3 6 10" xfId="1377"/>
    <cellStyle name="Normal 2 2 3 6 10 2" xfId="9277"/>
    <cellStyle name="Normal 2 2 3 6 10 2 2" xfId="15986"/>
    <cellStyle name="Normal 2 2 3 6 10 3" xfId="15987"/>
    <cellStyle name="Normal 2 2 3 6 11" xfId="1378"/>
    <cellStyle name="Normal 2 2 3 6 11 2" xfId="9278"/>
    <cellStyle name="Normal 2 2 3 6 11 2 2" xfId="15988"/>
    <cellStyle name="Normal 2 2 3 6 11 3" xfId="15989"/>
    <cellStyle name="Normal 2 2 3 6 12" xfId="1379"/>
    <cellStyle name="Normal 2 2 3 6 12 2" xfId="9279"/>
    <cellStyle name="Normal 2 2 3 6 12 2 2" xfId="15990"/>
    <cellStyle name="Normal 2 2 3 6 12 3" xfId="15991"/>
    <cellStyle name="Normal 2 2 3 6 13" xfId="1380"/>
    <cellStyle name="Normal 2 2 3 6 13 2" xfId="9280"/>
    <cellStyle name="Normal 2 2 3 6 13 2 2" xfId="15992"/>
    <cellStyle name="Normal 2 2 3 6 13 3" xfId="15993"/>
    <cellStyle name="Normal 2 2 3 6 14" xfId="1381"/>
    <cellStyle name="Normal 2 2 3 6 14 2" xfId="9281"/>
    <cellStyle name="Normal 2 2 3 6 14 2 2" xfId="15994"/>
    <cellStyle name="Normal 2 2 3 6 14 3" xfId="15995"/>
    <cellStyle name="Normal 2 2 3 6 15" xfId="1382"/>
    <cellStyle name="Normal 2 2 3 6 15 2" xfId="9282"/>
    <cellStyle name="Normal 2 2 3 6 15 2 2" xfId="15996"/>
    <cellStyle name="Normal 2 2 3 6 15 3" xfId="15997"/>
    <cellStyle name="Normal 2 2 3 6 16" xfId="1383"/>
    <cellStyle name="Normal 2 2 3 6 16 2" xfId="9283"/>
    <cellStyle name="Normal 2 2 3 6 16 2 2" xfId="15998"/>
    <cellStyle name="Normal 2 2 3 6 16 3" xfId="15999"/>
    <cellStyle name="Normal 2 2 3 6 17" xfId="1384"/>
    <cellStyle name="Normal 2 2 3 6 17 2" xfId="9284"/>
    <cellStyle name="Normal 2 2 3 6 17 2 2" xfId="16000"/>
    <cellStyle name="Normal 2 2 3 6 17 3" xfId="16001"/>
    <cellStyle name="Normal 2 2 3 6 18" xfId="1385"/>
    <cellStyle name="Normal 2 2 3 6 18 2" xfId="9285"/>
    <cellStyle name="Normal 2 2 3 6 18 2 2" xfId="16002"/>
    <cellStyle name="Normal 2 2 3 6 18 3" xfId="16003"/>
    <cellStyle name="Normal 2 2 3 6 19" xfId="9286"/>
    <cellStyle name="Normal 2 2 3 6 19 2" xfId="12146"/>
    <cellStyle name="Normal 2 2 3 6 19 2 2" xfId="16004"/>
    <cellStyle name="Normal 2 2 3 6 19 2 3" xfId="16005"/>
    <cellStyle name="Normal 2 2 3 6 2" xfId="1386"/>
    <cellStyle name="Normal 2 2 3 6 2 2" xfId="9287"/>
    <cellStyle name="Normal 2 2 3 6 2 2 2" xfId="16006"/>
    <cellStyle name="Normal 2 2 3 6 2 3" xfId="16007"/>
    <cellStyle name="Normal 2 2 3 6 20" xfId="11504"/>
    <cellStyle name="Normal 2 2 3 6 21" xfId="16008"/>
    <cellStyle name="Normal 2 2 3 6 21 2" xfId="16009"/>
    <cellStyle name="Normal 2 2 3 6 3" xfId="1387"/>
    <cellStyle name="Normal 2 2 3 6 3 2" xfId="9288"/>
    <cellStyle name="Normal 2 2 3 6 3 2 2" xfId="16010"/>
    <cellStyle name="Normal 2 2 3 6 3 3" xfId="16011"/>
    <cellStyle name="Normal 2 2 3 6 4" xfId="1388"/>
    <cellStyle name="Normal 2 2 3 6 4 2" xfId="9289"/>
    <cellStyle name="Normal 2 2 3 6 4 2 2" xfId="16012"/>
    <cellStyle name="Normal 2 2 3 6 4 3" xfId="16013"/>
    <cellStyle name="Normal 2 2 3 6 5" xfId="1389"/>
    <cellStyle name="Normal 2 2 3 6 5 2" xfId="9290"/>
    <cellStyle name="Normal 2 2 3 6 5 2 2" xfId="16014"/>
    <cellStyle name="Normal 2 2 3 6 5 3" xfId="16015"/>
    <cellStyle name="Normal 2 2 3 6 6" xfId="1390"/>
    <cellStyle name="Normal 2 2 3 6 6 2" xfId="9291"/>
    <cellStyle name="Normal 2 2 3 6 6 2 2" xfId="16016"/>
    <cellStyle name="Normal 2 2 3 6 6 3" xfId="16017"/>
    <cellStyle name="Normal 2 2 3 6 7" xfId="1391"/>
    <cellStyle name="Normal 2 2 3 6 7 2" xfId="9292"/>
    <cellStyle name="Normal 2 2 3 6 7 2 2" xfId="16018"/>
    <cellStyle name="Normal 2 2 3 6 7 3" xfId="16019"/>
    <cellStyle name="Normal 2 2 3 6 8" xfId="1392"/>
    <cellStyle name="Normal 2 2 3 6 8 2" xfId="9293"/>
    <cellStyle name="Normal 2 2 3 6 8 2 2" xfId="16020"/>
    <cellStyle name="Normal 2 2 3 6 8 3" xfId="16021"/>
    <cellStyle name="Normal 2 2 3 6 9" xfId="1393"/>
    <cellStyle name="Normal 2 2 3 6 9 2" xfId="9294"/>
    <cellStyle name="Normal 2 2 3 6 9 2 2" xfId="16022"/>
    <cellStyle name="Normal 2 2 3 6 9 3" xfId="16023"/>
    <cellStyle name="Normal 2 2 3 7" xfId="1394"/>
    <cellStyle name="Normal 2 2 3 7 10" xfId="1395"/>
    <cellStyle name="Normal 2 2 3 7 10 2" xfId="9295"/>
    <cellStyle name="Normal 2 2 3 7 10 2 2" xfId="16024"/>
    <cellStyle name="Normal 2 2 3 7 10 3" xfId="16025"/>
    <cellStyle name="Normal 2 2 3 7 11" xfId="1396"/>
    <cellStyle name="Normal 2 2 3 7 11 2" xfId="9296"/>
    <cellStyle name="Normal 2 2 3 7 11 2 2" xfId="16026"/>
    <cellStyle name="Normal 2 2 3 7 11 3" xfId="16027"/>
    <cellStyle name="Normal 2 2 3 7 12" xfId="1397"/>
    <cellStyle name="Normal 2 2 3 7 12 2" xfId="9297"/>
    <cellStyle name="Normal 2 2 3 7 12 2 2" xfId="16028"/>
    <cellStyle name="Normal 2 2 3 7 12 3" xfId="16029"/>
    <cellStyle name="Normal 2 2 3 7 13" xfId="1398"/>
    <cellStyle name="Normal 2 2 3 7 13 2" xfId="9298"/>
    <cellStyle name="Normal 2 2 3 7 13 2 2" xfId="16030"/>
    <cellStyle name="Normal 2 2 3 7 13 3" xfId="16031"/>
    <cellStyle name="Normal 2 2 3 7 14" xfId="1399"/>
    <cellStyle name="Normal 2 2 3 7 14 2" xfId="9299"/>
    <cellStyle name="Normal 2 2 3 7 14 2 2" xfId="16032"/>
    <cellStyle name="Normal 2 2 3 7 14 3" xfId="16033"/>
    <cellStyle name="Normal 2 2 3 7 15" xfId="1400"/>
    <cellStyle name="Normal 2 2 3 7 15 2" xfId="9300"/>
    <cellStyle name="Normal 2 2 3 7 15 2 2" xfId="16034"/>
    <cellStyle name="Normal 2 2 3 7 15 3" xfId="16035"/>
    <cellStyle name="Normal 2 2 3 7 16" xfId="1401"/>
    <cellStyle name="Normal 2 2 3 7 16 2" xfId="9301"/>
    <cellStyle name="Normal 2 2 3 7 16 2 2" xfId="16036"/>
    <cellStyle name="Normal 2 2 3 7 16 3" xfId="16037"/>
    <cellStyle name="Normal 2 2 3 7 17" xfId="1402"/>
    <cellStyle name="Normal 2 2 3 7 17 2" xfId="9302"/>
    <cellStyle name="Normal 2 2 3 7 17 2 2" xfId="16038"/>
    <cellStyle name="Normal 2 2 3 7 17 3" xfId="16039"/>
    <cellStyle name="Normal 2 2 3 7 18" xfId="1403"/>
    <cellStyle name="Normal 2 2 3 7 18 2" xfId="9303"/>
    <cellStyle name="Normal 2 2 3 7 18 2 2" xfId="16040"/>
    <cellStyle name="Normal 2 2 3 7 18 3" xfId="16041"/>
    <cellStyle name="Normal 2 2 3 7 19" xfId="9304"/>
    <cellStyle name="Normal 2 2 3 7 19 2" xfId="12147"/>
    <cellStyle name="Normal 2 2 3 7 19 2 2" xfId="16042"/>
    <cellStyle name="Normal 2 2 3 7 19 2 3" xfId="16043"/>
    <cellStyle name="Normal 2 2 3 7 2" xfId="1404"/>
    <cellStyle name="Normal 2 2 3 7 2 2" xfId="9305"/>
    <cellStyle name="Normal 2 2 3 7 2 2 2" xfId="16044"/>
    <cellStyle name="Normal 2 2 3 7 2 3" xfId="16045"/>
    <cellStyle name="Normal 2 2 3 7 20" xfId="11503"/>
    <cellStyle name="Normal 2 2 3 7 21" xfId="16046"/>
    <cellStyle name="Normal 2 2 3 7 21 2" xfId="16047"/>
    <cellStyle name="Normal 2 2 3 7 3" xfId="1405"/>
    <cellStyle name="Normal 2 2 3 7 3 2" xfId="9306"/>
    <cellStyle name="Normal 2 2 3 7 3 2 2" xfId="16048"/>
    <cellStyle name="Normal 2 2 3 7 3 3" xfId="16049"/>
    <cellStyle name="Normal 2 2 3 7 4" xfId="1406"/>
    <cellStyle name="Normal 2 2 3 7 4 2" xfId="9307"/>
    <cellStyle name="Normal 2 2 3 7 4 2 2" xfId="16050"/>
    <cellStyle name="Normal 2 2 3 7 4 3" xfId="16051"/>
    <cellStyle name="Normal 2 2 3 7 5" xfId="1407"/>
    <cellStyle name="Normal 2 2 3 7 5 2" xfId="9308"/>
    <cellStyle name="Normal 2 2 3 7 5 2 2" xfId="16052"/>
    <cellStyle name="Normal 2 2 3 7 5 3" xfId="16053"/>
    <cellStyle name="Normal 2 2 3 7 6" xfId="1408"/>
    <cellStyle name="Normal 2 2 3 7 6 2" xfId="9309"/>
    <cellStyle name="Normal 2 2 3 7 6 2 2" xfId="16054"/>
    <cellStyle name="Normal 2 2 3 7 6 3" xfId="16055"/>
    <cellStyle name="Normal 2 2 3 7 7" xfId="1409"/>
    <cellStyle name="Normal 2 2 3 7 7 2" xfId="9310"/>
    <cellStyle name="Normal 2 2 3 7 7 2 2" xfId="16056"/>
    <cellStyle name="Normal 2 2 3 7 7 3" xfId="16057"/>
    <cellStyle name="Normal 2 2 3 7 8" xfId="1410"/>
    <cellStyle name="Normal 2 2 3 7 8 2" xfId="9311"/>
    <cellStyle name="Normal 2 2 3 7 8 2 2" xfId="16058"/>
    <cellStyle name="Normal 2 2 3 7 8 3" xfId="16059"/>
    <cellStyle name="Normal 2 2 3 7 9" xfId="1411"/>
    <cellStyle name="Normal 2 2 3 7 9 2" xfId="9312"/>
    <cellStyle name="Normal 2 2 3 7 9 2 2" xfId="16060"/>
    <cellStyle name="Normal 2 2 3 7 9 3" xfId="16061"/>
    <cellStyle name="Normal 2 2 3 8" xfId="1412"/>
    <cellStyle name="Normal 2 2 3 8 10" xfId="1413"/>
    <cellStyle name="Normal 2 2 3 8 10 2" xfId="9313"/>
    <cellStyle name="Normal 2 2 3 8 10 2 2" xfId="16062"/>
    <cellStyle name="Normal 2 2 3 8 10 3" xfId="16063"/>
    <cellStyle name="Normal 2 2 3 8 11" xfId="1414"/>
    <cellStyle name="Normal 2 2 3 8 11 2" xfId="9314"/>
    <cellStyle name="Normal 2 2 3 8 11 2 2" xfId="16064"/>
    <cellStyle name="Normal 2 2 3 8 11 3" xfId="16065"/>
    <cellStyle name="Normal 2 2 3 8 12" xfId="1415"/>
    <cellStyle name="Normal 2 2 3 8 12 2" xfId="9315"/>
    <cellStyle name="Normal 2 2 3 8 12 2 2" xfId="16066"/>
    <cellStyle name="Normal 2 2 3 8 12 3" xfId="16067"/>
    <cellStyle name="Normal 2 2 3 8 13" xfId="1416"/>
    <cellStyle name="Normal 2 2 3 8 13 2" xfId="9316"/>
    <cellStyle name="Normal 2 2 3 8 13 2 2" xfId="16068"/>
    <cellStyle name="Normal 2 2 3 8 13 3" xfId="16069"/>
    <cellStyle name="Normal 2 2 3 8 14" xfId="1417"/>
    <cellStyle name="Normal 2 2 3 8 14 2" xfId="9317"/>
    <cellStyle name="Normal 2 2 3 8 14 2 2" xfId="16070"/>
    <cellStyle name="Normal 2 2 3 8 14 3" xfId="16071"/>
    <cellStyle name="Normal 2 2 3 8 15" xfId="1418"/>
    <cellStyle name="Normal 2 2 3 8 15 2" xfId="9318"/>
    <cellStyle name="Normal 2 2 3 8 15 2 2" xfId="16072"/>
    <cellStyle name="Normal 2 2 3 8 15 3" xfId="16073"/>
    <cellStyle name="Normal 2 2 3 8 16" xfId="1419"/>
    <cellStyle name="Normal 2 2 3 8 16 2" xfId="9319"/>
    <cellStyle name="Normal 2 2 3 8 16 2 2" xfId="16074"/>
    <cellStyle name="Normal 2 2 3 8 16 3" xfId="16075"/>
    <cellStyle name="Normal 2 2 3 8 17" xfId="1420"/>
    <cellStyle name="Normal 2 2 3 8 17 2" xfId="9320"/>
    <cellStyle name="Normal 2 2 3 8 17 2 2" xfId="16076"/>
    <cellStyle name="Normal 2 2 3 8 17 3" xfId="16077"/>
    <cellStyle name="Normal 2 2 3 8 18" xfId="1421"/>
    <cellStyle name="Normal 2 2 3 8 18 2" xfId="9321"/>
    <cellStyle name="Normal 2 2 3 8 18 2 2" xfId="16078"/>
    <cellStyle name="Normal 2 2 3 8 18 3" xfId="16079"/>
    <cellStyle name="Normal 2 2 3 8 19" xfId="9322"/>
    <cellStyle name="Normal 2 2 3 8 19 2" xfId="12148"/>
    <cellStyle name="Normal 2 2 3 8 19 2 2" xfId="16080"/>
    <cellStyle name="Normal 2 2 3 8 19 2 3" xfId="16081"/>
    <cellStyle name="Normal 2 2 3 8 2" xfId="1422"/>
    <cellStyle name="Normal 2 2 3 8 2 2" xfId="9323"/>
    <cellStyle name="Normal 2 2 3 8 2 2 2" xfId="16082"/>
    <cellStyle name="Normal 2 2 3 8 2 3" xfId="16083"/>
    <cellStyle name="Normal 2 2 3 8 20" xfId="11502"/>
    <cellStyle name="Normal 2 2 3 8 21" xfId="16084"/>
    <cellStyle name="Normal 2 2 3 8 21 2" xfId="16085"/>
    <cellStyle name="Normal 2 2 3 8 3" xfId="1423"/>
    <cellStyle name="Normal 2 2 3 8 3 2" xfId="9324"/>
    <cellStyle name="Normal 2 2 3 8 3 2 2" xfId="16086"/>
    <cellStyle name="Normal 2 2 3 8 3 3" xfId="16087"/>
    <cellStyle name="Normal 2 2 3 8 4" xfId="1424"/>
    <cellStyle name="Normal 2 2 3 8 4 2" xfId="9325"/>
    <cellStyle name="Normal 2 2 3 8 4 2 2" xfId="16088"/>
    <cellStyle name="Normal 2 2 3 8 4 3" xfId="16089"/>
    <cellStyle name="Normal 2 2 3 8 5" xfId="1425"/>
    <cellStyle name="Normal 2 2 3 8 5 2" xfId="9326"/>
    <cellStyle name="Normal 2 2 3 8 5 2 2" xfId="16090"/>
    <cellStyle name="Normal 2 2 3 8 5 3" xfId="16091"/>
    <cellStyle name="Normal 2 2 3 8 6" xfId="1426"/>
    <cellStyle name="Normal 2 2 3 8 6 2" xfId="9327"/>
    <cellStyle name="Normal 2 2 3 8 6 2 2" xfId="16092"/>
    <cellStyle name="Normal 2 2 3 8 6 3" xfId="16093"/>
    <cellStyle name="Normal 2 2 3 8 7" xfId="1427"/>
    <cellStyle name="Normal 2 2 3 8 7 2" xfId="9328"/>
    <cellStyle name="Normal 2 2 3 8 7 2 2" xfId="16094"/>
    <cellStyle name="Normal 2 2 3 8 7 3" xfId="16095"/>
    <cellStyle name="Normal 2 2 3 8 8" xfId="1428"/>
    <cellStyle name="Normal 2 2 3 8 8 2" xfId="9329"/>
    <cellStyle name="Normal 2 2 3 8 8 2 2" xfId="16096"/>
    <cellStyle name="Normal 2 2 3 8 8 3" xfId="16097"/>
    <cellStyle name="Normal 2 2 3 8 9" xfId="1429"/>
    <cellStyle name="Normal 2 2 3 8 9 2" xfId="9330"/>
    <cellStyle name="Normal 2 2 3 8 9 2 2" xfId="16098"/>
    <cellStyle name="Normal 2 2 3 8 9 3" xfId="16099"/>
    <cellStyle name="Normal 2 2 3 9" xfId="1430"/>
    <cellStyle name="Normal 2 2 3 9 10" xfId="1431"/>
    <cellStyle name="Normal 2 2 3 9 10 2" xfId="9331"/>
    <cellStyle name="Normal 2 2 3 9 10 2 2" xfId="16100"/>
    <cellStyle name="Normal 2 2 3 9 10 3" xfId="16101"/>
    <cellStyle name="Normal 2 2 3 9 11" xfId="1432"/>
    <cellStyle name="Normal 2 2 3 9 11 2" xfId="9332"/>
    <cellStyle name="Normal 2 2 3 9 11 2 2" xfId="16102"/>
    <cellStyle name="Normal 2 2 3 9 11 3" xfId="16103"/>
    <cellStyle name="Normal 2 2 3 9 12" xfId="1433"/>
    <cellStyle name="Normal 2 2 3 9 12 2" xfId="9333"/>
    <cellStyle name="Normal 2 2 3 9 12 2 2" xfId="16104"/>
    <cellStyle name="Normal 2 2 3 9 12 3" xfId="16105"/>
    <cellStyle name="Normal 2 2 3 9 13" xfId="1434"/>
    <cellStyle name="Normal 2 2 3 9 13 2" xfId="9334"/>
    <cellStyle name="Normal 2 2 3 9 13 2 2" xfId="16106"/>
    <cellStyle name="Normal 2 2 3 9 13 3" xfId="16107"/>
    <cellStyle name="Normal 2 2 3 9 14" xfId="1435"/>
    <cellStyle name="Normal 2 2 3 9 14 2" xfId="9335"/>
    <cellStyle name="Normal 2 2 3 9 14 2 2" xfId="16108"/>
    <cellStyle name="Normal 2 2 3 9 14 3" xfId="16109"/>
    <cellStyle name="Normal 2 2 3 9 15" xfId="1436"/>
    <cellStyle name="Normal 2 2 3 9 15 2" xfId="9336"/>
    <cellStyle name="Normal 2 2 3 9 15 2 2" xfId="16110"/>
    <cellStyle name="Normal 2 2 3 9 15 3" xfId="16111"/>
    <cellStyle name="Normal 2 2 3 9 16" xfId="1437"/>
    <cellStyle name="Normal 2 2 3 9 16 2" xfId="9337"/>
    <cellStyle name="Normal 2 2 3 9 16 2 2" xfId="16112"/>
    <cellStyle name="Normal 2 2 3 9 16 3" xfId="16113"/>
    <cellStyle name="Normal 2 2 3 9 17" xfId="1438"/>
    <cellStyle name="Normal 2 2 3 9 17 2" xfId="9338"/>
    <cellStyle name="Normal 2 2 3 9 17 2 2" xfId="16114"/>
    <cellStyle name="Normal 2 2 3 9 17 3" xfId="16115"/>
    <cellStyle name="Normal 2 2 3 9 18" xfId="1439"/>
    <cellStyle name="Normal 2 2 3 9 18 2" xfId="9339"/>
    <cellStyle name="Normal 2 2 3 9 18 2 2" xfId="16116"/>
    <cellStyle name="Normal 2 2 3 9 18 3" xfId="16117"/>
    <cellStyle name="Normal 2 2 3 9 19" xfId="9340"/>
    <cellStyle name="Normal 2 2 3 9 19 2" xfId="12149"/>
    <cellStyle name="Normal 2 2 3 9 19 2 2" xfId="16118"/>
    <cellStyle name="Normal 2 2 3 9 19 2 3" xfId="16119"/>
    <cellStyle name="Normal 2 2 3 9 2" xfId="1440"/>
    <cellStyle name="Normal 2 2 3 9 2 2" xfId="9341"/>
    <cellStyle name="Normal 2 2 3 9 2 2 2" xfId="16120"/>
    <cellStyle name="Normal 2 2 3 9 2 3" xfId="16121"/>
    <cellStyle name="Normal 2 2 3 9 20" xfId="11501"/>
    <cellStyle name="Normal 2 2 3 9 21" xfId="16122"/>
    <cellStyle name="Normal 2 2 3 9 21 2" xfId="16123"/>
    <cellStyle name="Normal 2 2 3 9 3" xfId="1441"/>
    <cellStyle name="Normal 2 2 3 9 3 2" xfId="9342"/>
    <cellStyle name="Normal 2 2 3 9 3 2 2" xfId="16124"/>
    <cellStyle name="Normal 2 2 3 9 3 3" xfId="16125"/>
    <cellStyle name="Normal 2 2 3 9 4" xfId="1442"/>
    <cellStyle name="Normal 2 2 3 9 4 2" xfId="9343"/>
    <cellStyle name="Normal 2 2 3 9 4 2 2" xfId="16126"/>
    <cellStyle name="Normal 2 2 3 9 4 3" xfId="16127"/>
    <cellStyle name="Normal 2 2 3 9 5" xfId="1443"/>
    <cellStyle name="Normal 2 2 3 9 5 2" xfId="9344"/>
    <cellStyle name="Normal 2 2 3 9 5 2 2" xfId="16128"/>
    <cellStyle name="Normal 2 2 3 9 5 3" xfId="16129"/>
    <cellStyle name="Normal 2 2 3 9 6" xfId="1444"/>
    <cellStyle name="Normal 2 2 3 9 6 2" xfId="9345"/>
    <cellStyle name="Normal 2 2 3 9 6 2 2" xfId="16130"/>
    <cellStyle name="Normal 2 2 3 9 6 3" xfId="16131"/>
    <cellStyle name="Normal 2 2 3 9 7" xfId="1445"/>
    <cellStyle name="Normal 2 2 3 9 7 2" xfId="9346"/>
    <cellStyle name="Normal 2 2 3 9 7 2 2" xfId="16132"/>
    <cellStyle name="Normal 2 2 3 9 7 3" xfId="16133"/>
    <cellStyle name="Normal 2 2 3 9 8" xfId="1446"/>
    <cellStyle name="Normal 2 2 3 9 8 2" xfId="9347"/>
    <cellStyle name="Normal 2 2 3 9 8 2 2" xfId="16134"/>
    <cellStyle name="Normal 2 2 3 9 8 3" xfId="16135"/>
    <cellStyle name="Normal 2 2 3 9 9" xfId="1447"/>
    <cellStyle name="Normal 2 2 3 9 9 2" xfId="9348"/>
    <cellStyle name="Normal 2 2 3 9 9 2 2" xfId="16136"/>
    <cellStyle name="Normal 2 2 3 9 9 3" xfId="16137"/>
    <cellStyle name="Normal 2 2 3_700NodeB Summary rev3.8.1" xfId="4523"/>
    <cellStyle name="Normal 2 2 30" xfId="1448"/>
    <cellStyle name="Normal 2 2 30 2" xfId="9349"/>
    <cellStyle name="Normal 2 2 30 2 2" xfId="12150"/>
    <cellStyle name="Normal 2 2 30 2 2 2" xfId="16138"/>
    <cellStyle name="Normal 2 2 30 2 2 3" xfId="16139"/>
    <cellStyle name="Normal 2 2 30 3" xfId="11500"/>
    <cellStyle name="Normal 2 2 30 4" xfId="16140"/>
    <cellStyle name="Normal 2 2 30 4 2" xfId="16141"/>
    <cellStyle name="Normal 2 2 30 5" xfId="21981"/>
    <cellStyle name="Normal 2 2 31" xfId="1449"/>
    <cellStyle name="Normal 2 2 31 2" xfId="9350"/>
    <cellStyle name="Normal 2 2 31 2 2" xfId="12151"/>
    <cellStyle name="Normal 2 2 31 2 2 2" xfId="16142"/>
    <cellStyle name="Normal 2 2 31 2 2 3" xfId="16143"/>
    <cellStyle name="Normal 2 2 31 3" xfId="11499"/>
    <cellStyle name="Normal 2 2 31 4" xfId="16144"/>
    <cellStyle name="Normal 2 2 31 4 2" xfId="16145"/>
    <cellStyle name="Normal 2 2 31 5" xfId="21980"/>
    <cellStyle name="Normal 2 2 32" xfId="1450"/>
    <cellStyle name="Normal 2 2 32 2" xfId="9351"/>
    <cellStyle name="Normal 2 2 32 2 2" xfId="12152"/>
    <cellStyle name="Normal 2 2 32 2 2 2" xfId="16146"/>
    <cellStyle name="Normal 2 2 32 2 2 3" xfId="16147"/>
    <cellStyle name="Normal 2 2 32 3" xfId="11498"/>
    <cellStyle name="Normal 2 2 32 4" xfId="16148"/>
    <cellStyle name="Normal 2 2 32 4 2" xfId="16149"/>
    <cellStyle name="Normal 2 2 32 5" xfId="21979"/>
    <cellStyle name="Normal 2 2 33" xfId="1451"/>
    <cellStyle name="Normal 2 2 33 2" xfId="9352"/>
    <cellStyle name="Normal 2 2 33 2 2" xfId="12187"/>
    <cellStyle name="Normal 2 2 33 2 2 2" xfId="16150"/>
    <cellStyle name="Normal 2 2 33 2 2 3" xfId="16151"/>
    <cellStyle name="Normal 2 2 33 3" xfId="11497"/>
    <cellStyle name="Normal 2 2 33 4" xfId="16152"/>
    <cellStyle name="Normal 2 2 33 4 2" xfId="16153"/>
    <cellStyle name="Normal 2 2 33 5" xfId="21978"/>
    <cellStyle name="Normal 2 2 34" xfId="1452"/>
    <cellStyle name="Normal 2 2 34 2" xfId="9353"/>
    <cellStyle name="Normal 2 2 34 2 2" xfId="12188"/>
    <cellStyle name="Normal 2 2 34 2 2 2" xfId="16154"/>
    <cellStyle name="Normal 2 2 34 2 2 3" xfId="16155"/>
    <cellStyle name="Normal 2 2 34 3" xfId="11496"/>
    <cellStyle name="Normal 2 2 34 4" xfId="16156"/>
    <cellStyle name="Normal 2 2 34 4 2" xfId="16157"/>
    <cellStyle name="Normal 2 2 34 5" xfId="21977"/>
    <cellStyle name="Normal 2 2 35" xfId="1453"/>
    <cellStyle name="Normal 2 2 35 2" xfId="9354"/>
    <cellStyle name="Normal 2 2 35 2 2" xfId="12189"/>
    <cellStyle name="Normal 2 2 35 2 2 2" xfId="16158"/>
    <cellStyle name="Normal 2 2 35 2 2 3" xfId="16159"/>
    <cellStyle name="Normal 2 2 35 3" xfId="11495"/>
    <cellStyle name="Normal 2 2 35 4" xfId="16160"/>
    <cellStyle name="Normal 2 2 35 4 2" xfId="16161"/>
    <cellStyle name="Normal 2 2 36" xfId="1454"/>
    <cellStyle name="Normal 2 2 36 2" xfId="9355"/>
    <cellStyle name="Normal 2 2 36 2 2" xfId="16162"/>
    <cellStyle name="Normal 2 2 36 3" xfId="11494"/>
    <cellStyle name="Normal 2 2 36 4" xfId="16163"/>
    <cellStyle name="Normal 2 2 36 4 2" xfId="16164"/>
    <cellStyle name="Normal 2 2 37" xfId="1455"/>
    <cellStyle name="Normal 2 2 37 2" xfId="9356"/>
    <cellStyle name="Normal 2 2 37 2 2" xfId="16165"/>
    <cellStyle name="Normal 2 2 37 3" xfId="11493"/>
    <cellStyle name="Normal 2 2 37 4" xfId="16166"/>
    <cellStyle name="Normal 2 2 37 4 2" xfId="16167"/>
    <cellStyle name="Normal 2 2 38" xfId="1456"/>
    <cellStyle name="Normal 2 2 38 2" xfId="9357"/>
    <cellStyle name="Normal 2 2 38 2 2" xfId="16168"/>
    <cellStyle name="Normal 2 2 38 3" xfId="11492"/>
    <cellStyle name="Normal 2 2 38 4" xfId="16169"/>
    <cellStyle name="Normal 2 2 38 4 2" xfId="16170"/>
    <cellStyle name="Normal 2 2 39" xfId="9358"/>
    <cellStyle name="Normal 2 2 39 2" xfId="12087"/>
    <cellStyle name="Normal 2 2 39 2 2" xfId="16171"/>
    <cellStyle name="Normal 2 2 39 2 3" xfId="16172"/>
    <cellStyle name="Normal 2 2 4" xfId="1457"/>
    <cellStyle name="Normal 2 2 4 10" xfId="6075"/>
    <cellStyle name="Normal 2 2 4 10 2" xfId="16173"/>
    <cellStyle name="Normal 2 2 4 11" xfId="6076"/>
    <cellStyle name="Normal 2 2 4 11 2" xfId="16174"/>
    <cellStyle name="Normal 2 2 4 12" xfId="6077"/>
    <cellStyle name="Normal 2 2 4 12 2" xfId="16175"/>
    <cellStyle name="Normal 2 2 4 13" xfId="6078"/>
    <cellStyle name="Normal 2 2 4 14" xfId="9359"/>
    <cellStyle name="Normal 2 2 4 14 2" xfId="16176"/>
    <cellStyle name="Normal 2 2 4 2" xfId="6079"/>
    <cellStyle name="Normal 2 2 4 2 2" xfId="6080"/>
    <cellStyle name="Normal 2 2 4 2 2 2" xfId="11490"/>
    <cellStyle name="Normal 2 2 4 2 2 3" xfId="16177"/>
    <cellStyle name="Normal 2 2 4 2 2 3 2" xfId="16178"/>
    <cellStyle name="Normal 2 2 4 2 3" xfId="11489"/>
    <cellStyle name="Normal 2 2 4 2 4" xfId="11488"/>
    <cellStyle name="Normal 2 2 4 2 5" xfId="11487"/>
    <cellStyle name="Normal 2 2 4 2 6" xfId="11486"/>
    <cellStyle name="Normal 2 2 4 2 7" xfId="11491"/>
    <cellStyle name="Normal 2 2 4 2 8" xfId="16179"/>
    <cellStyle name="Normal 2 2 4 3" xfId="6081"/>
    <cellStyle name="Normal 2 2 4 3 2" xfId="16180"/>
    <cellStyle name="Normal 2 2 4 4" xfId="6082"/>
    <cellStyle name="Normal 2 2 4 4 2" xfId="11485"/>
    <cellStyle name="Normal 2 2 4 4 3" xfId="16181"/>
    <cellStyle name="Normal 2 2 4 4 3 2" xfId="16182"/>
    <cellStyle name="Normal 2 2 4 5" xfId="6083"/>
    <cellStyle name="Normal 2 2 4 5 2" xfId="11484"/>
    <cellStyle name="Normal 2 2 4 5 3" xfId="16183"/>
    <cellStyle name="Normal 2 2 4 5 3 2" xfId="16184"/>
    <cellStyle name="Normal 2 2 4 6" xfId="6084"/>
    <cellStyle name="Normal 2 2 4 6 2" xfId="11483"/>
    <cellStyle name="Normal 2 2 4 6 3" xfId="16185"/>
    <cellStyle name="Normal 2 2 4 6 3 2" xfId="16186"/>
    <cellStyle name="Normal 2 2 4 7" xfId="6085"/>
    <cellStyle name="Normal 2 2 4 7 2" xfId="11482"/>
    <cellStyle name="Normal 2 2 4 7 3" xfId="16187"/>
    <cellStyle name="Normal 2 2 4 7 3 2" xfId="16188"/>
    <cellStyle name="Normal 2 2 4 8" xfId="6086"/>
    <cellStyle name="Normal 2 2 4 8 2" xfId="16189"/>
    <cellStyle name="Normal 2 2 4 9" xfId="6087"/>
    <cellStyle name="Normal 2 2 4 9 2" xfId="16190"/>
    <cellStyle name="Normal 2 2 40" xfId="9360"/>
    <cellStyle name="Normal 2 2 41" xfId="9361"/>
    <cellStyle name="Normal 2 2 42" xfId="9362"/>
    <cellStyle name="Normal 2 2 43" xfId="4483"/>
    <cellStyle name="Normal 2 2 5" xfId="1458"/>
    <cellStyle name="Normal 2 2 5 2" xfId="9363"/>
    <cellStyle name="Normal 2 2 5 2 2" xfId="11480"/>
    <cellStyle name="Normal 2 2 5 2 3" xfId="16191"/>
    <cellStyle name="Normal 2 2 5 2 3 2" xfId="16192"/>
    <cellStyle name="Normal 2 2 5 3" xfId="11479"/>
    <cellStyle name="Normal 2 2 5 3 2" xfId="16193"/>
    <cellStyle name="Normal 2 2 5 4" xfId="11481"/>
    <cellStyle name="Normal 2 2 6" xfId="1459"/>
    <cellStyle name="Normal 2 2 6 2" xfId="9364"/>
    <cellStyle name="Normal 2 2 6 2 2" xfId="11477"/>
    <cellStyle name="Normal 2 2 6 2 3" xfId="16194"/>
    <cellStyle name="Normal 2 2 6 2 3 2" xfId="16195"/>
    <cellStyle name="Normal 2 2 6 3" xfId="11478"/>
    <cellStyle name="Normal 2 2 6 4" xfId="16196"/>
    <cellStyle name="Normal 2 2 6 4 2" xfId="16197"/>
    <cellStyle name="Normal 2 2 7" xfId="1460"/>
    <cellStyle name="Normal 2 2 7 2" xfId="9365"/>
    <cellStyle name="Normal 2 2 7 2 2" xfId="11475"/>
    <cellStyle name="Normal 2 2 7 2 3" xfId="16198"/>
    <cellStyle name="Normal 2 2 7 2 3 2" xfId="16199"/>
    <cellStyle name="Normal 2 2 7 3" xfId="11476"/>
    <cellStyle name="Normal 2 2 7 4" xfId="16200"/>
    <cellStyle name="Normal 2 2 7 4 2" xfId="16201"/>
    <cellStyle name="Normal 2 2 8" xfId="1461"/>
    <cellStyle name="Normal 2 2 8 2" xfId="9366"/>
    <cellStyle name="Normal 2 2 8 2 2" xfId="11473"/>
    <cellStyle name="Normal 2 2 8 2 3" xfId="16202"/>
    <cellStyle name="Normal 2 2 8 2 3 2" xfId="16203"/>
    <cellStyle name="Normal 2 2 8 3" xfId="11474"/>
    <cellStyle name="Normal 2 2 8 4" xfId="16204"/>
    <cellStyle name="Normal 2 2 8 4 2" xfId="16205"/>
    <cellStyle name="Normal 2 2 9" xfId="1462"/>
    <cellStyle name="Normal 2 2 9 2" xfId="9367"/>
    <cellStyle name="Normal 2 2 9 2 2" xfId="11471"/>
    <cellStyle name="Normal 2 2 9 2 3" xfId="16206"/>
    <cellStyle name="Normal 2 2 9 2 3 2" xfId="16207"/>
    <cellStyle name="Normal 2 2 9 3" xfId="11472"/>
    <cellStyle name="Normal 2 2 9 4" xfId="16208"/>
    <cellStyle name="Normal 2 2 9 4 2" xfId="16209"/>
    <cellStyle name="Normal 2 2_3G phase 3 ordering Tracking" xfId="4524"/>
    <cellStyle name="Normal 2 20" xfId="1463"/>
    <cellStyle name="Normal 2 20 10" xfId="1464"/>
    <cellStyle name="Normal 2 20 10 2" xfId="9368"/>
    <cellStyle name="Normal 2 20 10 2 2" xfId="16210"/>
    <cellStyle name="Normal 2 20 10 3" xfId="16211"/>
    <cellStyle name="Normal 2 20 11" xfId="1465"/>
    <cellStyle name="Normal 2 20 11 2" xfId="9369"/>
    <cellStyle name="Normal 2 20 11 2 2" xfId="16212"/>
    <cellStyle name="Normal 2 20 11 3" xfId="16213"/>
    <cellStyle name="Normal 2 20 12" xfId="1466"/>
    <cellStyle name="Normal 2 20 12 2" xfId="9370"/>
    <cellStyle name="Normal 2 20 12 2 2" xfId="16214"/>
    <cellStyle name="Normal 2 20 12 3" xfId="16215"/>
    <cellStyle name="Normal 2 20 13" xfId="1467"/>
    <cellStyle name="Normal 2 20 13 2" xfId="9371"/>
    <cellStyle name="Normal 2 20 13 2 2" xfId="16216"/>
    <cellStyle name="Normal 2 20 13 3" xfId="16217"/>
    <cellStyle name="Normal 2 20 14" xfId="1468"/>
    <cellStyle name="Normal 2 20 14 2" xfId="9372"/>
    <cellStyle name="Normal 2 20 14 2 2" xfId="16218"/>
    <cellStyle name="Normal 2 20 14 3" xfId="16219"/>
    <cellStyle name="Normal 2 20 15" xfId="1469"/>
    <cellStyle name="Normal 2 20 15 2" xfId="9373"/>
    <cellStyle name="Normal 2 20 15 2 2" xfId="16220"/>
    <cellStyle name="Normal 2 20 15 3" xfId="16221"/>
    <cellStyle name="Normal 2 20 16" xfId="1470"/>
    <cellStyle name="Normal 2 20 16 2" xfId="9374"/>
    <cellStyle name="Normal 2 20 16 2 2" xfId="16222"/>
    <cellStyle name="Normal 2 20 16 3" xfId="16223"/>
    <cellStyle name="Normal 2 20 17" xfId="1471"/>
    <cellStyle name="Normal 2 20 17 2" xfId="9375"/>
    <cellStyle name="Normal 2 20 17 2 2" xfId="16224"/>
    <cellStyle name="Normal 2 20 17 3" xfId="16225"/>
    <cellStyle name="Normal 2 20 18" xfId="1472"/>
    <cellStyle name="Normal 2 20 18 2" xfId="9376"/>
    <cellStyle name="Normal 2 20 18 2 2" xfId="16226"/>
    <cellStyle name="Normal 2 20 18 3" xfId="16227"/>
    <cellStyle name="Normal 2 20 19" xfId="9377"/>
    <cellStyle name="Normal 2 20 2" xfId="1473"/>
    <cellStyle name="Normal 2 20 2 2" xfId="9378"/>
    <cellStyle name="Normal 2 20 2 2 2" xfId="16228"/>
    <cellStyle name="Normal 2 20 2 3" xfId="16229"/>
    <cellStyle name="Normal 2 20 20" xfId="9379"/>
    <cellStyle name="Normal 2 20 20 2" xfId="16230"/>
    <cellStyle name="Normal 2 20 21" xfId="4525"/>
    <cellStyle name="Normal 2 20 3" xfId="1474"/>
    <cellStyle name="Normal 2 20 3 2" xfId="9380"/>
    <cellStyle name="Normal 2 20 3 2 2" xfId="16231"/>
    <cellStyle name="Normal 2 20 3 3" xfId="16232"/>
    <cellStyle name="Normal 2 20 4" xfId="1475"/>
    <cellStyle name="Normal 2 20 4 2" xfId="9381"/>
    <cellStyle name="Normal 2 20 4 2 2" xfId="16233"/>
    <cellStyle name="Normal 2 20 4 3" xfId="16234"/>
    <cellStyle name="Normal 2 20 5" xfId="1476"/>
    <cellStyle name="Normal 2 20 5 2" xfId="9382"/>
    <cellStyle name="Normal 2 20 5 2 2" xfId="16235"/>
    <cellStyle name="Normal 2 20 5 3" xfId="16236"/>
    <cellStyle name="Normal 2 20 6" xfId="1477"/>
    <cellStyle name="Normal 2 20 6 2" xfId="9383"/>
    <cellStyle name="Normal 2 20 6 2 2" xfId="16237"/>
    <cellStyle name="Normal 2 20 6 3" xfId="16238"/>
    <cellStyle name="Normal 2 20 7" xfId="1478"/>
    <cellStyle name="Normal 2 20 7 2" xfId="9384"/>
    <cellStyle name="Normal 2 20 7 2 2" xfId="16239"/>
    <cellStyle name="Normal 2 20 7 3" xfId="16240"/>
    <cellStyle name="Normal 2 20 8" xfId="1479"/>
    <cellStyle name="Normal 2 20 8 2" xfId="9385"/>
    <cellStyle name="Normal 2 20 8 2 2" xfId="16241"/>
    <cellStyle name="Normal 2 20 8 3" xfId="16242"/>
    <cellStyle name="Normal 2 20 9" xfId="1480"/>
    <cellStyle name="Normal 2 20 9 2" xfId="9386"/>
    <cellStyle name="Normal 2 20 9 2 2" xfId="16243"/>
    <cellStyle name="Normal 2 20 9 3" xfId="16244"/>
    <cellStyle name="Normal 2 21" xfId="1481"/>
    <cellStyle name="Normal 2 21 10" xfId="1482"/>
    <cellStyle name="Normal 2 21 10 2" xfId="9387"/>
    <cellStyle name="Normal 2 21 10 2 2" xfId="16245"/>
    <cellStyle name="Normal 2 21 10 3" xfId="16246"/>
    <cellStyle name="Normal 2 21 11" xfId="1483"/>
    <cellStyle name="Normal 2 21 11 2" xfId="9388"/>
    <cellStyle name="Normal 2 21 11 2 2" xfId="16247"/>
    <cellStyle name="Normal 2 21 11 3" xfId="16248"/>
    <cellStyle name="Normal 2 21 12" xfId="1484"/>
    <cellStyle name="Normal 2 21 12 2" xfId="9389"/>
    <cellStyle name="Normal 2 21 12 2 2" xfId="16249"/>
    <cellStyle name="Normal 2 21 12 3" xfId="16250"/>
    <cellStyle name="Normal 2 21 13" xfId="1485"/>
    <cellStyle name="Normal 2 21 13 2" xfId="9390"/>
    <cellStyle name="Normal 2 21 13 2 2" xfId="16251"/>
    <cellStyle name="Normal 2 21 13 3" xfId="16252"/>
    <cellStyle name="Normal 2 21 14" xfId="1486"/>
    <cellStyle name="Normal 2 21 14 2" xfId="9391"/>
    <cellStyle name="Normal 2 21 14 2 2" xfId="16253"/>
    <cellStyle name="Normal 2 21 14 3" xfId="16254"/>
    <cellStyle name="Normal 2 21 15" xfId="1487"/>
    <cellStyle name="Normal 2 21 15 2" xfId="9392"/>
    <cellStyle name="Normal 2 21 15 2 2" xfId="16255"/>
    <cellStyle name="Normal 2 21 15 3" xfId="16256"/>
    <cellStyle name="Normal 2 21 16" xfId="1488"/>
    <cellStyle name="Normal 2 21 16 2" xfId="9393"/>
    <cellStyle name="Normal 2 21 16 2 2" xfId="16257"/>
    <cellStyle name="Normal 2 21 16 3" xfId="16258"/>
    <cellStyle name="Normal 2 21 17" xfId="1489"/>
    <cellStyle name="Normal 2 21 17 2" xfId="9394"/>
    <cellStyle name="Normal 2 21 17 2 2" xfId="16259"/>
    <cellStyle name="Normal 2 21 17 3" xfId="16260"/>
    <cellStyle name="Normal 2 21 18" xfId="1490"/>
    <cellStyle name="Normal 2 21 18 2" xfId="9395"/>
    <cellStyle name="Normal 2 21 18 2 2" xfId="16261"/>
    <cellStyle name="Normal 2 21 18 3" xfId="16262"/>
    <cellStyle name="Normal 2 21 19" xfId="9396"/>
    <cellStyle name="Normal 2 21 2" xfId="1491"/>
    <cellStyle name="Normal 2 21 2 2" xfId="9397"/>
    <cellStyle name="Normal 2 21 2 2 2" xfId="16263"/>
    <cellStyle name="Normal 2 21 2 3" xfId="16264"/>
    <cellStyle name="Normal 2 21 20" xfId="9398"/>
    <cellStyle name="Normal 2 21 20 2" xfId="16265"/>
    <cellStyle name="Normal 2 21 21" xfId="4526"/>
    <cellStyle name="Normal 2 21 3" xfId="1492"/>
    <cellStyle name="Normal 2 21 3 2" xfId="9399"/>
    <cellStyle name="Normal 2 21 3 2 2" xfId="16266"/>
    <cellStyle name="Normal 2 21 3 3" xfId="16267"/>
    <cellStyle name="Normal 2 21 4" xfId="1493"/>
    <cellStyle name="Normal 2 21 4 2" xfId="9400"/>
    <cellStyle name="Normal 2 21 4 2 2" xfId="16268"/>
    <cellStyle name="Normal 2 21 4 3" xfId="16269"/>
    <cellStyle name="Normal 2 21 5" xfId="1494"/>
    <cellStyle name="Normal 2 21 5 2" xfId="9401"/>
    <cellStyle name="Normal 2 21 5 2 2" xfId="16270"/>
    <cellStyle name="Normal 2 21 5 3" xfId="16271"/>
    <cellStyle name="Normal 2 21 6" xfId="1495"/>
    <cellStyle name="Normal 2 21 6 2" xfId="9402"/>
    <cellStyle name="Normal 2 21 6 2 2" xfId="16272"/>
    <cellStyle name="Normal 2 21 6 3" xfId="16273"/>
    <cellStyle name="Normal 2 21 7" xfId="1496"/>
    <cellStyle name="Normal 2 21 7 2" xfId="9403"/>
    <cellStyle name="Normal 2 21 7 2 2" xfId="16274"/>
    <cellStyle name="Normal 2 21 7 3" xfId="16275"/>
    <cellStyle name="Normal 2 21 8" xfId="1497"/>
    <cellStyle name="Normal 2 21 8 2" xfId="9404"/>
    <cellStyle name="Normal 2 21 8 2 2" xfId="16276"/>
    <cellStyle name="Normal 2 21 8 3" xfId="16277"/>
    <cellStyle name="Normal 2 21 9" xfId="1498"/>
    <cellStyle name="Normal 2 21 9 2" xfId="9405"/>
    <cellStyle name="Normal 2 21 9 2 2" xfId="16278"/>
    <cellStyle name="Normal 2 21 9 3" xfId="16279"/>
    <cellStyle name="Normal 2 22" xfId="1499"/>
    <cellStyle name="Normal 2 22 2" xfId="9407"/>
    <cellStyle name="Normal 2 22 3" xfId="9408"/>
    <cellStyle name="Normal 2 22 3 2" xfId="16280"/>
    <cellStyle name="Normal 2 22 4" xfId="9406"/>
    <cellStyle name="Normal 2 22 4 2" xfId="16281"/>
    <cellStyle name="Normal 2 22 5" xfId="4527"/>
    <cellStyle name="Normal 2 23" xfId="1500"/>
    <cellStyle name="Normal 2 23 2" xfId="9410"/>
    <cellStyle name="Normal 2 23 3" xfId="9411"/>
    <cellStyle name="Normal 2 23 3 2" xfId="16282"/>
    <cellStyle name="Normal 2 23 4" xfId="9409"/>
    <cellStyle name="Normal 2 23 4 2" xfId="16283"/>
    <cellStyle name="Normal 2 23 5" xfId="4528"/>
    <cellStyle name="Normal 2 24" xfId="1501"/>
    <cellStyle name="Normal 2 24 2" xfId="9413"/>
    <cellStyle name="Normal 2 24 3" xfId="9414"/>
    <cellStyle name="Normal 2 24 3 2" xfId="16284"/>
    <cellStyle name="Normal 2 24 4" xfId="9412"/>
    <cellStyle name="Normal 2 24 4 2" xfId="16285"/>
    <cellStyle name="Normal 2 24 5" xfId="4529"/>
    <cellStyle name="Normal 2 25" xfId="1502"/>
    <cellStyle name="Normal 2 25 2" xfId="9416"/>
    <cellStyle name="Normal 2 25 2 2" xfId="22178"/>
    <cellStyle name="Normal 2 25 2 2 2" xfId="22184"/>
    <cellStyle name="Normal 2 25 3" xfId="9417"/>
    <cellStyle name="Normal 2 25 3 2" xfId="16286"/>
    <cellStyle name="Normal 2 25 4" xfId="9415"/>
    <cellStyle name="Normal 2 25 4 2" xfId="16287"/>
    <cellStyle name="Normal 2 25 5" xfId="4530"/>
    <cellStyle name="Normal 2 25 6" xfId="22169"/>
    <cellStyle name="Normal 2 25 7" xfId="22172"/>
    <cellStyle name="Normal 2 26" xfId="1503"/>
    <cellStyle name="Normal 2 26 2" xfId="9419"/>
    <cellStyle name="Normal 2 26 3" xfId="9420"/>
    <cellStyle name="Normal 2 26 3 2" xfId="16288"/>
    <cellStyle name="Normal 2 26 4" xfId="9418"/>
    <cellStyle name="Normal 2 26 4 2" xfId="16289"/>
    <cellStyle name="Normal 2 26 5" xfId="4531"/>
    <cellStyle name="Normal 2 27" xfId="1504"/>
    <cellStyle name="Normal 2 27 2" xfId="9422"/>
    <cellStyle name="Normal 2 27 3" xfId="9423"/>
    <cellStyle name="Normal 2 27 3 2" xfId="16290"/>
    <cellStyle name="Normal 2 27 4" xfId="9421"/>
    <cellStyle name="Normal 2 27 4 2" xfId="16291"/>
    <cellStyle name="Normal 2 27 5" xfId="4532"/>
    <cellStyle name="Normal 2 28" xfId="1505"/>
    <cellStyle name="Normal 2 28 2" xfId="9425"/>
    <cellStyle name="Normal 2 28 3" xfId="9426"/>
    <cellStyle name="Normal 2 28 3 2" xfId="16292"/>
    <cellStyle name="Normal 2 28 4" xfId="9424"/>
    <cellStyle name="Normal 2 28 4 2" xfId="16293"/>
    <cellStyle name="Normal 2 28 5" xfId="4533"/>
    <cellStyle name="Normal 2 29" xfId="1506"/>
    <cellStyle name="Normal 2 29 2" xfId="9428"/>
    <cellStyle name="Normal 2 29 3" xfId="9429"/>
    <cellStyle name="Normal 2 29 3 2" xfId="16294"/>
    <cellStyle name="Normal 2 29 4" xfId="9427"/>
    <cellStyle name="Normal 2 29 4 2" xfId="16295"/>
    <cellStyle name="Normal 2 29 5" xfId="4534"/>
    <cellStyle name="Normal 2 3" xfId="1507"/>
    <cellStyle name="Normal 2 3 10" xfId="1508"/>
    <cellStyle name="Normal 2 3 10 2" xfId="9430"/>
    <cellStyle name="Normal 2 3 10 2 2" xfId="12153"/>
    <cellStyle name="Normal 2 3 10 2 2 2" xfId="16296"/>
    <cellStyle name="Normal 2 3 10 2 2 3" xfId="16297"/>
    <cellStyle name="Normal 2 3 10 3" xfId="16298"/>
    <cellStyle name="Normal 2 3 11" xfId="1509"/>
    <cellStyle name="Normal 2 3 11 2" xfId="9431"/>
    <cellStyle name="Normal 2 3 11 2 2" xfId="12154"/>
    <cellStyle name="Normal 2 3 11 2 2 2" xfId="16299"/>
    <cellStyle name="Normal 2 3 11 2 2 3" xfId="16300"/>
    <cellStyle name="Normal 2 3 11 3" xfId="16301"/>
    <cellStyle name="Normal 2 3 12" xfId="1510"/>
    <cellStyle name="Normal 2 3 12 2" xfId="9432"/>
    <cellStyle name="Normal 2 3 12 2 2" xfId="16302"/>
    <cellStyle name="Normal 2 3 12 3" xfId="16303"/>
    <cellStyle name="Normal 2 3 13" xfId="1511"/>
    <cellStyle name="Normal 2 3 13 2" xfId="9433"/>
    <cellStyle name="Normal 2 3 13 2 2" xfId="16304"/>
    <cellStyle name="Normal 2 3 13 3" xfId="16305"/>
    <cellStyle name="Normal 2 3 14" xfId="1512"/>
    <cellStyle name="Normal 2 3 14 2" xfId="9434"/>
    <cellStyle name="Normal 2 3 14 2 2" xfId="16306"/>
    <cellStyle name="Normal 2 3 14 3" xfId="16307"/>
    <cellStyle name="Normal 2 3 15" xfId="1513"/>
    <cellStyle name="Normal 2 3 15 2" xfId="9435"/>
    <cellStyle name="Normal 2 3 15 2 2" xfId="12190"/>
    <cellStyle name="Normal 2 3 15 2 2 2" xfId="16308"/>
    <cellStyle name="Normal 2 3 15 2 2 3" xfId="16309"/>
    <cellStyle name="Normal 2 3 15 3" xfId="16310"/>
    <cellStyle name="Normal 2 3 16" xfId="1514"/>
    <cellStyle name="Normal 2 3 16 2" xfId="9436"/>
    <cellStyle name="Normal 2 3 16 2 2" xfId="12191"/>
    <cellStyle name="Normal 2 3 16 2 2 2" xfId="16311"/>
    <cellStyle name="Normal 2 3 16 2 2 3" xfId="16312"/>
    <cellStyle name="Normal 2 3 16 3" xfId="16313"/>
    <cellStyle name="Normal 2 3 17" xfId="1515"/>
    <cellStyle name="Normal 2 3 17 2" xfId="9437"/>
    <cellStyle name="Normal 2 3 17 2 2" xfId="16314"/>
    <cellStyle name="Normal 2 3 17 3" xfId="16315"/>
    <cellStyle name="Normal 2 3 18" xfId="1516"/>
    <cellStyle name="Normal 2 3 18 2" xfId="9438"/>
    <cellStyle name="Normal 2 3 18 2 2" xfId="16316"/>
    <cellStyle name="Normal 2 3 18 3" xfId="16317"/>
    <cellStyle name="Normal 2 3 19" xfId="1517"/>
    <cellStyle name="Normal 2 3 19 2" xfId="9439"/>
    <cellStyle name="Normal 2 3 19 2 2" xfId="16318"/>
    <cellStyle name="Normal 2 3 19 3" xfId="16319"/>
    <cellStyle name="Normal 2 3 2" xfId="1518"/>
    <cellStyle name="Normal 2 3 2 10" xfId="1519"/>
    <cellStyle name="Normal 2 3 2 10 10" xfId="1520"/>
    <cellStyle name="Normal 2 3 2 10 10 2" xfId="9440"/>
    <cellStyle name="Normal 2 3 2 10 10 2 2" xfId="16320"/>
    <cellStyle name="Normal 2 3 2 10 10 3" xfId="16321"/>
    <cellStyle name="Normal 2 3 2 10 11" xfId="1521"/>
    <cellStyle name="Normal 2 3 2 10 11 2" xfId="9441"/>
    <cellStyle name="Normal 2 3 2 10 11 2 2" xfId="16322"/>
    <cellStyle name="Normal 2 3 2 10 11 3" xfId="16323"/>
    <cellStyle name="Normal 2 3 2 10 12" xfId="1522"/>
    <cellStyle name="Normal 2 3 2 10 12 2" xfId="9442"/>
    <cellStyle name="Normal 2 3 2 10 12 2 2" xfId="16324"/>
    <cellStyle name="Normal 2 3 2 10 12 3" xfId="16325"/>
    <cellStyle name="Normal 2 3 2 10 13" xfId="1523"/>
    <cellStyle name="Normal 2 3 2 10 13 2" xfId="9443"/>
    <cellStyle name="Normal 2 3 2 10 13 2 2" xfId="16326"/>
    <cellStyle name="Normal 2 3 2 10 13 3" xfId="16327"/>
    <cellStyle name="Normal 2 3 2 10 14" xfId="1524"/>
    <cellStyle name="Normal 2 3 2 10 14 2" xfId="9444"/>
    <cellStyle name="Normal 2 3 2 10 14 2 2" xfId="16328"/>
    <cellStyle name="Normal 2 3 2 10 14 3" xfId="16329"/>
    <cellStyle name="Normal 2 3 2 10 15" xfId="1525"/>
    <cellStyle name="Normal 2 3 2 10 15 2" xfId="9445"/>
    <cellStyle name="Normal 2 3 2 10 15 2 2" xfId="16330"/>
    <cellStyle name="Normal 2 3 2 10 15 3" xfId="16331"/>
    <cellStyle name="Normal 2 3 2 10 16" xfId="1526"/>
    <cellStyle name="Normal 2 3 2 10 16 2" xfId="9446"/>
    <cellStyle name="Normal 2 3 2 10 16 2 2" xfId="16332"/>
    <cellStyle name="Normal 2 3 2 10 16 3" xfId="16333"/>
    <cellStyle name="Normal 2 3 2 10 17" xfId="1527"/>
    <cellStyle name="Normal 2 3 2 10 17 2" xfId="9447"/>
    <cellStyle name="Normal 2 3 2 10 17 2 2" xfId="16334"/>
    <cellStyle name="Normal 2 3 2 10 17 3" xfId="16335"/>
    <cellStyle name="Normal 2 3 2 10 18" xfId="1528"/>
    <cellStyle name="Normal 2 3 2 10 18 2" xfId="9448"/>
    <cellStyle name="Normal 2 3 2 10 18 2 2" xfId="16336"/>
    <cellStyle name="Normal 2 3 2 10 18 3" xfId="16337"/>
    <cellStyle name="Normal 2 3 2 10 19" xfId="9449"/>
    <cellStyle name="Normal 2 3 2 10 19 2" xfId="16338"/>
    <cellStyle name="Normal 2 3 2 10 2" xfId="1529"/>
    <cellStyle name="Normal 2 3 2 10 2 2" xfId="9450"/>
    <cellStyle name="Normal 2 3 2 10 2 2 2" xfId="16339"/>
    <cellStyle name="Normal 2 3 2 10 2 3" xfId="16340"/>
    <cellStyle name="Normal 2 3 2 10 20" xfId="16341"/>
    <cellStyle name="Normal 2 3 2 10 3" xfId="1530"/>
    <cellStyle name="Normal 2 3 2 10 3 2" xfId="9451"/>
    <cellStyle name="Normal 2 3 2 10 3 2 2" xfId="16342"/>
    <cellStyle name="Normal 2 3 2 10 3 3" xfId="16343"/>
    <cellStyle name="Normal 2 3 2 10 4" xfId="1531"/>
    <cellStyle name="Normal 2 3 2 10 4 2" xfId="9452"/>
    <cellStyle name="Normal 2 3 2 10 4 2 2" xfId="16344"/>
    <cellStyle name="Normal 2 3 2 10 4 3" xfId="16345"/>
    <cellStyle name="Normal 2 3 2 10 5" xfId="1532"/>
    <cellStyle name="Normal 2 3 2 10 5 2" xfId="9453"/>
    <cellStyle name="Normal 2 3 2 10 5 2 2" xfId="16346"/>
    <cellStyle name="Normal 2 3 2 10 5 3" xfId="16347"/>
    <cellStyle name="Normal 2 3 2 10 6" xfId="1533"/>
    <cellStyle name="Normal 2 3 2 10 6 2" xfId="9454"/>
    <cellStyle name="Normal 2 3 2 10 6 2 2" xfId="16348"/>
    <cellStyle name="Normal 2 3 2 10 6 3" xfId="16349"/>
    <cellStyle name="Normal 2 3 2 10 7" xfId="1534"/>
    <cellStyle name="Normal 2 3 2 10 7 2" xfId="9455"/>
    <cellStyle name="Normal 2 3 2 10 7 2 2" xfId="16350"/>
    <cellStyle name="Normal 2 3 2 10 7 3" xfId="16351"/>
    <cellStyle name="Normal 2 3 2 10 8" xfId="1535"/>
    <cellStyle name="Normal 2 3 2 10 8 2" xfId="9456"/>
    <cellStyle name="Normal 2 3 2 10 8 2 2" xfId="16352"/>
    <cellStyle name="Normal 2 3 2 10 8 3" xfId="16353"/>
    <cellStyle name="Normal 2 3 2 10 9" xfId="1536"/>
    <cellStyle name="Normal 2 3 2 10 9 2" xfId="9457"/>
    <cellStyle name="Normal 2 3 2 10 9 2 2" xfId="16354"/>
    <cellStyle name="Normal 2 3 2 10 9 3" xfId="16355"/>
    <cellStyle name="Normal 2 3 2 11" xfId="1537"/>
    <cellStyle name="Normal 2 3 2 11 10" xfId="1538"/>
    <cellStyle name="Normal 2 3 2 11 10 2" xfId="9458"/>
    <cellStyle name="Normal 2 3 2 11 10 2 2" xfId="16356"/>
    <cellStyle name="Normal 2 3 2 11 10 3" xfId="16357"/>
    <cellStyle name="Normal 2 3 2 11 11" xfId="1539"/>
    <cellStyle name="Normal 2 3 2 11 11 2" xfId="9459"/>
    <cellStyle name="Normal 2 3 2 11 11 2 2" xfId="16358"/>
    <cellStyle name="Normal 2 3 2 11 11 3" xfId="16359"/>
    <cellStyle name="Normal 2 3 2 11 12" xfId="1540"/>
    <cellStyle name="Normal 2 3 2 11 12 2" xfId="9460"/>
    <cellStyle name="Normal 2 3 2 11 12 2 2" xfId="16360"/>
    <cellStyle name="Normal 2 3 2 11 12 3" xfId="16361"/>
    <cellStyle name="Normal 2 3 2 11 13" xfId="1541"/>
    <cellStyle name="Normal 2 3 2 11 13 2" xfId="9461"/>
    <cellStyle name="Normal 2 3 2 11 13 2 2" xfId="16362"/>
    <cellStyle name="Normal 2 3 2 11 13 3" xfId="16363"/>
    <cellStyle name="Normal 2 3 2 11 14" xfId="1542"/>
    <cellStyle name="Normal 2 3 2 11 14 2" xfId="9462"/>
    <cellStyle name="Normal 2 3 2 11 14 2 2" xfId="16364"/>
    <cellStyle name="Normal 2 3 2 11 14 3" xfId="16365"/>
    <cellStyle name="Normal 2 3 2 11 15" xfId="1543"/>
    <cellStyle name="Normal 2 3 2 11 15 2" xfId="9463"/>
    <cellStyle name="Normal 2 3 2 11 15 2 2" xfId="16366"/>
    <cellStyle name="Normal 2 3 2 11 15 3" xfId="16367"/>
    <cellStyle name="Normal 2 3 2 11 16" xfId="1544"/>
    <cellStyle name="Normal 2 3 2 11 16 2" xfId="9464"/>
    <cellStyle name="Normal 2 3 2 11 16 2 2" xfId="16368"/>
    <cellStyle name="Normal 2 3 2 11 16 3" xfId="16369"/>
    <cellStyle name="Normal 2 3 2 11 17" xfId="1545"/>
    <cellStyle name="Normal 2 3 2 11 17 2" xfId="9465"/>
    <cellStyle name="Normal 2 3 2 11 17 2 2" xfId="16370"/>
    <cellStyle name="Normal 2 3 2 11 17 3" xfId="16371"/>
    <cellStyle name="Normal 2 3 2 11 18" xfId="1546"/>
    <cellStyle name="Normal 2 3 2 11 18 2" xfId="9466"/>
    <cellStyle name="Normal 2 3 2 11 18 2 2" xfId="16372"/>
    <cellStyle name="Normal 2 3 2 11 18 3" xfId="16373"/>
    <cellStyle name="Normal 2 3 2 11 19" xfId="9467"/>
    <cellStyle name="Normal 2 3 2 11 19 2" xfId="16374"/>
    <cellStyle name="Normal 2 3 2 11 2" xfId="1547"/>
    <cellStyle name="Normal 2 3 2 11 2 2" xfId="9468"/>
    <cellStyle name="Normal 2 3 2 11 2 2 2" xfId="16375"/>
    <cellStyle name="Normal 2 3 2 11 2 3" xfId="16376"/>
    <cellStyle name="Normal 2 3 2 11 20" xfId="16377"/>
    <cellStyle name="Normal 2 3 2 11 3" xfId="1548"/>
    <cellStyle name="Normal 2 3 2 11 3 2" xfId="9469"/>
    <cellStyle name="Normal 2 3 2 11 3 2 2" xfId="16378"/>
    <cellStyle name="Normal 2 3 2 11 3 3" xfId="16379"/>
    <cellStyle name="Normal 2 3 2 11 4" xfId="1549"/>
    <cellStyle name="Normal 2 3 2 11 4 2" xfId="9470"/>
    <cellStyle name="Normal 2 3 2 11 4 2 2" xfId="16380"/>
    <cellStyle name="Normal 2 3 2 11 4 3" xfId="16381"/>
    <cellStyle name="Normal 2 3 2 11 5" xfId="1550"/>
    <cellStyle name="Normal 2 3 2 11 5 2" xfId="9471"/>
    <cellStyle name="Normal 2 3 2 11 5 2 2" xfId="16382"/>
    <cellStyle name="Normal 2 3 2 11 5 3" xfId="16383"/>
    <cellStyle name="Normal 2 3 2 11 6" xfId="1551"/>
    <cellStyle name="Normal 2 3 2 11 6 2" xfId="9472"/>
    <cellStyle name="Normal 2 3 2 11 6 2 2" xfId="16384"/>
    <cellStyle name="Normal 2 3 2 11 6 3" xfId="16385"/>
    <cellStyle name="Normal 2 3 2 11 7" xfId="1552"/>
    <cellStyle name="Normal 2 3 2 11 7 2" xfId="9473"/>
    <cellStyle name="Normal 2 3 2 11 7 2 2" xfId="16386"/>
    <cellStyle name="Normal 2 3 2 11 7 3" xfId="16387"/>
    <cellStyle name="Normal 2 3 2 11 8" xfId="1553"/>
    <cellStyle name="Normal 2 3 2 11 8 2" xfId="9474"/>
    <cellStyle name="Normal 2 3 2 11 8 2 2" xfId="16388"/>
    <cellStyle name="Normal 2 3 2 11 8 3" xfId="16389"/>
    <cellStyle name="Normal 2 3 2 11 9" xfId="1554"/>
    <cellStyle name="Normal 2 3 2 11 9 2" xfId="9475"/>
    <cellStyle name="Normal 2 3 2 11 9 2 2" xfId="16390"/>
    <cellStyle name="Normal 2 3 2 11 9 3" xfId="16391"/>
    <cellStyle name="Normal 2 3 2 12" xfId="1555"/>
    <cellStyle name="Normal 2 3 2 12 10" xfId="1556"/>
    <cellStyle name="Normal 2 3 2 12 10 2" xfId="9476"/>
    <cellStyle name="Normal 2 3 2 12 10 2 2" xfId="16392"/>
    <cellStyle name="Normal 2 3 2 12 10 3" xfId="16393"/>
    <cellStyle name="Normal 2 3 2 12 11" xfId="1557"/>
    <cellStyle name="Normal 2 3 2 12 11 2" xfId="9477"/>
    <cellStyle name="Normal 2 3 2 12 11 2 2" xfId="16394"/>
    <cellStyle name="Normal 2 3 2 12 11 3" xfId="16395"/>
    <cellStyle name="Normal 2 3 2 12 12" xfId="1558"/>
    <cellStyle name="Normal 2 3 2 12 12 2" xfId="9478"/>
    <cellStyle name="Normal 2 3 2 12 12 2 2" xfId="16396"/>
    <cellStyle name="Normal 2 3 2 12 12 3" xfId="16397"/>
    <cellStyle name="Normal 2 3 2 12 13" xfId="1559"/>
    <cellStyle name="Normal 2 3 2 12 13 2" xfId="9479"/>
    <cellStyle name="Normal 2 3 2 12 13 2 2" xfId="16398"/>
    <cellStyle name="Normal 2 3 2 12 13 3" xfId="16399"/>
    <cellStyle name="Normal 2 3 2 12 14" xfId="1560"/>
    <cellStyle name="Normal 2 3 2 12 14 2" xfId="9480"/>
    <cellStyle name="Normal 2 3 2 12 14 2 2" xfId="16400"/>
    <cellStyle name="Normal 2 3 2 12 14 3" xfId="16401"/>
    <cellStyle name="Normal 2 3 2 12 15" xfId="1561"/>
    <cellStyle name="Normal 2 3 2 12 15 2" xfId="9481"/>
    <cellStyle name="Normal 2 3 2 12 15 2 2" xfId="16402"/>
    <cellStyle name="Normal 2 3 2 12 15 3" xfId="16403"/>
    <cellStyle name="Normal 2 3 2 12 16" xfId="1562"/>
    <cellStyle name="Normal 2 3 2 12 16 2" xfId="9482"/>
    <cellStyle name="Normal 2 3 2 12 16 2 2" xfId="16404"/>
    <cellStyle name="Normal 2 3 2 12 16 3" xfId="16405"/>
    <cellStyle name="Normal 2 3 2 12 17" xfId="1563"/>
    <cellStyle name="Normal 2 3 2 12 17 2" xfId="9483"/>
    <cellStyle name="Normal 2 3 2 12 17 2 2" xfId="16406"/>
    <cellStyle name="Normal 2 3 2 12 17 3" xfId="16407"/>
    <cellStyle name="Normal 2 3 2 12 18" xfId="1564"/>
    <cellStyle name="Normal 2 3 2 12 18 2" xfId="9484"/>
    <cellStyle name="Normal 2 3 2 12 18 2 2" xfId="16408"/>
    <cellStyle name="Normal 2 3 2 12 18 3" xfId="16409"/>
    <cellStyle name="Normal 2 3 2 12 19" xfId="9485"/>
    <cellStyle name="Normal 2 3 2 12 19 2" xfId="16410"/>
    <cellStyle name="Normal 2 3 2 12 2" xfId="1565"/>
    <cellStyle name="Normal 2 3 2 12 2 2" xfId="9486"/>
    <cellStyle name="Normal 2 3 2 12 2 2 2" xfId="16411"/>
    <cellStyle name="Normal 2 3 2 12 2 3" xfId="16412"/>
    <cellStyle name="Normal 2 3 2 12 20" xfId="16413"/>
    <cellStyle name="Normal 2 3 2 12 3" xfId="1566"/>
    <cellStyle name="Normal 2 3 2 12 3 2" xfId="9487"/>
    <cellStyle name="Normal 2 3 2 12 3 2 2" xfId="16414"/>
    <cellStyle name="Normal 2 3 2 12 3 3" xfId="16415"/>
    <cellStyle name="Normal 2 3 2 12 4" xfId="1567"/>
    <cellStyle name="Normal 2 3 2 12 4 2" xfId="9488"/>
    <cellStyle name="Normal 2 3 2 12 4 2 2" xfId="16416"/>
    <cellStyle name="Normal 2 3 2 12 4 3" xfId="16417"/>
    <cellStyle name="Normal 2 3 2 12 5" xfId="1568"/>
    <cellStyle name="Normal 2 3 2 12 5 2" xfId="9489"/>
    <cellStyle name="Normal 2 3 2 12 5 2 2" xfId="16418"/>
    <cellStyle name="Normal 2 3 2 12 5 3" xfId="16419"/>
    <cellStyle name="Normal 2 3 2 12 6" xfId="1569"/>
    <cellStyle name="Normal 2 3 2 12 6 2" xfId="9490"/>
    <cellStyle name="Normal 2 3 2 12 6 2 2" xfId="16420"/>
    <cellStyle name="Normal 2 3 2 12 6 3" xfId="16421"/>
    <cellStyle name="Normal 2 3 2 12 7" xfId="1570"/>
    <cellStyle name="Normal 2 3 2 12 7 2" xfId="9491"/>
    <cellStyle name="Normal 2 3 2 12 7 2 2" xfId="16422"/>
    <cellStyle name="Normal 2 3 2 12 7 3" xfId="16423"/>
    <cellStyle name="Normal 2 3 2 12 8" xfId="1571"/>
    <cellStyle name="Normal 2 3 2 12 8 2" xfId="9492"/>
    <cellStyle name="Normal 2 3 2 12 8 2 2" xfId="16424"/>
    <cellStyle name="Normal 2 3 2 12 8 3" xfId="16425"/>
    <cellStyle name="Normal 2 3 2 12 9" xfId="1572"/>
    <cellStyle name="Normal 2 3 2 12 9 2" xfId="9493"/>
    <cellStyle name="Normal 2 3 2 12 9 2 2" xfId="16426"/>
    <cellStyle name="Normal 2 3 2 12 9 3" xfId="16427"/>
    <cellStyle name="Normal 2 3 2 13" xfId="1573"/>
    <cellStyle name="Normal 2 3 2 13 10" xfId="1574"/>
    <cellStyle name="Normal 2 3 2 13 10 2" xfId="9494"/>
    <cellStyle name="Normal 2 3 2 13 10 2 2" xfId="16428"/>
    <cellStyle name="Normal 2 3 2 13 10 3" xfId="16429"/>
    <cellStyle name="Normal 2 3 2 13 11" xfId="1575"/>
    <cellStyle name="Normal 2 3 2 13 11 2" xfId="9495"/>
    <cellStyle name="Normal 2 3 2 13 11 2 2" xfId="16430"/>
    <cellStyle name="Normal 2 3 2 13 11 3" xfId="16431"/>
    <cellStyle name="Normal 2 3 2 13 12" xfId="1576"/>
    <cellStyle name="Normal 2 3 2 13 12 2" xfId="9496"/>
    <cellStyle name="Normal 2 3 2 13 12 2 2" xfId="16432"/>
    <cellStyle name="Normal 2 3 2 13 12 3" xfId="16433"/>
    <cellStyle name="Normal 2 3 2 13 13" xfId="1577"/>
    <cellStyle name="Normal 2 3 2 13 13 2" xfId="9497"/>
    <cellStyle name="Normal 2 3 2 13 13 2 2" xfId="16434"/>
    <cellStyle name="Normal 2 3 2 13 13 3" xfId="16435"/>
    <cellStyle name="Normal 2 3 2 13 14" xfId="1578"/>
    <cellStyle name="Normal 2 3 2 13 14 2" xfId="9498"/>
    <cellStyle name="Normal 2 3 2 13 14 2 2" xfId="16436"/>
    <cellStyle name="Normal 2 3 2 13 14 3" xfId="16437"/>
    <cellStyle name="Normal 2 3 2 13 15" xfId="1579"/>
    <cellStyle name="Normal 2 3 2 13 15 2" xfId="9499"/>
    <cellStyle name="Normal 2 3 2 13 15 2 2" xfId="16438"/>
    <cellStyle name="Normal 2 3 2 13 15 3" xfId="16439"/>
    <cellStyle name="Normal 2 3 2 13 16" xfId="1580"/>
    <cellStyle name="Normal 2 3 2 13 16 2" xfId="9500"/>
    <cellStyle name="Normal 2 3 2 13 16 2 2" xfId="16440"/>
    <cellStyle name="Normal 2 3 2 13 16 3" xfId="16441"/>
    <cellStyle name="Normal 2 3 2 13 17" xfId="1581"/>
    <cellStyle name="Normal 2 3 2 13 17 2" xfId="9501"/>
    <cellStyle name="Normal 2 3 2 13 17 2 2" xfId="16442"/>
    <cellStyle name="Normal 2 3 2 13 17 3" xfId="16443"/>
    <cellStyle name="Normal 2 3 2 13 18" xfId="1582"/>
    <cellStyle name="Normal 2 3 2 13 18 2" xfId="9502"/>
    <cellStyle name="Normal 2 3 2 13 18 2 2" xfId="16444"/>
    <cellStyle name="Normal 2 3 2 13 18 3" xfId="16445"/>
    <cellStyle name="Normal 2 3 2 13 19" xfId="9503"/>
    <cellStyle name="Normal 2 3 2 13 19 2" xfId="16446"/>
    <cellStyle name="Normal 2 3 2 13 2" xfId="1583"/>
    <cellStyle name="Normal 2 3 2 13 2 2" xfId="9504"/>
    <cellStyle name="Normal 2 3 2 13 2 2 2" xfId="16447"/>
    <cellStyle name="Normal 2 3 2 13 2 3" xfId="16448"/>
    <cellStyle name="Normal 2 3 2 13 20" xfId="16449"/>
    <cellStyle name="Normal 2 3 2 13 3" xfId="1584"/>
    <cellStyle name="Normal 2 3 2 13 3 2" xfId="9505"/>
    <cellStyle name="Normal 2 3 2 13 3 2 2" xfId="16450"/>
    <cellStyle name="Normal 2 3 2 13 3 3" xfId="16451"/>
    <cellStyle name="Normal 2 3 2 13 4" xfId="1585"/>
    <cellStyle name="Normal 2 3 2 13 4 2" xfId="9506"/>
    <cellStyle name="Normal 2 3 2 13 4 2 2" xfId="16452"/>
    <cellStyle name="Normal 2 3 2 13 4 3" xfId="16453"/>
    <cellStyle name="Normal 2 3 2 13 5" xfId="1586"/>
    <cellStyle name="Normal 2 3 2 13 5 2" xfId="9507"/>
    <cellStyle name="Normal 2 3 2 13 5 2 2" xfId="16454"/>
    <cellStyle name="Normal 2 3 2 13 5 3" xfId="16455"/>
    <cellStyle name="Normal 2 3 2 13 6" xfId="1587"/>
    <cellStyle name="Normal 2 3 2 13 6 2" xfId="9508"/>
    <cellStyle name="Normal 2 3 2 13 6 2 2" xfId="16456"/>
    <cellStyle name="Normal 2 3 2 13 6 3" xfId="16457"/>
    <cellStyle name="Normal 2 3 2 13 7" xfId="1588"/>
    <cellStyle name="Normal 2 3 2 13 7 2" xfId="9509"/>
    <cellStyle name="Normal 2 3 2 13 7 2 2" xfId="16458"/>
    <cellStyle name="Normal 2 3 2 13 7 3" xfId="16459"/>
    <cellStyle name="Normal 2 3 2 13 8" xfId="1589"/>
    <cellStyle name="Normal 2 3 2 13 8 2" xfId="9510"/>
    <cellStyle name="Normal 2 3 2 13 8 2 2" xfId="16460"/>
    <cellStyle name="Normal 2 3 2 13 8 3" xfId="16461"/>
    <cellStyle name="Normal 2 3 2 13 9" xfId="1590"/>
    <cellStyle name="Normal 2 3 2 13 9 2" xfId="9511"/>
    <cellStyle name="Normal 2 3 2 13 9 2 2" xfId="16462"/>
    <cellStyle name="Normal 2 3 2 13 9 3" xfId="16463"/>
    <cellStyle name="Normal 2 3 2 14" xfId="1591"/>
    <cellStyle name="Normal 2 3 2 14 2" xfId="9512"/>
    <cellStyle name="Normal 2 3 2 14 2 2" xfId="16464"/>
    <cellStyle name="Normal 2 3 2 14 3" xfId="16465"/>
    <cellStyle name="Normal 2 3 2 15" xfId="9513"/>
    <cellStyle name="Normal 2 3 2 15 2" xfId="16466"/>
    <cellStyle name="Normal 2 3 2 16" xfId="11469"/>
    <cellStyle name="Normal 2 3 2 2" xfId="1592"/>
    <cellStyle name="Normal 2 3 2 2 10" xfId="1593"/>
    <cellStyle name="Normal 2 3 2 2 10 2" xfId="9514"/>
    <cellStyle name="Normal 2 3 2 2 10 2 2" xfId="16467"/>
    <cellStyle name="Normal 2 3 2 2 10 3" xfId="16468"/>
    <cellStyle name="Normal 2 3 2 2 11" xfId="1594"/>
    <cellStyle name="Normal 2 3 2 2 11 2" xfId="9515"/>
    <cellStyle name="Normal 2 3 2 2 11 2 2" xfId="16469"/>
    <cellStyle name="Normal 2 3 2 2 11 3" xfId="16470"/>
    <cellStyle name="Normal 2 3 2 2 12" xfId="1595"/>
    <cellStyle name="Normal 2 3 2 2 12 2" xfId="9516"/>
    <cellStyle name="Normal 2 3 2 2 12 2 2" xfId="16471"/>
    <cellStyle name="Normal 2 3 2 2 12 3" xfId="16472"/>
    <cellStyle name="Normal 2 3 2 2 13" xfId="1596"/>
    <cellStyle name="Normal 2 3 2 2 13 2" xfId="9517"/>
    <cellStyle name="Normal 2 3 2 2 13 2 2" xfId="16473"/>
    <cellStyle name="Normal 2 3 2 2 13 3" xfId="16474"/>
    <cellStyle name="Normal 2 3 2 2 14" xfId="1597"/>
    <cellStyle name="Normal 2 3 2 2 14 2" xfId="9518"/>
    <cellStyle name="Normal 2 3 2 2 14 2 2" xfId="16475"/>
    <cellStyle name="Normal 2 3 2 2 14 3" xfId="16476"/>
    <cellStyle name="Normal 2 3 2 2 15" xfId="1598"/>
    <cellStyle name="Normal 2 3 2 2 15 2" xfId="9519"/>
    <cellStyle name="Normal 2 3 2 2 15 2 2" xfId="16477"/>
    <cellStyle name="Normal 2 3 2 2 15 3" xfId="16478"/>
    <cellStyle name="Normal 2 3 2 2 16" xfId="1599"/>
    <cellStyle name="Normal 2 3 2 2 16 2" xfId="9520"/>
    <cellStyle name="Normal 2 3 2 2 16 2 2" xfId="16479"/>
    <cellStyle name="Normal 2 3 2 2 16 3" xfId="16480"/>
    <cellStyle name="Normal 2 3 2 2 17" xfId="1600"/>
    <cellStyle name="Normal 2 3 2 2 17 2" xfId="9521"/>
    <cellStyle name="Normal 2 3 2 2 17 2 2" xfId="16481"/>
    <cellStyle name="Normal 2 3 2 2 17 3" xfId="16482"/>
    <cellStyle name="Normal 2 3 2 2 18" xfId="1601"/>
    <cellStyle name="Normal 2 3 2 2 18 2" xfId="9522"/>
    <cellStyle name="Normal 2 3 2 2 18 2 2" xfId="16483"/>
    <cellStyle name="Normal 2 3 2 2 18 3" xfId="16484"/>
    <cellStyle name="Normal 2 3 2 2 19" xfId="1602"/>
    <cellStyle name="Normal 2 3 2 2 19 2" xfId="9523"/>
    <cellStyle name="Normal 2 3 2 2 19 2 2" xfId="16485"/>
    <cellStyle name="Normal 2 3 2 2 19 3" xfId="16486"/>
    <cellStyle name="Normal 2 3 2 2 2" xfId="1603"/>
    <cellStyle name="Normal 2 3 2 2 2 2" xfId="1604"/>
    <cellStyle name="Normal 2 3 2 2 2 2 2" xfId="9524"/>
    <cellStyle name="Normal 2 3 2 2 2 2 2 2" xfId="16487"/>
    <cellStyle name="Normal 2 3 2 2 2 2 3" xfId="16488"/>
    <cellStyle name="Normal 2 3 2 2 2 3" xfId="1605"/>
    <cellStyle name="Normal 2 3 2 2 2 3 2" xfId="9525"/>
    <cellStyle name="Normal 2 3 2 2 2 3 2 2" xfId="16489"/>
    <cellStyle name="Normal 2 3 2 2 2 3 3" xfId="16490"/>
    <cellStyle name="Normal 2 3 2 2 2 4" xfId="9526"/>
    <cellStyle name="Normal 2 3 2 2 2 4 2" xfId="16491"/>
    <cellStyle name="Normal 2 3 2 2 2 5" xfId="16492"/>
    <cellStyle name="Normal 2 3 2 2 20" xfId="1606"/>
    <cellStyle name="Normal 2 3 2 2 20 2" xfId="9527"/>
    <cellStyle name="Normal 2 3 2 2 20 2 2" xfId="16493"/>
    <cellStyle name="Normal 2 3 2 2 20 3" xfId="16494"/>
    <cellStyle name="Normal 2 3 2 2 21" xfId="1607"/>
    <cellStyle name="Normal 2 3 2 2 21 2" xfId="9528"/>
    <cellStyle name="Normal 2 3 2 2 21 2 2" xfId="16495"/>
    <cellStyle name="Normal 2 3 2 2 21 3" xfId="16496"/>
    <cellStyle name="Normal 2 3 2 2 22" xfId="1608"/>
    <cellStyle name="Normal 2 3 2 2 22 2" xfId="9529"/>
    <cellStyle name="Normal 2 3 2 2 22 2 2" xfId="16497"/>
    <cellStyle name="Normal 2 3 2 2 22 3" xfId="16498"/>
    <cellStyle name="Normal 2 3 2 2 23" xfId="1609"/>
    <cellStyle name="Normal 2 3 2 2 23 2" xfId="9530"/>
    <cellStyle name="Normal 2 3 2 2 23 2 2" xfId="16499"/>
    <cellStyle name="Normal 2 3 2 2 23 3" xfId="16500"/>
    <cellStyle name="Normal 2 3 2 2 24" xfId="1610"/>
    <cellStyle name="Normal 2 3 2 2 24 2" xfId="9531"/>
    <cellStyle name="Normal 2 3 2 2 24 2 2" xfId="16501"/>
    <cellStyle name="Normal 2 3 2 2 24 3" xfId="16502"/>
    <cellStyle name="Normal 2 3 2 2 25" xfId="1611"/>
    <cellStyle name="Normal 2 3 2 2 25 2" xfId="9532"/>
    <cellStyle name="Normal 2 3 2 2 25 2 2" xfId="16503"/>
    <cellStyle name="Normal 2 3 2 2 25 3" xfId="16504"/>
    <cellStyle name="Normal 2 3 2 2 26" xfId="1612"/>
    <cellStyle name="Normal 2 3 2 2 26 2" xfId="9533"/>
    <cellStyle name="Normal 2 3 2 2 26 2 2" xfId="16505"/>
    <cellStyle name="Normal 2 3 2 2 26 3" xfId="16506"/>
    <cellStyle name="Normal 2 3 2 2 27" xfId="1613"/>
    <cellStyle name="Normal 2 3 2 2 27 2" xfId="9534"/>
    <cellStyle name="Normal 2 3 2 2 27 2 2" xfId="16507"/>
    <cellStyle name="Normal 2 3 2 2 27 3" xfId="16508"/>
    <cellStyle name="Normal 2 3 2 2 28" xfId="1614"/>
    <cellStyle name="Normal 2 3 2 2 28 2" xfId="9535"/>
    <cellStyle name="Normal 2 3 2 2 28 2 2" xfId="16509"/>
    <cellStyle name="Normal 2 3 2 2 28 3" xfId="16510"/>
    <cellStyle name="Normal 2 3 2 2 29" xfId="1615"/>
    <cellStyle name="Normal 2 3 2 2 29 2" xfId="9536"/>
    <cellStyle name="Normal 2 3 2 2 29 2 2" xfId="16511"/>
    <cellStyle name="Normal 2 3 2 2 29 3" xfId="16512"/>
    <cellStyle name="Normal 2 3 2 2 3" xfId="1616"/>
    <cellStyle name="Normal 2 3 2 2 3 2" xfId="9537"/>
    <cellStyle name="Normal 2 3 2 2 3 2 2" xfId="16513"/>
    <cellStyle name="Normal 2 3 2 2 3 3" xfId="16514"/>
    <cellStyle name="Normal 2 3 2 2 30" xfId="1617"/>
    <cellStyle name="Normal 2 3 2 2 30 2" xfId="9538"/>
    <cellStyle name="Normal 2 3 2 2 30 2 2" xfId="16515"/>
    <cellStyle name="Normal 2 3 2 2 30 3" xfId="16516"/>
    <cellStyle name="Normal 2 3 2 2 31" xfId="9539"/>
    <cellStyle name="Normal 2 3 2 2 31 2" xfId="16517"/>
    <cellStyle name="Normal 2 3 2 2 32" xfId="16518"/>
    <cellStyle name="Normal 2 3 2 2 33" xfId="21976"/>
    <cellStyle name="Normal 2 3 2 2 4" xfId="1618"/>
    <cellStyle name="Normal 2 3 2 2 4 2" xfId="9540"/>
    <cellStyle name="Normal 2 3 2 2 4 2 2" xfId="16519"/>
    <cellStyle name="Normal 2 3 2 2 4 3" xfId="16520"/>
    <cellStyle name="Normal 2 3 2 2 5" xfId="1619"/>
    <cellStyle name="Normal 2 3 2 2 5 2" xfId="9541"/>
    <cellStyle name="Normal 2 3 2 2 5 2 2" xfId="16521"/>
    <cellStyle name="Normal 2 3 2 2 5 3" xfId="16522"/>
    <cellStyle name="Normal 2 3 2 2 6" xfId="1620"/>
    <cellStyle name="Normal 2 3 2 2 6 2" xfId="9542"/>
    <cellStyle name="Normal 2 3 2 2 6 2 2" xfId="16523"/>
    <cellStyle name="Normal 2 3 2 2 6 3" xfId="16524"/>
    <cellStyle name="Normal 2 3 2 2 7" xfId="1621"/>
    <cellStyle name="Normal 2 3 2 2 7 2" xfId="9543"/>
    <cellStyle name="Normal 2 3 2 2 7 2 2" xfId="16525"/>
    <cellStyle name="Normal 2 3 2 2 7 3" xfId="16526"/>
    <cellStyle name="Normal 2 3 2 2 8" xfId="1622"/>
    <cellStyle name="Normal 2 3 2 2 8 2" xfId="9544"/>
    <cellStyle name="Normal 2 3 2 2 8 2 2" xfId="16527"/>
    <cellStyle name="Normal 2 3 2 2 8 3" xfId="16528"/>
    <cellStyle name="Normal 2 3 2 2 9" xfId="1623"/>
    <cellStyle name="Normal 2 3 2 2 9 2" xfId="9545"/>
    <cellStyle name="Normal 2 3 2 2 9 2 2" xfId="16529"/>
    <cellStyle name="Normal 2 3 2 2 9 3" xfId="16530"/>
    <cellStyle name="Normal 2 3 2 3" xfId="1624"/>
    <cellStyle name="Normal 2 3 2 3 10" xfId="1625"/>
    <cellStyle name="Normal 2 3 2 3 10 2" xfId="9546"/>
    <cellStyle name="Normal 2 3 2 3 10 2 2" xfId="16531"/>
    <cellStyle name="Normal 2 3 2 3 10 3" xfId="16532"/>
    <cellStyle name="Normal 2 3 2 3 11" xfId="1626"/>
    <cellStyle name="Normal 2 3 2 3 11 2" xfId="9547"/>
    <cellStyle name="Normal 2 3 2 3 11 2 2" xfId="16533"/>
    <cellStyle name="Normal 2 3 2 3 11 3" xfId="16534"/>
    <cellStyle name="Normal 2 3 2 3 12" xfId="1627"/>
    <cellStyle name="Normal 2 3 2 3 12 2" xfId="9548"/>
    <cellStyle name="Normal 2 3 2 3 12 2 2" xfId="16535"/>
    <cellStyle name="Normal 2 3 2 3 12 3" xfId="16536"/>
    <cellStyle name="Normal 2 3 2 3 13" xfId="1628"/>
    <cellStyle name="Normal 2 3 2 3 13 2" xfId="9549"/>
    <cellStyle name="Normal 2 3 2 3 13 2 2" xfId="16537"/>
    <cellStyle name="Normal 2 3 2 3 13 3" xfId="16538"/>
    <cellStyle name="Normal 2 3 2 3 14" xfId="1629"/>
    <cellStyle name="Normal 2 3 2 3 14 2" xfId="9550"/>
    <cellStyle name="Normal 2 3 2 3 14 2 2" xfId="16539"/>
    <cellStyle name="Normal 2 3 2 3 14 3" xfId="16540"/>
    <cellStyle name="Normal 2 3 2 3 15" xfId="1630"/>
    <cellStyle name="Normal 2 3 2 3 15 2" xfId="9551"/>
    <cellStyle name="Normal 2 3 2 3 15 2 2" xfId="16541"/>
    <cellStyle name="Normal 2 3 2 3 15 3" xfId="16542"/>
    <cellStyle name="Normal 2 3 2 3 16" xfId="1631"/>
    <cellStyle name="Normal 2 3 2 3 16 2" xfId="9552"/>
    <cellStyle name="Normal 2 3 2 3 16 2 2" xfId="16543"/>
    <cellStyle name="Normal 2 3 2 3 16 3" xfId="16544"/>
    <cellStyle name="Normal 2 3 2 3 17" xfId="1632"/>
    <cellStyle name="Normal 2 3 2 3 17 2" xfId="9553"/>
    <cellStyle name="Normal 2 3 2 3 17 2 2" xfId="16545"/>
    <cellStyle name="Normal 2 3 2 3 17 3" xfId="16546"/>
    <cellStyle name="Normal 2 3 2 3 18" xfId="1633"/>
    <cellStyle name="Normal 2 3 2 3 18 2" xfId="9554"/>
    <cellStyle name="Normal 2 3 2 3 18 2 2" xfId="16547"/>
    <cellStyle name="Normal 2 3 2 3 18 3" xfId="16548"/>
    <cellStyle name="Normal 2 3 2 3 19" xfId="1634"/>
    <cellStyle name="Normal 2 3 2 3 19 2" xfId="9555"/>
    <cellStyle name="Normal 2 3 2 3 19 2 2" xfId="16549"/>
    <cellStyle name="Normal 2 3 2 3 19 3" xfId="16550"/>
    <cellStyle name="Normal 2 3 2 3 2" xfId="1635"/>
    <cellStyle name="Normal 2 3 2 3 2 2" xfId="9556"/>
    <cellStyle name="Normal 2 3 2 3 2 2 2" xfId="16551"/>
    <cellStyle name="Normal 2 3 2 3 2 3" xfId="16552"/>
    <cellStyle name="Normal 2 3 2 3 20" xfId="9557"/>
    <cellStyle name="Normal 2 3 2 3 20 2" xfId="12155"/>
    <cellStyle name="Normal 2 3 2 3 20 2 2" xfId="16553"/>
    <cellStyle name="Normal 2 3 2 3 20 2 3" xfId="16554"/>
    <cellStyle name="Normal 2 3 2 3 21" xfId="16555"/>
    <cellStyle name="Normal 2 3 2 3 3" xfId="1636"/>
    <cellStyle name="Normal 2 3 2 3 3 2" xfId="9558"/>
    <cellStyle name="Normal 2 3 2 3 3 2 2" xfId="16556"/>
    <cellStyle name="Normal 2 3 2 3 3 3" xfId="16557"/>
    <cellStyle name="Normal 2 3 2 3 4" xfId="1637"/>
    <cellStyle name="Normal 2 3 2 3 4 2" xfId="9559"/>
    <cellStyle name="Normal 2 3 2 3 4 2 2" xfId="16558"/>
    <cellStyle name="Normal 2 3 2 3 4 3" xfId="16559"/>
    <cellStyle name="Normal 2 3 2 3 5" xfId="1638"/>
    <cellStyle name="Normal 2 3 2 3 5 2" xfId="9560"/>
    <cellStyle name="Normal 2 3 2 3 5 2 2" xfId="16560"/>
    <cellStyle name="Normal 2 3 2 3 5 3" xfId="16561"/>
    <cellStyle name="Normal 2 3 2 3 6" xfId="1639"/>
    <cellStyle name="Normal 2 3 2 3 6 2" xfId="9561"/>
    <cellStyle name="Normal 2 3 2 3 6 2 2" xfId="16562"/>
    <cellStyle name="Normal 2 3 2 3 6 3" xfId="16563"/>
    <cellStyle name="Normal 2 3 2 3 7" xfId="1640"/>
    <cellStyle name="Normal 2 3 2 3 7 2" xfId="9562"/>
    <cellStyle name="Normal 2 3 2 3 7 2 2" xfId="16564"/>
    <cellStyle name="Normal 2 3 2 3 7 3" xfId="16565"/>
    <cellStyle name="Normal 2 3 2 3 8" xfId="1641"/>
    <cellStyle name="Normal 2 3 2 3 8 2" xfId="9563"/>
    <cellStyle name="Normal 2 3 2 3 8 2 2" xfId="16566"/>
    <cellStyle name="Normal 2 3 2 3 8 3" xfId="16567"/>
    <cellStyle name="Normal 2 3 2 3 9" xfId="1642"/>
    <cellStyle name="Normal 2 3 2 3 9 2" xfId="9564"/>
    <cellStyle name="Normal 2 3 2 3 9 2 2" xfId="16568"/>
    <cellStyle name="Normal 2 3 2 3 9 3" xfId="16569"/>
    <cellStyle name="Normal 2 3 2 4" xfId="1643"/>
    <cellStyle name="Normal 2 3 2 4 10" xfId="1644"/>
    <cellStyle name="Normal 2 3 2 4 10 2" xfId="9565"/>
    <cellStyle name="Normal 2 3 2 4 10 2 2" xfId="16570"/>
    <cellStyle name="Normal 2 3 2 4 10 3" xfId="16571"/>
    <cellStyle name="Normal 2 3 2 4 11" xfId="1645"/>
    <cellStyle name="Normal 2 3 2 4 11 2" xfId="9566"/>
    <cellStyle name="Normal 2 3 2 4 11 2 2" xfId="16572"/>
    <cellStyle name="Normal 2 3 2 4 11 3" xfId="16573"/>
    <cellStyle name="Normal 2 3 2 4 12" xfId="1646"/>
    <cellStyle name="Normal 2 3 2 4 12 2" xfId="9567"/>
    <cellStyle name="Normal 2 3 2 4 12 2 2" xfId="16574"/>
    <cellStyle name="Normal 2 3 2 4 12 3" xfId="16575"/>
    <cellStyle name="Normal 2 3 2 4 13" xfId="1647"/>
    <cellStyle name="Normal 2 3 2 4 13 2" xfId="9568"/>
    <cellStyle name="Normal 2 3 2 4 13 2 2" xfId="16576"/>
    <cellStyle name="Normal 2 3 2 4 13 3" xfId="16577"/>
    <cellStyle name="Normal 2 3 2 4 14" xfId="1648"/>
    <cellStyle name="Normal 2 3 2 4 14 2" xfId="9569"/>
    <cellStyle name="Normal 2 3 2 4 14 2 2" xfId="16578"/>
    <cellStyle name="Normal 2 3 2 4 14 3" xfId="16579"/>
    <cellStyle name="Normal 2 3 2 4 15" xfId="1649"/>
    <cellStyle name="Normal 2 3 2 4 15 2" xfId="9570"/>
    <cellStyle name="Normal 2 3 2 4 15 2 2" xfId="16580"/>
    <cellStyle name="Normal 2 3 2 4 15 3" xfId="16581"/>
    <cellStyle name="Normal 2 3 2 4 16" xfId="1650"/>
    <cellStyle name="Normal 2 3 2 4 16 2" xfId="9571"/>
    <cellStyle name="Normal 2 3 2 4 16 2 2" xfId="16582"/>
    <cellStyle name="Normal 2 3 2 4 16 3" xfId="16583"/>
    <cellStyle name="Normal 2 3 2 4 17" xfId="1651"/>
    <cellStyle name="Normal 2 3 2 4 17 2" xfId="9572"/>
    <cellStyle name="Normal 2 3 2 4 17 2 2" xfId="16584"/>
    <cellStyle name="Normal 2 3 2 4 17 3" xfId="16585"/>
    <cellStyle name="Normal 2 3 2 4 18" xfId="1652"/>
    <cellStyle name="Normal 2 3 2 4 18 2" xfId="9573"/>
    <cellStyle name="Normal 2 3 2 4 18 2 2" xfId="16586"/>
    <cellStyle name="Normal 2 3 2 4 18 3" xfId="16587"/>
    <cellStyle name="Normal 2 3 2 4 19" xfId="9574"/>
    <cellStyle name="Normal 2 3 2 4 19 2" xfId="16588"/>
    <cellStyle name="Normal 2 3 2 4 2" xfId="1653"/>
    <cellStyle name="Normal 2 3 2 4 2 2" xfId="9575"/>
    <cellStyle name="Normal 2 3 2 4 2 2 2" xfId="16589"/>
    <cellStyle name="Normal 2 3 2 4 2 3" xfId="16590"/>
    <cellStyle name="Normal 2 3 2 4 20" xfId="16591"/>
    <cellStyle name="Normal 2 3 2 4 3" xfId="1654"/>
    <cellStyle name="Normal 2 3 2 4 3 2" xfId="9576"/>
    <cellStyle name="Normal 2 3 2 4 3 2 2" xfId="16592"/>
    <cellStyle name="Normal 2 3 2 4 3 3" xfId="16593"/>
    <cellStyle name="Normal 2 3 2 4 4" xfId="1655"/>
    <cellStyle name="Normal 2 3 2 4 4 2" xfId="9577"/>
    <cellStyle name="Normal 2 3 2 4 4 2 2" xfId="16594"/>
    <cellStyle name="Normal 2 3 2 4 4 3" xfId="16595"/>
    <cellStyle name="Normal 2 3 2 4 5" xfId="1656"/>
    <cellStyle name="Normal 2 3 2 4 5 2" xfId="9578"/>
    <cellStyle name="Normal 2 3 2 4 5 2 2" xfId="16596"/>
    <cellStyle name="Normal 2 3 2 4 5 3" xfId="16597"/>
    <cellStyle name="Normal 2 3 2 4 6" xfId="1657"/>
    <cellStyle name="Normal 2 3 2 4 6 2" xfId="9579"/>
    <cellStyle name="Normal 2 3 2 4 6 2 2" xfId="16598"/>
    <cellStyle name="Normal 2 3 2 4 6 3" xfId="16599"/>
    <cellStyle name="Normal 2 3 2 4 7" xfId="1658"/>
    <cellStyle name="Normal 2 3 2 4 7 2" xfId="9580"/>
    <cellStyle name="Normal 2 3 2 4 7 2 2" xfId="16600"/>
    <cellStyle name="Normal 2 3 2 4 7 3" xfId="16601"/>
    <cellStyle name="Normal 2 3 2 4 8" xfId="1659"/>
    <cellStyle name="Normal 2 3 2 4 8 2" xfId="9581"/>
    <cellStyle name="Normal 2 3 2 4 8 2 2" xfId="16602"/>
    <cellStyle name="Normal 2 3 2 4 8 3" xfId="16603"/>
    <cellStyle name="Normal 2 3 2 4 9" xfId="1660"/>
    <cellStyle name="Normal 2 3 2 4 9 2" xfId="9582"/>
    <cellStyle name="Normal 2 3 2 4 9 2 2" xfId="16604"/>
    <cellStyle name="Normal 2 3 2 4 9 3" xfId="16605"/>
    <cellStyle name="Normal 2 3 2 5" xfId="1661"/>
    <cellStyle name="Normal 2 3 2 5 10" xfId="1662"/>
    <cellStyle name="Normal 2 3 2 5 10 2" xfId="9583"/>
    <cellStyle name="Normal 2 3 2 5 10 2 2" xfId="16606"/>
    <cellStyle name="Normal 2 3 2 5 10 3" xfId="16607"/>
    <cellStyle name="Normal 2 3 2 5 11" xfId="1663"/>
    <cellStyle name="Normal 2 3 2 5 11 2" xfId="9584"/>
    <cellStyle name="Normal 2 3 2 5 11 2 2" xfId="16608"/>
    <cellStyle name="Normal 2 3 2 5 11 3" xfId="16609"/>
    <cellStyle name="Normal 2 3 2 5 12" xfId="1664"/>
    <cellStyle name="Normal 2 3 2 5 12 2" xfId="9585"/>
    <cellStyle name="Normal 2 3 2 5 12 2 2" xfId="16610"/>
    <cellStyle name="Normal 2 3 2 5 12 3" xfId="16611"/>
    <cellStyle name="Normal 2 3 2 5 13" xfId="1665"/>
    <cellStyle name="Normal 2 3 2 5 13 2" xfId="9586"/>
    <cellStyle name="Normal 2 3 2 5 13 2 2" xfId="16612"/>
    <cellStyle name="Normal 2 3 2 5 13 3" xfId="16613"/>
    <cellStyle name="Normal 2 3 2 5 14" xfId="1666"/>
    <cellStyle name="Normal 2 3 2 5 14 2" xfId="9587"/>
    <cellStyle name="Normal 2 3 2 5 14 2 2" xfId="16614"/>
    <cellStyle name="Normal 2 3 2 5 14 3" xfId="16615"/>
    <cellStyle name="Normal 2 3 2 5 15" xfId="1667"/>
    <cellStyle name="Normal 2 3 2 5 15 2" xfId="9588"/>
    <cellStyle name="Normal 2 3 2 5 15 2 2" xfId="16616"/>
    <cellStyle name="Normal 2 3 2 5 15 3" xfId="16617"/>
    <cellStyle name="Normal 2 3 2 5 16" xfId="1668"/>
    <cellStyle name="Normal 2 3 2 5 16 2" xfId="9589"/>
    <cellStyle name="Normal 2 3 2 5 16 2 2" xfId="16618"/>
    <cellStyle name="Normal 2 3 2 5 16 3" xfId="16619"/>
    <cellStyle name="Normal 2 3 2 5 17" xfId="1669"/>
    <cellStyle name="Normal 2 3 2 5 17 2" xfId="9590"/>
    <cellStyle name="Normal 2 3 2 5 17 2 2" xfId="16620"/>
    <cellStyle name="Normal 2 3 2 5 17 3" xfId="16621"/>
    <cellStyle name="Normal 2 3 2 5 18" xfId="1670"/>
    <cellStyle name="Normal 2 3 2 5 18 2" xfId="9591"/>
    <cellStyle name="Normal 2 3 2 5 18 2 2" xfId="16622"/>
    <cellStyle name="Normal 2 3 2 5 18 3" xfId="16623"/>
    <cellStyle name="Normal 2 3 2 5 19" xfId="9592"/>
    <cellStyle name="Normal 2 3 2 5 19 2" xfId="16624"/>
    <cellStyle name="Normal 2 3 2 5 2" xfId="1671"/>
    <cellStyle name="Normal 2 3 2 5 2 2" xfId="9593"/>
    <cellStyle name="Normal 2 3 2 5 2 2 2" xfId="16625"/>
    <cellStyle name="Normal 2 3 2 5 2 3" xfId="16626"/>
    <cellStyle name="Normal 2 3 2 5 20" xfId="16627"/>
    <cellStyle name="Normal 2 3 2 5 3" xfId="1672"/>
    <cellStyle name="Normal 2 3 2 5 3 2" xfId="9594"/>
    <cellStyle name="Normal 2 3 2 5 3 2 2" xfId="16628"/>
    <cellStyle name="Normal 2 3 2 5 3 3" xfId="16629"/>
    <cellStyle name="Normal 2 3 2 5 4" xfId="1673"/>
    <cellStyle name="Normal 2 3 2 5 4 2" xfId="9595"/>
    <cellStyle name="Normal 2 3 2 5 4 2 2" xfId="16630"/>
    <cellStyle name="Normal 2 3 2 5 4 3" xfId="16631"/>
    <cellStyle name="Normal 2 3 2 5 5" xfId="1674"/>
    <cellStyle name="Normal 2 3 2 5 5 2" xfId="9596"/>
    <cellStyle name="Normal 2 3 2 5 5 2 2" xfId="16632"/>
    <cellStyle name="Normal 2 3 2 5 5 3" xfId="16633"/>
    <cellStyle name="Normal 2 3 2 5 6" xfId="1675"/>
    <cellStyle name="Normal 2 3 2 5 6 2" xfId="9597"/>
    <cellStyle name="Normal 2 3 2 5 6 2 2" xfId="16634"/>
    <cellStyle name="Normal 2 3 2 5 6 3" xfId="16635"/>
    <cellStyle name="Normal 2 3 2 5 7" xfId="1676"/>
    <cellStyle name="Normal 2 3 2 5 7 2" xfId="9598"/>
    <cellStyle name="Normal 2 3 2 5 7 2 2" xfId="16636"/>
    <cellStyle name="Normal 2 3 2 5 7 3" xfId="16637"/>
    <cellStyle name="Normal 2 3 2 5 8" xfId="1677"/>
    <cellStyle name="Normal 2 3 2 5 8 2" xfId="9599"/>
    <cellStyle name="Normal 2 3 2 5 8 2 2" xfId="16638"/>
    <cellStyle name="Normal 2 3 2 5 8 3" xfId="16639"/>
    <cellStyle name="Normal 2 3 2 5 9" xfId="1678"/>
    <cellStyle name="Normal 2 3 2 5 9 2" xfId="9600"/>
    <cellStyle name="Normal 2 3 2 5 9 2 2" xfId="16640"/>
    <cellStyle name="Normal 2 3 2 5 9 3" xfId="16641"/>
    <cellStyle name="Normal 2 3 2 6" xfId="1679"/>
    <cellStyle name="Normal 2 3 2 6 10" xfId="1680"/>
    <cellStyle name="Normal 2 3 2 6 10 2" xfId="9601"/>
    <cellStyle name="Normal 2 3 2 6 10 2 2" xfId="16642"/>
    <cellStyle name="Normal 2 3 2 6 10 3" xfId="16643"/>
    <cellStyle name="Normal 2 3 2 6 11" xfId="1681"/>
    <cellStyle name="Normal 2 3 2 6 11 2" xfId="9602"/>
    <cellStyle name="Normal 2 3 2 6 11 2 2" xfId="16644"/>
    <cellStyle name="Normal 2 3 2 6 11 3" xfId="16645"/>
    <cellStyle name="Normal 2 3 2 6 12" xfId="1682"/>
    <cellStyle name="Normal 2 3 2 6 12 2" xfId="9603"/>
    <cellStyle name="Normal 2 3 2 6 12 2 2" xfId="16646"/>
    <cellStyle name="Normal 2 3 2 6 12 3" xfId="16647"/>
    <cellStyle name="Normal 2 3 2 6 13" xfId="1683"/>
    <cellStyle name="Normal 2 3 2 6 13 2" xfId="9604"/>
    <cellStyle name="Normal 2 3 2 6 13 2 2" xfId="16648"/>
    <cellStyle name="Normal 2 3 2 6 13 3" xfId="16649"/>
    <cellStyle name="Normal 2 3 2 6 14" xfId="1684"/>
    <cellStyle name="Normal 2 3 2 6 14 2" xfId="9605"/>
    <cellStyle name="Normal 2 3 2 6 14 2 2" xfId="16650"/>
    <cellStyle name="Normal 2 3 2 6 14 3" xfId="16651"/>
    <cellStyle name="Normal 2 3 2 6 15" xfId="1685"/>
    <cellStyle name="Normal 2 3 2 6 15 2" xfId="9606"/>
    <cellStyle name="Normal 2 3 2 6 15 2 2" xfId="16652"/>
    <cellStyle name="Normal 2 3 2 6 15 3" xfId="16653"/>
    <cellStyle name="Normal 2 3 2 6 16" xfId="1686"/>
    <cellStyle name="Normal 2 3 2 6 16 2" xfId="9607"/>
    <cellStyle name="Normal 2 3 2 6 16 2 2" xfId="16654"/>
    <cellStyle name="Normal 2 3 2 6 16 3" xfId="16655"/>
    <cellStyle name="Normal 2 3 2 6 17" xfId="1687"/>
    <cellStyle name="Normal 2 3 2 6 17 2" xfId="9608"/>
    <cellStyle name="Normal 2 3 2 6 17 2 2" xfId="16656"/>
    <cellStyle name="Normal 2 3 2 6 17 3" xfId="16657"/>
    <cellStyle name="Normal 2 3 2 6 18" xfId="1688"/>
    <cellStyle name="Normal 2 3 2 6 18 2" xfId="9609"/>
    <cellStyle name="Normal 2 3 2 6 18 2 2" xfId="16658"/>
    <cellStyle name="Normal 2 3 2 6 18 3" xfId="16659"/>
    <cellStyle name="Normal 2 3 2 6 19" xfId="9610"/>
    <cellStyle name="Normal 2 3 2 6 19 2" xfId="16660"/>
    <cellStyle name="Normal 2 3 2 6 2" xfId="1689"/>
    <cellStyle name="Normal 2 3 2 6 2 2" xfId="9611"/>
    <cellStyle name="Normal 2 3 2 6 2 2 2" xfId="16661"/>
    <cellStyle name="Normal 2 3 2 6 2 3" xfId="16662"/>
    <cellStyle name="Normal 2 3 2 6 20" xfId="16663"/>
    <cellStyle name="Normal 2 3 2 6 3" xfId="1690"/>
    <cellStyle name="Normal 2 3 2 6 3 2" xfId="9612"/>
    <cellStyle name="Normal 2 3 2 6 3 2 2" xfId="16664"/>
    <cellStyle name="Normal 2 3 2 6 3 3" xfId="16665"/>
    <cellStyle name="Normal 2 3 2 6 4" xfId="1691"/>
    <cellStyle name="Normal 2 3 2 6 4 2" xfId="9613"/>
    <cellStyle name="Normal 2 3 2 6 4 2 2" xfId="16666"/>
    <cellStyle name="Normal 2 3 2 6 4 3" xfId="16667"/>
    <cellStyle name="Normal 2 3 2 6 5" xfId="1692"/>
    <cellStyle name="Normal 2 3 2 6 5 2" xfId="9614"/>
    <cellStyle name="Normal 2 3 2 6 5 2 2" xfId="16668"/>
    <cellStyle name="Normal 2 3 2 6 5 3" xfId="16669"/>
    <cellStyle name="Normal 2 3 2 6 6" xfId="1693"/>
    <cellStyle name="Normal 2 3 2 6 6 2" xfId="9615"/>
    <cellStyle name="Normal 2 3 2 6 6 2 2" xfId="16670"/>
    <cellStyle name="Normal 2 3 2 6 6 3" xfId="16671"/>
    <cellStyle name="Normal 2 3 2 6 7" xfId="1694"/>
    <cellStyle name="Normal 2 3 2 6 7 2" xfId="9616"/>
    <cellStyle name="Normal 2 3 2 6 7 2 2" xfId="16672"/>
    <cellStyle name="Normal 2 3 2 6 7 3" xfId="16673"/>
    <cellStyle name="Normal 2 3 2 6 8" xfId="1695"/>
    <cellStyle name="Normal 2 3 2 6 8 2" xfId="9617"/>
    <cellStyle name="Normal 2 3 2 6 8 2 2" xfId="16674"/>
    <cellStyle name="Normal 2 3 2 6 8 3" xfId="16675"/>
    <cellStyle name="Normal 2 3 2 6 9" xfId="1696"/>
    <cellStyle name="Normal 2 3 2 6 9 2" xfId="9618"/>
    <cellStyle name="Normal 2 3 2 6 9 2 2" xfId="16676"/>
    <cellStyle name="Normal 2 3 2 6 9 3" xfId="16677"/>
    <cellStyle name="Normal 2 3 2 7" xfId="1697"/>
    <cellStyle name="Normal 2 3 2 7 10" xfId="1698"/>
    <cellStyle name="Normal 2 3 2 7 10 2" xfId="9619"/>
    <cellStyle name="Normal 2 3 2 7 10 2 2" xfId="16678"/>
    <cellStyle name="Normal 2 3 2 7 10 3" xfId="16679"/>
    <cellStyle name="Normal 2 3 2 7 11" xfId="1699"/>
    <cellStyle name="Normal 2 3 2 7 11 2" xfId="9620"/>
    <cellStyle name="Normal 2 3 2 7 11 2 2" xfId="16680"/>
    <cellStyle name="Normal 2 3 2 7 11 3" xfId="16681"/>
    <cellStyle name="Normal 2 3 2 7 12" xfId="1700"/>
    <cellStyle name="Normal 2 3 2 7 12 2" xfId="9621"/>
    <cellStyle name="Normal 2 3 2 7 12 2 2" xfId="16682"/>
    <cellStyle name="Normal 2 3 2 7 12 3" xfId="16683"/>
    <cellStyle name="Normal 2 3 2 7 13" xfId="1701"/>
    <cellStyle name="Normal 2 3 2 7 13 2" xfId="9622"/>
    <cellStyle name="Normal 2 3 2 7 13 2 2" xfId="16684"/>
    <cellStyle name="Normal 2 3 2 7 13 3" xfId="16685"/>
    <cellStyle name="Normal 2 3 2 7 14" xfId="1702"/>
    <cellStyle name="Normal 2 3 2 7 14 2" xfId="9623"/>
    <cellStyle name="Normal 2 3 2 7 14 2 2" xfId="16686"/>
    <cellStyle name="Normal 2 3 2 7 14 3" xfId="16687"/>
    <cellStyle name="Normal 2 3 2 7 15" xfId="1703"/>
    <cellStyle name="Normal 2 3 2 7 15 2" xfId="9624"/>
    <cellStyle name="Normal 2 3 2 7 15 2 2" xfId="16688"/>
    <cellStyle name="Normal 2 3 2 7 15 3" xfId="16689"/>
    <cellStyle name="Normal 2 3 2 7 16" xfId="1704"/>
    <cellStyle name="Normal 2 3 2 7 16 2" xfId="9625"/>
    <cellStyle name="Normal 2 3 2 7 16 2 2" xfId="16690"/>
    <cellStyle name="Normal 2 3 2 7 16 3" xfId="16691"/>
    <cellStyle name="Normal 2 3 2 7 17" xfId="1705"/>
    <cellStyle name="Normal 2 3 2 7 17 2" xfId="9626"/>
    <cellStyle name="Normal 2 3 2 7 17 2 2" xfId="16692"/>
    <cellStyle name="Normal 2 3 2 7 17 3" xfId="16693"/>
    <cellStyle name="Normal 2 3 2 7 18" xfId="1706"/>
    <cellStyle name="Normal 2 3 2 7 18 2" xfId="9627"/>
    <cellStyle name="Normal 2 3 2 7 18 2 2" xfId="16694"/>
    <cellStyle name="Normal 2 3 2 7 18 3" xfId="16695"/>
    <cellStyle name="Normal 2 3 2 7 19" xfId="9628"/>
    <cellStyle name="Normal 2 3 2 7 19 2" xfId="16696"/>
    <cellStyle name="Normal 2 3 2 7 2" xfId="1707"/>
    <cellStyle name="Normal 2 3 2 7 2 2" xfId="9629"/>
    <cellStyle name="Normal 2 3 2 7 2 2 2" xfId="16697"/>
    <cellStyle name="Normal 2 3 2 7 2 3" xfId="16698"/>
    <cellStyle name="Normal 2 3 2 7 20" xfId="16699"/>
    <cellStyle name="Normal 2 3 2 7 3" xfId="1708"/>
    <cellStyle name="Normal 2 3 2 7 3 2" xfId="9630"/>
    <cellStyle name="Normal 2 3 2 7 3 2 2" xfId="16700"/>
    <cellStyle name="Normal 2 3 2 7 3 3" xfId="16701"/>
    <cellStyle name="Normal 2 3 2 7 4" xfId="1709"/>
    <cellStyle name="Normal 2 3 2 7 4 2" xfId="9631"/>
    <cellStyle name="Normal 2 3 2 7 4 2 2" xfId="16702"/>
    <cellStyle name="Normal 2 3 2 7 4 3" xfId="16703"/>
    <cellStyle name="Normal 2 3 2 7 5" xfId="1710"/>
    <cellStyle name="Normal 2 3 2 7 5 2" xfId="9632"/>
    <cellStyle name="Normal 2 3 2 7 5 2 2" xfId="16704"/>
    <cellStyle name="Normal 2 3 2 7 5 3" xfId="16705"/>
    <cellStyle name="Normal 2 3 2 7 6" xfId="1711"/>
    <cellStyle name="Normal 2 3 2 7 6 2" xfId="9633"/>
    <cellStyle name="Normal 2 3 2 7 6 2 2" xfId="16706"/>
    <cellStyle name="Normal 2 3 2 7 6 3" xfId="16707"/>
    <cellStyle name="Normal 2 3 2 7 7" xfId="1712"/>
    <cellStyle name="Normal 2 3 2 7 7 2" xfId="9634"/>
    <cellStyle name="Normal 2 3 2 7 7 2 2" xfId="16708"/>
    <cellStyle name="Normal 2 3 2 7 7 3" xfId="16709"/>
    <cellStyle name="Normal 2 3 2 7 8" xfId="1713"/>
    <cellStyle name="Normal 2 3 2 7 8 2" xfId="9635"/>
    <cellStyle name="Normal 2 3 2 7 8 2 2" xfId="16710"/>
    <cellStyle name="Normal 2 3 2 7 8 3" xfId="16711"/>
    <cellStyle name="Normal 2 3 2 7 9" xfId="1714"/>
    <cellStyle name="Normal 2 3 2 7 9 2" xfId="9636"/>
    <cellStyle name="Normal 2 3 2 7 9 2 2" xfId="16712"/>
    <cellStyle name="Normal 2 3 2 7 9 3" xfId="16713"/>
    <cellStyle name="Normal 2 3 2 8" xfId="1715"/>
    <cellStyle name="Normal 2 3 2 8 10" xfId="1716"/>
    <cellStyle name="Normal 2 3 2 8 10 2" xfId="9637"/>
    <cellStyle name="Normal 2 3 2 8 10 2 2" xfId="16714"/>
    <cellStyle name="Normal 2 3 2 8 10 3" xfId="16715"/>
    <cellStyle name="Normal 2 3 2 8 11" xfId="1717"/>
    <cellStyle name="Normal 2 3 2 8 11 2" xfId="9638"/>
    <cellStyle name="Normal 2 3 2 8 11 2 2" xfId="16716"/>
    <cellStyle name="Normal 2 3 2 8 11 3" xfId="16717"/>
    <cellStyle name="Normal 2 3 2 8 12" xfId="1718"/>
    <cellStyle name="Normal 2 3 2 8 12 2" xfId="9639"/>
    <cellStyle name="Normal 2 3 2 8 12 2 2" xfId="16718"/>
    <cellStyle name="Normal 2 3 2 8 12 3" xfId="16719"/>
    <cellStyle name="Normal 2 3 2 8 13" xfId="1719"/>
    <cellStyle name="Normal 2 3 2 8 13 2" xfId="9640"/>
    <cellStyle name="Normal 2 3 2 8 13 2 2" xfId="16720"/>
    <cellStyle name="Normal 2 3 2 8 13 3" xfId="16721"/>
    <cellStyle name="Normal 2 3 2 8 14" xfId="1720"/>
    <cellStyle name="Normal 2 3 2 8 14 2" xfId="9641"/>
    <cellStyle name="Normal 2 3 2 8 14 2 2" xfId="16722"/>
    <cellStyle name="Normal 2 3 2 8 14 3" xfId="16723"/>
    <cellStyle name="Normal 2 3 2 8 15" xfId="1721"/>
    <cellStyle name="Normal 2 3 2 8 15 2" xfId="9642"/>
    <cellStyle name="Normal 2 3 2 8 15 2 2" xfId="16724"/>
    <cellStyle name="Normal 2 3 2 8 15 3" xfId="16725"/>
    <cellStyle name="Normal 2 3 2 8 16" xfId="1722"/>
    <cellStyle name="Normal 2 3 2 8 16 2" xfId="9643"/>
    <cellStyle name="Normal 2 3 2 8 16 2 2" xfId="16726"/>
    <cellStyle name="Normal 2 3 2 8 16 3" xfId="16727"/>
    <cellStyle name="Normal 2 3 2 8 17" xfId="1723"/>
    <cellStyle name="Normal 2 3 2 8 17 2" xfId="9644"/>
    <cellStyle name="Normal 2 3 2 8 17 2 2" xfId="16728"/>
    <cellStyle name="Normal 2 3 2 8 17 3" xfId="16729"/>
    <cellStyle name="Normal 2 3 2 8 18" xfId="1724"/>
    <cellStyle name="Normal 2 3 2 8 18 2" xfId="9645"/>
    <cellStyle name="Normal 2 3 2 8 18 2 2" xfId="16730"/>
    <cellStyle name="Normal 2 3 2 8 18 3" xfId="16731"/>
    <cellStyle name="Normal 2 3 2 8 19" xfId="9646"/>
    <cellStyle name="Normal 2 3 2 8 19 2" xfId="16732"/>
    <cellStyle name="Normal 2 3 2 8 2" xfId="1725"/>
    <cellStyle name="Normal 2 3 2 8 2 2" xfId="9647"/>
    <cellStyle name="Normal 2 3 2 8 2 2 2" xfId="16733"/>
    <cellStyle name="Normal 2 3 2 8 2 3" xfId="16734"/>
    <cellStyle name="Normal 2 3 2 8 20" xfId="16735"/>
    <cellStyle name="Normal 2 3 2 8 3" xfId="1726"/>
    <cellStyle name="Normal 2 3 2 8 3 2" xfId="9648"/>
    <cellStyle name="Normal 2 3 2 8 3 2 2" xfId="16736"/>
    <cellStyle name="Normal 2 3 2 8 3 3" xfId="16737"/>
    <cellStyle name="Normal 2 3 2 8 4" xfId="1727"/>
    <cellStyle name="Normal 2 3 2 8 4 2" xfId="9649"/>
    <cellStyle name="Normal 2 3 2 8 4 2 2" xfId="16738"/>
    <cellStyle name="Normal 2 3 2 8 4 3" xfId="16739"/>
    <cellStyle name="Normal 2 3 2 8 5" xfId="1728"/>
    <cellStyle name="Normal 2 3 2 8 5 2" xfId="9650"/>
    <cellStyle name="Normal 2 3 2 8 5 2 2" xfId="16740"/>
    <cellStyle name="Normal 2 3 2 8 5 3" xfId="16741"/>
    <cellStyle name="Normal 2 3 2 8 6" xfId="1729"/>
    <cellStyle name="Normal 2 3 2 8 6 2" xfId="9651"/>
    <cellStyle name="Normal 2 3 2 8 6 2 2" xfId="16742"/>
    <cellStyle name="Normal 2 3 2 8 6 3" xfId="16743"/>
    <cellStyle name="Normal 2 3 2 8 7" xfId="1730"/>
    <cellStyle name="Normal 2 3 2 8 7 2" xfId="9652"/>
    <cellStyle name="Normal 2 3 2 8 7 2 2" xfId="16744"/>
    <cellStyle name="Normal 2 3 2 8 7 3" xfId="16745"/>
    <cellStyle name="Normal 2 3 2 8 8" xfId="1731"/>
    <cellStyle name="Normal 2 3 2 8 8 2" xfId="9653"/>
    <cellStyle name="Normal 2 3 2 8 8 2 2" xfId="16746"/>
    <cellStyle name="Normal 2 3 2 8 8 3" xfId="16747"/>
    <cellStyle name="Normal 2 3 2 8 9" xfId="1732"/>
    <cellStyle name="Normal 2 3 2 8 9 2" xfId="9654"/>
    <cellStyle name="Normal 2 3 2 8 9 2 2" xfId="16748"/>
    <cellStyle name="Normal 2 3 2 8 9 3" xfId="16749"/>
    <cellStyle name="Normal 2 3 2 9" xfId="1733"/>
    <cellStyle name="Normal 2 3 2 9 10" xfId="1734"/>
    <cellStyle name="Normal 2 3 2 9 10 2" xfId="9655"/>
    <cellStyle name="Normal 2 3 2 9 10 2 2" xfId="16750"/>
    <cellStyle name="Normal 2 3 2 9 10 3" xfId="16751"/>
    <cellStyle name="Normal 2 3 2 9 11" xfId="1735"/>
    <cellStyle name="Normal 2 3 2 9 11 2" xfId="9656"/>
    <cellStyle name="Normal 2 3 2 9 11 2 2" xfId="16752"/>
    <cellStyle name="Normal 2 3 2 9 11 3" xfId="16753"/>
    <cellStyle name="Normal 2 3 2 9 12" xfId="1736"/>
    <cellStyle name="Normal 2 3 2 9 12 2" xfId="9657"/>
    <cellStyle name="Normal 2 3 2 9 12 2 2" xfId="16754"/>
    <cellStyle name="Normal 2 3 2 9 12 3" xfId="16755"/>
    <cellStyle name="Normal 2 3 2 9 13" xfId="1737"/>
    <cellStyle name="Normal 2 3 2 9 13 2" xfId="9658"/>
    <cellStyle name="Normal 2 3 2 9 13 2 2" xfId="16756"/>
    <cellStyle name="Normal 2 3 2 9 13 3" xfId="16757"/>
    <cellStyle name="Normal 2 3 2 9 14" xfId="1738"/>
    <cellStyle name="Normal 2 3 2 9 14 2" xfId="9659"/>
    <cellStyle name="Normal 2 3 2 9 14 2 2" xfId="16758"/>
    <cellStyle name="Normal 2 3 2 9 14 3" xfId="16759"/>
    <cellStyle name="Normal 2 3 2 9 15" xfId="1739"/>
    <cellStyle name="Normal 2 3 2 9 15 2" xfId="9660"/>
    <cellStyle name="Normal 2 3 2 9 15 2 2" xfId="16760"/>
    <cellStyle name="Normal 2 3 2 9 15 3" xfId="16761"/>
    <cellStyle name="Normal 2 3 2 9 16" xfId="1740"/>
    <cellStyle name="Normal 2 3 2 9 16 2" xfId="9661"/>
    <cellStyle name="Normal 2 3 2 9 16 2 2" xfId="16762"/>
    <cellStyle name="Normal 2 3 2 9 16 3" xfId="16763"/>
    <cellStyle name="Normal 2 3 2 9 17" xfId="1741"/>
    <cellStyle name="Normal 2 3 2 9 17 2" xfId="9662"/>
    <cellStyle name="Normal 2 3 2 9 17 2 2" xfId="16764"/>
    <cellStyle name="Normal 2 3 2 9 17 3" xfId="16765"/>
    <cellStyle name="Normal 2 3 2 9 18" xfId="1742"/>
    <cellStyle name="Normal 2 3 2 9 18 2" xfId="9663"/>
    <cellStyle name="Normal 2 3 2 9 18 2 2" xfId="16766"/>
    <cellStyle name="Normal 2 3 2 9 18 3" xfId="16767"/>
    <cellStyle name="Normal 2 3 2 9 19" xfId="9664"/>
    <cellStyle name="Normal 2 3 2 9 19 2" xfId="16768"/>
    <cellStyle name="Normal 2 3 2 9 2" xfId="1743"/>
    <cellStyle name="Normal 2 3 2 9 2 2" xfId="9665"/>
    <cellStyle name="Normal 2 3 2 9 2 2 2" xfId="16769"/>
    <cellStyle name="Normal 2 3 2 9 2 3" xfId="16770"/>
    <cellStyle name="Normal 2 3 2 9 20" xfId="16771"/>
    <cellStyle name="Normal 2 3 2 9 3" xfId="1744"/>
    <cellStyle name="Normal 2 3 2 9 3 2" xfId="9666"/>
    <cellStyle name="Normal 2 3 2 9 3 2 2" xfId="16772"/>
    <cellStyle name="Normal 2 3 2 9 3 3" xfId="16773"/>
    <cellStyle name="Normal 2 3 2 9 4" xfId="1745"/>
    <cellStyle name="Normal 2 3 2 9 4 2" xfId="9667"/>
    <cellStyle name="Normal 2 3 2 9 4 2 2" xfId="16774"/>
    <cellStyle name="Normal 2 3 2 9 4 3" xfId="16775"/>
    <cellStyle name="Normal 2 3 2 9 5" xfId="1746"/>
    <cellStyle name="Normal 2 3 2 9 5 2" xfId="9668"/>
    <cellStyle name="Normal 2 3 2 9 5 2 2" xfId="16776"/>
    <cellStyle name="Normal 2 3 2 9 5 3" xfId="16777"/>
    <cellStyle name="Normal 2 3 2 9 6" xfId="1747"/>
    <cellStyle name="Normal 2 3 2 9 6 2" xfId="9669"/>
    <cellStyle name="Normal 2 3 2 9 6 2 2" xfId="16778"/>
    <cellStyle name="Normal 2 3 2 9 6 3" xfId="16779"/>
    <cellStyle name="Normal 2 3 2 9 7" xfId="1748"/>
    <cellStyle name="Normal 2 3 2 9 7 2" xfId="9670"/>
    <cellStyle name="Normal 2 3 2 9 7 2 2" xfId="16780"/>
    <cellStyle name="Normal 2 3 2 9 7 3" xfId="16781"/>
    <cellStyle name="Normal 2 3 2 9 8" xfId="1749"/>
    <cellStyle name="Normal 2 3 2 9 8 2" xfId="9671"/>
    <cellStyle name="Normal 2 3 2 9 8 2 2" xfId="16782"/>
    <cellStyle name="Normal 2 3 2 9 8 3" xfId="16783"/>
    <cellStyle name="Normal 2 3 2 9 9" xfId="1750"/>
    <cellStyle name="Normal 2 3 2 9 9 2" xfId="9672"/>
    <cellStyle name="Normal 2 3 2 9 9 2 2" xfId="16784"/>
    <cellStyle name="Normal 2 3 2 9 9 3" xfId="16785"/>
    <cellStyle name="Normal 2 3 20" xfId="1751"/>
    <cellStyle name="Normal 2 3 20 2" xfId="9673"/>
    <cellStyle name="Normal 2 3 20 2 2" xfId="16786"/>
    <cellStyle name="Normal 2 3 20 3" xfId="16787"/>
    <cellStyle name="Normal 2 3 21" xfId="1752"/>
    <cellStyle name="Normal 2 3 21 2" xfId="9674"/>
    <cellStyle name="Normal 2 3 21 2 2" xfId="16788"/>
    <cellStyle name="Normal 2 3 21 3" xfId="16789"/>
    <cellStyle name="Normal 2 3 22" xfId="1753"/>
    <cellStyle name="Normal 2 3 22 2" xfId="9675"/>
    <cellStyle name="Normal 2 3 22 2 2" xfId="16790"/>
    <cellStyle name="Normal 2 3 22 3" xfId="16791"/>
    <cellStyle name="Normal 2 3 23" xfId="1754"/>
    <cellStyle name="Normal 2 3 23 2" xfId="9676"/>
    <cellStyle name="Normal 2 3 23 2 2" xfId="16792"/>
    <cellStyle name="Normal 2 3 23 3" xfId="16793"/>
    <cellStyle name="Normal 2 3 24" xfId="1755"/>
    <cellStyle name="Normal 2 3 24 2" xfId="9677"/>
    <cellStyle name="Normal 2 3 24 2 2" xfId="16794"/>
    <cellStyle name="Normal 2 3 24 3" xfId="16795"/>
    <cellStyle name="Normal 2 3 25" xfId="1756"/>
    <cellStyle name="Normal 2 3 25 2" xfId="9678"/>
    <cellStyle name="Normal 2 3 25 2 2" xfId="16796"/>
    <cellStyle name="Normal 2 3 25 3" xfId="16797"/>
    <cellStyle name="Normal 2 3 26" xfId="1757"/>
    <cellStyle name="Normal 2 3 26 2" xfId="9679"/>
    <cellStyle name="Normal 2 3 26 2 2" xfId="16798"/>
    <cellStyle name="Normal 2 3 26 3" xfId="16799"/>
    <cellStyle name="Normal 2 3 27" xfId="1758"/>
    <cellStyle name="Normal 2 3 27 2" xfId="9680"/>
    <cellStyle name="Normal 2 3 27 2 2" xfId="16800"/>
    <cellStyle name="Normal 2 3 27 3" xfId="16801"/>
    <cellStyle name="Normal 2 3 28" xfId="1759"/>
    <cellStyle name="Normal 2 3 28 2" xfId="9681"/>
    <cellStyle name="Normal 2 3 28 2 2" xfId="16802"/>
    <cellStyle name="Normal 2 3 28 3" xfId="16803"/>
    <cellStyle name="Normal 2 3 29" xfId="1760"/>
    <cellStyle name="Normal 2 3 29 2" xfId="9682"/>
    <cellStyle name="Normal 2 3 29 2 2" xfId="16804"/>
    <cellStyle name="Normal 2 3 29 3" xfId="16805"/>
    <cellStyle name="Normal 2 3 3" xfId="1761"/>
    <cellStyle name="Normal 2 3 3 2" xfId="4536"/>
    <cellStyle name="Normal 2 3 3 2 2" xfId="9683"/>
    <cellStyle name="Normal 2 3 3 2 3" xfId="21120"/>
    <cellStyle name="Normal 2 3 3 3" xfId="9684"/>
    <cellStyle name="Normal 2 3 3 3 2" xfId="16806"/>
    <cellStyle name="Normal 2 3 3 4" xfId="11468"/>
    <cellStyle name="Normal 2 3 3 5" xfId="16807"/>
    <cellStyle name="Normal 2 3 3 5 2" xfId="16808"/>
    <cellStyle name="Normal 2 3 30" xfId="1762"/>
    <cellStyle name="Normal 2 3 30 2" xfId="9685"/>
    <cellStyle name="Normal 2 3 30 2 2" xfId="16809"/>
    <cellStyle name="Normal 2 3 30 3" xfId="16810"/>
    <cellStyle name="Normal 2 3 31" xfId="1763"/>
    <cellStyle name="Normal 2 3 31 2" xfId="9686"/>
    <cellStyle name="Normal 2 3 31 2 2" xfId="16811"/>
    <cellStyle name="Normal 2 3 31 3" xfId="16812"/>
    <cellStyle name="Normal 2 3 32" xfId="1764"/>
    <cellStyle name="Normal 2 3 32 2" xfId="9687"/>
    <cellStyle name="Normal 2 3 32 2 2" xfId="16813"/>
    <cellStyle name="Normal 2 3 32 3" xfId="16814"/>
    <cellStyle name="Normal 2 3 33" xfId="1765"/>
    <cellStyle name="Normal 2 3 33 2" xfId="9688"/>
    <cellStyle name="Normal 2 3 33 2 2" xfId="16815"/>
    <cellStyle name="Normal 2 3 33 3" xfId="16816"/>
    <cellStyle name="Normal 2 3 34" xfId="1766"/>
    <cellStyle name="Normal 2 3 34 2" xfId="9689"/>
    <cellStyle name="Normal 2 3 34 2 2" xfId="16817"/>
    <cellStyle name="Normal 2 3 34 3" xfId="16818"/>
    <cellStyle name="Normal 2 3 35" xfId="1767"/>
    <cellStyle name="Normal 2 3 35 2" xfId="9690"/>
    <cellStyle name="Normal 2 3 35 2 2" xfId="16819"/>
    <cellStyle name="Normal 2 3 35 3" xfId="16820"/>
    <cellStyle name="Normal 2 3 36" xfId="1768"/>
    <cellStyle name="Normal 2 3 36 2" xfId="9691"/>
    <cellStyle name="Normal 2 3 36 2 2" xfId="16821"/>
    <cellStyle name="Normal 2 3 36 3" xfId="16822"/>
    <cellStyle name="Normal 2 3 37" xfId="1769"/>
    <cellStyle name="Normal 2 3 37 2" xfId="9692"/>
    <cellStyle name="Normal 2 3 37 2 2" xfId="16823"/>
    <cellStyle name="Normal 2 3 37 3" xfId="16824"/>
    <cellStyle name="Normal 2 3 38" xfId="9693"/>
    <cellStyle name="Normal 2 3 39" xfId="9694"/>
    <cellStyle name="Normal 2 3 39 2" xfId="16825"/>
    <cellStyle name="Normal 2 3 4" xfId="1770"/>
    <cellStyle name="Normal 2 3 4 10" xfId="6088"/>
    <cellStyle name="Normal 2 3 4 11" xfId="9695"/>
    <cellStyle name="Normal 2 3 4 11 2" xfId="16826"/>
    <cellStyle name="Normal 2 3 4 12" xfId="16827"/>
    <cellStyle name="Normal 2 3 4 12 2" xfId="16828"/>
    <cellStyle name="Normal 2 3 4 2" xfId="6089"/>
    <cellStyle name="Normal 2 3 4 2 2" xfId="16829"/>
    <cellStyle name="Normal 2 3 4 3" xfId="6090"/>
    <cellStyle name="Normal 2 3 4 3 2" xfId="16830"/>
    <cellStyle name="Normal 2 3 4 4" xfId="6091"/>
    <cellStyle name="Normal 2 3 4 4 2" xfId="16831"/>
    <cellStyle name="Normal 2 3 4 5" xfId="6092"/>
    <cellStyle name="Normal 2 3 4 5 2" xfId="16832"/>
    <cellStyle name="Normal 2 3 4 6" xfId="6093"/>
    <cellStyle name="Normal 2 3 4 6 2" xfId="16833"/>
    <cellStyle name="Normal 2 3 4 7" xfId="6094"/>
    <cellStyle name="Normal 2 3 4 7 2" xfId="16834"/>
    <cellStyle name="Normal 2 3 4 8" xfId="6095"/>
    <cellStyle name="Normal 2 3 4 8 2" xfId="16835"/>
    <cellStyle name="Normal 2 3 4 9" xfId="6096"/>
    <cellStyle name="Normal 2 3 4 9 2" xfId="16836"/>
    <cellStyle name="Normal 2 3 40" xfId="11470"/>
    <cellStyle name="Normal 2 3 41" xfId="4535"/>
    <cellStyle name="Normal 2 3 5" xfId="1771"/>
    <cellStyle name="Normal 2 3 5 2" xfId="9696"/>
    <cellStyle name="Normal 2 3 5 2 2" xfId="12156"/>
    <cellStyle name="Normal 2 3 5 2 2 2" xfId="16837"/>
    <cellStyle name="Normal 2 3 5 2 2 3" xfId="16838"/>
    <cellStyle name="Normal 2 3 5 3" xfId="11467"/>
    <cellStyle name="Normal 2 3 5 4" xfId="16839"/>
    <cellStyle name="Normal 2 3 5 4 2" xfId="16840"/>
    <cellStyle name="Normal 2 3 5 5" xfId="21975"/>
    <cellStyle name="Normal 2 3 6" xfId="1772"/>
    <cellStyle name="Normal 2 3 6 2" xfId="9697"/>
    <cellStyle name="Normal 2 3 6 2 2" xfId="12157"/>
    <cellStyle name="Normal 2 3 6 2 2 2" xfId="16841"/>
    <cellStyle name="Normal 2 3 6 2 2 3" xfId="16842"/>
    <cellStyle name="Normal 2 3 6 3" xfId="11466"/>
    <cellStyle name="Normal 2 3 6 4" xfId="16843"/>
    <cellStyle name="Normal 2 3 6 4 2" xfId="16844"/>
    <cellStyle name="Normal 2 3 7" xfId="1773"/>
    <cellStyle name="Normal 2 3 7 2" xfId="9698"/>
    <cellStyle name="Normal 2 3 7 2 2" xfId="12158"/>
    <cellStyle name="Normal 2 3 7 2 2 2" xfId="16845"/>
    <cellStyle name="Normal 2 3 7 2 2 3" xfId="16846"/>
    <cellStyle name="Normal 2 3 7 3" xfId="16847"/>
    <cellStyle name="Normal 2 3 8" xfId="1774"/>
    <cellStyle name="Normal 2 3 8 2" xfId="9699"/>
    <cellStyle name="Normal 2 3 8 2 2" xfId="12159"/>
    <cellStyle name="Normal 2 3 8 2 2 2" xfId="16848"/>
    <cellStyle name="Normal 2 3 8 2 2 3" xfId="16849"/>
    <cellStyle name="Normal 2 3 8 3" xfId="16850"/>
    <cellStyle name="Normal 2 3 9" xfId="1775"/>
    <cellStyle name="Normal 2 3 9 2" xfId="1776"/>
    <cellStyle name="Normal 2 3 9 2 2" xfId="9700"/>
    <cellStyle name="Normal 2 3 9 2 2 2" xfId="16851"/>
    <cellStyle name="Normal 2 3 9 2 3" xfId="16852"/>
    <cellStyle name="Normal 2 3 9 3" xfId="1777"/>
    <cellStyle name="Normal 2 3 9 3 2" xfId="9701"/>
    <cellStyle name="Normal 2 3 9 3 2 2" xfId="16853"/>
    <cellStyle name="Normal 2 3 9 3 3" xfId="16854"/>
    <cellStyle name="Normal 2 3 9 4" xfId="9702"/>
    <cellStyle name="Normal 2 3 9 4 2" xfId="12160"/>
    <cellStyle name="Normal 2 3 9 4 2 2" xfId="16855"/>
    <cellStyle name="Normal 2 3 9 4 2 3" xfId="16856"/>
    <cellStyle name="Normal 2 3 9 5" xfId="16857"/>
    <cellStyle name="Normal 2 30" xfId="1778"/>
    <cellStyle name="Normal 2 30 2" xfId="9704"/>
    <cellStyle name="Normal 2 30 3" xfId="9705"/>
    <cellStyle name="Normal 2 30 3 2" xfId="16858"/>
    <cellStyle name="Normal 2 30 4" xfId="9703"/>
    <cellStyle name="Normal 2 30 4 2" xfId="16859"/>
    <cellStyle name="Normal 2 30 5" xfId="4537"/>
    <cellStyle name="Normal 2 31" xfId="1779"/>
    <cellStyle name="Normal 2 31 2" xfId="9707"/>
    <cellStyle name="Normal 2 31 3" xfId="9708"/>
    <cellStyle name="Normal 2 31 3 2" xfId="16860"/>
    <cellStyle name="Normal 2 31 4" xfId="9706"/>
    <cellStyle name="Normal 2 31 4 2" xfId="16861"/>
    <cellStyle name="Normal 2 31 5" xfId="4538"/>
    <cellStyle name="Normal 2 32" xfId="1780"/>
    <cellStyle name="Normal 2 32 2" xfId="9710"/>
    <cellStyle name="Normal 2 32 3" xfId="9711"/>
    <cellStyle name="Normal 2 32 3 2" xfId="16862"/>
    <cellStyle name="Normal 2 32 4" xfId="9709"/>
    <cellStyle name="Normal 2 32 4 2" xfId="16863"/>
    <cellStyle name="Normal 2 32 5" xfId="4539"/>
    <cellStyle name="Normal 2 33" xfId="1781"/>
    <cellStyle name="Normal 2 33 2" xfId="9713"/>
    <cellStyle name="Normal 2 33 3" xfId="9714"/>
    <cellStyle name="Normal 2 33 3 2" xfId="16864"/>
    <cellStyle name="Normal 2 33 4" xfId="9712"/>
    <cellStyle name="Normal 2 33 4 2" xfId="16865"/>
    <cellStyle name="Normal 2 33 5" xfId="4540"/>
    <cellStyle name="Normal 2 34" xfId="1782"/>
    <cellStyle name="Normal 2 34 2" xfId="9716"/>
    <cellStyle name="Normal 2 34 3" xfId="9717"/>
    <cellStyle name="Normal 2 34 3 2" xfId="16866"/>
    <cellStyle name="Normal 2 34 4" xfId="9715"/>
    <cellStyle name="Normal 2 34 4 2" xfId="16867"/>
    <cellStyle name="Normal 2 34 5" xfId="4541"/>
    <cellStyle name="Normal 2 35" xfId="1783"/>
    <cellStyle name="Normal 2 35 2" xfId="9719"/>
    <cellStyle name="Normal 2 35 3" xfId="9720"/>
    <cellStyle name="Normal 2 35 3 2" xfId="16868"/>
    <cellStyle name="Normal 2 35 4" xfId="9718"/>
    <cellStyle name="Normal 2 35 4 2" xfId="16869"/>
    <cellStyle name="Normal 2 35 5" xfId="4542"/>
    <cellStyle name="Normal 2 36" xfId="1784"/>
    <cellStyle name="Normal 2 36 2" xfId="9722"/>
    <cellStyle name="Normal 2 36 3" xfId="9723"/>
    <cellStyle name="Normal 2 36 3 2" xfId="16870"/>
    <cellStyle name="Normal 2 36 4" xfId="9721"/>
    <cellStyle name="Normal 2 36 4 2" xfId="16871"/>
    <cellStyle name="Normal 2 36 5" xfId="4543"/>
    <cellStyle name="Normal 2 37" xfId="1785"/>
    <cellStyle name="Normal 2 37 2" xfId="9725"/>
    <cellStyle name="Normal 2 37 3" xfId="9726"/>
    <cellStyle name="Normal 2 37 3 2" xfId="16872"/>
    <cellStyle name="Normal 2 37 4" xfId="9724"/>
    <cellStyle name="Normal 2 37 4 2" xfId="16873"/>
    <cellStyle name="Normal 2 37 5" xfId="4544"/>
    <cellStyle name="Normal 2 38" xfId="1786"/>
    <cellStyle name="Normal 2 39" xfId="1787"/>
    <cellStyle name="Normal 2 4" xfId="1788"/>
    <cellStyle name="Normal 2 4 10" xfId="1789"/>
    <cellStyle name="Normal 2 4 10 2" xfId="9727"/>
    <cellStyle name="Normal 2 4 10 2 2" xfId="16874"/>
    <cellStyle name="Normal 2 4 10 3" xfId="16875"/>
    <cellStyle name="Normal 2 4 11" xfId="1790"/>
    <cellStyle name="Normal 2 4 11 2" xfId="9729"/>
    <cellStyle name="Normal 2 4 11 2 2" xfId="9730"/>
    <cellStyle name="Normal 2 4 11 3" xfId="9731"/>
    <cellStyle name="Normal 2 4 11 3 2" xfId="16876"/>
    <cellStyle name="Normal 2 4 11 3 3" xfId="21974"/>
    <cellStyle name="Normal 2 4 11 4" xfId="9728"/>
    <cellStyle name="Normal 2 4 11 4 2" xfId="16877"/>
    <cellStyle name="Normal 2 4 11 5" xfId="4546"/>
    <cellStyle name="Normal 2 4 12" xfId="1791"/>
    <cellStyle name="Normal 2 4 12 2" xfId="9732"/>
    <cellStyle name="Normal 2 4 12 2 2" xfId="16878"/>
    <cellStyle name="Normal 2 4 12 3" xfId="16879"/>
    <cellStyle name="Normal 2 4 12 4" xfId="21973"/>
    <cellStyle name="Normal 2 4 13" xfId="1792"/>
    <cellStyle name="Normal 2 4 13 2" xfId="9733"/>
    <cellStyle name="Normal 2 4 13 2 2" xfId="16880"/>
    <cellStyle name="Normal 2 4 13 3" xfId="16881"/>
    <cellStyle name="Normal 2 4 14" xfId="1793"/>
    <cellStyle name="Normal 2 4 14 2" xfId="9734"/>
    <cellStyle name="Normal 2 4 14 2 2" xfId="16882"/>
    <cellStyle name="Normal 2 4 14 3" xfId="16883"/>
    <cellStyle name="Normal 2 4 15" xfId="1794"/>
    <cellStyle name="Normal 2 4 15 2" xfId="9735"/>
    <cellStyle name="Normal 2 4 15 2 2" xfId="16884"/>
    <cellStyle name="Normal 2 4 15 3" xfId="16885"/>
    <cellStyle name="Normal 2 4 16" xfId="1795"/>
    <cellStyle name="Normal 2 4 16 2" xfId="9736"/>
    <cellStyle name="Normal 2 4 16 2 2" xfId="16886"/>
    <cellStyle name="Normal 2 4 16 3" xfId="16887"/>
    <cellStyle name="Normal 2 4 17" xfId="1796"/>
    <cellStyle name="Normal 2 4 17 2" xfId="9737"/>
    <cellStyle name="Normal 2 4 17 2 2" xfId="16888"/>
    <cellStyle name="Normal 2 4 17 3" xfId="16889"/>
    <cellStyle name="Normal 2 4 18" xfId="1797"/>
    <cellStyle name="Normal 2 4 18 2" xfId="9738"/>
    <cellStyle name="Normal 2 4 18 2 2" xfId="16890"/>
    <cellStyle name="Normal 2 4 18 3" xfId="16891"/>
    <cellStyle name="Normal 2 4 19" xfId="1798"/>
    <cellStyle name="Normal 2 4 19 2" xfId="9739"/>
    <cellStyle name="Normal 2 4 19 2 2" xfId="16892"/>
    <cellStyle name="Normal 2 4 19 3" xfId="16893"/>
    <cellStyle name="Normal 2 4 2" xfId="1799"/>
    <cellStyle name="Normal 2 4 2 10" xfId="1800"/>
    <cellStyle name="Normal 2 4 2 10 10" xfId="1801"/>
    <cellStyle name="Normal 2 4 2 10 10 2" xfId="9740"/>
    <cellStyle name="Normal 2 4 2 10 10 2 2" xfId="16894"/>
    <cellStyle name="Normal 2 4 2 10 10 3" xfId="16895"/>
    <cellStyle name="Normal 2 4 2 10 11" xfId="1802"/>
    <cellStyle name="Normal 2 4 2 10 11 2" xfId="9741"/>
    <cellStyle name="Normal 2 4 2 10 11 2 2" xfId="16896"/>
    <cellStyle name="Normal 2 4 2 10 11 3" xfId="16897"/>
    <cellStyle name="Normal 2 4 2 10 12" xfId="1803"/>
    <cellStyle name="Normal 2 4 2 10 12 2" xfId="9742"/>
    <cellStyle name="Normal 2 4 2 10 12 2 2" xfId="16898"/>
    <cellStyle name="Normal 2 4 2 10 12 3" xfId="16899"/>
    <cellStyle name="Normal 2 4 2 10 13" xfId="1804"/>
    <cellStyle name="Normal 2 4 2 10 13 2" xfId="9743"/>
    <cellStyle name="Normal 2 4 2 10 13 2 2" xfId="16900"/>
    <cellStyle name="Normal 2 4 2 10 13 3" xfId="16901"/>
    <cellStyle name="Normal 2 4 2 10 14" xfId="1805"/>
    <cellStyle name="Normal 2 4 2 10 14 2" xfId="9744"/>
    <cellStyle name="Normal 2 4 2 10 14 2 2" xfId="16902"/>
    <cellStyle name="Normal 2 4 2 10 14 3" xfId="16903"/>
    <cellStyle name="Normal 2 4 2 10 15" xfId="1806"/>
    <cellStyle name="Normal 2 4 2 10 15 2" xfId="9745"/>
    <cellStyle name="Normal 2 4 2 10 15 2 2" xfId="16904"/>
    <cellStyle name="Normal 2 4 2 10 15 3" xfId="16905"/>
    <cellStyle name="Normal 2 4 2 10 16" xfId="1807"/>
    <cellStyle name="Normal 2 4 2 10 16 2" xfId="9746"/>
    <cellStyle name="Normal 2 4 2 10 16 2 2" xfId="16906"/>
    <cellStyle name="Normal 2 4 2 10 16 3" xfId="16907"/>
    <cellStyle name="Normal 2 4 2 10 17" xfId="1808"/>
    <cellStyle name="Normal 2 4 2 10 17 2" xfId="9747"/>
    <cellStyle name="Normal 2 4 2 10 17 2 2" xfId="16908"/>
    <cellStyle name="Normal 2 4 2 10 17 3" xfId="16909"/>
    <cellStyle name="Normal 2 4 2 10 18" xfId="1809"/>
    <cellStyle name="Normal 2 4 2 10 18 2" xfId="9748"/>
    <cellStyle name="Normal 2 4 2 10 18 2 2" xfId="16910"/>
    <cellStyle name="Normal 2 4 2 10 18 3" xfId="16911"/>
    <cellStyle name="Normal 2 4 2 10 19" xfId="9749"/>
    <cellStyle name="Normal 2 4 2 10 19 2" xfId="16912"/>
    <cellStyle name="Normal 2 4 2 10 2" xfId="1810"/>
    <cellStyle name="Normal 2 4 2 10 2 2" xfId="9750"/>
    <cellStyle name="Normal 2 4 2 10 2 2 2" xfId="16913"/>
    <cellStyle name="Normal 2 4 2 10 2 3" xfId="16914"/>
    <cellStyle name="Normal 2 4 2 10 20" xfId="16915"/>
    <cellStyle name="Normal 2 4 2 10 3" xfId="1811"/>
    <cellStyle name="Normal 2 4 2 10 3 2" xfId="9751"/>
    <cellStyle name="Normal 2 4 2 10 3 2 2" xfId="16916"/>
    <cellStyle name="Normal 2 4 2 10 3 3" xfId="16917"/>
    <cellStyle name="Normal 2 4 2 10 4" xfId="1812"/>
    <cellStyle name="Normal 2 4 2 10 4 2" xfId="9752"/>
    <cellStyle name="Normal 2 4 2 10 4 2 2" xfId="16918"/>
    <cellStyle name="Normal 2 4 2 10 4 3" xfId="16919"/>
    <cellStyle name="Normal 2 4 2 10 5" xfId="1813"/>
    <cellStyle name="Normal 2 4 2 10 5 2" xfId="9753"/>
    <cellStyle name="Normal 2 4 2 10 5 2 2" xfId="16920"/>
    <cellStyle name="Normal 2 4 2 10 5 3" xfId="16921"/>
    <cellStyle name="Normal 2 4 2 10 6" xfId="1814"/>
    <cellStyle name="Normal 2 4 2 10 6 2" xfId="9754"/>
    <cellStyle name="Normal 2 4 2 10 6 2 2" xfId="16922"/>
    <cellStyle name="Normal 2 4 2 10 6 3" xfId="16923"/>
    <cellStyle name="Normal 2 4 2 10 7" xfId="1815"/>
    <cellStyle name="Normal 2 4 2 10 7 2" xfId="9755"/>
    <cellStyle name="Normal 2 4 2 10 7 2 2" xfId="16924"/>
    <cellStyle name="Normal 2 4 2 10 7 3" xfId="16925"/>
    <cellStyle name="Normal 2 4 2 10 8" xfId="1816"/>
    <cellStyle name="Normal 2 4 2 10 8 2" xfId="9756"/>
    <cellStyle name="Normal 2 4 2 10 8 2 2" xfId="16926"/>
    <cellStyle name="Normal 2 4 2 10 8 3" xfId="16927"/>
    <cellStyle name="Normal 2 4 2 10 9" xfId="1817"/>
    <cellStyle name="Normal 2 4 2 10 9 2" xfId="9757"/>
    <cellStyle name="Normal 2 4 2 10 9 2 2" xfId="16928"/>
    <cellStyle name="Normal 2 4 2 10 9 3" xfId="16929"/>
    <cellStyle name="Normal 2 4 2 11" xfId="1818"/>
    <cellStyle name="Normal 2 4 2 11 10" xfId="1819"/>
    <cellStyle name="Normal 2 4 2 11 10 2" xfId="9758"/>
    <cellStyle name="Normal 2 4 2 11 10 2 2" xfId="16930"/>
    <cellStyle name="Normal 2 4 2 11 10 3" xfId="16931"/>
    <cellStyle name="Normal 2 4 2 11 11" xfId="1820"/>
    <cellStyle name="Normal 2 4 2 11 11 2" xfId="9759"/>
    <cellStyle name="Normal 2 4 2 11 11 2 2" xfId="16932"/>
    <cellStyle name="Normal 2 4 2 11 11 3" xfId="16933"/>
    <cellStyle name="Normal 2 4 2 11 12" xfId="1821"/>
    <cellStyle name="Normal 2 4 2 11 12 2" xfId="9760"/>
    <cellStyle name="Normal 2 4 2 11 12 2 2" xfId="16934"/>
    <cellStyle name="Normal 2 4 2 11 12 3" xfId="16935"/>
    <cellStyle name="Normal 2 4 2 11 13" xfId="1822"/>
    <cellStyle name="Normal 2 4 2 11 13 2" xfId="9761"/>
    <cellStyle name="Normal 2 4 2 11 13 2 2" xfId="16936"/>
    <cellStyle name="Normal 2 4 2 11 13 3" xfId="16937"/>
    <cellStyle name="Normal 2 4 2 11 14" xfId="1823"/>
    <cellStyle name="Normal 2 4 2 11 14 2" xfId="9762"/>
    <cellStyle name="Normal 2 4 2 11 14 2 2" xfId="16938"/>
    <cellStyle name="Normal 2 4 2 11 14 3" xfId="16939"/>
    <cellStyle name="Normal 2 4 2 11 15" xfId="1824"/>
    <cellStyle name="Normal 2 4 2 11 15 2" xfId="9763"/>
    <cellStyle name="Normal 2 4 2 11 15 2 2" xfId="16940"/>
    <cellStyle name="Normal 2 4 2 11 15 3" xfId="16941"/>
    <cellStyle name="Normal 2 4 2 11 16" xfId="1825"/>
    <cellStyle name="Normal 2 4 2 11 16 2" xfId="9764"/>
    <cellStyle name="Normal 2 4 2 11 16 2 2" xfId="16942"/>
    <cellStyle name="Normal 2 4 2 11 16 3" xfId="16943"/>
    <cellStyle name="Normal 2 4 2 11 17" xfId="1826"/>
    <cellStyle name="Normal 2 4 2 11 17 2" xfId="9765"/>
    <cellStyle name="Normal 2 4 2 11 17 2 2" xfId="16944"/>
    <cellStyle name="Normal 2 4 2 11 17 3" xfId="16945"/>
    <cellStyle name="Normal 2 4 2 11 18" xfId="1827"/>
    <cellStyle name="Normal 2 4 2 11 18 2" xfId="9766"/>
    <cellStyle name="Normal 2 4 2 11 18 2 2" xfId="16946"/>
    <cellStyle name="Normal 2 4 2 11 18 3" xfId="16947"/>
    <cellStyle name="Normal 2 4 2 11 19" xfId="9767"/>
    <cellStyle name="Normal 2 4 2 11 19 2" xfId="16948"/>
    <cellStyle name="Normal 2 4 2 11 2" xfId="1828"/>
    <cellStyle name="Normal 2 4 2 11 2 2" xfId="9768"/>
    <cellStyle name="Normal 2 4 2 11 2 2 2" xfId="16949"/>
    <cellStyle name="Normal 2 4 2 11 2 3" xfId="16950"/>
    <cellStyle name="Normal 2 4 2 11 20" xfId="16951"/>
    <cellStyle name="Normal 2 4 2 11 3" xfId="1829"/>
    <cellStyle name="Normal 2 4 2 11 3 2" xfId="9769"/>
    <cellStyle name="Normal 2 4 2 11 3 2 2" xfId="16952"/>
    <cellStyle name="Normal 2 4 2 11 3 3" xfId="16953"/>
    <cellStyle name="Normal 2 4 2 11 4" xfId="1830"/>
    <cellStyle name="Normal 2 4 2 11 4 2" xfId="9770"/>
    <cellStyle name="Normal 2 4 2 11 4 2 2" xfId="16954"/>
    <cellStyle name="Normal 2 4 2 11 4 3" xfId="16955"/>
    <cellStyle name="Normal 2 4 2 11 5" xfId="1831"/>
    <cellStyle name="Normal 2 4 2 11 5 2" xfId="9771"/>
    <cellStyle name="Normal 2 4 2 11 5 2 2" xfId="16956"/>
    <cellStyle name="Normal 2 4 2 11 5 3" xfId="16957"/>
    <cellStyle name="Normal 2 4 2 11 6" xfId="1832"/>
    <cellStyle name="Normal 2 4 2 11 6 2" xfId="9772"/>
    <cellStyle name="Normal 2 4 2 11 6 2 2" xfId="16958"/>
    <cellStyle name="Normal 2 4 2 11 6 3" xfId="16959"/>
    <cellStyle name="Normal 2 4 2 11 7" xfId="1833"/>
    <cellStyle name="Normal 2 4 2 11 7 2" xfId="9773"/>
    <cellStyle name="Normal 2 4 2 11 7 2 2" xfId="16960"/>
    <cellStyle name="Normal 2 4 2 11 7 3" xfId="16961"/>
    <cellStyle name="Normal 2 4 2 11 8" xfId="1834"/>
    <cellStyle name="Normal 2 4 2 11 8 2" xfId="9774"/>
    <cellStyle name="Normal 2 4 2 11 8 2 2" xfId="16962"/>
    <cellStyle name="Normal 2 4 2 11 8 3" xfId="16963"/>
    <cellStyle name="Normal 2 4 2 11 9" xfId="1835"/>
    <cellStyle name="Normal 2 4 2 11 9 2" xfId="9775"/>
    <cellStyle name="Normal 2 4 2 11 9 2 2" xfId="16964"/>
    <cellStyle name="Normal 2 4 2 11 9 3" xfId="16965"/>
    <cellStyle name="Normal 2 4 2 12" xfId="1836"/>
    <cellStyle name="Normal 2 4 2 12 10" xfId="1837"/>
    <cellStyle name="Normal 2 4 2 12 10 2" xfId="9776"/>
    <cellStyle name="Normal 2 4 2 12 10 2 2" xfId="16966"/>
    <cellStyle name="Normal 2 4 2 12 10 3" xfId="16967"/>
    <cellStyle name="Normal 2 4 2 12 11" xfId="1838"/>
    <cellStyle name="Normal 2 4 2 12 11 2" xfId="9777"/>
    <cellStyle name="Normal 2 4 2 12 11 2 2" xfId="16968"/>
    <cellStyle name="Normal 2 4 2 12 11 3" xfId="16969"/>
    <cellStyle name="Normal 2 4 2 12 12" xfId="1839"/>
    <cellStyle name="Normal 2 4 2 12 12 2" xfId="9778"/>
    <cellStyle name="Normal 2 4 2 12 12 2 2" xfId="16970"/>
    <cellStyle name="Normal 2 4 2 12 12 3" xfId="16971"/>
    <cellStyle name="Normal 2 4 2 12 13" xfId="1840"/>
    <cellStyle name="Normal 2 4 2 12 13 2" xfId="9779"/>
    <cellStyle name="Normal 2 4 2 12 13 2 2" xfId="16972"/>
    <cellStyle name="Normal 2 4 2 12 13 3" xfId="16973"/>
    <cellStyle name="Normal 2 4 2 12 14" xfId="1841"/>
    <cellStyle name="Normal 2 4 2 12 14 2" xfId="9780"/>
    <cellStyle name="Normal 2 4 2 12 14 2 2" xfId="16974"/>
    <cellStyle name="Normal 2 4 2 12 14 3" xfId="16975"/>
    <cellStyle name="Normal 2 4 2 12 15" xfId="1842"/>
    <cellStyle name="Normal 2 4 2 12 15 2" xfId="9781"/>
    <cellStyle name="Normal 2 4 2 12 15 2 2" xfId="16976"/>
    <cellStyle name="Normal 2 4 2 12 15 3" xfId="16977"/>
    <cellStyle name="Normal 2 4 2 12 16" xfId="1843"/>
    <cellStyle name="Normal 2 4 2 12 16 2" xfId="9782"/>
    <cellStyle name="Normal 2 4 2 12 16 2 2" xfId="16978"/>
    <cellStyle name="Normal 2 4 2 12 16 3" xfId="16979"/>
    <cellStyle name="Normal 2 4 2 12 17" xfId="1844"/>
    <cellStyle name="Normal 2 4 2 12 17 2" xfId="9783"/>
    <cellStyle name="Normal 2 4 2 12 17 2 2" xfId="16980"/>
    <cellStyle name="Normal 2 4 2 12 17 3" xfId="16981"/>
    <cellStyle name="Normal 2 4 2 12 18" xfId="1845"/>
    <cellStyle name="Normal 2 4 2 12 18 2" xfId="9784"/>
    <cellStyle name="Normal 2 4 2 12 18 2 2" xfId="16982"/>
    <cellStyle name="Normal 2 4 2 12 18 3" xfId="16983"/>
    <cellStyle name="Normal 2 4 2 12 19" xfId="9785"/>
    <cellStyle name="Normal 2 4 2 12 19 2" xfId="16984"/>
    <cellStyle name="Normal 2 4 2 12 2" xfId="1846"/>
    <cellStyle name="Normal 2 4 2 12 2 2" xfId="9786"/>
    <cellStyle name="Normal 2 4 2 12 2 2 2" xfId="16985"/>
    <cellStyle name="Normal 2 4 2 12 2 3" xfId="16986"/>
    <cellStyle name="Normal 2 4 2 12 20" xfId="16987"/>
    <cellStyle name="Normal 2 4 2 12 3" xfId="1847"/>
    <cellStyle name="Normal 2 4 2 12 3 2" xfId="9787"/>
    <cellStyle name="Normal 2 4 2 12 3 2 2" xfId="16988"/>
    <cellStyle name="Normal 2 4 2 12 3 3" xfId="16989"/>
    <cellStyle name="Normal 2 4 2 12 4" xfId="1848"/>
    <cellStyle name="Normal 2 4 2 12 4 2" xfId="9788"/>
    <cellStyle name="Normal 2 4 2 12 4 2 2" xfId="16990"/>
    <cellStyle name="Normal 2 4 2 12 4 3" xfId="16991"/>
    <cellStyle name="Normal 2 4 2 12 5" xfId="1849"/>
    <cellStyle name="Normal 2 4 2 12 5 2" xfId="9789"/>
    <cellStyle name="Normal 2 4 2 12 5 2 2" xfId="16992"/>
    <cellStyle name="Normal 2 4 2 12 5 3" xfId="16993"/>
    <cellStyle name="Normal 2 4 2 12 6" xfId="1850"/>
    <cellStyle name="Normal 2 4 2 12 6 2" xfId="9790"/>
    <cellStyle name="Normal 2 4 2 12 6 2 2" xfId="16994"/>
    <cellStyle name="Normal 2 4 2 12 6 3" xfId="16995"/>
    <cellStyle name="Normal 2 4 2 12 7" xfId="1851"/>
    <cellStyle name="Normal 2 4 2 12 7 2" xfId="9791"/>
    <cellStyle name="Normal 2 4 2 12 7 2 2" xfId="16996"/>
    <cellStyle name="Normal 2 4 2 12 7 3" xfId="16997"/>
    <cellStyle name="Normal 2 4 2 12 8" xfId="1852"/>
    <cellStyle name="Normal 2 4 2 12 8 2" xfId="9792"/>
    <cellStyle name="Normal 2 4 2 12 8 2 2" xfId="16998"/>
    <cellStyle name="Normal 2 4 2 12 8 3" xfId="16999"/>
    <cellStyle name="Normal 2 4 2 12 9" xfId="1853"/>
    <cellStyle name="Normal 2 4 2 12 9 2" xfId="9793"/>
    <cellStyle name="Normal 2 4 2 12 9 2 2" xfId="17000"/>
    <cellStyle name="Normal 2 4 2 12 9 3" xfId="17001"/>
    <cellStyle name="Normal 2 4 2 13" xfId="1854"/>
    <cellStyle name="Normal 2 4 2 13 10" xfId="1855"/>
    <cellStyle name="Normal 2 4 2 13 10 2" xfId="9794"/>
    <cellStyle name="Normal 2 4 2 13 10 2 2" xfId="17002"/>
    <cellStyle name="Normal 2 4 2 13 10 3" xfId="17003"/>
    <cellStyle name="Normal 2 4 2 13 11" xfId="1856"/>
    <cellStyle name="Normal 2 4 2 13 11 2" xfId="9795"/>
    <cellStyle name="Normal 2 4 2 13 11 2 2" xfId="17004"/>
    <cellStyle name="Normal 2 4 2 13 11 3" xfId="17005"/>
    <cellStyle name="Normal 2 4 2 13 12" xfId="1857"/>
    <cellStyle name="Normal 2 4 2 13 12 2" xfId="9796"/>
    <cellStyle name="Normal 2 4 2 13 12 2 2" xfId="17006"/>
    <cellStyle name="Normal 2 4 2 13 12 3" xfId="17007"/>
    <cellStyle name="Normal 2 4 2 13 13" xfId="1858"/>
    <cellStyle name="Normal 2 4 2 13 13 2" xfId="9797"/>
    <cellStyle name="Normal 2 4 2 13 13 2 2" xfId="17008"/>
    <cellStyle name="Normal 2 4 2 13 13 3" xfId="17009"/>
    <cellStyle name="Normal 2 4 2 13 14" xfId="1859"/>
    <cellStyle name="Normal 2 4 2 13 14 2" xfId="9798"/>
    <cellStyle name="Normal 2 4 2 13 14 2 2" xfId="17010"/>
    <cellStyle name="Normal 2 4 2 13 14 3" xfId="17011"/>
    <cellStyle name="Normal 2 4 2 13 15" xfId="1860"/>
    <cellStyle name="Normal 2 4 2 13 15 2" xfId="9799"/>
    <cellStyle name="Normal 2 4 2 13 15 2 2" xfId="17012"/>
    <cellStyle name="Normal 2 4 2 13 15 3" xfId="17013"/>
    <cellStyle name="Normal 2 4 2 13 16" xfId="1861"/>
    <cellStyle name="Normal 2 4 2 13 16 2" xfId="9800"/>
    <cellStyle name="Normal 2 4 2 13 16 2 2" xfId="17014"/>
    <cellStyle name="Normal 2 4 2 13 16 3" xfId="17015"/>
    <cellStyle name="Normal 2 4 2 13 17" xfId="1862"/>
    <cellStyle name="Normal 2 4 2 13 17 2" xfId="9801"/>
    <cellStyle name="Normal 2 4 2 13 17 2 2" xfId="17016"/>
    <cellStyle name="Normal 2 4 2 13 17 3" xfId="17017"/>
    <cellStyle name="Normal 2 4 2 13 18" xfId="1863"/>
    <cellStyle name="Normal 2 4 2 13 18 2" xfId="9802"/>
    <cellStyle name="Normal 2 4 2 13 18 2 2" xfId="17018"/>
    <cellStyle name="Normal 2 4 2 13 18 3" xfId="17019"/>
    <cellStyle name="Normal 2 4 2 13 19" xfId="9803"/>
    <cellStyle name="Normal 2 4 2 13 19 2" xfId="17020"/>
    <cellStyle name="Normal 2 4 2 13 2" xfId="1864"/>
    <cellStyle name="Normal 2 4 2 13 2 2" xfId="9804"/>
    <cellStyle name="Normal 2 4 2 13 2 2 2" xfId="17021"/>
    <cellStyle name="Normal 2 4 2 13 2 3" xfId="17022"/>
    <cellStyle name="Normal 2 4 2 13 20" xfId="17023"/>
    <cellStyle name="Normal 2 4 2 13 3" xfId="1865"/>
    <cellStyle name="Normal 2 4 2 13 3 2" xfId="9805"/>
    <cellStyle name="Normal 2 4 2 13 3 2 2" xfId="17024"/>
    <cellStyle name="Normal 2 4 2 13 3 3" xfId="17025"/>
    <cellStyle name="Normal 2 4 2 13 4" xfId="1866"/>
    <cellStyle name="Normal 2 4 2 13 4 2" xfId="9806"/>
    <cellStyle name="Normal 2 4 2 13 4 2 2" xfId="17026"/>
    <cellStyle name="Normal 2 4 2 13 4 3" xfId="17027"/>
    <cellStyle name="Normal 2 4 2 13 5" xfId="1867"/>
    <cellStyle name="Normal 2 4 2 13 5 2" xfId="9807"/>
    <cellStyle name="Normal 2 4 2 13 5 2 2" xfId="17028"/>
    <cellStyle name="Normal 2 4 2 13 5 3" xfId="17029"/>
    <cellStyle name="Normal 2 4 2 13 6" xfId="1868"/>
    <cellStyle name="Normal 2 4 2 13 6 2" xfId="9808"/>
    <cellStyle name="Normal 2 4 2 13 6 2 2" xfId="17030"/>
    <cellStyle name="Normal 2 4 2 13 6 3" xfId="17031"/>
    <cellStyle name="Normal 2 4 2 13 7" xfId="1869"/>
    <cellStyle name="Normal 2 4 2 13 7 2" xfId="9809"/>
    <cellStyle name="Normal 2 4 2 13 7 2 2" xfId="17032"/>
    <cellStyle name="Normal 2 4 2 13 7 3" xfId="17033"/>
    <cellStyle name="Normal 2 4 2 13 8" xfId="1870"/>
    <cellStyle name="Normal 2 4 2 13 8 2" xfId="9810"/>
    <cellStyle name="Normal 2 4 2 13 8 2 2" xfId="17034"/>
    <cellStyle name="Normal 2 4 2 13 8 3" xfId="17035"/>
    <cellStyle name="Normal 2 4 2 13 9" xfId="1871"/>
    <cellStyle name="Normal 2 4 2 13 9 2" xfId="9811"/>
    <cellStyle name="Normal 2 4 2 13 9 2 2" xfId="17036"/>
    <cellStyle name="Normal 2 4 2 13 9 3" xfId="17037"/>
    <cellStyle name="Normal 2 4 2 14" xfId="1872"/>
    <cellStyle name="Normal 2 4 2 14 2" xfId="9812"/>
    <cellStyle name="Normal 2 4 2 14 2 2" xfId="17038"/>
    <cellStyle name="Normal 2 4 2 14 3" xfId="17039"/>
    <cellStyle name="Normal 2 4 2 15" xfId="9813"/>
    <cellStyle name="Normal 2 4 2 16" xfId="9814"/>
    <cellStyle name="Normal 2 4 2 16 2" xfId="17040"/>
    <cellStyle name="Normal 2 4 2 17" xfId="4547"/>
    <cellStyle name="Normal 2 4 2 18" xfId="17041"/>
    <cellStyle name="Normal 2 4 2 2" xfId="1873"/>
    <cellStyle name="Normal 2 4 2 2 10" xfId="1874"/>
    <cellStyle name="Normal 2 4 2 2 10 2" xfId="9815"/>
    <cellStyle name="Normal 2 4 2 2 10 2 2" xfId="17042"/>
    <cellStyle name="Normal 2 4 2 2 10 3" xfId="17043"/>
    <cellStyle name="Normal 2 4 2 2 11" xfId="1875"/>
    <cellStyle name="Normal 2 4 2 2 11 2" xfId="9816"/>
    <cellStyle name="Normal 2 4 2 2 11 2 2" xfId="17044"/>
    <cellStyle name="Normal 2 4 2 2 11 3" xfId="17045"/>
    <cellStyle name="Normal 2 4 2 2 12" xfId="1876"/>
    <cellStyle name="Normal 2 4 2 2 12 2" xfId="9817"/>
    <cellStyle name="Normal 2 4 2 2 12 2 2" xfId="17046"/>
    <cellStyle name="Normal 2 4 2 2 12 3" xfId="17047"/>
    <cellStyle name="Normal 2 4 2 2 13" xfId="1877"/>
    <cellStyle name="Normal 2 4 2 2 13 2" xfId="9818"/>
    <cellStyle name="Normal 2 4 2 2 13 2 2" xfId="17048"/>
    <cellStyle name="Normal 2 4 2 2 13 3" xfId="17049"/>
    <cellStyle name="Normal 2 4 2 2 14" xfId="1878"/>
    <cellStyle name="Normal 2 4 2 2 14 2" xfId="9819"/>
    <cellStyle name="Normal 2 4 2 2 14 2 2" xfId="17050"/>
    <cellStyle name="Normal 2 4 2 2 14 3" xfId="17051"/>
    <cellStyle name="Normal 2 4 2 2 15" xfId="1879"/>
    <cellStyle name="Normal 2 4 2 2 15 2" xfId="9820"/>
    <cellStyle name="Normal 2 4 2 2 15 2 2" xfId="17052"/>
    <cellStyle name="Normal 2 4 2 2 15 3" xfId="17053"/>
    <cellStyle name="Normal 2 4 2 2 16" xfId="1880"/>
    <cellStyle name="Normal 2 4 2 2 16 2" xfId="9821"/>
    <cellStyle name="Normal 2 4 2 2 16 2 2" xfId="17054"/>
    <cellStyle name="Normal 2 4 2 2 16 3" xfId="17055"/>
    <cellStyle name="Normal 2 4 2 2 17" xfId="1881"/>
    <cellStyle name="Normal 2 4 2 2 17 2" xfId="9822"/>
    <cellStyle name="Normal 2 4 2 2 17 2 2" xfId="17056"/>
    <cellStyle name="Normal 2 4 2 2 17 3" xfId="17057"/>
    <cellStyle name="Normal 2 4 2 2 18" xfId="1882"/>
    <cellStyle name="Normal 2 4 2 2 18 2" xfId="9823"/>
    <cellStyle name="Normal 2 4 2 2 18 2 2" xfId="17058"/>
    <cellStyle name="Normal 2 4 2 2 18 3" xfId="17059"/>
    <cellStyle name="Normal 2 4 2 2 19" xfId="1883"/>
    <cellStyle name="Normal 2 4 2 2 19 2" xfId="9824"/>
    <cellStyle name="Normal 2 4 2 2 19 2 2" xfId="17060"/>
    <cellStyle name="Normal 2 4 2 2 19 3" xfId="17061"/>
    <cellStyle name="Normal 2 4 2 2 2" xfId="1884"/>
    <cellStyle name="Normal 2 4 2 2 2 2" xfId="6097"/>
    <cellStyle name="Normal 2 4 2 2 2 2 2" xfId="6098"/>
    <cellStyle name="Normal 2 4 2 2 2 2 2 2" xfId="17062"/>
    <cellStyle name="Normal 2 4 2 2 2 2 3" xfId="9825"/>
    <cellStyle name="Normal 2 4 2 2 2 3" xfId="6099"/>
    <cellStyle name="Normal 2 4 2 2 2 3 2" xfId="17063"/>
    <cellStyle name="Normal 2 4 2 2 2 4" xfId="6100"/>
    <cellStyle name="Normal 2 4 2 2 2 4 2" xfId="17064"/>
    <cellStyle name="Normal 2 4 2 2 2 5" xfId="9826"/>
    <cellStyle name="Normal 2 4 2 2 2 5 2" xfId="17065"/>
    <cellStyle name="Normal 2 4 2 2 2 6" xfId="17066"/>
    <cellStyle name="Normal 2 4 2 2 20" xfId="9827"/>
    <cellStyle name="Normal 2 4 2 2 20 2" xfId="9828"/>
    <cellStyle name="Normal 2 4 2 2 21" xfId="9829"/>
    <cellStyle name="Normal 2 4 2 2 21 2" xfId="17067"/>
    <cellStyle name="Normal 2 4 2 2 22" xfId="4548"/>
    <cellStyle name="Normal 2 4 2 2 3" xfId="1885"/>
    <cellStyle name="Normal 2 4 2 2 3 2" xfId="9830"/>
    <cellStyle name="Normal 2 4 2 2 3 2 2" xfId="17068"/>
    <cellStyle name="Normal 2 4 2 2 3 3" xfId="17069"/>
    <cellStyle name="Normal 2 4 2 2 4" xfId="1886"/>
    <cellStyle name="Normal 2 4 2 2 4 2" xfId="6101"/>
    <cellStyle name="Normal 2 4 2 2 4 2 2" xfId="9831"/>
    <cellStyle name="Normal 2 4 2 2 4 3" xfId="9832"/>
    <cellStyle name="Normal 2 4 2 2 4 3 2" xfId="17070"/>
    <cellStyle name="Normal 2 4 2 2 4 4" xfId="17071"/>
    <cellStyle name="Normal 2 4 2 2 4 5" xfId="21972"/>
    <cellStyle name="Normal 2 4 2 2 5" xfId="1887"/>
    <cellStyle name="Normal 2 4 2 2 5 2" xfId="9833"/>
    <cellStyle name="Normal 2 4 2 2 5 2 2" xfId="12161"/>
    <cellStyle name="Normal 2 4 2 2 5 2 2 2" xfId="17072"/>
    <cellStyle name="Normal 2 4 2 2 5 2 2 3" xfId="17073"/>
    <cellStyle name="Normal 2 4 2 2 5 3" xfId="17074"/>
    <cellStyle name="Normal 2 4 2 2 6" xfId="1888"/>
    <cellStyle name="Normal 2 4 2 2 6 2" xfId="9834"/>
    <cellStyle name="Normal 2 4 2 2 6 2 2" xfId="17075"/>
    <cellStyle name="Normal 2 4 2 2 6 3" xfId="17076"/>
    <cellStyle name="Normal 2 4 2 2 7" xfId="1889"/>
    <cellStyle name="Normal 2 4 2 2 7 2" xfId="9835"/>
    <cellStyle name="Normal 2 4 2 2 7 2 2" xfId="17077"/>
    <cellStyle name="Normal 2 4 2 2 7 3" xfId="17078"/>
    <cellStyle name="Normal 2 4 2 2 8" xfId="1890"/>
    <cellStyle name="Normal 2 4 2 2 8 2" xfId="9836"/>
    <cellStyle name="Normal 2 4 2 2 8 2 2" xfId="17079"/>
    <cellStyle name="Normal 2 4 2 2 8 3" xfId="17080"/>
    <cellStyle name="Normal 2 4 2 2 9" xfId="1891"/>
    <cellStyle name="Normal 2 4 2 2 9 2" xfId="9837"/>
    <cellStyle name="Normal 2 4 2 2 9 2 2" xfId="17081"/>
    <cellStyle name="Normal 2 4 2 2 9 3" xfId="17082"/>
    <cellStyle name="Normal 2 4 2 3" xfId="1892"/>
    <cellStyle name="Normal 2 4 2 3 10" xfId="1893"/>
    <cellStyle name="Normal 2 4 2 3 10 2" xfId="9838"/>
    <cellStyle name="Normal 2 4 2 3 10 2 2" xfId="17083"/>
    <cellStyle name="Normal 2 4 2 3 10 3" xfId="17084"/>
    <cellStyle name="Normal 2 4 2 3 11" xfId="1894"/>
    <cellStyle name="Normal 2 4 2 3 11 2" xfId="9839"/>
    <cellStyle name="Normal 2 4 2 3 11 2 2" xfId="17085"/>
    <cellStyle name="Normal 2 4 2 3 11 3" xfId="17086"/>
    <cellStyle name="Normal 2 4 2 3 12" xfId="1895"/>
    <cellStyle name="Normal 2 4 2 3 12 2" xfId="9840"/>
    <cellStyle name="Normal 2 4 2 3 12 2 2" xfId="17087"/>
    <cellStyle name="Normal 2 4 2 3 12 3" xfId="17088"/>
    <cellStyle name="Normal 2 4 2 3 13" xfId="1896"/>
    <cellStyle name="Normal 2 4 2 3 13 2" xfId="9841"/>
    <cellStyle name="Normal 2 4 2 3 13 2 2" xfId="17089"/>
    <cellStyle name="Normal 2 4 2 3 13 3" xfId="17090"/>
    <cellStyle name="Normal 2 4 2 3 14" xfId="1897"/>
    <cellStyle name="Normal 2 4 2 3 14 2" xfId="9842"/>
    <cellStyle name="Normal 2 4 2 3 14 2 2" xfId="17091"/>
    <cellStyle name="Normal 2 4 2 3 14 3" xfId="17092"/>
    <cellStyle name="Normal 2 4 2 3 15" xfId="1898"/>
    <cellStyle name="Normal 2 4 2 3 15 2" xfId="9843"/>
    <cellStyle name="Normal 2 4 2 3 15 2 2" xfId="17093"/>
    <cellStyle name="Normal 2 4 2 3 15 3" xfId="17094"/>
    <cellStyle name="Normal 2 4 2 3 16" xfId="1899"/>
    <cellStyle name="Normal 2 4 2 3 16 2" xfId="9844"/>
    <cellStyle name="Normal 2 4 2 3 16 2 2" xfId="17095"/>
    <cellStyle name="Normal 2 4 2 3 16 3" xfId="17096"/>
    <cellStyle name="Normal 2 4 2 3 17" xfId="1900"/>
    <cellStyle name="Normal 2 4 2 3 17 2" xfId="9845"/>
    <cellStyle name="Normal 2 4 2 3 17 2 2" xfId="17097"/>
    <cellStyle name="Normal 2 4 2 3 17 3" xfId="17098"/>
    <cellStyle name="Normal 2 4 2 3 18" xfId="1901"/>
    <cellStyle name="Normal 2 4 2 3 18 2" xfId="9846"/>
    <cellStyle name="Normal 2 4 2 3 18 2 2" xfId="17099"/>
    <cellStyle name="Normal 2 4 2 3 18 3" xfId="17100"/>
    <cellStyle name="Normal 2 4 2 3 19" xfId="9847"/>
    <cellStyle name="Normal 2 4 2 3 19 2" xfId="17101"/>
    <cellStyle name="Normal 2 4 2 3 2" xfId="1902"/>
    <cellStyle name="Normal 2 4 2 3 2 2" xfId="9848"/>
    <cellStyle name="Normal 2 4 2 3 2 2 2" xfId="17102"/>
    <cellStyle name="Normal 2 4 2 3 2 3" xfId="17103"/>
    <cellStyle name="Normal 2 4 2 3 20" xfId="17104"/>
    <cellStyle name="Normal 2 4 2 3 3" xfId="1903"/>
    <cellStyle name="Normal 2 4 2 3 3 2" xfId="9849"/>
    <cellStyle name="Normal 2 4 2 3 3 2 2" xfId="17105"/>
    <cellStyle name="Normal 2 4 2 3 3 3" xfId="17106"/>
    <cellStyle name="Normal 2 4 2 3 4" xfId="1904"/>
    <cellStyle name="Normal 2 4 2 3 4 2" xfId="9850"/>
    <cellStyle name="Normal 2 4 2 3 4 2 2" xfId="17107"/>
    <cellStyle name="Normal 2 4 2 3 4 3" xfId="17108"/>
    <cellStyle name="Normal 2 4 2 3 5" xfId="1905"/>
    <cellStyle name="Normal 2 4 2 3 5 2" xfId="9851"/>
    <cellStyle name="Normal 2 4 2 3 5 2 2" xfId="17109"/>
    <cellStyle name="Normal 2 4 2 3 5 3" xfId="17110"/>
    <cellStyle name="Normal 2 4 2 3 6" xfId="1906"/>
    <cellStyle name="Normal 2 4 2 3 6 2" xfId="9852"/>
    <cellStyle name="Normal 2 4 2 3 6 2 2" xfId="17111"/>
    <cellStyle name="Normal 2 4 2 3 6 3" xfId="17112"/>
    <cellStyle name="Normal 2 4 2 3 7" xfId="1907"/>
    <cellStyle name="Normal 2 4 2 3 7 2" xfId="9853"/>
    <cellStyle name="Normal 2 4 2 3 7 2 2" xfId="17113"/>
    <cellStyle name="Normal 2 4 2 3 7 3" xfId="17114"/>
    <cellStyle name="Normal 2 4 2 3 8" xfId="1908"/>
    <cellStyle name="Normal 2 4 2 3 8 2" xfId="9854"/>
    <cellStyle name="Normal 2 4 2 3 8 2 2" xfId="17115"/>
    <cellStyle name="Normal 2 4 2 3 8 3" xfId="17116"/>
    <cellStyle name="Normal 2 4 2 3 9" xfId="1909"/>
    <cellStyle name="Normal 2 4 2 3 9 2" xfId="9855"/>
    <cellStyle name="Normal 2 4 2 3 9 2 2" xfId="17117"/>
    <cellStyle name="Normal 2 4 2 3 9 3" xfId="17118"/>
    <cellStyle name="Normal 2 4 2 4" xfId="1910"/>
    <cellStyle name="Normal 2 4 2 4 10" xfId="1911"/>
    <cellStyle name="Normal 2 4 2 4 10 2" xfId="9856"/>
    <cellStyle name="Normal 2 4 2 4 10 2 2" xfId="17119"/>
    <cellStyle name="Normal 2 4 2 4 10 3" xfId="17120"/>
    <cellStyle name="Normal 2 4 2 4 11" xfId="1912"/>
    <cellStyle name="Normal 2 4 2 4 11 2" xfId="9857"/>
    <cellStyle name="Normal 2 4 2 4 11 2 2" xfId="17121"/>
    <cellStyle name="Normal 2 4 2 4 11 3" xfId="17122"/>
    <cellStyle name="Normal 2 4 2 4 12" xfId="1913"/>
    <cellStyle name="Normal 2 4 2 4 12 2" xfId="9858"/>
    <cellStyle name="Normal 2 4 2 4 12 2 2" xfId="17123"/>
    <cellStyle name="Normal 2 4 2 4 12 3" xfId="17124"/>
    <cellStyle name="Normal 2 4 2 4 13" xfId="1914"/>
    <cellStyle name="Normal 2 4 2 4 13 2" xfId="9859"/>
    <cellStyle name="Normal 2 4 2 4 13 2 2" xfId="17125"/>
    <cellStyle name="Normal 2 4 2 4 13 3" xfId="17126"/>
    <cellStyle name="Normal 2 4 2 4 14" xfId="1915"/>
    <cellStyle name="Normal 2 4 2 4 14 2" xfId="9860"/>
    <cellStyle name="Normal 2 4 2 4 14 2 2" xfId="17127"/>
    <cellStyle name="Normal 2 4 2 4 14 3" xfId="17128"/>
    <cellStyle name="Normal 2 4 2 4 15" xfId="1916"/>
    <cellStyle name="Normal 2 4 2 4 15 2" xfId="9861"/>
    <cellStyle name="Normal 2 4 2 4 15 2 2" xfId="17129"/>
    <cellStyle name="Normal 2 4 2 4 15 3" xfId="17130"/>
    <cellStyle name="Normal 2 4 2 4 16" xfId="1917"/>
    <cellStyle name="Normal 2 4 2 4 16 2" xfId="9862"/>
    <cellStyle name="Normal 2 4 2 4 16 2 2" xfId="17131"/>
    <cellStyle name="Normal 2 4 2 4 16 3" xfId="17132"/>
    <cellStyle name="Normal 2 4 2 4 17" xfId="1918"/>
    <cellStyle name="Normal 2 4 2 4 17 2" xfId="9863"/>
    <cellStyle name="Normal 2 4 2 4 17 2 2" xfId="17133"/>
    <cellStyle name="Normal 2 4 2 4 17 3" xfId="17134"/>
    <cellStyle name="Normal 2 4 2 4 18" xfId="1919"/>
    <cellStyle name="Normal 2 4 2 4 18 2" xfId="9864"/>
    <cellStyle name="Normal 2 4 2 4 18 2 2" xfId="17135"/>
    <cellStyle name="Normal 2 4 2 4 18 3" xfId="17136"/>
    <cellStyle name="Normal 2 4 2 4 19" xfId="9865"/>
    <cellStyle name="Normal 2 4 2 4 19 2" xfId="9866"/>
    <cellStyle name="Normal 2 4 2 4 2" xfId="1920"/>
    <cellStyle name="Normal 2 4 2 4 2 2" xfId="9867"/>
    <cellStyle name="Normal 2 4 2 4 2 2 2" xfId="17137"/>
    <cellStyle name="Normal 2 4 2 4 2 3" xfId="17138"/>
    <cellStyle name="Normal 2 4 2 4 2 4" xfId="21971"/>
    <cellStyle name="Normal 2 4 2 4 20" xfId="9868"/>
    <cellStyle name="Normal 2 4 2 4 20 2" xfId="17139"/>
    <cellStyle name="Normal 2 4 2 4 21" xfId="4549"/>
    <cellStyle name="Normal 2 4 2 4 3" xfId="1921"/>
    <cellStyle name="Normal 2 4 2 4 3 2" xfId="9869"/>
    <cellStyle name="Normal 2 4 2 4 3 2 2" xfId="17140"/>
    <cellStyle name="Normal 2 4 2 4 3 3" xfId="17141"/>
    <cellStyle name="Normal 2 4 2 4 3 4" xfId="21970"/>
    <cellStyle name="Normal 2 4 2 4 4" xfId="1922"/>
    <cellStyle name="Normal 2 4 2 4 4 2" xfId="9870"/>
    <cellStyle name="Normal 2 4 2 4 4 2 2" xfId="17142"/>
    <cellStyle name="Normal 2 4 2 4 4 3" xfId="17143"/>
    <cellStyle name="Normal 2 4 2 4 5" xfId="1923"/>
    <cellStyle name="Normal 2 4 2 4 5 2" xfId="9871"/>
    <cellStyle name="Normal 2 4 2 4 5 2 2" xfId="17144"/>
    <cellStyle name="Normal 2 4 2 4 5 3" xfId="17145"/>
    <cellStyle name="Normal 2 4 2 4 6" xfId="1924"/>
    <cellStyle name="Normal 2 4 2 4 6 2" xfId="9872"/>
    <cellStyle name="Normal 2 4 2 4 6 2 2" xfId="17146"/>
    <cellStyle name="Normal 2 4 2 4 6 3" xfId="17147"/>
    <cellStyle name="Normal 2 4 2 4 7" xfId="1925"/>
    <cellStyle name="Normal 2 4 2 4 7 2" xfId="9873"/>
    <cellStyle name="Normal 2 4 2 4 7 2 2" xfId="17148"/>
    <cellStyle name="Normal 2 4 2 4 7 3" xfId="17149"/>
    <cellStyle name="Normal 2 4 2 4 8" xfId="1926"/>
    <cellStyle name="Normal 2 4 2 4 8 2" xfId="9874"/>
    <cellStyle name="Normal 2 4 2 4 8 2 2" xfId="17150"/>
    <cellStyle name="Normal 2 4 2 4 8 3" xfId="17151"/>
    <cellStyle name="Normal 2 4 2 4 9" xfId="1927"/>
    <cellStyle name="Normal 2 4 2 4 9 2" xfId="9875"/>
    <cellStyle name="Normal 2 4 2 4 9 2 2" xfId="17152"/>
    <cellStyle name="Normal 2 4 2 4 9 3" xfId="17153"/>
    <cellStyle name="Normal 2 4 2 5" xfId="1928"/>
    <cellStyle name="Normal 2 4 2 5 10" xfId="1929"/>
    <cellStyle name="Normal 2 4 2 5 10 2" xfId="9876"/>
    <cellStyle name="Normal 2 4 2 5 10 2 2" xfId="17154"/>
    <cellStyle name="Normal 2 4 2 5 10 3" xfId="17155"/>
    <cellStyle name="Normal 2 4 2 5 11" xfId="1930"/>
    <cellStyle name="Normal 2 4 2 5 11 2" xfId="9877"/>
    <cellStyle name="Normal 2 4 2 5 11 2 2" xfId="17156"/>
    <cellStyle name="Normal 2 4 2 5 11 3" xfId="17157"/>
    <cellStyle name="Normal 2 4 2 5 12" xfId="1931"/>
    <cellStyle name="Normal 2 4 2 5 12 2" xfId="9878"/>
    <cellStyle name="Normal 2 4 2 5 12 2 2" xfId="17158"/>
    <cellStyle name="Normal 2 4 2 5 12 3" xfId="17159"/>
    <cellStyle name="Normal 2 4 2 5 13" xfId="1932"/>
    <cellStyle name="Normal 2 4 2 5 13 2" xfId="9879"/>
    <cellStyle name="Normal 2 4 2 5 13 2 2" xfId="17160"/>
    <cellStyle name="Normal 2 4 2 5 13 3" xfId="17161"/>
    <cellStyle name="Normal 2 4 2 5 14" xfId="1933"/>
    <cellStyle name="Normal 2 4 2 5 14 2" xfId="9880"/>
    <cellStyle name="Normal 2 4 2 5 14 2 2" xfId="17162"/>
    <cellStyle name="Normal 2 4 2 5 14 3" xfId="17163"/>
    <cellStyle name="Normal 2 4 2 5 15" xfId="1934"/>
    <cellStyle name="Normal 2 4 2 5 15 2" xfId="9881"/>
    <cellStyle name="Normal 2 4 2 5 15 2 2" xfId="17164"/>
    <cellStyle name="Normal 2 4 2 5 15 3" xfId="17165"/>
    <cellStyle name="Normal 2 4 2 5 16" xfId="1935"/>
    <cellStyle name="Normal 2 4 2 5 16 2" xfId="9882"/>
    <cellStyle name="Normal 2 4 2 5 16 2 2" xfId="17166"/>
    <cellStyle name="Normal 2 4 2 5 16 3" xfId="17167"/>
    <cellStyle name="Normal 2 4 2 5 17" xfId="1936"/>
    <cellStyle name="Normal 2 4 2 5 17 2" xfId="9883"/>
    <cellStyle name="Normal 2 4 2 5 17 2 2" xfId="17168"/>
    <cellStyle name="Normal 2 4 2 5 17 3" xfId="17169"/>
    <cellStyle name="Normal 2 4 2 5 18" xfId="1937"/>
    <cellStyle name="Normal 2 4 2 5 18 2" xfId="9884"/>
    <cellStyle name="Normal 2 4 2 5 18 2 2" xfId="17170"/>
    <cellStyle name="Normal 2 4 2 5 18 3" xfId="17171"/>
    <cellStyle name="Normal 2 4 2 5 19" xfId="9885"/>
    <cellStyle name="Normal 2 4 2 5 19 2" xfId="17172"/>
    <cellStyle name="Normal 2 4 2 5 2" xfId="1938"/>
    <cellStyle name="Normal 2 4 2 5 2 2" xfId="9886"/>
    <cellStyle name="Normal 2 4 2 5 2 2 2" xfId="17173"/>
    <cellStyle name="Normal 2 4 2 5 2 3" xfId="17174"/>
    <cellStyle name="Normal 2 4 2 5 20" xfId="17175"/>
    <cellStyle name="Normal 2 4 2 5 3" xfId="1939"/>
    <cellStyle name="Normal 2 4 2 5 3 2" xfId="9887"/>
    <cellStyle name="Normal 2 4 2 5 3 2 2" xfId="12162"/>
    <cellStyle name="Normal 2 4 2 5 3 2 2 2" xfId="17176"/>
    <cellStyle name="Normal 2 4 2 5 3 2 2 3" xfId="17177"/>
    <cellStyle name="Normal 2 4 2 5 3 3" xfId="17178"/>
    <cellStyle name="Normal 2 4 2 5 4" xfId="1940"/>
    <cellStyle name="Normal 2 4 2 5 4 2" xfId="9888"/>
    <cellStyle name="Normal 2 4 2 5 4 2 2" xfId="17179"/>
    <cellStyle name="Normal 2 4 2 5 4 3" xfId="17180"/>
    <cellStyle name="Normal 2 4 2 5 5" xfId="1941"/>
    <cellStyle name="Normal 2 4 2 5 5 2" xfId="9889"/>
    <cellStyle name="Normal 2 4 2 5 5 2 2" xfId="17181"/>
    <cellStyle name="Normal 2 4 2 5 5 3" xfId="17182"/>
    <cellStyle name="Normal 2 4 2 5 6" xfId="1942"/>
    <cellStyle name="Normal 2 4 2 5 6 2" xfId="9890"/>
    <cellStyle name="Normal 2 4 2 5 6 2 2" xfId="17183"/>
    <cellStyle name="Normal 2 4 2 5 6 3" xfId="17184"/>
    <cellStyle name="Normal 2 4 2 5 7" xfId="1943"/>
    <cellStyle name="Normal 2 4 2 5 7 2" xfId="9891"/>
    <cellStyle name="Normal 2 4 2 5 7 2 2" xfId="17185"/>
    <cellStyle name="Normal 2 4 2 5 7 3" xfId="17186"/>
    <cellStyle name="Normal 2 4 2 5 8" xfId="1944"/>
    <cellStyle name="Normal 2 4 2 5 8 2" xfId="9892"/>
    <cellStyle name="Normal 2 4 2 5 8 2 2" xfId="17187"/>
    <cellStyle name="Normal 2 4 2 5 8 3" xfId="17188"/>
    <cellStyle name="Normal 2 4 2 5 9" xfId="1945"/>
    <cellStyle name="Normal 2 4 2 5 9 2" xfId="9893"/>
    <cellStyle name="Normal 2 4 2 5 9 2 2" xfId="17189"/>
    <cellStyle name="Normal 2 4 2 5 9 3" xfId="17190"/>
    <cellStyle name="Normal 2 4 2 6" xfId="1946"/>
    <cellStyle name="Normal 2 4 2 6 10" xfId="1947"/>
    <cellStyle name="Normal 2 4 2 6 10 2" xfId="9894"/>
    <cellStyle name="Normal 2 4 2 6 10 2 2" xfId="17191"/>
    <cellStyle name="Normal 2 4 2 6 10 3" xfId="17192"/>
    <cellStyle name="Normal 2 4 2 6 11" xfId="1948"/>
    <cellStyle name="Normal 2 4 2 6 11 2" xfId="9895"/>
    <cellStyle name="Normal 2 4 2 6 11 2 2" xfId="17193"/>
    <cellStyle name="Normal 2 4 2 6 11 3" xfId="17194"/>
    <cellStyle name="Normal 2 4 2 6 12" xfId="1949"/>
    <cellStyle name="Normal 2 4 2 6 12 2" xfId="9896"/>
    <cellStyle name="Normal 2 4 2 6 12 2 2" xfId="17195"/>
    <cellStyle name="Normal 2 4 2 6 12 3" xfId="17196"/>
    <cellStyle name="Normal 2 4 2 6 13" xfId="1950"/>
    <cellStyle name="Normal 2 4 2 6 13 2" xfId="9897"/>
    <cellStyle name="Normal 2 4 2 6 13 2 2" xfId="17197"/>
    <cellStyle name="Normal 2 4 2 6 13 3" xfId="17198"/>
    <cellStyle name="Normal 2 4 2 6 14" xfId="1951"/>
    <cellStyle name="Normal 2 4 2 6 14 2" xfId="9898"/>
    <cellStyle name="Normal 2 4 2 6 14 2 2" xfId="17199"/>
    <cellStyle name="Normal 2 4 2 6 14 3" xfId="17200"/>
    <cellStyle name="Normal 2 4 2 6 15" xfId="1952"/>
    <cellStyle name="Normal 2 4 2 6 15 2" xfId="9899"/>
    <cellStyle name="Normal 2 4 2 6 15 2 2" xfId="17201"/>
    <cellStyle name="Normal 2 4 2 6 15 3" xfId="17202"/>
    <cellStyle name="Normal 2 4 2 6 16" xfId="1953"/>
    <cellStyle name="Normal 2 4 2 6 16 2" xfId="9900"/>
    <cellStyle name="Normal 2 4 2 6 16 2 2" xfId="17203"/>
    <cellStyle name="Normal 2 4 2 6 16 3" xfId="17204"/>
    <cellStyle name="Normal 2 4 2 6 17" xfId="1954"/>
    <cellStyle name="Normal 2 4 2 6 17 2" xfId="9901"/>
    <cellStyle name="Normal 2 4 2 6 17 2 2" xfId="17205"/>
    <cellStyle name="Normal 2 4 2 6 17 3" xfId="17206"/>
    <cellStyle name="Normal 2 4 2 6 18" xfId="1955"/>
    <cellStyle name="Normal 2 4 2 6 18 2" xfId="9902"/>
    <cellStyle name="Normal 2 4 2 6 18 2 2" xfId="17207"/>
    <cellStyle name="Normal 2 4 2 6 18 3" xfId="17208"/>
    <cellStyle name="Normal 2 4 2 6 19" xfId="9903"/>
    <cellStyle name="Normal 2 4 2 6 19 2" xfId="17209"/>
    <cellStyle name="Normal 2 4 2 6 2" xfId="1956"/>
    <cellStyle name="Normal 2 4 2 6 2 2" xfId="9904"/>
    <cellStyle name="Normal 2 4 2 6 2 2 2" xfId="17210"/>
    <cellStyle name="Normal 2 4 2 6 2 3" xfId="17211"/>
    <cellStyle name="Normal 2 4 2 6 20" xfId="17212"/>
    <cellStyle name="Normal 2 4 2 6 21" xfId="21969"/>
    <cellStyle name="Normal 2 4 2 6 3" xfId="1957"/>
    <cellStyle name="Normal 2 4 2 6 3 2" xfId="9905"/>
    <cellStyle name="Normal 2 4 2 6 3 2 2" xfId="17213"/>
    <cellStyle name="Normal 2 4 2 6 3 3" xfId="17214"/>
    <cellStyle name="Normal 2 4 2 6 4" xfId="1958"/>
    <cellStyle name="Normal 2 4 2 6 4 2" xfId="9906"/>
    <cellStyle name="Normal 2 4 2 6 4 2 2" xfId="17215"/>
    <cellStyle name="Normal 2 4 2 6 4 3" xfId="17216"/>
    <cellStyle name="Normal 2 4 2 6 5" xfId="1959"/>
    <cellStyle name="Normal 2 4 2 6 5 2" xfId="9907"/>
    <cellStyle name="Normal 2 4 2 6 5 2 2" xfId="17217"/>
    <cellStyle name="Normal 2 4 2 6 5 3" xfId="17218"/>
    <cellStyle name="Normal 2 4 2 6 6" xfId="1960"/>
    <cellStyle name="Normal 2 4 2 6 6 2" xfId="9908"/>
    <cellStyle name="Normal 2 4 2 6 6 2 2" xfId="17219"/>
    <cellStyle name="Normal 2 4 2 6 6 3" xfId="17220"/>
    <cellStyle name="Normal 2 4 2 6 7" xfId="1961"/>
    <cellStyle name="Normal 2 4 2 6 7 2" xfId="9909"/>
    <cellStyle name="Normal 2 4 2 6 7 2 2" xfId="17221"/>
    <cellStyle name="Normal 2 4 2 6 7 3" xfId="17222"/>
    <cellStyle name="Normal 2 4 2 6 8" xfId="1962"/>
    <cellStyle name="Normal 2 4 2 6 8 2" xfId="9910"/>
    <cellStyle name="Normal 2 4 2 6 8 2 2" xfId="17223"/>
    <cellStyle name="Normal 2 4 2 6 8 3" xfId="17224"/>
    <cellStyle name="Normal 2 4 2 6 9" xfId="1963"/>
    <cellStyle name="Normal 2 4 2 6 9 2" xfId="9911"/>
    <cellStyle name="Normal 2 4 2 6 9 2 2" xfId="17225"/>
    <cellStyle name="Normal 2 4 2 6 9 3" xfId="17226"/>
    <cellStyle name="Normal 2 4 2 7" xfId="1964"/>
    <cellStyle name="Normal 2 4 2 7 10" xfId="1965"/>
    <cellStyle name="Normal 2 4 2 7 10 2" xfId="9912"/>
    <cellStyle name="Normal 2 4 2 7 10 2 2" xfId="17227"/>
    <cellStyle name="Normal 2 4 2 7 10 3" xfId="17228"/>
    <cellStyle name="Normal 2 4 2 7 11" xfId="1966"/>
    <cellStyle name="Normal 2 4 2 7 11 2" xfId="9913"/>
    <cellStyle name="Normal 2 4 2 7 11 2 2" xfId="17229"/>
    <cellStyle name="Normal 2 4 2 7 11 3" xfId="17230"/>
    <cellStyle name="Normal 2 4 2 7 12" xfId="1967"/>
    <cellStyle name="Normal 2 4 2 7 12 2" xfId="9914"/>
    <cellStyle name="Normal 2 4 2 7 12 2 2" xfId="17231"/>
    <cellStyle name="Normal 2 4 2 7 12 3" xfId="17232"/>
    <cellStyle name="Normal 2 4 2 7 13" xfId="1968"/>
    <cellStyle name="Normal 2 4 2 7 13 2" xfId="9915"/>
    <cellStyle name="Normal 2 4 2 7 13 2 2" xfId="17233"/>
    <cellStyle name="Normal 2 4 2 7 13 3" xfId="17234"/>
    <cellStyle name="Normal 2 4 2 7 14" xfId="1969"/>
    <cellStyle name="Normal 2 4 2 7 14 2" xfId="9916"/>
    <cellStyle name="Normal 2 4 2 7 14 2 2" xfId="17235"/>
    <cellStyle name="Normal 2 4 2 7 14 3" xfId="17236"/>
    <cellStyle name="Normal 2 4 2 7 15" xfId="1970"/>
    <cellStyle name="Normal 2 4 2 7 15 2" xfId="9917"/>
    <cellStyle name="Normal 2 4 2 7 15 2 2" xfId="17237"/>
    <cellStyle name="Normal 2 4 2 7 15 3" xfId="17238"/>
    <cellStyle name="Normal 2 4 2 7 16" xfId="1971"/>
    <cellStyle name="Normal 2 4 2 7 16 2" xfId="9918"/>
    <cellStyle name="Normal 2 4 2 7 16 2 2" xfId="17239"/>
    <cellStyle name="Normal 2 4 2 7 16 3" xfId="17240"/>
    <cellStyle name="Normal 2 4 2 7 17" xfId="1972"/>
    <cellStyle name="Normal 2 4 2 7 17 2" xfId="9919"/>
    <cellStyle name="Normal 2 4 2 7 17 2 2" xfId="17241"/>
    <cellStyle name="Normal 2 4 2 7 17 3" xfId="17242"/>
    <cellStyle name="Normal 2 4 2 7 18" xfId="1973"/>
    <cellStyle name="Normal 2 4 2 7 18 2" xfId="9920"/>
    <cellStyle name="Normal 2 4 2 7 18 2 2" xfId="17243"/>
    <cellStyle name="Normal 2 4 2 7 18 3" xfId="17244"/>
    <cellStyle name="Normal 2 4 2 7 19" xfId="9921"/>
    <cellStyle name="Normal 2 4 2 7 19 2" xfId="17245"/>
    <cellStyle name="Normal 2 4 2 7 2" xfId="1974"/>
    <cellStyle name="Normal 2 4 2 7 2 2" xfId="9922"/>
    <cellStyle name="Normal 2 4 2 7 2 2 2" xfId="17246"/>
    <cellStyle name="Normal 2 4 2 7 2 3" xfId="17247"/>
    <cellStyle name="Normal 2 4 2 7 20" xfId="17248"/>
    <cellStyle name="Normal 2 4 2 7 3" xfId="1975"/>
    <cellStyle name="Normal 2 4 2 7 3 2" xfId="9923"/>
    <cellStyle name="Normal 2 4 2 7 3 2 2" xfId="17249"/>
    <cellStyle name="Normal 2 4 2 7 3 3" xfId="17250"/>
    <cellStyle name="Normal 2 4 2 7 4" xfId="1976"/>
    <cellStyle name="Normal 2 4 2 7 4 2" xfId="9924"/>
    <cellStyle name="Normal 2 4 2 7 4 2 2" xfId="17251"/>
    <cellStyle name="Normal 2 4 2 7 4 3" xfId="17252"/>
    <cellStyle name="Normal 2 4 2 7 5" xfId="1977"/>
    <cellStyle name="Normal 2 4 2 7 5 2" xfId="9925"/>
    <cellStyle name="Normal 2 4 2 7 5 2 2" xfId="17253"/>
    <cellStyle name="Normal 2 4 2 7 5 3" xfId="17254"/>
    <cellStyle name="Normal 2 4 2 7 6" xfId="1978"/>
    <cellStyle name="Normal 2 4 2 7 6 2" xfId="9926"/>
    <cellStyle name="Normal 2 4 2 7 6 2 2" xfId="17255"/>
    <cellStyle name="Normal 2 4 2 7 6 3" xfId="17256"/>
    <cellStyle name="Normal 2 4 2 7 7" xfId="1979"/>
    <cellStyle name="Normal 2 4 2 7 7 2" xfId="9927"/>
    <cellStyle name="Normal 2 4 2 7 7 2 2" xfId="17257"/>
    <cellStyle name="Normal 2 4 2 7 7 3" xfId="17258"/>
    <cellStyle name="Normal 2 4 2 7 8" xfId="1980"/>
    <cellStyle name="Normal 2 4 2 7 8 2" xfId="9928"/>
    <cellStyle name="Normal 2 4 2 7 8 2 2" xfId="17259"/>
    <cellStyle name="Normal 2 4 2 7 8 3" xfId="17260"/>
    <cellStyle name="Normal 2 4 2 7 9" xfId="1981"/>
    <cellStyle name="Normal 2 4 2 7 9 2" xfId="9929"/>
    <cellStyle name="Normal 2 4 2 7 9 2 2" xfId="17261"/>
    <cellStyle name="Normal 2 4 2 7 9 3" xfId="17262"/>
    <cellStyle name="Normal 2 4 2 8" xfId="1982"/>
    <cellStyle name="Normal 2 4 2 8 10" xfId="1983"/>
    <cellStyle name="Normal 2 4 2 8 10 2" xfId="9930"/>
    <cellStyle name="Normal 2 4 2 8 10 2 2" xfId="17263"/>
    <cellStyle name="Normal 2 4 2 8 10 3" xfId="17264"/>
    <cellStyle name="Normal 2 4 2 8 11" xfId="1984"/>
    <cellStyle name="Normal 2 4 2 8 11 2" xfId="9931"/>
    <cellStyle name="Normal 2 4 2 8 11 2 2" xfId="17265"/>
    <cellStyle name="Normal 2 4 2 8 11 3" xfId="17266"/>
    <cellStyle name="Normal 2 4 2 8 12" xfId="1985"/>
    <cellStyle name="Normal 2 4 2 8 12 2" xfId="9932"/>
    <cellStyle name="Normal 2 4 2 8 12 2 2" xfId="17267"/>
    <cellStyle name="Normal 2 4 2 8 12 3" xfId="17268"/>
    <cellStyle name="Normal 2 4 2 8 13" xfId="1986"/>
    <cellStyle name="Normal 2 4 2 8 13 2" xfId="9933"/>
    <cellStyle name="Normal 2 4 2 8 13 2 2" xfId="17269"/>
    <cellStyle name="Normal 2 4 2 8 13 3" xfId="17270"/>
    <cellStyle name="Normal 2 4 2 8 14" xfId="1987"/>
    <cellStyle name="Normal 2 4 2 8 14 2" xfId="9934"/>
    <cellStyle name="Normal 2 4 2 8 14 2 2" xfId="17271"/>
    <cellStyle name="Normal 2 4 2 8 14 3" xfId="17272"/>
    <cellStyle name="Normal 2 4 2 8 15" xfId="1988"/>
    <cellStyle name="Normal 2 4 2 8 15 2" xfId="9935"/>
    <cellStyle name="Normal 2 4 2 8 15 2 2" xfId="17273"/>
    <cellStyle name="Normal 2 4 2 8 15 3" xfId="17274"/>
    <cellStyle name="Normal 2 4 2 8 16" xfId="1989"/>
    <cellStyle name="Normal 2 4 2 8 16 2" xfId="9936"/>
    <cellStyle name="Normal 2 4 2 8 16 2 2" xfId="17275"/>
    <cellStyle name="Normal 2 4 2 8 16 3" xfId="17276"/>
    <cellStyle name="Normal 2 4 2 8 17" xfId="1990"/>
    <cellStyle name="Normal 2 4 2 8 17 2" xfId="9937"/>
    <cellStyle name="Normal 2 4 2 8 17 2 2" xfId="17277"/>
    <cellStyle name="Normal 2 4 2 8 17 3" xfId="17278"/>
    <cellStyle name="Normal 2 4 2 8 18" xfId="1991"/>
    <cellStyle name="Normal 2 4 2 8 18 2" xfId="9938"/>
    <cellStyle name="Normal 2 4 2 8 18 2 2" xfId="17279"/>
    <cellStyle name="Normal 2 4 2 8 18 3" xfId="17280"/>
    <cellStyle name="Normal 2 4 2 8 19" xfId="9939"/>
    <cellStyle name="Normal 2 4 2 8 19 2" xfId="17281"/>
    <cellStyle name="Normal 2 4 2 8 2" xfId="1992"/>
    <cellStyle name="Normal 2 4 2 8 2 2" xfId="9940"/>
    <cellStyle name="Normal 2 4 2 8 2 2 2" xfId="17282"/>
    <cellStyle name="Normal 2 4 2 8 2 3" xfId="17283"/>
    <cellStyle name="Normal 2 4 2 8 20" xfId="17284"/>
    <cellStyle name="Normal 2 4 2 8 3" xfId="1993"/>
    <cellStyle name="Normal 2 4 2 8 3 2" xfId="9941"/>
    <cellStyle name="Normal 2 4 2 8 3 2 2" xfId="17285"/>
    <cellStyle name="Normal 2 4 2 8 3 3" xfId="17286"/>
    <cellStyle name="Normal 2 4 2 8 4" xfId="1994"/>
    <cellStyle name="Normal 2 4 2 8 4 2" xfId="9942"/>
    <cellStyle name="Normal 2 4 2 8 4 2 2" xfId="17287"/>
    <cellStyle name="Normal 2 4 2 8 4 3" xfId="17288"/>
    <cellStyle name="Normal 2 4 2 8 5" xfId="1995"/>
    <cellStyle name="Normal 2 4 2 8 5 2" xfId="9943"/>
    <cellStyle name="Normal 2 4 2 8 5 2 2" xfId="17289"/>
    <cellStyle name="Normal 2 4 2 8 5 3" xfId="17290"/>
    <cellStyle name="Normal 2 4 2 8 6" xfId="1996"/>
    <cellStyle name="Normal 2 4 2 8 6 2" xfId="9944"/>
    <cellStyle name="Normal 2 4 2 8 6 2 2" xfId="17291"/>
    <cellStyle name="Normal 2 4 2 8 6 3" xfId="17292"/>
    <cellStyle name="Normal 2 4 2 8 7" xfId="1997"/>
    <cellStyle name="Normal 2 4 2 8 7 2" xfId="9945"/>
    <cellStyle name="Normal 2 4 2 8 7 2 2" xfId="17293"/>
    <cellStyle name="Normal 2 4 2 8 7 3" xfId="17294"/>
    <cellStyle name="Normal 2 4 2 8 8" xfId="1998"/>
    <cellStyle name="Normal 2 4 2 8 8 2" xfId="9946"/>
    <cellStyle name="Normal 2 4 2 8 8 2 2" xfId="17295"/>
    <cellStyle name="Normal 2 4 2 8 8 3" xfId="17296"/>
    <cellStyle name="Normal 2 4 2 8 9" xfId="1999"/>
    <cellStyle name="Normal 2 4 2 8 9 2" xfId="9947"/>
    <cellStyle name="Normal 2 4 2 8 9 2 2" xfId="17297"/>
    <cellStyle name="Normal 2 4 2 8 9 3" xfId="17298"/>
    <cellStyle name="Normal 2 4 2 9" xfId="2000"/>
    <cellStyle name="Normal 2 4 2 9 10" xfId="2001"/>
    <cellStyle name="Normal 2 4 2 9 10 2" xfId="9948"/>
    <cellStyle name="Normal 2 4 2 9 10 2 2" xfId="17299"/>
    <cellStyle name="Normal 2 4 2 9 10 3" xfId="17300"/>
    <cellStyle name="Normal 2 4 2 9 11" xfId="2002"/>
    <cellStyle name="Normal 2 4 2 9 11 2" xfId="9949"/>
    <cellStyle name="Normal 2 4 2 9 11 2 2" xfId="17301"/>
    <cellStyle name="Normal 2 4 2 9 11 3" xfId="17302"/>
    <cellStyle name="Normal 2 4 2 9 12" xfId="2003"/>
    <cellStyle name="Normal 2 4 2 9 12 2" xfId="9950"/>
    <cellStyle name="Normal 2 4 2 9 12 2 2" xfId="17303"/>
    <cellStyle name="Normal 2 4 2 9 12 3" xfId="17304"/>
    <cellStyle name="Normal 2 4 2 9 13" xfId="2004"/>
    <cellStyle name="Normal 2 4 2 9 13 2" xfId="9951"/>
    <cellStyle name="Normal 2 4 2 9 13 2 2" xfId="17305"/>
    <cellStyle name="Normal 2 4 2 9 13 3" xfId="17306"/>
    <cellStyle name="Normal 2 4 2 9 14" xfId="2005"/>
    <cellStyle name="Normal 2 4 2 9 14 2" xfId="9952"/>
    <cellStyle name="Normal 2 4 2 9 14 2 2" xfId="17307"/>
    <cellStyle name="Normal 2 4 2 9 14 3" xfId="17308"/>
    <cellStyle name="Normal 2 4 2 9 15" xfId="2006"/>
    <cellStyle name="Normal 2 4 2 9 15 2" xfId="9953"/>
    <cellStyle name="Normal 2 4 2 9 15 2 2" xfId="17309"/>
    <cellStyle name="Normal 2 4 2 9 15 3" xfId="17310"/>
    <cellStyle name="Normal 2 4 2 9 16" xfId="2007"/>
    <cellStyle name="Normal 2 4 2 9 16 2" xfId="9954"/>
    <cellStyle name="Normal 2 4 2 9 16 2 2" xfId="17311"/>
    <cellStyle name="Normal 2 4 2 9 16 3" xfId="17312"/>
    <cellStyle name="Normal 2 4 2 9 17" xfId="2008"/>
    <cellStyle name="Normal 2 4 2 9 17 2" xfId="9955"/>
    <cellStyle name="Normal 2 4 2 9 17 2 2" xfId="17313"/>
    <cellStyle name="Normal 2 4 2 9 17 3" xfId="17314"/>
    <cellStyle name="Normal 2 4 2 9 18" xfId="2009"/>
    <cellStyle name="Normal 2 4 2 9 18 2" xfId="9956"/>
    <cellStyle name="Normal 2 4 2 9 18 2 2" xfId="17315"/>
    <cellStyle name="Normal 2 4 2 9 18 3" xfId="17316"/>
    <cellStyle name="Normal 2 4 2 9 19" xfId="9957"/>
    <cellStyle name="Normal 2 4 2 9 19 2" xfId="17317"/>
    <cellStyle name="Normal 2 4 2 9 2" xfId="2010"/>
    <cellStyle name="Normal 2 4 2 9 2 2" xfId="9958"/>
    <cellStyle name="Normal 2 4 2 9 2 2 2" xfId="17318"/>
    <cellStyle name="Normal 2 4 2 9 2 3" xfId="17319"/>
    <cellStyle name="Normal 2 4 2 9 20" xfId="17320"/>
    <cellStyle name="Normal 2 4 2 9 3" xfId="2011"/>
    <cellStyle name="Normal 2 4 2 9 3 2" xfId="9959"/>
    <cellStyle name="Normal 2 4 2 9 3 2 2" xfId="17321"/>
    <cellStyle name="Normal 2 4 2 9 3 3" xfId="17322"/>
    <cellStyle name="Normal 2 4 2 9 4" xfId="2012"/>
    <cellStyle name="Normal 2 4 2 9 4 2" xfId="9960"/>
    <cellStyle name="Normal 2 4 2 9 4 2 2" xfId="17323"/>
    <cellStyle name="Normal 2 4 2 9 4 3" xfId="17324"/>
    <cellStyle name="Normal 2 4 2 9 5" xfId="2013"/>
    <cellStyle name="Normal 2 4 2 9 5 2" xfId="9961"/>
    <cellStyle name="Normal 2 4 2 9 5 2 2" xfId="17325"/>
    <cellStyle name="Normal 2 4 2 9 5 3" xfId="17326"/>
    <cellStyle name="Normal 2 4 2 9 6" xfId="2014"/>
    <cellStyle name="Normal 2 4 2 9 6 2" xfId="9962"/>
    <cellStyle name="Normal 2 4 2 9 6 2 2" xfId="17327"/>
    <cellStyle name="Normal 2 4 2 9 6 3" xfId="17328"/>
    <cellStyle name="Normal 2 4 2 9 7" xfId="2015"/>
    <cellStyle name="Normal 2 4 2 9 7 2" xfId="9963"/>
    <cellStyle name="Normal 2 4 2 9 7 2 2" xfId="17329"/>
    <cellStyle name="Normal 2 4 2 9 7 3" xfId="17330"/>
    <cellStyle name="Normal 2 4 2 9 8" xfId="2016"/>
    <cellStyle name="Normal 2 4 2 9 8 2" xfId="9964"/>
    <cellStyle name="Normal 2 4 2 9 8 2 2" xfId="17331"/>
    <cellStyle name="Normal 2 4 2 9 8 3" xfId="17332"/>
    <cellStyle name="Normal 2 4 2 9 9" xfId="2017"/>
    <cellStyle name="Normal 2 4 2 9 9 2" xfId="9965"/>
    <cellStyle name="Normal 2 4 2 9 9 2 2" xfId="17333"/>
    <cellStyle name="Normal 2 4 2 9 9 3" xfId="17334"/>
    <cellStyle name="Normal 2 4 20" xfId="2018"/>
    <cellStyle name="Normal 2 4 20 2" xfId="9966"/>
    <cellStyle name="Normal 2 4 20 2 2" xfId="17335"/>
    <cellStyle name="Normal 2 4 20 3" xfId="17336"/>
    <cellStyle name="Normal 2 4 21" xfId="2019"/>
    <cellStyle name="Normal 2 4 21 2" xfId="9967"/>
    <cellStyle name="Normal 2 4 21 2 2" xfId="17337"/>
    <cellStyle name="Normal 2 4 21 3" xfId="17338"/>
    <cellStyle name="Normal 2 4 22" xfId="2020"/>
    <cellStyle name="Normal 2 4 22 2" xfId="9968"/>
    <cellStyle name="Normal 2 4 22 2 2" xfId="17339"/>
    <cellStyle name="Normal 2 4 22 3" xfId="17340"/>
    <cellStyle name="Normal 2 4 23" xfId="2021"/>
    <cellStyle name="Normal 2 4 23 2" xfId="9969"/>
    <cellStyle name="Normal 2 4 23 2 2" xfId="17341"/>
    <cellStyle name="Normal 2 4 23 3" xfId="17342"/>
    <cellStyle name="Normal 2 4 24" xfId="2022"/>
    <cellStyle name="Normal 2 4 24 2" xfId="9970"/>
    <cellStyle name="Normal 2 4 24 2 2" xfId="17343"/>
    <cellStyle name="Normal 2 4 24 3" xfId="17344"/>
    <cellStyle name="Normal 2 4 25" xfId="2023"/>
    <cellStyle name="Normal 2 4 25 2" xfId="9971"/>
    <cellStyle name="Normal 2 4 25 2 2" xfId="17345"/>
    <cellStyle name="Normal 2 4 25 3" xfId="17346"/>
    <cellStyle name="Normal 2 4 26" xfId="2024"/>
    <cellStyle name="Normal 2 4 26 2" xfId="9972"/>
    <cellStyle name="Normal 2 4 26 2 2" xfId="17347"/>
    <cellStyle name="Normal 2 4 26 3" xfId="17348"/>
    <cellStyle name="Normal 2 4 27" xfId="2025"/>
    <cellStyle name="Normal 2 4 27 2" xfId="9973"/>
    <cellStyle name="Normal 2 4 27 2 2" xfId="17349"/>
    <cellStyle name="Normal 2 4 27 3" xfId="17350"/>
    <cellStyle name="Normal 2 4 28" xfId="2026"/>
    <cellStyle name="Normal 2 4 28 2" xfId="9974"/>
    <cellStyle name="Normal 2 4 28 2 2" xfId="17351"/>
    <cellStyle name="Normal 2 4 28 3" xfId="17352"/>
    <cellStyle name="Normal 2 4 29" xfId="2027"/>
    <cellStyle name="Normal 2 4 29 2" xfId="9975"/>
    <cellStyle name="Normal 2 4 29 2 2" xfId="17353"/>
    <cellStyle name="Normal 2 4 29 3" xfId="17354"/>
    <cellStyle name="Normal 2 4 3" xfId="2028"/>
    <cellStyle name="Normal 2 4 3 2" xfId="2029"/>
    <cellStyle name="Normal 2 4 3 2 2" xfId="9976"/>
    <cellStyle name="Normal 2 4 3 2 2 2" xfId="17355"/>
    <cellStyle name="Normal 2 4 3 2 3" xfId="17356"/>
    <cellStyle name="Normal 2 4 3 3" xfId="2030"/>
    <cellStyle name="Normal 2 4 3 3 2" xfId="9977"/>
    <cellStyle name="Normal 2 4 3 3 2 2" xfId="17357"/>
    <cellStyle name="Normal 2 4 3 3 3" xfId="17358"/>
    <cellStyle name="Normal 2 4 3 4" xfId="9978"/>
    <cellStyle name="Normal 2 4 3 4 2" xfId="17359"/>
    <cellStyle name="Normal 2 4 3 5" xfId="17360"/>
    <cellStyle name="Normal 2 4 30" xfId="2031"/>
    <cellStyle name="Normal 2 4 30 2" xfId="9979"/>
    <cellStyle name="Normal 2 4 30 2 2" xfId="17361"/>
    <cellStyle name="Normal 2 4 30 3" xfId="17362"/>
    <cellStyle name="Normal 2 4 31" xfId="9980"/>
    <cellStyle name="Normal 2 4 32" xfId="9981"/>
    <cellStyle name="Normal 2 4 32 2" xfId="17363"/>
    <cellStyle name="Normal 2 4 33" xfId="4545"/>
    <cellStyle name="Normal 2 4 4" xfId="2032"/>
    <cellStyle name="Normal 2 4 4 2" xfId="9982"/>
    <cellStyle name="Normal 2 4 4 2 2" xfId="17364"/>
    <cellStyle name="Normal 2 4 4 3" xfId="17365"/>
    <cellStyle name="Normal 2 4 5" xfId="2033"/>
    <cellStyle name="Normal 2 4 5 2" xfId="9983"/>
    <cellStyle name="Normal 2 4 5 2 2" xfId="17366"/>
    <cellStyle name="Normal 2 4 5 3" xfId="17367"/>
    <cellStyle name="Normal 2 4 6" xfId="2034"/>
    <cellStyle name="Normal 2 4 6 2" xfId="9984"/>
    <cellStyle name="Normal 2 4 6 2 2" xfId="17368"/>
    <cellStyle name="Normal 2 4 6 3" xfId="17369"/>
    <cellStyle name="Normal 2 4 7" xfId="2035"/>
    <cellStyle name="Normal 2 4 7 2" xfId="9985"/>
    <cellStyle name="Normal 2 4 7 2 2" xfId="17370"/>
    <cellStyle name="Normal 2 4 7 3" xfId="17371"/>
    <cellStyle name="Normal 2 4 8" xfId="2036"/>
    <cellStyle name="Normal 2 4 8 2" xfId="9986"/>
    <cellStyle name="Normal 2 4 8 2 2" xfId="17372"/>
    <cellStyle name="Normal 2 4 8 3" xfId="17373"/>
    <cellStyle name="Normal 2 4 9" xfId="2037"/>
    <cellStyle name="Normal 2 4 9 2" xfId="4550"/>
    <cellStyle name="Normal 2 4 9 2 2" xfId="9987"/>
    <cellStyle name="Normal 2 4 9 2 3" xfId="21968"/>
    <cellStyle name="Normal 2 4 9 3" xfId="4551"/>
    <cellStyle name="Normal 2 4 9 3 2" xfId="9988"/>
    <cellStyle name="Normal 2 4 9 3 3" xfId="21967"/>
    <cellStyle name="Normal 2 4 9 4" xfId="9989"/>
    <cellStyle name="Normal 2 4 9 4 2" xfId="17374"/>
    <cellStyle name="Normal 2 4 9 5" xfId="17375"/>
    <cellStyle name="Normal 2 40" xfId="2038"/>
    <cellStyle name="Normal 2 40 2" xfId="4553"/>
    <cellStyle name="Normal 2 40 2 2" xfId="6102"/>
    <cellStyle name="Normal 2 40 2 3" xfId="6103"/>
    <cellStyle name="Normal 2 40 2 3 2" xfId="9991"/>
    <cellStyle name="Normal 2 40 3" xfId="6104"/>
    <cellStyle name="Normal 2 40 3 2" xfId="21966"/>
    <cellStyle name="Normal 2 40 4" xfId="6105"/>
    <cellStyle name="Normal 2 40 4 2" xfId="21965"/>
    <cellStyle name="Normal 2 40 5" xfId="9992"/>
    <cellStyle name="Normal 2 40 5 2" xfId="9993"/>
    <cellStyle name="Normal 2 40 6" xfId="9990"/>
    <cellStyle name="Normal 2 40 6 2" xfId="17376"/>
    <cellStyle name="Normal 2 40 7" xfId="4552"/>
    <cellStyle name="Normal 2 41" xfId="2039"/>
    <cellStyle name="Normal 2 41 2" xfId="6106"/>
    <cellStyle name="Normal 2 41 2 2" xfId="6107"/>
    <cellStyle name="Normal 2 41 2 3" xfId="17377"/>
    <cellStyle name="Normal 2 41 3" xfId="6108"/>
    <cellStyle name="Normal 2 41 4" xfId="6109"/>
    <cellStyle name="Normal 2 41 5" xfId="9994"/>
    <cellStyle name="Normal 2 41 6" xfId="4554"/>
    <cellStyle name="Normal 2 42" xfId="2040"/>
    <cellStyle name="Normal 2 42 2" xfId="6110"/>
    <cellStyle name="Normal 2 42 2 2" xfId="6111"/>
    <cellStyle name="Normal 2 42 2 3" xfId="17378"/>
    <cellStyle name="Normal 2 42 3" xfId="6112"/>
    <cellStyle name="Normal 2 42 4" xfId="6113"/>
    <cellStyle name="Normal 2 42 5" xfId="9995"/>
    <cellStyle name="Normal 2 42 6" xfId="4555"/>
    <cellStyle name="Normal 2 43" xfId="4556"/>
    <cellStyle name="Normal 2 43 2" xfId="6114"/>
    <cellStyle name="Normal 2 43 2 2" xfId="6115"/>
    <cellStyle name="Normal 2 43 2 3" xfId="17379"/>
    <cellStyle name="Normal 2 43 3" xfId="6116"/>
    <cellStyle name="Normal 2 43 4" xfId="6117"/>
    <cellStyle name="Normal 2 43 5" xfId="9996"/>
    <cellStyle name="Normal 2 44" xfId="4557"/>
    <cellStyle name="Normal 2 44 2" xfId="6118"/>
    <cellStyle name="Normal 2 44 2 2" xfId="6119"/>
    <cellStyle name="Normal 2 44 2 3" xfId="17380"/>
    <cellStyle name="Normal 2 44 3" xfId="6120"/>
    <cellStyle name="Normal 2 44 4" xfId="6121"/>
    <cellStyle name="Normal 2 45" xfId="4558"/>
    <cellStyle name="Normal 2 45 2" xfId="6122"/>
    <cellStyle name="Normal 2 45 2 2" xfId="6123"/>
    <cellStyle name="Normal 2 45 2 3" xfId="17381"/>
    <cellStyle name="Normal 2 45 3" xfId="6124"/>
    <cellStyle name="Normal 2 45 4" xfId="6125"/>
    <cellStyle name="Normal 2 46" xfId="4559"/>
    <cellStyle name="Normal 2 46 2" xfId="6126"/>
    <cellStyle name="Normal 2 46 2 2" xfId="6127"/>
    <cellStyle name="Normal 2 46 2 3" xfId="17382"/>
    <cellStyle name="Normal 2 46 3" xfId="6128"/>
    <cellStyle name="Normal 2 46 4" xfId="6129"/>
    <cellStyle name="Normal 2 47" xfId="4560"/>
    <cellStyle name="Normal 2 47 2" xfId="6130"/>
    <cellStyle name="Normal 2 47 2 2" xfId="6131"/>
    <cellStyle name="Normal 2 47 2 3" xfId="17383"/>
    <cellStyle name="Normal 2 47 3" xfId="6132"/>
    <cellStyle name="Normal 2 47 4" xfId="6133"/>
    <cellStyle name="Normal 2 48" xfId="4561"/>
    <cellStyle name="Normal 2 48 2" xfId="6134"/>
    <cellStyle name="Normal 2 48 3" xfId="6135"/>
    <cellStyle name="Normal 2 49" xfId="4562"/>
    <cellStyle name="Normal 2 49 2" xfId="6136"/>
    <cellStyle name="Normal 2 49 3" xfId="6137"/>
    <cellStyle name="Normal 2 49 4" xfId="6138"/>
    <cellStyle name="Normal 2 5" xfId="2041"/>
    <cellStyle name="Normal 2 5 10" xfId="2042"/>
    <cellStyle name="Normal 2 5 10 2" xfId="9997"/>
    <cellStyle name="Normal 2 5 10 2 2" xfId="17384"/>
    <cellStyle name="Normal 2 5 10 3" xfId="17385"/>
    <cellStyle name="Normal 2 5 11" xfId="2043"/>
    <cellStyle name="Normal 2 5 11 2" xfId="9998"/>
    <cellStyle name="Normal 2 5 11 2 2" xfId="17386"/>
    <cellStyle name="Normal 2 5 11 3" xfId="17387"/>
    <cellStyle name="Normal 2 5 12" xfId="2044"/>
    <cellStyle name="Normal 2 5 12 2" xfId="9999"/>
    <cellStyle name="Normal 2 5 12 2 2" xfId="17388"/>
    <cellStyle name="Normal 2 5 12 3" xfId="17389"/>
    <cellStyle name="Normal 2 5 13" xfId="2045"/>
    <cellStyle name="Normal 2 5 13 2" xfId="10000"/>
    <cellStyle name="Normal 2 5 13 2 2" xfId="17390"/>
    <cellStyle name="Normal 2 5 13 3" xfId="17391"/>
    <cellStyle name="Normal 2 5 14" xfId="2046"/>
    <cellStyle name="Normal 2 5 14 2" xfId="10001"/>
    <cellStyle name="Normal 2 5 14 2 2" xfId="17392"/>
    <cellStyle name="Normal 2 5 14 3" xfId="17393"/>
    <cellStyle name="Normal 2 5 15" xfId="2047"/>
    <cellStyle name="Normal 2 5 15 2" xfId="10002"/>
    <cellStyle name="Normal 2 5 15 2 2" xfId="17394"/>
    <cellStyle name="Normal 2 5 15 3" xfId="17395"/>
    <cellStyle name="Normal 2 5 16" xfId="2048"/>
    <cellStyle name="Normal 2 5 16 2" xfId="10003"/>
    <cellStyle name="Normal 2 5 16 2 2" xfId="17396"/>
    <cellStyle name="Normal 2 5 16 3" xfId="17397"/>
    <cellStyle name="Normal 2 5 17" xfId="2049"/>
    <cellStyle name="Normal 2 5 17 2" xfId="10004"/>
    <cellStyle name="Normal 2 5 17 2 2" xfId="17398"/>
    <cellStyle name="Normal 2 5 17 3" xfId="17399"/>
    <cellStyle name="Normal 2 5 18" xfId="2050"/>
    <cellStyle name="Normal 2 5 18 2" xfId="10005"/>
    <cellStyle name="Normal 2 5 18 2 2" xfId="17400"/>
    <cellStyle name="Normal 2 5 18 3" xfId="17401"/>
    <cellStyle name="Normal 2 5 19" xfId="10006"/>
    <cellStyle name="Normal 2 5 2" xfId="2051"/>
    <cellStyle name="Normal 2 5 2 2" xfId="4564"/>
    <cellStyle name="Normal 2 5 2 2 2" xfId="10007"/>
    <cellStyle name="Normal 2 5 2 2 3" xfId="21964"/>
    <cellStyle name="Normal 2 5 2 3" xfId="4565"/>
    <cellStyle name="Normal 2 5 2 3 2" xfId="10008"/>
    <cellStyle name="Normal 2 5 2 3 3" xfId="21963"/>
    <cellStyle name="Normal 2 5 2 4" xfId="10009"/>
    <cellStyle name="Normal 2 5 2 4 2" xfId="17402"/>
    <cellStyle name="Normal 2 5 2 5" xfId="17403"/>
    <cellStyle name="Normal 2 5 20" xfId="10010"/>
    <cellStyle name="Normal 2 5 20 2" xfId="17404"/>
    <cellStyle name="Normal 2 5 21" xfId="4563"/>
    <cellStyle name="Normal 2 5 3" xfId="2052"/>
    <cellStyle name="Normal 2 5 3 2" xfId="10012"/>
    <cellStyle name="Normal 2 5 3 2 2" xfId="10013"/>
    <cellStyle name="Normal 2 5 3 3" xfId="10014"/>
    <cellStyle name="Normal 2 5 3 3 2" xfId="17405"/>
    <cellStyle name="Normal 2 5 3 3 3" xfId="21962"/>
    <cellStyle name="Normal 2 5 3 4" xfId="10011"/>
    <cellStyle name="Normal 2 5 3 4 2" xfId="17406"/>
    <cellStyle name="Normal 2 5 3 5" xfId="4566"/>
    <cellStyle name="Normal 2 5 4" xfId="2053"/>
    <cellStyle name="Normal 2 5 4 2" xfId="10015"/>
    <cellStyle name="Normal 2 5 4 2 2" xfId="17407"/>
    <cellStyle name="Normal 2 5 4 3" xfId="17408"/>
    <cellStyle name="Normal 2 5 5" xfId="2054"/>
    <cellStyle name="Normal 2 5 5 2" xfId="10017"/>
    <cellStyle name="Normal 2 5 5 2 2" xfId="10018"/>
    <cellStyle name="Normal 2 5 5 3" xfId="10019"/>
    <cellStyle name="Normal 2 5 5 3 2" xfId="17409"/>
    <cellStyle name="Normal 2 5 5 3 3" xfId="21961"/>
    <cellStyle name="Normal 2 5 5 4" xfId="10016"/>
    <cellStyle name="Normal 2 5 5 4 2" xfId="17410"/>
    <cellStyle name="Normal 2 5 5 5" xfId="4567"/>
    <cellStyle name="Normal 2 5 6" xfId="2055"/>
    <cellStyle name="Normal 2 5 6 2" xfId="10020"/>
    <cellStyle name="Normal 2 5 6 2 2" xfId="17411"/>
    <cellStyle name="Normal 2 5 6 3" xfId="17412"/>
    <cellStyle name="Normal 2 5 7" xfId="2056"/>
    <cellStyle name="Normal 2 5 7 2" xfId="10021"/>
    <cellStyle name="Normal 2 5 7 2 2" xfId="17413"/>
    <cellStyle name="Normal 2 5 7 3" xfId="17414"/>
    <cellStyle name="Normal 2 5 8" xfId="2057"/>
    <cellStyle name="Normal 2 5 8 2" xfId="10022"/>
    <cellStyle name="Normal 2 5 8 2 2" xfId="17415"/>
    <cellStyle name="Normal 2 5 8 3" xfId="17416"/>
    <cellStyle name="Normal 2 5 9" xfId="2058"/>
    <cellStyle name="Normal 2 5 9 2" xfId="10023"/>
    <cellStyle name="Normal 2 5 9 2 2" xfId="17417"/>
    <cellStyle name="Normal 2 5 9 3" xfId="17418"/>
    <cellStyle name="Normal 2 50" xfId="4568"/>
    <cellStyle name="Normal 2 50 2" xfId="6139"/>
    <cellStyle name="Normal 2 50 3" xfId="6140"/>
    <cellStyle name="Normal 2 50 4" xfId="6141"/>
    <cellStyle name="Normal 2 51" xfId="4569"/>
    <cellStyle name="Normal 2 51 2" xfId="6142"/>
    <cellStyle name="Normal 2 51 2 2" xfId="6143"/>
    <cellStyle name="Normal 2 51 3" xfId="6144"/>
    <cellStyle name="Normal 2 51 4" xfId="6145"/>
    <cellStyle name="Normal 2 52" xfId="4570"/>
    <cellStyle name="Normal 2 52 2" xfId="6146"/>
    <cellStyle name="Normal 2 52 3" xfId="6147"/>
    <cellStyle name="Normal 2 52 4" xfId="6148"/>
    <cellStyle name="Normal 2 53" xfId="4571"/>
    <cellStyle name="Normal 2 53 2" xfId="6149"/>
    <cellStyle name="Normal 2 53 3" xfId="6150"/>
    <cellStyle name="Normal 2 53 4" xfId="6151"/>
    <cellStyle name="Normal 2 54" xfId="4572"/>
    <cellStyle name="Normal 2 55" xfId="4573"/>
    <cellStyle name="Normal 2 55 2" xfId="6152"/>
    <cellStyle name="Normal 2 55 3" xfId="6153"/>
    <cellStyle name="Normal 2 55 4" xfId="6154"/>
    <cellStyle name="Normal 2 56" xfId="4574"/>
    <cellStyle name="Normal 2 56 2" xfId="6155"/>
    <cellStyle name="Normal 2 56 3" xfId="6156"/>
    <cellStyle name="Normal 2 56 4" xfId="6157"/>
    <cellStyle name="Normal 2 57" xfId="4575"/>
    <cellStyle name="Normal 2 57 2" xfId="6158"/>
    <cellStyle name="Normal 2 57 3" xfId="6159"/>
    <cellStyle name="Normal 2 57 4" xfId="6160"/>
    <cellStyle name="Normal 2 58" xfId="4576"/>
    <cellStyle name="Normal 2 58 2" xfId="6161"/>
    <cellStyle name="Normal 2 58 3" xfId="6162"/>
    <cellStyle name="Normal 2 58 4" xfId="6163"/>
    <cellStyle name="Normal 2 59" xfId="6164"/>
    <cellStyle name="Normal 2 59 2" xfId="21959"/>
    <cellStyle name="Normal 2 59 3" xfId="21960"/>
    <cellStyle name="Normal 2 6" xfId="2059"/>
    <cellStyle name="Normal 2 6 10" xfId="2060"/>
    <cellStyle name="Normal 2 6 10 2" xfId="10024"/>
    <cellStyle name="Normal 2 6 10 2 2" xfId="17419"/>
    <cellStyle name="Normal 2 6 10 3" xfId="17420"/>
    <cellStyle name="Normal 2 6 11" xfId="2061"/>
    <cellStyle name="Normal 2 6 11 2" xfId="10025"/>
    <cellStyle name="Normal 2 6 11 2 2" xfId="17421"/>
    <cellStyle name="Normal 2 6 11 3" xfId="17422"/>
    <cellStyle name="Normal 2 6 12" xfId="2062"/>
    <cellStyle name="Normal 2 6 12 2" xfId="10026"/>
    <cellStyle name="Normal 2 6 12 2 2" xfId="17423"/>
    <cellStyle name="Normal 2 6 12 3" xfId="17424"/>
    <cellStyle name="Normal 2 6 13" xfId="2063"/>
    <cellStyle name="Normal 2 6 13 2" xfId="10027"/>
    <cellStyle name="Normal 2 6 13 2 2" xfId="17425"/>
    <cellStyle name="Normal 2 6 13 3" xfId="17426"/>
    <cellStyle name="Normal 2 6 14" xfId="2064"/>
    <cellStyle name="Normal 2 6 14 2" xfId="10028"/>
    <cellStyle name="Normal 2 6 14 2 2" xfId="17427"/>
    <cellStyle name="Normal 2 6 14 3" xfId="17428"/>
    <cellStyle name="Normal 2 6 15" xfId="2065"/>
    <cellStyle name="Normal 2 6 15 2" xfId="10029"/>
    <cellStyle name="Normal 2 6 15 2 2" xfId="17429"/>
    <cellStyle name="Normal 2 6 15 3" xfId="17430"/>
    <cellStyle name="Normal 2 6 16" xfId="2066"/>
    <cellStyle name="Normal 2 6 16 2" xfId="10030"/>
    <cellStyle name="Normal 2 6 16 2 2" xfId="17431"/>
    <cellStyle name="Normal 2 6 16 3" xfId="17432"/>
    <cellStyle name="Normal 2 6 17" xfId="2067"/>
    <cellStyle name="Normal 2 6 17 2" xfId="10031"/>
    <cellStyle name="Normal 2 6 17 2 2" xfId="17433"/>
    <cellStyle name="Normal 2 6 17 3" xfId="17434"/>
    <cellStyle name="Normal 2 6 18" xfId="2068"/>
    <cellStyle name="Normal 2 6 18 2" xfId="10032"/>
    <cellStyle name="Normal 2 6 18 2 2" xfId="17435"/>
    <cellStyle name="Normal 2 6 18 3" xfId="17436"/>
    <cellStyle name="Normal 2 6 19" xfId="10033"/>
    <cellStyle name="Normal 2 6 2" xfId="2069"/>
    <cellStyle name="Normal 2 6 2 2" xfId="10035"/>
    <cellStyle name="Normal 2 6 2 2 2" xfId="10036"/>
    <cellStyle name="Normal 2 6 2 3" xfId="10037"/>
    <cellStyle name="Normal 2 6 2 3 2" xfId="17437"/>
    <cellStyle name="Normal 2 6 2 3 3" xfId="21958"/>
    <cellStyle name="Normal 2 6 2 4" xfId="10034"/>
    <cellStyle name="Normal 2 6 2 4 2" xfId="17438"/>
    <cellStyle name="Normal 2 6 2 5" xfId="4578"/>
    <cellStyle name="Normal 2 6 20" xfId="10038"/>
    <cellStyle name="Normal 2 6 20 2" xfId="17439"/>
    <cellStyle name="Normal 2 6 21" xfId="4577"/>
    <cellStyle name="Normal 2 6 3" xfId="2070"/>
    <cellStyle name="Normal 2 6 3 2" xfId="10040"/>
    <cellStyle name="Normal 2 6 3 2 2" xfId="10041"/>
    <cellStyle name="Normal 2 6 3 3" xfId="10042"/>
    <cellStyle name="Normal 2 6 3 3 2" xfId="17440"/>
    <cellStyle name="Normal 2 6 3 3 3" xfId="21957"/>
    <cellStyle name="Normal 2 6 3 4" xfId="10039"/>
    <cellStyle name="Normal 2 6 3 4 2" xfId="17441"/>
    <cellStyle name="Normal 2 6 3 5" xfId="4579"/>
    <cellStyle name="Normal 2 6 4" xfId="2071"/>
    <cellStyle name="Normal 2 6 4 2" xfId="10044"/>
    <cellStyle name="Normal 2 6 4 2 2" xfId="10045"/>
    <cellStyle name="Normal 2 6 4 3" xfId="10046"/>
    <cellStyle name="Normal 2 6 4 3 2" xfId="17442"/>
    <cellStyle name="Normal 2 6 4 3 3" xfId="21956"/>
    <cellStyle name="Normal 2 6 4 4" xfId="10043"/>
    <cellStyle name="Normal 2 6 4 4 2" xfId="17443"/>
    <cellStyle name="Normal 2 6 4 5" xfId="4580"/>
    <cellStyle name="Normal 2 6 5" xfId="2072"/>
    <cellStyle name="Normal 2 6 5 2" xfId="10047"/>
    <cellStyle name="Normal 2 6 5 2 2" xfId="17444"/>
    <cellStyle name="Normal 2 6 5 3" xfId="17445"/>
    <cellStyle name="Normal 2 6 6" xfId="2073"/>
    <cellStyle name="Normal 2 6 6 2" xfId="10048"/>
    <cellStyle name="Normal 2 6 6 2 2" xfId="17446"/>
    <cellStyle name="Normal 2 6 6 3" xfId="17447"/>
    <cellStyle name="Normal 2 6 7" xfId="2074"/>
    <cellStyle name="Normal 2 6 7 2" xfId="10049"/>
    <cellStyle name="Normal 2 6 7 2 2" xfId="17448"/>
    <cellStyle name="Normal 2 6 7 3" xfId="17449"/>
    <cellStyle name="Normal 2 6 8" xfId="2075"/>
    <cellStyle name="Normal 2 6 8 2" xfId="10050"/>
    <cellStyle name="Normal 2 6 8 2 2" xfId="17450"/>
    <cellStyle name="Normal 2 6 8 3" xfId="17451"/>
    <cellStyle name="Normal 2 6 9" xfId="2076"/>
    <cellStyle name="Normal 2 6 9 2" xfId="10051"/>
    <cellStyle name="Normal 2 6 9 2 2" xfId="17452"/>
    <cellStyle name="Normal 2 6 9 3" xfId="17453"/>
    <cellStyle name="Normal 2 60" xfId="6165"/>
    <cellStyle name="Normal 2 60 2" xfId="21954"/>
    <cellStyle name="Normal 2 60 3" xfId="21955"/>
    <cellStyle name="Normal 2 61" xfId="6166"/>
    <cellStyle name="Normal 2 61 2" xfId="21953"/>
    <cellStyle name="Normal 2 62" xfId="6167"/>
    <cellStyle name="Normal 2 62 2" xfId="6168"/>
    <cellStyle name="Normal 2 62 3" xfId="21952"/>
    <cellStyle name="Normal 2 63" xfId="6169"/>
    <cellStyle name="Normal 2 63 2" xfId="21951"/>
    <cellStyle name="Normal 2 64" xfId="6170"/>
    <cellStyle name="Normal 2 64 2" xfId="21950"/>
    <cellStyle name="Normal 2 65" xfId="10052"/>
    <cellStyle name="Normal 2 65 2" xfId="21949"/>
    <cellStyle name="Normal 2 66" xfId="10053"/>
    <cellStyle name="Normal 2 67" xfId="22163"/>
    <cellStyle name="Normal 2 68" xfId="22284"/>
    <cellStyle name="Normal 2 69" xfId="22288"/>
    <cellStyle name="Normal 2 7" xfId="2077"/>
    <cellStyle name="Normal 2 7 10" xfId="2078"/>
    <cellStyle name="Normal 2 7 10 2" xfId="10054"/>
    <cellStyle name="Normal 2 7 10 2 2" xfId="17454"/>
    <cellStyle name="Normal 2 7 10 3" xfId="17455"/>
    <cellStyle name="Normal 2 7 11" xfId="2079"/>
    <cellStyle name="Normal 2 7 11 2" xfId="10055"/>
    <cellStyle name="Normal 2 7 11 2 2" xfId="17456"/>
    <cellStyle name="Normal 2 7 11 3" xfId="17457"/>
    <cellStyle name="Normal 2 7 12" xfId="2080"/>
    <cellStyle name="Normal 2 7 12 2" xfId="10056"/>
    <cellStyle name="Normal 2 7 12 2 2" xfId="17458"/>
    <cellStyle name="Normal 2 7 12 3" xfId="17459"/>
    <cellStyle name="Normal 2 7 13" xfId="2081"/>
    <cellStyle name="Normal 2 7 13 2" xfId="10057"/>
    <cellStyle name="Normal 2 7 13 2 2" xfId="17460"/>
    <cellStyle name="Normal 2 7 13 3" xfId="17461"/>
    <cellStyle name="Normal 2 7 14" xfId="2082"/>
    <cellStyle name="Normal 2 7 14 2" xfId="10058"/>
    <cellStyle name="Normal 2 7 14 2 2" xfId="17462"/>
    <cellStyle name="Normal 2 7 14 3" xfId="17463"/>
    <cellStyle name="Normal 2 7 15" xfId="2083"/>
    <cellStyle name="Normal 2 7 15 2" xfId="10059"/>
    <cellStyle name="Normal 2 7 15 2 2" xfId="17464"/>
    <cellStyle name="Normal 2 7 15 3" xfId="17465"/>
    <cellStyle name="Normal 2 7 16" xfId="2084"/>
    <cellStyle name="Normal 2 7 16 2" xfId="10060"/>
    <cellStyle name="Normal 2 7 16 2 2" xfId="17466"/>
    <cellStyle name="Normal 2 7 16 3" xfId="17467"/>
    <cellStyle name="Normal 2 7 17" xfId="2085"/>
    <cellStyle name="Normal 2 7 17 2" xfId="10061"/>
    <cellStyle name="Normal 2 7 17 2 2" xfId="17468"/>
    <cellStyle name="Normal 2 7 17 3" xfId="17469"/>
    <cellStyle name="Normal 2 7 18" xfId="2086"/>
    <cellStyle name="Normal 2 7 18 2" xfId="10062"/>
    <cellStyle name="Normal 2 7 18 2 2" xfId="17470"/>
    <cellStyle name="Normal 2 7 18 3" xfId="17471"/>
    <cellStyle name="Normal 2 7 19" xfId="10063"/>
    <cellStyle name="Normal 2 7 2" xfId="2087"/>
    <cellStyle name="Normal 2 7 2 2" xfId="10065"/>
    <cellStyle name="Normal 2 7 2 2 2" xfId="10066"/>
    <cellStyle name="Normal 2 7 2 3" xfId="10067"/>
    <cellStyle name="Normal 2 7 2 3 2" xfId="17472"/>
    <cellStyle name="Normal 2 7 2 3 3" xfId="21948"/>
    <cellStyle name="Normal 2 7 2 4" xfId="10064"/>
    <cellStyle name="Normal 2 7 2 4 2" xfId="17473"/>
    <cellStyle name="Normal 2 7 2 5" xfId="4582"/>
    <cellStyle name="Normal 2 7 2 6" xfId="17474"/>
    <cellStyle name="Normal 2 7 20" xfId="10068"/>
    <cellStyle name="Normal 2 7 20 2" xfId="17475"/>
    <cellStyle name="Normal 2 7 21" xfId="4581"/>
    <cellStyle name="Normal 2 7 3" xfId="2088"/>
    <cellStyle name="Normal 2 7 3 2" xfId="10070"/>
    <cellStyle name="Normal 2 7 3 2 2" xfId="10071"/>
    <cellStyle name="Normal 2 7 3 3" xfId="10072"/>
    <cellStyle name="Normal 2 7 3 3 2" xfId="17476"/>
    <cellStyle name="Normal 2 7 3 3 3" xfId="21947"/>
    <cellStyle name="Normal 2 7 3 4" xfId="10069"/>
    <cellStyle name="Normal 2 7 3 4 2" xfId="17477"/>
    <cellStyle name="Normal 2 7 3 5" xfId="11465"/>
    <cellStyle name="Normal 2 7 3 6" xfId="4583"/>
    <cellStyle name="Normal 2 7 4" xfId="2089"/>
    <cellStyle name="Normal 2 7 4 2" xfId="10074"/>
    <cellStyle name="Normal 2 7 4 2 2" xfId="10075"/>
    <cellStyle name="Normal 2 7 4 3" xfId="10076"/>
    <cellStyle name="Normal 2 7 4 3 2" xfId="17478"/>
    <cellStyle name="Normal 2 7 4 3 3" xfId="21946"/>
    <cellStyle name="Normal 2 7 4 4" xfId="10073"/>
    <cellStyle name="Normal 2 7 4 4 2" xfId="17479"/>
    <cellStyle name="Normal 2 7 4 5" xfId="4584"/>
    <cellStyle name="Normal 2 7 5" xfId="2090"/>
    <cellStyle name="Normal 2 7 5 2" xfId="10077"/>
    <cellStyle name="Normal 2 7 5 2 2" xfId="17480"/>
    <cellStyle name="Normal 2 7 5 3" xfId="17481"/>
    <cellStyle name="Normal 2 7 6" xfId="2091"/>
    <cellStyle name="Normal 2 7 6 2" xfId="10078"/>
    <cellStyle name="Normal 2 7 6 2 2" xfId="17482"/>
    <cellStyle name="Normal 2 7 6 3" xfId="17483"/>
    <cellStyle name="Normal 2 7 7" xfId="2092"/>
    <cellStyle name="Normal 2 7 7 2" xfId="10079"/>
    <cellStyle name="Normal 2 7 7 2 2" xfId="17484"/>
    <cellStyle name="Normal 2 7 7 3" xfId="17485"/>
    <cellStyle name="Normal 2 7 8" xfId="2093"/>
    <cellStyle name="Normal 2 7 8 2" xfId="10080"/>
    <cellStyle name="Normal 2 7 8 2 2" xfId="17486"/>
    <cellStyle name="Normal 2 7 8 3" xfId="17487"/>
    <cellStyle name="Normal 2 7 9" xfId="2094"/>
    <cellStyle name="Normal 2 7 9 2" xfId="10081"/>
    <cellStyle name="Normal 2 7 9 2 2" xfId="17488"/>
    <cellStyle name="Normal 2 7 9 3" xfId="17489"/>
    <cellStyle name="Normal 2 8" xfId="2095"/>
    <cellStyle name="Normal 2 8 10" xfId="2096"/>
    <cellStyle name="Normal 2 8 10 2" xfId="10082"/>
    <cellStyle name="Normal 2 8 10 2 2" xfId="17490"/>
    <cellStyle name="Normal 2 8 10 3" xfId="17491"/>
    <cellStyle name="Normal 2 8 11" xfId="2097"/>
    <cellStyle name="Normal 2 8 11 2" xfId="10083"/>
    <cellStyle name="Normal 2 8 11 2 2" xfId="17492"/>
    <cellStyle name="Normal 2 8 11 3" xfId="17493"/>
    <cellStyle name="Normal 2 8 12" xfId="2098"/>
    <cellStyle name="Normal 2 8 12 2" xfId="10084"/>
    <cellStyle name="Normal 2 8 12 2 2" xfId="17494"/>
    <cellStyle name="Normal 2 8 12 3" xfId="17495"/>
    <cellStyle name="Normal 2 8 13" xfId="2099"/>
    <cellStyle name="Normal 2 8 13 2" xfId="10085"/>
    <cellStyle name="Normal 2 8 13 2 2" xfId="17496"/>
    <cellStyle name="Normal 2 8 13 3" xfId="17497"/>
    <cellStyle name="Normal 2 8 14" xfId="2100"/>
    <cellStyle name="Normal 2 8 14 2" xfId="10086"/>
    <cellStyle name="Normal 2 8 14 2 2" xfId="17498"/>
    <cellStyle name="Normal 2 8 14 3" xfId="17499"/>
    <cellStyle name="Normal 2 8 15" xfId="2101"/>
    <cellStyle name="Normal 2 8 15 2" xfId="10087"/>
    <cellStyle name="Normal 2 8 15 2 2" xfId="17500"/>
    <cellStyle name="Normal 2 8 15 3" xfId="17501"/>
    <cellStyle name="Normal 2 8 16" xfId="2102"/>
    <cellStyle name="Normal 2 8 16 2" xfId="10088"/>
    <cellStyle name="Normal 2 8 16 2 2" xfId="17502"/>
    <cellStyle name="Normal 2 8 16 3" xfId="17503"/>
    <cellStyle name="Normal 2 8 17" xfId="2103"/>
    <cellStyle name="Normal 2 8 17 2" xfId="10089"/>
    <cellStyle name="Normal 2 8 17 2 2" xfId="17504"/>
    <cellStyle name="Normal 2 8 17 3" xfId="17505"/>
    <cellStyle name="Normal 2 8 18" xfId="2104"/>
    <cellStyle name="Normal 2 8 18 2" xfId="10090"/>
    <cellStyle name="Normal 2 8 18 2 2" xfId="17506"/>
    <cellStyle name="Normal 2 8 18 3" xfId="17507"/>
    <cellStyle name="Normal 2 8 19" xfId="10091"/>
    <cellStyle name="Normal 2 8 2" xfId="2105"/>
    <cellStyle name="Normal 2 8 2 2" xfId="10093"/>
    <cellStyle name="Normal 2 8 2 2 2" xfId="10094"/>
    <cellStyle name="Normal 2 8 2 3" xfId="10095"/>
    <cellStyle name="Normal 2 8 2 3 2" xfId="17508"/>
    <cellStyle name="Normal 2 8 2 3 3" xfId="21945"/>
    <cellStyle name="Normal 2 8 2 4" xfId="10092"/>
    <cellStyle name="Normal 2 8 2 4 2" xfId="17509"/>
    <cellStyle name="Normal 2 8 2 5" xfId="4586"/>
    <cellStyle name="Normal 2 8 2 6" xfId="17510"/>
    <cellStyle name="Normal 2 8 20" xfId="10096"/>
    <cellStyle name="Normal 2 8 20 2" xfId="17511"/>
    <cellStyle name="Normal 2 8 21" xfId="4585"/>
    <cellStyle name="Normal 2 8 3" xfId="2106"/>
    <cellStyle name="Normal 2 8 3 2" xfId="10098"/>
    <cellStyle name="Normal 2 8 3 2 2" xfId="10099"/>
    <cellStyle name="Normal 2 8 3 3" xfId="10100"/>
    <cellStyle name="Normal 2 8 3 3 2" xfId="17512"/>
    <cellStyle name="Normal 2 8 3 3 3" xfId="21944"/>
    <cellStyle name="Normal 2 8 3 4" xfId="10097"/>
    <cellStyle name="Normal 2 8 3 4 2" xfId="17513"/>
    <cellStyle name="Normal 2 8 3 5" xfId="11464"/>
    <cellStyle name="Normal 2 8 3 6" xfId="4587"/>
    <cellStyle name="Normal 2 8 4" xfId="2107"/>
    <cellStyle name="Normal 2 8 4 2" xfId="10102"/>
    <cellStyle name="Normal 2 8 4 2 2" xfId="10103"/>
    <cellStyle name="Normal 2 8 4 3" xfId="10104"/>
    <cellStyle name="Normal 2 8 4 3 2" xfId="17514"/>
    <cellStyle name="Normal 2 8 4 3 3" xfId="21943"/>
    <cellStyle name="Normal 2 8 4 4" xfId="10101"/>
    <cellStyle name="Normal 2 8 4 4 2" xfId="17515"/>
    <cellStyle name="Normal 2 8 4 5" xfId="4588"/>
    <cellStyle name="Normal 2 8 5" xfId="2108"/>
    <cellStyle name="Normal 2 8 5 2" xfId="10105"/>
    <cellStyle name="Normal 2 8 5 2 2" xfId="17516"/>
    <cellStyle name="Normal 2 8 5 3" xfId="17517"/>
    <cellStyle name="Normal 2 8 6" xfId="2109"/>
    <cellStyle name="Normal 2 8 6 2" xfId="10106"/>
    <cellStyle name="Normal 2 8 6 2 2" xfId="17518"/>
    <cellStyle name="Normal 2 8 6 3" xfId="17519"/>
    <cellStyle name="Normal 2 8 7" xfId="2110"/>
    <cellStyle name="Normal 2 8 7 2" xfId="10107"/>
    <cellStyle name="Normal 2 8 7 2 2" xfId="17520"/>
    <cellStyle name="Normal 2 8 7 3" xfId="17521"/>
    <cellStyle name="Normal 2 8 8" xfId="2111"/>
    <cellStyle name="Normal 2 8 8 2" xfId="10108"/>
    <cellStyle name="Normal 2 8 8 2 2" xfId="17522"/>
    <cellStyle name="Normal 2 8 8 3" xfId="17523"/>
    <cellStyle name="Normal 2 8 9" xfId="2112"/>
    <cellStyle name="Normal 2 8 9 2" xfId="10109"/>
    <cellStyle name="Normal 2 8 9 2 2" xfId="17524"/>
    <cellStyle name="Normal 2 8 9 3" xfId="17525"/>
    <cellStyle name="Normal 2 9" xfId="2113"/>
    <cellStyle name="Normal 2 9 10" xfId="2114"/>
    <cellStyle name="Normal 2 9 10 2" xfId="10110"/>
    <cellStyle name="Normal 2 9 10 2 2" xfId="17526"/>
    <cellStyle name="Normal 2 9 10 3" xfId="17527"/>
    <cellStyle name="Normal 2 9 11" xfId="2115"/>
    <cellStyle name="Normal 2 9 11 2" xfId="10111"/>
    <cellStyle name="Normal 2 9 11 2 2" xfId="17528"/>
    <cellStyle name="Normal 2 9 11 3" xfId="17529"/>
    <cellStyle name="Normal 2 9 12" xfId="2116"/>
    <cellStyle name="Normal 2 9 12 2" xfId="10112"/>
    <cellStyle name="Normal 2 9 12 2 2" xfId="17530"/>
    <cellStyle name="Normal 2 9 12 3" xfId="17531"/>
    <cellStyle name="Normal 2 9 13" xfId="2117"/>
    <cellStyle name="Normal 2 9 13 2" xfId="10113"/>
    <cellStyle name="Normal 2 9 13 2 2" xfId="17532"/>
    <cellStyle name="Normal 2 9 13 3" xfId="17533"/>
    <cellStyle name="Normal 2 9 14" xfId="2118"/>
    <cellStyle name="Normal 2 9 14 2" xfId="10114"/>
    <cellStyle name="Normal 2 9 14 2 2" xfId="17534"/>
    <cellStyle name="Normal 2 9 14 3" xfId="17535"/>
    <cellStyle name="Normal 2 9 15" xfId="2119"/>
    <cellStyle name="Normal 2 9 15 2" xfId="10115"/>
    <cellStyle name="Normal 2 9 15 2 2" xfId="17536"/>
    <cellStyle name="Normal 2 9 15 3" xfId="17537"/>
    <cellStyle name="Normal 2 9 16" xfId="2120"/>
    <cellStyle name="Normal 2 9 16 2" xfId="10116"/>
    <cellStyle name="Normal 2 9 16 2 2" xfId="17538"/>
    <cellStyle name="Normal 2 9 16 3" xfId="17539"/>
    <cellStyle name="Normal 2 9 17" xfId="2121"/>
    <cellStyle name="Normal 2 9 17 2" xfId="10117"/>
    <cellStyle name="Normal 2 9 17 2 2" xfId="17540"/>
    <cellStyle name="Normal 2 9 17 3" xfId="17541"/>
    <cellStyle name="Normal 2 9 18" xfId="2122"/>
    <cellStyle name="Normal 2 9 18 2" xfId="10118"/>
    <cellStyle name="Normal 2 9 18 2 2" xfId="17542"/>
    <cellStyle name="Normal 2 9 18 3" xfId="17543"/>
    <cellStyle name="Normal 2 9 19" xfId="10119"/>
    <cellStyle name="Normal 2 9 2" xfId="2123"/>
    <cellStyle name="Normal 2 9 2 2" xfId="10121"/>
    <cellStyle name="Normal 2 9 2 2 2" xfId="10122"/>
    <cellStyle name="Normal 2 9 2 3" xfId="10123"/>
    <cellStyle name="Normal 2 9 2 3 2" xfId="17544"/>
    <cellStyle name="Normal 2 9 2 3 3" xfId="21942"/>
    <cellStyle name="Normal 2 9 2 4" xfId="10120"/>
    <cellStyle name="Normal 2 9 2 4 2" xfId="17545"/>
    <cellStyle name="Normal 2 9 2 5" xfId="4590"/>
    <cellStyle name="Normal 2 9 2 6" xfId="17546"/>
    <cellStyle name="Normal 2 9 20" xfId="10124"/>
    <cellStyle name="Normal 2 9 20 2" xfId="17547"/>
    <cellStyle name="Normal 2 9 21" xfId="4589"/>
    <cellStyle name="Normal 2 9 3" xfId="2124"/>
    <cellStyle name="Normal 2 9 3 2" xfId="10126"/>
    <cellStyle name="Normal 2 9 3 2 2" xfId="10127"/>
    <cellStyle name="Normal 2 9 3 3" xfId="10128"/>
    <cellStyle name="Normal 2 9 3 3 2" xfId="17548"/>
    <cellStyle name="Normal 2 9 3 3 3" xfId="21941"/>
    <cellStyle name="Normal 2 9 3 4" xfId="10125"/>
    <cellStyle name="Normal 2 9 3 4 2" xfId="17549"/>
    <cellStyle name="Normal 2 9 3 5" xfId="4591"/>
    <cellStyle name="Normal 2 9 4" xfId="2125"/>
    <cellStyle name="Normal 2 9 4 2" xfId="10130"/>
    <cellStyle name="Normal 2 9 4 2 2" xfId="10131"/>
    <cellStyle name="Normal 2 9 4 3" xfId="10132"/>
    <cellStyle name="Normal 2 9 4 3 2" xfId="17550"/>
    <cellStyle name="Normal 2 9 4 3 3" xfId="21940"/>
    <cellStyle name="Normal 2 9 4 4" xfId="10129"/>
    <cellStyle name="Normal 2 9 4 4 2" xfId="17551"/>
    <cellStyle name="Normal 2 9 4 5" xfId="4592"/>
    <cellStyle name="Normal 2 9 5" xfId="2126"/>
    <cellStyle name="Normal 2 9 5 2" xfId="10133"/>
    <cellStyle name="Normal 2 9 5 2 2" xfId="17552"/>
    <cellStyle name="Normal 2 9 5 3" xfId="17553"/>
    <cellStyle name="Normal 2 9 6" xfId="2127"/>
    <cellStyle name="Normal 2 9 6 2" xfId="10134"/>
    <cellStyle name="Normal 2 9 6 2 2" xfId="17554"/>
    <cellStyle name="Normal 2 9 6 3" xfId="17555"/>
    <cellStyle name="Normal 2 9 7" xfId="2128"/>
    <cellStyle name="Normal 2 9 7 2" xfId="10135"/>
    <cellStyle name="Normal 2 9 7 2 2" xfId="17556"/>
    <cellStyle name="Normal 2 9 7 3" xfId="17557"/>
    <cellStyle name="Normal 2 9 8" xfId="2129"/>
    <cellStyle name="Normal 2 9 8 2" xfId="10136"/>
    <cellStyle name="Normal 2 9 8 2 2" xfId="17558"/>
    <cellStyle name="Normal 2 9 8 3" xfId="17559"/>
    <cellStyle name="Normal 2 9 9" xfId="2130"/>
    <cellStyle name="Normal 2 9 9 2" xfId="10137"/>
    <cellStyle name="Normal 2 9 9 2 2" xfId="17560"/>
    <cellStyle name="Normal 2 9 9 3" xfId="17561"/>
    <cellStyle name="Normal 2_3G phase 3 ordering Tracking" xfId="4593"/>
    <cellStyle name="Normal 20" xfId="2131"/>
    <cellStyle name="Normal 20 10" xfId="4595"/>
    <cellStyle name="Normal 20 11" xfId="4596"/>
    <cellStyle name="Normal 20 12" xfId="4597"/>
    <cellStyle name="Normal 20 13" xfId="4598"/>
    <cellStyle name="Normal 20 14" xfId="4599"/>
    <cellStyle name="Normal 20 15" xfId="6171"/>
    <cellStyle name="Normal 20 15 2" xfId="21938"/>
    <cellStyle name="Normal 20 16" xfId="10138"/>
    <cellStyle name="Normal 20 17" xfId="10139"/>
    <cellStyle name="Normal 20 17 2" xfId="17562"/>
    <cellStyle name="Normal 20 18" xfId="4594"/>
    <cellStyle name="Normal 20 19" xfId="17563"/>
    <cellStyle name="Normal 20 2" xfId="4600"/>
    <cellStyle name="Normal 20 2 10" xfId="6172"/>
    <cellStyle name="Normal 20 2 11" xfId="6173"/>
    <cellStyle name="Normal 20 2 12" xfId="6174"/>
    <cellStyle name="Normal 20 2 13" xfId="17564"/>
    <cellStyle name="Normal 20 2 13 2" xfId="17565"/>
    <cellStyle name="Normal 20 2 2" xfId="4601"/>
    <cellStyle name="Normal 20 2 2 2" xfId="6175"/>
    <cellStyle name="Normal 20 2 2 2 2" xfId="6176"/>
    <cellStyle name="Normal 20 2 2 2 3" xfId="17566"/>
    <cellStyle name="Normal 20 2 2 3" xfId="6177"/>
    <cellStyle name="Normal 20 2 2 4" xfId="6178"/>
    <cellStyle name="Normal 20 2 3" xfId="4602"/>
    <cellStyle name="Normal 20 2 3 2" xfId="6179"/>
    <cellStyle name="Normal 20 2 3 2 2" xfId="17567"/>
    <cellStyle name="Normal 20 2 3 3" xfId="6180"/>
    <cellStyle name="Normal 20 2 4" xfId="6181"/>
    <cellStyle name="Normal 20 2 4 2" xfId="17568"/>
    <cellStyle name="Normal 20 2 5" xfId="6182"/>
    <cellStyle name="Normal 20 2 5 2" xfId="17569"/>
    <cellStyle name="Normal 20 2 6" xfId="6183"/>
    <cellStyle name="Normal 20 2 6 2" xfId="17570"/>
    <cellStyle name="Normal 20 2 7" xfId="6184"/>
    <cellStyle name="Normal 20 2 7 2" xfId="17571"/>
    <cellStyle name="Normal 20 2 8" xfId="6185"/>
    <cellStyle name="Normal 20 2 8 2" xfId="17572"/>
    <cellStyle name="Normal 20 2 9" xfId="6186"/>
    <cellStyle name="Normal 20 2 9 2" xfId="17573"/>
    <cellStyle name="Normal 20 20" xfId="21939"/>
    <cellStyle name="Normal 20 3" xfId="4603"/>
    <cellStyle name="Normal 20 3 2" xfId="6187"/>
    <cellStyle name="Normal 20 3 2 2" xfId="6188"/>
    <cellStyle name="Normal 20 3 3" xfId="6189"/>
    <cellStyle name="Normal 20 3 4" xfId="6190"/>
    <cellStyle name="Normal 20 4" xfId="4604"/>
    <cellStyle name="Normal 20 4 2" xfId="6191"/>
    <cellStyle name="Normal 20 4 2 2" xfId="6192"/>
    <cellStyle name="Normal 20 4 3" xfId="6193"/>
    <cellStyle name="Normal 20 5" xfId="4605"/>
    <cellStyle name="Normal 20 5 2" xfId="6194"/>
    <cellStyle name="Normal 20 5 2 2" xfId="6195"/>
    <cellStyle name="Normal 20 5 3" xfId="6196"/>
    <cellStyle name="Normal 20 6" xfId="4606"/>
    <cellStyle name="Normal 20 6 2" xfId="6197"/>
    <cellStyle name="Normal 20 6 2 2" xfId="6198"/>
    <cellStyle name="Normal 20 6 3" xfId="6199"/>
    <cellStyle name="Normal 20 7" xfId="4607"/>
    <cellStyle name="Normal 20 7 2" xfId="6200"/>
    <cellStyle name="Normal 20 7 2 2" xfId="6201"/>
    <cellStyle name="Normal 20 7 3" xfId="6202"/>
    <cellStyle name="Normal 20 8" xfId="4608"/>
    <cellStyle name="Normal 20 8 2" xfId="6203"/>
    <cellStyle name="Normal 20 8 2 2" xfId="6204"/>
    <cellStyle name="Normal 20 8 3" xfId="6205"/>
    <cellStyle name="Normal 20 9" xfId="4609"/>
    <cellStyle name="Normal 20 9 2" xfId="6206"/>
    <cellStyle name="Normal 20 9 2 2" xfId="6207"/>
    <cellStyle name="Normal 20 9 3" xfId="6208"/>
    <cellStyle name="Normal 21" xfId="2132"/>
    <cellStyle name="Normal 21 10" xfId="4611"/>
    <cellStyle name="Normal 21 11" xfId="4612"/>
    <cellStyle name="Normal 21 12" xfId="4613"/>
    <cellStyle name="Normal 21 13" xfId="4614"/>
    <cellStyle name="Normal 21 14" xfId="4615"/>
    <cellStyle name="Normal 21 15" xfId="6209"/>
    <cellStyle name="Normal 21 16" xfId="10140"/>
    <cellStyle name="Normal 21 17" xfId="10141"/>
    <cellStyle name="Normal 21 17 2" xfId="17574"/>
    <cellStyle name="Normal 21 18" xfId="4610"/>
    <cellStyle name="Normal 21 19" xfId="17575"/>
    <cellStyle name="Normal 21 2" xfId="4616"/>
    <cellStyle name="Normal 21 2 10" xfId="6210"/>
    <cellStyle name="Normal 21 2 11" xfId="6211"/>
    <cellStyle name="Normal 21 2 12" xfId="6212"/>
    <cellStyle name="Normal 21 2 13" xfId="17576"/>
    <cellStyle name="Normal 21 2 2" xfId="4617"/>
    <cellStyle name="Normal 21 2 2 2" xfId="6213"/>
    <cellStyle name="Normal 21 2 2 2 2" xfId="17577"/>
    <cellStyle name="Normal 21 2 2 3" xfId="6214"/>
    <cellStyle name="Normal 21 2 3" xfId="6215"/>
    <cellStyle name="Normal 21 2 3 2" xfId="17578"/>
    <cellStyle name="Normal 21 2 4" xfId="6216"/>
    <cellStyle name="Normal 21 2 4 2" xfId="17579"/>
    <cellStyle name="Normal 21 2 5" xfId="6217"/>
    <cellStyle name="Normal 21 2 5 2" xfId="17580"/>
    <cellStyle name="Normal 21 2 6" xfId="6218"/>
    <cellStyle name="Normal 21 2 6 2" xfId="17581"/>
    <cellStyle name="Normal 21 2 7" xfId="6219"/>
    <cellStyle name="Normal 21 2 7 2" xfId="17582"/>
    <cellStyle name="Normal 21 2 8" xfId="6220"/>
    <cellStyle name="Normal 21 2 8 2" xfId="17583"/>
    <cellStyle name="Normal 21 2 9" xfId="6221"/>
    <cellStyle name="Normal 21 2 9 2" xfId="17584"/>
    <cellStyle name="Normal 21 20" xfId="21937"/>
    <cellStyle name="Normal 21 3" xfId="4618"/>
    <cellStyle name="Normal 21 3 2" xfId="6222"/>
    <cellStyle name="Normal 21 3 2 2" xfId="6223"/>
    <cellStyle name="Normal 21 3 2 2 2" xfId="17585"/>
    <cellStyle name="Normal 21 3 3" xfId="6224"/>
    <cellStyle name="Normal 21 3 3 2" xfId="17586"/>
    <cellStyle name="Normal 21 3 4" xfId="6225"/>
    <cellStyle name="Normal 21 3 4 2" xfId="17587"/>
    <cellStyle name="Normal 21 3 5" xfId="17588"/>
    <cellStyle name="Normal 21 4" xfId="4619"/>
    <cellStyle name="Normal 21 4 2" xfId="6226"/>
    <cellStyle name="Normal 21 4 2 2" xfId="6227"/>
    <cellStyle name="Normal 21 4 3" xfId="6228"/>
    <cellStyle name="Normal 21 5" xfId="4620"/>
    <cellStyle name="Normal 21 5 2" xfId="6229"/>
    <cellStyle name="Normal 21 5 2 2" xfId="6230"/>
    <cellStyle name="Normal 21 5 3" xfId="6231"/>
    <cellStyle name="Normal 21 6" xfId="4621"/>
    <cellStyle name="Normal 21 6 2" xfId="6232"/>
    <cellStyle name="Normal 21 6 2 2" xfId="6233"/>
    <cellStyle name="Normal 21 6 3" xfId="6234"/>
    <cellStyle name="Normal 21 7" xfId="4622"/>
    <cellStyle name="Normal 21 7 2" xfId="6235"/>
    <cellStyle name="Normal 21 7 2 2" xfId="6236"/>
    <cellStyle name="Normal 21 7 3" xfId="6237"/>
    <cellStyle name="Normal 21 8" xfId="4623"/>
    <cellStyle name="Normal 21 8 2" xfId="6238"/>
    <cellStyle name="Normal 21 8 2 2" xfId="6239"/>
    <cellStyle name="Normal 21 8 3" xfId="6240"/>
    <cellStyle name="Normal 21 9" xfId="4624"/>
    <cellStyle name="Normal 21 9 2" xfId="6241"/>
    <cellStyle name="Normal 21 9 2 2" xfId="6242"/>
    <cellStyle name="Normal 21 9 3" xfId="6243"/>
    <cellStyle name="Normal 22" xfId="2133"/>
    <cellStyle name="Normal 22 10" xfId="4626"/>
    <cellStyle name="Normal 22 11" xfId="4627"/>
    <cellStyle name="Normal 22 12" xfId="4628"/>
    <cellStyle name="Normal 22 13" xfId="4629"/>
    <cellStyle name="Normal 22 14" xfId="4630"/>
    <cellStyle name="Normal 22 15" xfId="6244"/>
    <cellStyle name="Normal 22 15 2" xfId="21935"/>
    <cellStyle name="Normal 22 16" xfId="10143"/>
    <cellStyle name="Normal 22 17" xfId="10142"/>
    <cellStyle name="Normal 22 18" xfId="4625"/>
    <cellStyle name="Normal 22 19" xfId="21936"/>
    <cellStyle name="Normal 22 2" xfId="4631"/>
    <cellStyle name="Normal 22 2 10" xfId="6245"/>
    <cellStyle name="Normal 22 2 11" xfId="6246"/>
    <cellStyle name="Normal 22 2 12" xfId="6247"/>
    <cellStyle name="Normal 22 2 13" xfId="17589"/>
    <cellStyle name="Normal 22 2 2" xfId="4632"/>
    <cellStyle name="Normal 22 2 2 2" xfId="6248"/>
    <cellStyle name="Normal 22 2 2 2 2" xfId="17590"/>
    <cellStyle name="Normal 22 2 2 3" xfId="6249"/>
    <cellStyle name="Normal 22 2 3" xfId="6250"/>
    <cellStyle name="Normal 22 2 3 2" xfId="17591"/>
    <cellStyle name="Normal 22 2 4" xfId="6251"/>
    <cellStyle name="Normal 22 2 4 2" xfId="17592"/>
    <cellStyle name="Normal 22 2 5" xfId="6252"/>
    <cellStyle name="Normal 22 2 5 2" xfId="17593"/>
    <cellStyle name="Normal 22 2 6" xfId="6253"/>
    <cellStyle name="Normal 22 2 6 2" xfId="17594"/>
    <cellStyle name="Normal 22 2 7" xfId="6254"/>
    <cellStyle name="Normal 22 2 7 2" xfId="17595"/>
    <cellStyle name="Normal 22 2 8" xfId="6255"/>
    <cellStyle name="Normal 22 2 8 2" xfId="17596"/>
    <cellStyle name="Normal 22 2 9" xfId="6256"/>
    <cellStyle name="Normal 22 2 9 2" xfId="17597"/>
    <cellStyle name="Normal 22 3" xfId="4633"/>
    <cellStyle name="Normal 22 3 2" xfId="6257"/>
    <cellStyle name="Normal 22 3 2 2" xfId="6258"/>
    <cellStyle name="Normal 22 3 2 2 2" xfId="17598"/>
    <cellStyle name="Normal 22 3 3" xfId="6259"/>
    <cellStyle name="Normal 22 3 3 2" xfId="17599"/>
    <cellStyle name="Normal 22 3 4" xfId="6260"/>
    <cellStyle name="Normal 22 3 4 2" xfId="17600"/>
    <cellStyle name="Normal 22 3 5" xfId="17601"/>
    <cellStyle name="Normal 22 4" xfId="4634"/>
    <cellStyle name="Normal 22 4 2" xfId="6261"/>
    <cellStyle name="Normal 22 4 2 2" xfId="6262"/>
    <cellStyle name="Normal 22 4 3" xfId="6263"/>
    <cellStyle name="Normal 22 5" xfId="4635"/>
    <cellStyle name="Normal 22 5 2" xfId="6264"/>
    <cellStyle name="Normal 22 5 2 2" xfId="6265"/>
    <cellStyle name="Normal 22 5 3" xfId="6266"/>
    <cellStyle name="Normal 22 6" xfId="4636"/>
    <cellStyle name="Normal 22 6 2" xfId="6267"/>
    <cellStyle name="Normal 22 6 2 2" xfId="6268"/>
    <cellStyle name="Normal 22 6 3" xfId="6269"/>
    <cellStyle name="Normal 22 7" xfId="4637"/>
    <cellStyle name="Normal 22 7 2" xfId="6270"/>
    <cellStyle name="Normal 22 7 2 2" xfId="6271"/>
    <cellStyle name="Normal 22 7 3" xfId="6272"/>
    <cellStyle name="Normal 22 8" xfId="4638"/>
    <cellStyle name="Normal 22 8 2" xfId="6273"/>
    <cellStyle name="Normal 22 8 2 2" xfId="6274"/>
    <cellStyle name="Normal 22 8 3" xfId="6275"/>
    <cellStyle name="Normal 22 9" xfId="4639"/>
    <cellStyle name="Normal 22 9 2" xfId="6276"/>
    <cellStyle name="Normal 22 9 2 2" xfId="6277"/>
    <cellStyle name="Normal 22 9 3" xfId="6278"/>
    <cellStyle name="Normal 23" xfId="1"/>
    <cellStyle name="Normal 23 10" xfId="4641"/>
    <cellStyle name="Normal 23 10 2" xfId="6279"/>
    <cellStyle name="Normal 23 10 2 2" xfId="6280"/>
    <cellStyle name="Normal 23 10 2 2 2" xfId="17602"/>
    <cellStyle name="Normal 23 10 2 3" xfId="17603"/>
    <cellStyle name="Normal 23 10 3" xfId="6281"/>
    <cellStyle name="Normal 23 10 3 2" xfId="17604"/>
    <cellStyle name="Normal 23 10 4" xfId="17605"/>
    <cellStyle name="Normal 23 10 5" xfId="21933"/>
    <cellStyle name="Normal 23 11" xfId="4642"/>
    <cellStyle name="Normal 23 11 2" xfId="6282"/>
    <cellStyle name="Normal 23 11 2 2" xfId="6283"/>
    <cellStyle name="Normal 23 11 2 2 2" xfId="17606"/>
    <cellStyle name="Normal 23 11 2 3" xfId="17607"/>
    <cellStyle name="Normal 23 11 3" xfId="6284"/>
    <cellStyle name="Normal 23 11 3 2" xfId="17608"/>
    <cellStyle name="Normal 23 11 4" xfId="17609"/>
    <cellStyle name="Normal 23 11 5" xfId="21932"/>
    <cellStyle name="Normal 23 12" xfId="4643"/>
    <cellStyle name="Normal 23 12 2" xfId="6285"/>
    <cellStyle name="Normal 23 12 2 2" xfId="6286"/>
    <cellStyle name="Normal 23 12 2 2 2" xfId="17610"/>
    <cellStyle name="Normal 23 12 2 3" xfId="17611"/>
    <cellStyle name="Normal 23 12 3" xfId="6287"/>
    <cellStyle name="Normal 23 12 3 2" xfId="17612"/>
    <cellStyle name="Normal 23 12 4" xfId="17613"/>
    <cellStyle name="Normal 23 12 5" xfId="21931"/>
    <cellStyle name="Normal 23 13" xfId="4644"/>
    <cellStyle name="Normal 23 13 2" xfId="6288"/>
    <cellStyle name="Normal 23 13 2 2" xfId="6289"/>
    <cellStyle name="Normal 23 13 2 2 2" xfId="17614"/>
    <cellStyle name="Normal 23 13 2 3" xfId="17615"/>
    <cellStyle name="Normal 23 13 3" xfId="6290"/>
    <cellStyle name="Normal 23 13 4" xfId="17616"/>
    <cellStyle name="Normal 23 13 5" xfId="21930"/>
    <cellStyle name="Normal 23 14" xfId="6291"/>
    <cellStyle name="Normal 23 14 2" xfId="17617"/>
    <cellStyle name="Normal 23 15" xfId="10145"/>
    <cellStyle name="Normal 23 16" xfId="10144"/>
    <cellStyle name="Normal 23 17" xfId="4640"/>
    <cellStyle name="Normal 23 18" xfId="17618"/>
    <cellStyle name="Normal 23 19" xfId="21934"/>
    <cellStyle name="Normal 23 2" xfId="4645"/>
    <cellStyle name="Normal 23 2 2" xfId="17619"/>
    <cellStyle name="Normal 23 3" xfId="4646"/>
    <cellStyle name="Normal 23 3 2" xfId="6292"/>
    <cellStyle name="Normal 23 3 2 2" xfId="6293"/>
    <cellStyle name="Normal 23 3 2 2 2" xfId="17620"/>
    <cellStyle name="Normal 23 3 2 3" xfId="17621"/>
    <cellStyle name="Normal 23 3 3" xfId="6294"/>
    <cellStyle name="Normal 23 3 3 2" xfId="17622"/>
    <cellStyle name="Normal 23 3 4" xfId="17623"/>
    <cellStyle name="Normal 23 3 5" xfId="21929"/>
    <cellStyle name="Normal 23 4" xfId="4647"/>
    <cellStyle name="Normal 23 4 2" xfId="6295"/>
    <cellStyle name="Normal 23 4 2 2" xfId="6296"/>
    <cellStyle name="Normal 23 4 2 2 2" xfId="17624"/>
    <cellStyle name="Normal 23 4 2 3" xfId="17625"/>
    <cellStyle name="Normal 23 4 3" xfId="6297"/>
    <cellStyle name="Normal 23 4 3 2" xfId="17626"/>
    <cellStyle name="Normal 23 4 4" xfId="17627"/>
    <cellStyle name="Normal 23 4 5" xfId="21928"/>
    <cellStyle name="Normal 23 5" xfId="4648"/>
    <cellStyle name="Normal 23 5 2" xfId="6298"/>
    <cellStyle name="Normal 23 5 2 2" xfId="6299"/>
    <cellStyle name="Normal 23 5 2 2 2" xfId="17628"/>
    <cellStyle name="Normal 23 5 2 3" xfId="17629"/>
    <cellStyle name="Normal 23 5 3" xfId="6300"/>
    <cellStyle name="Normal 23 5 3 2" xfId="17630"/>
    <cellStyle name="Normal 23 5 4" xfId="17631"/>
    <cellStyle name="Normal 23 5 5" xfId="21927"/>
    <cellStyle name="Normal 23 6" xfId="4649"/>
    <cellStyle name="Normal 23 6 2" xfId="6301"/>
    <cellStyle name="Normal 23 6 2 2" xfId="6302"/>
    <cellStyle name="Normal 23 6 2 2 2" xfId="17632"/>
    <cellStyle name="Normal 23 6 2 3" xfId="17633"/>
    <cellStyle name="Normal 23 6 3" xfId="6303"/>
    <cellStyle name="Normal 23 6 3 2" xfId="17634"/>
    <cellStyle name="Normal 23 6 4" xfId="17635"/>
    <cellStyle name="Normal 23 6 5" xfId="21926"/>
    <cellStyle name="Normal 23 7" xfId="4650"/>
    <cellStyle name="Normal 23 7 2" xfId="6304"/>
    <cellStyle name="Normal 23 7 2 2" xfId="6305"/>
    <cellStyle name="Normal 23 7 2 2 2" xfId="17636"/>
    <cellStyle name="Normal 23 7 2 3" xfId="17637"/>
    <cellStyle name="Normal 23 7 3" xfId="6306"/>
    <cellStyle name="Normal 23 7 3 2" xfId="17638"/>
    <cellStyle name="Normal 23 7 4" xfId="17639"/>
    <cellStyle name="Normal 23 7 5" xfId="21925"/>
    <cellStyle name="Normal 23 8" xfId="4651"/>
    <cellStyle name="Normal 23 8 2" xfId="6307"/>
    <cellStyle name="Normal 23 8 2 2" xfId="6308"/>
    <cellStyle name="Normal 23 8 2 2 2" xfId="17640"/>
    <cellStyle name="Normal 23 8 2 3" xfId="17641"/>
    <cellStyle name="Normal 23 8 3" xfId="6309"/>
    <cellStyle name="Normal 23 8 3 2" xfId="17642"/>
    <cellStyle name="Normal 23 8 4" xfId="17643"/>
    <cellStyle name="Normal 23 8 5" xfId="21924"/>
    <cellStyle name="Normal 23 9" xfId="4652"/>
    <cellStyle name="Normal 23 9 2" xfId="6310"/>
    <cellStyle name="Normal 23 9 2 2" xfId="6311"/>
    <cellStyle name="Normal 23 9 2 2 2" xfId="17644"/>
    <cellStyle name="Normal 23 9 2 3" xfId="17645"/>
    <cellStyle name="Normal 23 9 3" xfId="6312"/>
    <cellStyle name="Normal 23 9 3 2" xfId="17646"/>
    <cellStyle name="Normal 23 9 4" xfId="17647"/>
    <cellStyle name="Normal 23 9 5" xfId="21923"/>
    <cellStyle name="Normal 24" xfId="2877"/>
    <cellStyle name="Normal 24 10" xfId="4654"/>
    <cellStyle name="Normal 24 10 2" xfId="6313"/>
    <cellStyle name="Normal 24 10 2 2" xfId="6314"/>
    <cellStyle name="Normal 24 10 2 2 2" xfId="17648"/>
    <cellStyle name="Normal 24 10 2 3" xfId="17649"/>
    <cellStyle name="Normal 24 10 3" xfId="6315"/>
    <cellStyle name="Normal 24 10 3 2" xfId="17650"/>
    <cellStyle name="Normal 24 10 4" xfId="17651"/>
    <cellStyle name="Normal 24 10 5" xfId="21922"/>
    <cellStyle name="Normal 24 11" xfId="4655"/>
    <cellStyle name="Normal 24 11 2" xfId="6316"/>
    <cellStyle name="Normal 24 11 2 2" xfId="6317"/>
    <cellStyle name="Normal 24 11 2 2 2" xfId="17652"/>
    <cellStyle name="Normal 24 11 2 3" xfId="17653"/>
    <cellStyle name="Normal 24 11 3" xfId="6318"/>
    <cellStyle name="Normal 24 11 3 2" xfId="17654"/>
    <cellStyle name="Normal 24 11 4" xfId="17655"/>
    <cellStyle name="Normal 24 11 5" xfId="21921"/>
    <cellStyle name="Normal 24 12" xfId="4656"/>
    <cellStyle name="Normal 24 12 2" xfId="6319"/>
    <cellStyle name="Normal 24 12 2 2" xfId="6320"/>
    <cellStyle name="Normal 24 12 2 2 2" xfId="17656"/>
    <cellStyle name="Normal 24 12 2 3" xfId="17657"/>
    <cellStyle name="Normal 24 12 3" xfId="6321"/>
    <cellStyle name="Normal 24 12 3 2" xfId="17658"/>
    <cellStyle name="Normal 24 12 4" xfId="17659"/>
    <cellStyle name="Normal 24 12 5" xfId="21920"/>
    <cellStyle name="Normal 24 13" xfId="4657"/>
    <cellStyle name="Normal 24 13 2" xfId="6322"/>
    <cellStyle name="Normal 24 13 2 2" xfId="6323"/>
    <cellStyle name="Normal 24 13 2 2 2" xfId="17660"/>
    <cellStyle name="Normal 24 13 2 3" xfId="17661"/>
    <cellStyle name="Normal 24 13 3" xfId="6324"/>
    <cellStyle name="Normal 24 13 4" xfId="17662"/>
    <cellStyle name="Normal 24 13 5" xfId="21919"/>
    <cellStyle name="Normal 24 14" xfId="6325"/>
    <cellStyle name="Normal 24 14 2" xfId="17663"/>
    <cellStyle name="Normal 24 14 3" xfId="21918"/>
    <cellStyle name="Normal 24 15" xfId="10147"/>
    <cellStyle name="Normal 24 16" xfId="10146"/>
    <cellStyle name="Normal 24 17" xfId="4653"/>
    <cellStyle name="Normal 24 18" xfId="17664"/>
    <cellStyle name="Normal 24 2" xfId="4658"/>
    <cellStyle name="Normal 24 2 2" xfId="17665"/>
    <cellStyle name="Normal 24 3" xfId="4659"/>
    <cellStyle name="Normal 24 3 2" xfId="6326"/>
    <cellStyle name="Normal 24 3 2 2" xfId="6327"/>
    <cellStyle name="Normal 24 3 2 2 2" xfId="17666"/>
    <cellStyle name="Normal 24 3 2 3" xfId="17667"/>
    <cellStyle name="Normal 24 3 3" xfId="6328"/>
    <cellStyle name="Normal 24 3 3 2" xfId="17668"/>
    <cellStyle name="Normal 24 3 4" xfId="17669"/>
    <cellStyle name="Normal 24 3 5" xfId="21917"/>
    <cellStyle name="Normal 24 4" xfId="4660"/>
    <cellStyle name="Normal 24 4 2" xfId="6329"/>
    <cellStyle name="Normal 24 4 2 2" xfId="6330"/>
    <cellStyle name="Normal 24 4 2 2 2" xfId="17670"/>
    <cellStyle name="Normal 24 4 2 3" xfId="17671"/>
    <cellStyle name="Normal 24 4 3" xfId="6331"/>
    <cellStyle name="Normal 24 4 3 2" xfId="17672"/>
    <cellStyle name="Normal 24 4 4" xfId="17673"/>
    <cellStyle name="Normal 24 4 5" xfId="21916"/>
    <cellStyle name="Normal 24 5" xfId="4661"/>
    <cellStyle name="Normal 24 5 2" xfId="6332"/>
    <cellStyle name="Normal 24 5 2 2" xfId="6333"/>
    <cellStyle name="Normal 24 5 2 2 2" xfId="17674"/>
    <cellStyle name="Normal 24 5 2 3" xfId="17675"/>
    <cellStyle name="Normal 24 5 3" xfId="6334"/>
    <cellStyle name="Normal 24 5 3 2" xfId="17676"/>
    <cellStyle name="Normal 24 5 4" xfId="17677"/>
    <cellStyle name="Normal 24 5 5" xfId="21915"/>
    <cellStyle name="Normal 24 6" xfId="4662"/>
    <cellStyle name="Normal 24 6 2" xfId="6335"/>
    <cellStyle name="Normal 24 6 2 2" xfId="6336"/>
    <cellStyle name="Normal 24 6 2 2 2" xfId="17678"/>
    <cellStyle name="Normal 24 6 2 3" xfId="17679"/>
    <cellStyle name="Normal 24 6 3" xfId="6337"/>
    <cellStyle name="Normal 24 6 3 2" xfId="17680"/>
    <cellStyle name="Normal 24 6 4" xfId="17681"/>
    <cellStyle name="Normal 24 6 5" xfId="21914"/>
    <cellStyle name="Normal 24 7" xfId="4663"/>
    <cellStyle name="Normal 24 7 2" xfId="6338"/>
    <cellStyle name="Normal 24 7 2 2" xfId="6339"/>
    <cellStyle name="Normal 24 7 2 2 2" xfId="17682"/>
    <cellStyle name="Normal 24 7 2 3" xfId="17683"/>
    <cellStyle name="Normal 24 7 3" xfId="6340"/>
    <cellStyle name="Normal 24 7 3 2" xfId="17684"/>
    <cellStyle name="Normal 24 7 4" xfId="17685"/>
    <cellStyle name="Normal 24 7 5" xfId="21913"/>
    <cellStyle name="Normal 24 8" xfId="4664"/>
    <cellStyle name="Normal 24 8 2" xfId="6341"/>
    <cellStyle name="Normal 24 8 2 2" xfId="6342"/>
    <cellStyle name="Normal 24 8 2 2 2" xfId="17686"/>
    <cellStyle name="Normal 24 8 2 3" xfId="17687"/>
    <cellStyle name="Normal 24 8 3" xfId="6343"/>
    <cellStyle name="Normal 24 8 3 2" xfId="17688"/>
    <cellStyle name="Normal 24 8 4" xfId="17689"/>
    <cellStyle name="Normal 24 8 5" xfId="21912"/>
    <cellStyle name="Normal 24 9" xfId="4665"/>
    <cellStyle name="Normal 24 9 2" xfId="6344"/>
    <cellStyle name="Normal 24 9 2 2" xfId="6345"/>
    <cellStyle name="Normal 24 9 2 2 2" xfId="17690"/>
    <cellStyle name="Normal 24 9 2 3" xfId="17691"/>
    <cellStyle name="Normal 24 9 3" xfId="6346"/>
    <cellStyle name="Normal 24 9 3 2" xfId="17692"/>
    <cellStyle name="Normal 24 9 4" xfId="17693"/>
    <cellStyle name="Normal 24 9 5" xfId="21911"/>
    <cellStyle name="Normal 25" xfId="2880"/>
    <cellStyle name="Normal 25 10" xfId="17694"/>
    <cellStyle name="Normal 25 2" xfId="4667"/>
    <cellStyle name="Normal 25 2 2" xfId="4668"/>
    <cellStyle name="Normal 25 2 2 2" xfId="6347"/>
    <cellStyle name="Normal 25 2 2 2 2" xfId="10148"/>
    <cellStyle name="Normal 25 2 2 3" xfId="6348"/>
    <cellStyle name="Normal 25 2 2 3 2" xfId="17695"/>
    <cellStyle name="Normal 25 2 2 3 3" xfId="21910"/>
    <cellStyle name="Normal 25 2 2 4" xfId="10149"/>
    <cellStyle name="Normal 25 2 3" xfId="6349"/>
    <cellStyle name="Normal 25 2 3 2" xfId="10150"/>
    <cellStyle name="Normal 25 2 4" xfId="6350"/>
    <cellStyle name="Normal 25 2 4 2" xfId="10151"/>
    <cellStyle name="Normal 25 2 5" xfId="17696"/>
    <cellStyle name="Normal 25 2 5 2" xfId="17697"/>
    <cellStyle name="Normal 25 3" xfId="4669"/>
    <cellStyle name="Normal 25 3 2" xfId="6351"/>
    <cellStyle name="Normal 25 3 2 2" xfId="10152"/>
    <cellStyle name="Normal 25 3 3" xfId="6352"/>
    <cellStyle name="Normal 25 3 3 2" xfId="21909"/>
    <cellStyle name="Normal 25 3 4" xfId="10153"/>
    <cellStyle name="Normal 25 4" xfId="6353"/>
    <cellStyle name="Normal 25 4 2" xfId="10154"/>
    <cellStyle name="Normal 25 4 3" xfId="21908"/>
    <cellStyle name="Normal 25 5" xfId="6354"/>
    <cellStyle name="Normal 25 5 2" xfId="10155"/>
    <cellStyle name="Normal 25 6" xfId="10156"/>
    <cellStyle name="Normal 25 7" xfId="10157"/>
    <cellStyle name="Normal 25 8" xfId="12084"/>
    <cellStyle name="Normal 25 8 2" xfId="17698"/>
    <cellStyle name="Normal 25 8 3" xfId="17699"/>
    <cellStyle name="Normal 25 9" xfId="4666"/>
    <cellStyle name="Normal 25 9 2" xfId="17700"/>
    <cellStyle name="Normal 26" xfId="2878"/>
    <cellStyle name="Normal 26 10" xfId="17701"/>
    <cellStyle name="Normal 26 2" xfId="4671"/>
    <cellStyle name="Normal 26 2 2" xfId="4672"/>
    <cellStyle name="Normal 26 2 2 2" xfId="6355"/>
    <cellStyle name="Normal 26 2 2 2 2" xfId="10158"/>
    <cellStyle name="Normal 26 2 2 3" xfId="6356"/>
    <cellStyle name="Normal 26 2 2 3 2" xfId="17702"/>
    <cellStyle name="Normal 26 2 2 3 3" xfId="21907"/>
    <cellStyle name="Normal 26 2 2 4" xfId="10159"/>
    <cellStyle name="Normal 26 2 3" xfId="6357"/>
    <cellStyle name="Normal 26 2 3 2" xfId="10160"/>
    <cellStyle name="Normal 26 2 4" xfId="6358"/>
    <cellStyle name="Normal 26 2 4 2" xfId="10161"/>
    <cellStyle name="Normal 26 2 5" xfId="17703"/>
    <cellStyle name="Normal 26 2 5 2" xfId="17704"/>
    <cellStyle name="Normal 26 3" xfId="4673"/>
    <cellStyle name="Normal 26 3 2" xfId="6359"/>
    <cellStyle name="Normal 26 3 2 2" xfId="10162"/>
    <cellStyle name="Normal 26 3 3" xfId="6360"/>
    <cellStyle name="Normal 26 3 3 2" xfId="21906"/>
    <cellStyle name="Normal 26 3 4" xfId="10163"/>
    <cellStyle name="Normal 26 4" xfId="6361"/>
    <cellStyle name="Normal 26 4 2" xfId="10164"/>
    <cellStyle name="Normal 26 4 3" xfId="21905"/>
    <cellStyle name="Normal 26 5" xfId="6362"/>
    <cellStyle name="Normal 26 5 2" xfId="10165"/>
    <cellStyle name="Normal 26 6" xfId="10166"/>
    <cellStyle name="Normal 26 7" xfId="10167"/>
    <cellStyle name="Normal 26 8" xfId="12082"/>
    <cellStyle name="Normal 26 8 2" xfId="17705"/>
    <cellStyle name="Normal 26 8 3" xfId="17706"/>
    <cellStyle name="Normal 26 9" xfId="4670"/>
    <cellStyle name="Normal 26 9 2" xfId="17707"/>
    <cellStyle name="Normal 27" xfId="2879"/>
    <cellStyle name="Normal 27 10" xfId="17708"/>
    <cellStyle name="Normal 27 11" xfId="21904"/>
    <cellStyle name="Normal 27 2" xfId="4675"/>
    <cellStyle name="Normal 27 2 2" xfId="4676"/>
    <cellStyle name="Normal 27 2 2 2" xfId="6363"/>
    <cellStyle name="Normal 27 2 2 2 2" xfId="10168"/>
    <cellStyle name="Normal 27 2 2 3" xfId="6364"/>
    <cellStyle name="Normal 27 2 2 3 2" xfId="17709"/>
    <cellStyle name="Normal 27 2 2 3 3" xfId="21903"/>
    <cellStyle name="Normal 27 2 2 4" xfId="10169"/>
    <cellStyle name="Normal 27 2 3" xfId="6365"/>
    <cellStyle name="Normal 27 2 3 2" xfId="10170"/>
    <cellStyle name="Normal 27 2 4" xfId="6366"/>
    <cellStyle name="Normal 27 2 4 2" xfId="10171"/>
    <cellStyle name="Normal 27 2 5" xfId="17710"/>
    <cellStyle name="Normal 27 2 5 2" xfId="17711"/>
    <cellStyle name="Normal 27 3" xfId="4677"/>
    <cellStyle name="Normal 27 3 2" xfId="6367"/>
    <cellStyle name="Normal 27 3 2 2" xfId="10172"/>
    <cellStyle name="Normal 27 3 3" xfId="6368"/>
    <cellStyle name="Normal 27 3 3 2" xfId="21902"/>
    <cellStyle name="Normal 27 3 4" xfId="10173"/>
    <cellStyle name="Normal 27 4" xfId="6369"/>
    <cellStyle name="Normal 27 4 2" xfId="10174"/>
    <cellStyle name="Normal 27 5" xfId="6370"/>
    <cellStyle name="Normal 27 5 2" xfId="10175"/>
    <cellStyle name="Normal 27 6" xfId="10176"/>
    <cellStyle name="Normal 27 7" xfId="10177"/>
    <cellStyle name="Normal 27 8" xfId="12083"/>
    <cellStyle name="Normal 27 8 2" xfId="17712"/>
    <cellStyle name="Normal 27 8 3" xfId="17713"/>
    <cellStyle name="Normal 27 9" xfId="4674"/>
    <cellStyle name="Normal 27 9 2" xfId="17714"/>
    <cellStyle name="Normal 28" xfId="4678"/>
    <cellStyle name="Normal 28 10" xfId="17715"/>
    <cellStyle name="Normal 28 11" xfId="21901"/>
    <cellStyle name="Normal 28 2" xfId="4679"/>
    <cellStyle name="Normal 28 2 2" xfId="6371"/>
    <cellStyle name="Normal 28 2 2 2" xfId="17716"/>
    <cellStyle name="Normal 28 2 3" xfId="6372"/>
    <cellStyle name="Normal 28 2 4" xfId="17717"/>
    <cellStyle name="Normal 28 3" xfId="6373"/>
    <cellStyle name="Normal 28 3 2" xfId="17718"/>
    <cellStyle name="Normal 28 4" xfId="6374"/>
    <cellStyle name="Normal 28 4 2" xfId="17719"/>
    <cellStyle name="Normal 28 5" xfId="6375"/>
    <cellStyle name="Normal 28 5 2" xfId="17720"/>
    <cellStyle name="Normal 28 6" xfId="10179"/>
    <cellStyle name="Normal 28 7" xfId="10180"/>
    <cellStyle name="Normal 28 8" xfId="10178"/>
    <cellStyle name="Normal 28 9" xfId="17721"/>
    <cellStyle name="Normal 29" xfId="4680"/>
    <cellStyle name="Normal 29 10" xfId="21900"/>
    <cellStyle name="Normal 29 2" xfId="4681"/>
    <cellStyle name="Normal 29 2 2" xfId="6376"/>
    <cellStyle name="Normal 29 2 2 2" xfId="17722"/>
    <cellStyle name="Normal 29 2 3" xfId="6377"/>
    <cellStyle name="Normal 29 2 4" xfId="17723"/>
    <cellStyle name="Normal 29 3" xfId="6378"/>
    <cellStyle name="Normal 29 3 2" xfId="17724"/>
    <cellStyle name="Normal 29 4" xfId="6379"/>
    <cellStyle name="Normal 29 4 2" xfId="17725"/>
    <cellStyle name="Normal 29 5" xfId="6380"/>
    <cellStyle name="Normal 29 5 2" xfId="17726"/>
    <cellStyle name="Normal 29 6" xfId="10181"/>
    <cellStyle name="Normal 29 7" xfId="10182"/>
    <cellStyle name="Normal 29 8" xfId="17727"/>
    <cellStyle name="Normal 29 9" xfId="17728"/>
    <cellStyle name="Normal 3" xfId="2134"/>
    <cellStyle name="Normal 3 10" xfId="2135"/>
    <cellStyle name="Normal 3 10 2" xfId="11462"/>
    <cellStyle name="Normal 3 10 2 2" xfId="12192"/>
    <cellStyle name="Normal 3 10 3" xfId="17729"/>
    <cellStyle name="Normal 3 10 4" xfId="21898"/>
    <cellStyle name="Normal 3 10 4 2" xfId="22162"/>
    <cellStyle name="Normal 3 10 4 2 2" xfId="22588"/>
    <cellStyle name="Normal 3 11" xfId="2136"/>
    <cellStyle name="Normal 3 11 2" xfId="11461"/>
    <cellStyle name="Normal 3 11 3" xfId="17730"/>
    <cellStyle name="Normal 3 11 4" xfId="21897"/>
    <cellStyle name="Normal 3 12" xfId="2137"/>
    <cellStyle name="Normal 3 12 2" xfId="11460"/>
    <cellStyle name="Normal 3 12 3" xfId="17731"/>
    <cellStyle name="Normal 3 12 4" xfId="21896"/>
    <cellStyle name="Normal 3 13" xfId="2138"/>
    <cellStyle name="Normal 3 13 2" xfId="11459"/>
    <cellStyle name="Normal 3 13 3" xfId="17732"/>
    <cellStyle name="Normal 3 13 4" xfId="21895"/>
    <cellStyle name="Normal 3 14" xfId="2139"/>
    <cellStyle name="Normal 3 14 2" xfId="11458"/>
    <cellStyle name="Normal 3 14 2 2" xfId="21892"/>
    <cellStyle name="Normal 3 14 2 3" xfId="21891"/>
    <cellStyle name="Normal 3 14 2 4" xfId="21893"/>
    <cellStyle name="Normal 3 14 3" xfId="17733"/>
    <cellStyle name="Normal 3 14 3 2" xfId="21890"/>
    <cellStyle name="Normal 3 14 4" xfId="21889"/>
    <cellStyle name="Normal 3 14 5" xfId="21894"/>
    <cellStyle name="Normal 3 15" xfId="2140"/>
    <cellStyle name="Normal 3 15 2" xfId="11457"/>
    <cellStyle name="Normal 3 15 2 2" xfId="21886"/>
    <cellStyle name="Normal 3 15 2 3" xfId="21885"/>
    <cellStyle name="Normal 3 15 2 4" xfId="21887"/>
    <cellStyle name="Normal 3 15 3" xfId="17734"/>
    <cellStyle name="Normal 3 15 3 2" xfId="21884"/>
    <cellStyle name="Normal 3 15 4" xfId="21888"/>
    <cellStyle name="Normal 3 16" xfId="2141"/>
    <cellStyle name="Normal 3 16 2" xfId="11456"/>
    <cellStyle name="Normal 3 16 3" xfId="17735"/>
    <cellStyle name="Normal 3 16 4" xfId="21883"/>
    <cellStyle name="Normal 3 17" xfId="2142"/>
    <cellStyle name="Normal 3 17 2" xfId="11455"/>
    <cellStyle name="Normal 3 17 3" xfId="17736"/>
    <cellStyle name="Normal 3 17 4" xfId="21882"/>
    <cellStyle name="Normal 3 18" xfId="2143"/>
    <cellStyle name="Normal 3 18 2" xfId="11454"/>
    <cellStyle name="Normal 3 18 3" xfId="17737"/>
    <cellStyle name="Normal 3 19" xfId="2144"/>
    <cellStyle name="Normal 3 19 2" xfId="11453"/>
    <cellStyle name="Normal 3 19 3" xfId="17738"/>
    <cellStyle name="Normal 3 2" xfId="2145"/>
    <cellStyle name="Normal 3 2 2" xfId="2146"/>
    <cellStyle name="Normal 3 2 2 2" xfId="22175"/>
    <cellStyle name="Normal 3 2 2 2 2" xfId="22180"/>
    <cellStyle name="Normal 3 2 2 3" xfId="22161"/>
    <cellStyle name="Normal 3 2 3" xfId="10184"/>
    <cellStyle name="Normal 3 2 3 2" xfId="22179"/>
    <cellStyle name="Normal 3 2 3 2 2" xfId="22185"/>
    <cellStyle name="Normal 3 2 4" xfId="4683"/>
    <cellStyle name="Normal 3 2 5" xfId="22166"/>
    <cellStyle name="Normal 3 2 6" xfId="22173"/>
    <cellStyle name="Normal 3 20" xfId="2147"/>
    <cellStyle name="Normal 3 20 2" xfId="11452"/>
    <cellStyle name="Normal 3 20 3" xfId="17739"/>
    <cellStyle name="Normal 3 21" xfId="2148"/>
    <cellStyle name="Normal 3 21 2" xfId="11451"/>
    <cellStyle name="Normal 3 21 3" xfId="17740"/>
    <cellStyle name="Normal 3 22" xfId="2149"/>
    <cellStyle name="Normal 3 22 2" xfId="11450"/>
    <cellStyle name="Normal 3 22 3" xfId="17741"/>
    <cellStyle name="Normal 3 23" xfId="2150"/>
    <cellStyle name="Normal 3 23 2" xfId="11449"/>
    <cellStyle name="Normal 3 23 3" xfId="17742"/>
    <cellStyle name="Normal 3 24" xfId="2151"/>
    <cellStyle name="Normal 3 24 2" xfId="10185"/>
    <cellStyle name="Normal 3 24 2 2" xfId="17743"/>
    <cellStyle name="Normal 3 24 3" xfId="11448"/>
    <cellStyle name="Normal 3 24 4" xfId="17744"/>
    <cellStyle name="Normal 3 24 4 2" xfId="17745"/>
    <cellStyle name="Normal 3 25" xfId="10186"/>
    <cellStyle name="Normal 3 25 2" xfId="11447"/>
    <cellStyle name="Normal 3 25 3" xfId="17746"/>
    <cellStyle name="Normal 3 25 3 2" xfId="17747"/>
    <cellStyle name="Normal 3 26" xfId="10187"/>
    <cellStyle name="Normal 3 26 2" xfId="11446"/>
    <cellStyle name="Normal 3 26 3" xfId="17748"/>
    <cellStyle name="Normal 3 27" xfId="10188"/>
    <cellStyle name="Normal 3 27 2" xfId="11445"/>
    <cellStyle name="Normal 3 27 3" xfId="17749"/>
    <cellStyle name="Normal 3 27 4" xfId="17750"/>
    <cellStyle name="Normal 3 28" xfId="10183"/>
    <cellStyle name="Normal 3 28 2" xfId="11444"/>
    <cellStyle name="Normal 3 28 3" xfId="17751"/>
    <cellStyle name="Normal 3 28 4" xfId="17752"/>
    <cellStyle name="Normal 3 29" xfId="11443"/>
    <cellStyle name="Normal 3 3" xfId="2152"/>
    <cellStyle name="Normal 3 3 2" xfId="4685"/>
    <cellStyle name="Normal 3 3 2 2" xfId="21881"/>
    <cellStyle name="Normal 3 3 2 2 2" xfId="21880"/>
    <cellStyle name="Normal 3 3 3" xfId="10189"/>
    <cellStyle name="Normal 3 3 3 2" xfId="21879"/>
    <cellStyle name="Normal 3 3 4" xfId="4684"/>
    <cellStyle name="Normal 3 30" xfId="11442"/>
    <cellStyle name="Normal 3 31" xfId="11441"/>
    <cellStyle name="Normal 3 32" xfId="11440"/>
    <cellStyle name="Normal 3 33" xfId="11439"/>
    <cellStyle name="Normal 3 34" xfId="11438"/>
    <cellStyle name="Normal 3 35" xfId="11437"/>
    <cellStyle name="Normal 3 36" xfId="11436"/>
    <cellStyle name="Normal 3 37" xfId="11435"/>
    <cellStyle name="Normal 3 38" xfId="11463"/>
    <cellStyle name="Normal 3 39" xfId="4682"/>
    <cellStyle name="Normal 3 4" xfId="2153"/>
    <cellStyle name="Normal 3 4 2" xfId="2154"/>
    <cellStyle name="Normal 3 4 2 2" xfId="17753"/>
    <cellStyle name="Normal 3 4 3" xfId="10191"/>
    <cellStyle name="Normal 3 4 4" xfId="10190"/>
    <cellStyle name="Normal 3 4 5" xfId="4686"/>
    <cellStyle name="Normal 3 40" xfId="17754"/>
    <cellStyle name="Normal 3 41" xfId="21899"/>
    <cellStyle name="Normal 3 5" xfId="2155"/>
    <cellStyle name="Normal 3 5 2" xfId="10193"/>
    <cellStyle name="Normal 3 5 3" xfId="10192"/>
    <cellStyle name="Normal 3 5 4" xfId="4687"/>
    <cellStyle name="Normal 3 6" xfId="2156"/>
    <cellStyle name="Normal 3 6 2" xfId="10195"/>
    <cellStyle name="Normal 3 6 3" xfId="10194"/>
    <cellStyle name="Normal 3 6 4" xfId="4688"/>
    <cellStyle name="Normal 3 7" xfId="2157"/>
    <cellStyle name="Normal 3 7 2" xfId="10197"/>
    <cellStyle name="Normal 3 7 3" xfId="10196"/>
    <cellStyle name="Normal 3 7 4" xfId="11434"/>
    <cellStyle name="Normal 3 7 5" xfId="4689"/>
    <cellStyle name="Normal 3 8" xfId="2158"/>
    <cellStyle name="Normal 3 8 2" xfId="10199"/>
    <cellStyle name="Normal 3 8 3" xfId="10198"/>
    <cellStyle name="Normal 3 8 4" xfId="11433"/>
    <cellStyle name="Normal 3 8 5" xfId="4690"/>
    <cellStyle name="Normal 3 9" xfId="2159"/>
    <cellStyle name="Normal 3 9 2" xfId="11432"/>
    <cellStyle name="Normal 3 9 2 2" xfId="21877"/>
    <cellStyle name="Normal 3 9 3" xfId="17755"/>
    <cellStyle name="Normal 3 9 4" xfId="21878"/>
    <cellStyle name="Normal 30" xfId="4691"/>
    <cellStyle name="Normal 30 10" xfId="21876"/>
    <cellStyle name="Normal 30 11" xfId="22287"/>
    <cellStyle name="Normal 30 2" xfId="4692"/>
    <cellStyle name="Normal 30 2 2" xfId="6381"/>
    <cellStyle name="Normal 30 2 2 2" xfId="17756"/>
    <cellStyle name="Normal 30 2 3" xfId="6382"/>
    <cellStyle name="Normal 30 2 4" xfId="17757"/>
    <cellStyle name="Normal 30 3" xfId="6383"/>
    <cellStyle name="Normal 30 3 2" xfId="17758"/>
    <cellStyle name="Normal 30 3 3" xfId="21875"/>
    <cellStyle name="Normal 30 4" xfId="6384"/>
    <cellStyle name="Normal 30 4 2" xfId="17759"/>
    <cellStyle name="Normal 30 5" xfId="6385"/>
    <cellStyle name="Normal 30 5 2" xfId="17760"/>
    <cellStyle name="Normal 30 6" xfId="10200"/>
    <cellStyle name="Normal 30 7" xfId="10201"/>
    <cellStyle name="Normal 30 8" xfId="17761"/>
    <cellStyle name="Normal 30 9" xfId="17762"/>
    <cellStyle name="Normal 31" xfId="4693"/>
    <cellStyle name="Normal 31 10" xfId="21874"/>
    <cellStyle name="Normal 31 2" xfId="4694"/>
    <cellStyle name="Normal 31 2 2" xfId="6386"/>
    <cellStyle name="Normal 31 2 2 2" xfId="17763"/>
    <cellStyle name="Normal 31 2 3" xfId="6387"/>
    <cellStyle name="Normal 31 2 4" xfId="17764"/>
    <cellStyle name="Normal 31 3" xfId="6388"/>
    <cellStyle name="Normal 31 3 2" xfId="17765"/>
    <cellStyle name="Normal 31 4" xfId="6389"/>
    <cellStyle name="Normal 31 4 2" xfId="17766"/>
    <cellStyle name="Normal 31 5" xfId="6390"/>
    <cellStyle name="Normal 31 5 2" xfId="17767"/>
    <cellStyle name="Normal 31 6" xfId="10202"/>
    <cellStyle name="Normal 31 7" xfId="10203"/>
    <cellStyle name="Normal 31 8" xfId="17768"/>
    <cellStyle name="Normal 31 9" xfId="17769"/>
    <cellStyle name="Normal 32" xfId="4695"/>
    <cellStyle name="Normal 32 10" xfId="21873"/>
    <cellStyle name="Normal 32 2" xfId="4696"/>
    <cellStyle name="Normal 32 2 2" xfId="6391"/>
    <cellStyle name="Normal 32 2 2 2" xfId="17770"/>
    <cellStyle name="Normal 32 2 3" xfId="6392"/>
    <cellStyle name="Normal 32 2 4" xfId="17771"/>
    <cellStyle name="Normal 32 3" xfId="6393"/>
    <cellStyle name="Normal 32 3 2" xfId="17772"/>
    <cellStyle name="Normal 32 4" xfId="6394"/>
    <cellStyle name="Normal 32 4 2" xfId="17773"/>
    <cellStyle name="Normal 32 5" xfId="6395"/>
    <cellStyle name="Normal 32 5 2" xfId="17774"/>
    <cellStyle name="Normal 32 6" xfId="10204"/>
    <cellStyle name="Normal 32 7" xfId="10205"/>
    <cellStyle name="Normal 32 8" xfId="17775"/>
    <cellStyle name="Normal 32 9" xfId="17776"/>
    <cellStyle name="Normal 33" xfId="4697"/>
    <cellStyle name="Normal 33 2" xfId="17777"/>
    <cellStyle name="Normal 34" xfId="4698"/>
    <cellStyle name="Normal 34 10" xfId="4699"/>
    <cellStyle name="Normal 34 10 2" xfId="6396"/>
    <cellStyle name="Normal 34 10 2 2" xfId="6397"/>
    <cellStyle name="Normal 34 10 2 2 2" xfId="17778"/>
    <cellStyle name="Normal 34 10 2 3" xfId="17779"/>
    <cellStyle name="Normal 34 10 3" xfId="6398"/>
    <cellStyle name="Normal 34 10 3 2" xfId="17780"/>
    <cellStyle name="Normal 34 10 4" xfId="17781"/>
    <cellStyle name="Normal 34 10 5" xfId="21872"/>
    <cellStyle name="Normal 34 11" xfId="4700"/>
    <cellStyle name="Normal 34 11 2" xfId="6399"/>
    <cellStyle name="Normal 34 11 2 2" xfId="6400"/>
    <cellStyle name="Normal 34 11 2 2 2" xfId="17782"/>
    <cellStyle name="Normal 34 11 2 3" xfId="17783"/>
    <cellStyle name="Normal 34 11 3" xfId="6401"/>
    <cellStyle name="Normal 34 11 3 2" xfId="17784"/>
    <cellStyle name="Normal 34 11 4" xfId="17785"/>
    <cellStyle name="Normal 34 11 5" xfId="21871"/>
    <cellStyle name="Normal 34 12" xfId="4701"/>
    <cellStyle name="Normal 34 12 2" xfId="6402"/>
    <cellStyle name="Normal 34 12 2 2" xfId="6403"/>
    <cellStyle name="Normal 34 12 2 2 2" xfId="17786"/>
    <cellStyle name="Normal 34 12 2 3" xfId="17787"/>
    <cellStyle name="Normal 34 12 3" xfId="6404"/>
    <cellStyle name="Normal 34 12 3 2" xfId="17788"/>
    <cellStyle name="Normal 34 12 4" xfId="17789"/>
    <cellStyle name="Normal 34 12 5" xfId="21870"/>
    <cellStyle name="Normal 34 13" xfId="6405"/>
    <cellStyle name="Normal 34 13 2" xfId="17790"/>
    <cellStyle name="Normal 34 14" xfId="17791"/>
    <cellStyle name="Normal 34 2" xfId="4702"/>
    <cellStyle name="Normal 34 2 2" xfId="6406"/>
    <cellStyle name="Normal 34 2 2 2" xfId="6407"/>
    <cellStyle name="Normal 34 2 2 2 2" xfId="17792"/>
    <cellStyle name="Normal 34 2 2 3" xfId="17793"/>
    <cellStyle name="Normal 34 2 3" xfId="6408"/>
    <cellStyle name="Normal 34 2 3 2" xfId="17794"/>
    <cellStyle name="Normal 34 2 4" xfId="17795"/>
    <cellStyle name="Normal 34 2 5" xfId="21869"/>
    <cellStyle name="Normal 34 3" xfId="4703"/>
    <cellStyle name="Normal 34 3 2" xfId="6409"/>
    <cellStyle name="Normal 34 3 2 2" xfId="6410"/>
    <cellStyle name="Normal 34 3 2 2 2" xfId="17796"/>
    <cellStyle name="Normal 34 3 2 3" xfId="17797"/>
    <cellStyle name="Normal 34 3 3" xfId="6411"/>
    <cellStyle name="Normal 34 3 3 2" xfId="17798"/>
    <cellStyle name="Normal 34 3 4" xfId="17799"/>
    <cellStyle name="Normal 34 3 5" xfId="21868"/>
    <cellStyle name="Normal 34 4" xfId="4704"/>
    <cellStyle name="Normal 34 4 2" xfId="6412"/>
    <cellStyle name="Normal 34 4 2 2" xfId="6413"/>
    <cellStyle name="Normal 34 4 2 2 2" xfId="17800"/>
    <cellStyle name="Normal 34 4 2 3" xfId="17801"/>
    <cellStyle name="Normal 34 4 3" xfId="6414"/>
    <cellStyle name="Normal 34 4 3 2" xfId="17802"/>
    <cellStyle name="Normal 34 4 4" xfId="17803"/>
    <cellStyle name="Normal 34 4 5" xfId="21867"/>
    <cellStyle name="Normal 34 5" xfId="4705"/>
    <cellStyle name="Normal 34 5 2" xfId="6415"/>
    <cellStyle name="Normal 34 5 2 2" xfId="6416"/>
    <cellStyle name="Normal 34 5 2 2 2" xfId="17804"/>
    <cellStyle name="Normal 34 5 2 3" xfId="17805"/>
    <cellStyle name="Normal 34 5 3" xfId="6417"/>
    <cellStyle name="Normal 34 5 3 2" xfId="17806"/>
    <cellStyle name="Normal 34 5 4" xfId="17807"/>
    <cellStyle name="Normal 34 5 5" xfId="21866"/>
    <cellStyle name="Normal 34 6" xfId="4706"/>
    <cellStyle name="Normal 34 6 2" xfId="6418"/>
    <cellStyle name="Normal 34 6 2 2" xfId="6419"/>
    <cellStyle name="Normal 34 6 2 2 2" xfId="17808"/>
    <cellStyle name="Normal 34 6 2 3" xfId="17809"/>
    <cellStyle name="Normal 34 6 3" xfId="6420"/>
    <cellStyle name="Normal 34 6 3 2" xfId="17810"/>
    <cellStyle name="Normal 34 6 4" xfId="17811"/>
    <cellStyle name="Normal 34 6 5" xfId="21865"/>
    <cellStyle name="Normal 34 7" xfId="4707"/>
    <cellStyle name="Normal 34 7 2" xfId="6421"/>
    <cellStyle name="Normal 34 7 2 2" xfId="6422"/>
    <cellStyle name="Normal 34 7 2 2 2" xfId="17812"/>
    <cellStyle name="Normal 34 7 2 3" xfId="17813"/>
    <cellStyle name="Normal 34 7 3" xfId="6423"/>
    <cellStyle name="Normal 34 7 3 2" xfId="17814"/>
    <cellStyle name="Normal 34 7 4" xfId="17815"/>
    <cellStyle name="Normal 34 7 5" xfId="21864"/>
    <cellStyle name="Normal 34 8" xfId="4708"/>
    <cellStyle name="Normal 34 8 2" xfId="6424"/>
    <cellStyle name="Normal 34 8 2 2" xfId="6425"/>
    <cellStyle name="Normal 34 8 2 2 2" xfId="17816"/>
    <cellStyle name="Normal 34 8 2 3" xfId="17817"/>
    <cellStyle name="Normal 34 8 3" xfId="6426"/>
    <cellStyle name="Normal 34 8 3 2" xfId="17818"/>
    <cellStyle name="Normal 34 8 4" xfId="17819"/>
    <cellStyle name="Normal 34 8 5" xfId="21863"/>
    <cellStyle name="Normal 34 9" xfId="4709"/>
    <cellStyle name="Normal 34 9 2" xfId="6427"/>
    <cellStyle name="Normal 34 9 2 2" xfId="6428"/>
    <cellStyle name="Normal 34 9 2 2 2" xfId="17820"/>
    <cellStyle name="Normal 34 9 2 3" xfId="17821"/>
    <cellStyle name="Normal 34 9 3" xfId="6429"/>
    <cellStyle name="Normal 34 9 3 2" xfId="17822"/>
    <cellStyle name="Normal 34 9 4" xfId="17823"/>
    <cellStyle name="Normal 34 9 5" xfId="21862"/>
    <cellStyle name="Normal 35" xfId="4710"/>
    <cellStyle name="Normal 35 10" xfId="4711"/>
    <cellStyle name="Normal 35 10 2" xfId="6430"/>
    <cellStyle name="Normal 35 10 2 2" xfId="6431"/>
    <cellStyle name="Normal 35 10 2 2 2" xfId="17824"/>
    <cellStyle name="Normal 35 10 2 3" xfId="17825"/>
    <cellStyle name="Normal 35 10 3" xfId="6432"/>
    <cellStyle name="Normal 35 10 3 2" xfId="17826"/>
    <cellStyle name="Normal 35 10 4" xfId="17827"/>
    <cellStyle name="Normal 35 10 5" xfId="21861"/>
    <cellStyle name="Normal 35 11" xfId="4712"/>
    <cellStyle name="Normal 35 11 2" xfId="6433"/>
    <cellStyle name="Normal 35 11 2 2" xfId="6434"/>
    <cellStyle name="Normal 35 11 2 2 2" xfId="17828"/>
    <cellStyle name="Normal 35 11 2 3" xfId="17829"/>
    <cellStyle name="Normal 35 11 3" xfId="6435"/>
    <cellStyle name="Normal 35 11 3 2" xfId="17830"/>
    <cellStyle name="Normal 35 11 4" xfId="17831"/>
    <cellStyle name="Normal 35 11 5" xfId="21860"/>
    <cellStyle name="Normal 35 12" xfId="4713"/>
    <cellStyle name="Normal 35 12 2" xfId="6436"/>
    <cellStyle name="Normal 35 12 2 2" xfId="6437"/>
    <cellStyle name="Normal 35 12 2 2 2" xfId="17832"/>
    <cellStyle name="Normal 35 12 2 3" xfId="17833"/>
    <cellStyle name="Normal 35 12 3" xfId="6438"/>
    <cellStyle name="Normal 35 12 3 2" xfId="10206"/>
    <cellStyle name="Normal 35 12 4" xfId="17834"/>
    <cellStyle name="Normal 35 12 5" xfId="21859"/>
    <cellStyle name="Normal 35 13" xfId="6439"/>
    <cellStyle name="Normal 35 13 2" xfId="17835"/>
    <cellStyle name="Normal 35 13 3" xfId="21858"/>
    <cellStyle name="Normal 35 14" xfId="10207"/>
    <cellStyle name="Normal 35 15" xfId="17836"/>
    <cellStyle name="Normal 35 16" xfId="17837"/>
    <cellStyle name="Normal 35 2" xfId="4714"/>
    <cellStyle name="Normal 35 2 2" xfId="4715"/>
    <cellStyle name="Normal 35 2 2 2" xfId="6440"/>
    <cellStyle name="Normal 35 2 2 2 2" xfId="6441"/>
    <cellStyle name="Normal 35 2 2 2 2 2" xfId="17838"/>
    <cellStyle name="Normal 35 2 2 2 3" xfId="17839"/>
    <cellStyle name="Normal 35 2 2 3" xfId="6442"/>
    <cellStyle name="Normal 35 2 2 3 2" xfId="17840"/>
    <cellStyle name="Normal 35 2 2 4" xfId="17841"/>
    <cellStyle name="Normal 35 2 2 5" xfId="21857"/>
    <cellStyle name="Normal 35 2 3" xfId="6443"/>
    <cellStyle name="Normal 35 2 3 2" xfId="6444"/>
    <cellStyle name="Normal 35 2 3 2 2" xfId="17842"/>
    <cellStyle name="Normal 35 2 3 3" xfId="17843"/>
    <cellStyle name="Normal 35 2 4" xfId="6445"/>
    <cellStyle name="Normal 35 2 4 2" xfId="17844"/>
    <cellStyle name="Normal 35 2 5" xfId="17845"/>
    <cellStyle name="Normal 35 3" xfId="4716"/>
    <cellStyle name="Normal 35 3 2" xfId="6446"/>
    <cellStyle name="Normal 35 3 2 2" xfId="6447"/>
    <cellStyle name="Normal 35 3 2 2 2" xfId="17846"/>
    <cellStyle name="Normal 35 3 2 3" xfId="17847"/>
    <cellStyle name="Normal 35 3 3" xfId="6448"/>
    <cellStyle name="Normal 35 3 3 2" xfId="17848"/>
    <cellStyle name="Normal 35 3 4" xfId="17849"/>
    <cellStyle name="Normal 35 3 5" xfId="21856"/>
    <cellStyle name="Normal 35 4" xfId="4717"/>
    <cellStyle name="Normal 35 4 2" xfId="6449"/>
    <cellStyle name="Normal 35 4 2 2" xfId="6450"/>
    <cellStyle name="Normal 35 4 2 2 2" xfId="17850"/>
    <cellStyle name="Normal 35 4 2 3" xfId="17851"/>
    <cellStyle name="Normal 35 4 3" xfId="6451"/>
    <cellStyle name="Normal 35 4 3 2" xfId="17852"/>
    <cellStyle name="Normal 35 4 4" xfId="17853"/>
    <cellStyle name="Normal 35 4 5" xfId="21855"/>
    <cellStyle name="Normal 35 5" xfId="4718"/>
    <cellStyle name="Normal 35 5 2" xfId="6452"/>
    <cellStyle name="Normal 35 5 2 2" xfId="6453"/>
    <cellStyle name="Normal 35 5 2 2 2" xfId="17854"/>
    <cellStyle name="Normal 35 5 2 3" xfId="17855"/>
    <cellStyle name="Normal 35 5 3" xfId="6454"/>
    <cellStyle name="Normal 35 5 3 2" xfId="17856"/>
    <cellStyle name="Normal 35 5 4" xfId="17857"/>
    <cellStyle name="Normal 35 5 5" xfId="21854"/>
    <cellStyle name="Normal 35 6" xfId="4719"/>
    <cellStyle name="Normal 35 6 2" xfId="6455"/>
    <cellStyle name="Normal 35 6 2 2" xfId="6456"/>
    <cellStyle name="Normal 35 6 2 2 2" xfId="17858"/>
    <cellStyle name="Normal 35 6 2 3" xfId="17859"/>
    <cellStyle name="Normal 35 6 3" xfId="6457"/>
    <cellStyle name="Normal 35 6 3 2" xfId="17860"/>
    <cellStyle name="Normal 35 6 4" xfId="17861"/>
    <cellStyle name="Normal 35 6 5" xfId="21853"/>
    <cellStyle name="Normal 35 7" xfId="4720"/>
    <cellStyle name="Normal 35 7 2" xfId="6458"/>
    <cellStyle name="Normal 35 7 2 2" xfId="6459"/>
    <cellStyle name="Normal 35 7 2 2 2" xfId="17862"/>
    <cellStyle name="Normal 35 7 2 3" xfId="17863"/>
    <cellStyle name="Normal 35 7 3" xfId="6460"/>
    <cellStyle name="Normal 35 7 3 2" xfId="17864"/>
    <cellStyle name="Normal 35 7 4" xfId="17865"/>
    <cellStyle name="Normal 35 7 5" xfId="21852"/>
    <cellStyle name="Normal 35 8" xfId="4721"/>
    <cellStyle name="Normal 35 8 2" xfId="6461"/>
    <cellStyle name="Normal 35 8 2 2" xfId="6462"/>
    <cellStyle name="Normal 35 8 2 2 2" xfId="17866"/>
    <cellStyle name="Normal 35 8 2 3" xfId="17867"/>
    <cellStyle name="Normal 35 8 3" xfId="6463"/>
    <cellStyle name="Normal 35 8 3 2" xfId="17868"/>
    <cellStyle name="Normal 35 8 4" xfId="17869"/>
    <cellStyle name="Normal 35 8 5" xfId="21851"/>
    <cellStyle name="Normal 35 9" xfId="4722"/>
    <cellStyle name="Normal 35 9 2" xfId="6464"/>
    <cellStyle name="Normal 35 9 2 2" xfId="6465"/>
    <cellStyle name="Normal 35 9 2 2 2" xfId="17870"/>
    <cellStyle name="Normal 35 9 2 3" xfId="17871"/>
    <cellStyle name="Normal 35 9 3" xfId="6466"/>
    <cellStyle name="Normal 35 9 3 2" xfId="17872"/>
    <cellStyle name="Normal 35 9 4" xfId="17873"/>
    <cellStyle name="Normal 35 9 5" xfId="21850"/>
    <cellStyle name="Normal 36" xfId="4723"/>
    <cellStyle name="Normal 36 10" xfId="4724"/>
    <cellStyle name="Normal 36 10 2" xfId="6467"/>
    <cellStyle name="Normal 36 10 2 2" xfId="6468"/>
    <cellStyle name="Normal 36 10 2 2 2" xfId="17874"/>
    <cellStyle name="Normal 36 10 2 3" xfId="17875"/>
    <cellStyle name="Normal 36 10 3" xfId="6469"/>
    <cellStyle name="Normal 36 10 3 2" xfId="17876"/>
    <cellStyle name="Normal 36 10 4" xfId="17877"/>
    <cellStyle name="Normal 36 10 5" xfId="21848"/>
    <cellStyle name="Normal 36 11" xfId="4725"/>
    <cellStyle name="Normal 36 11 2" xfId="6470"/>
    <cellStyle name="Normal 36 11 2 2" xfId="6471"/>
    <cellStyle name="Normal 36 11 2 2 2" xfId="17878"/>
    <cellStyle name="Normal 36 11 2 3" xfId="17879"/>
    <cellStyle name="Normal 36 11 3" xfId="6472"/>
    <cellStyle name="Normal 36 11 3 2" xfId="17880"/>
    <cellStyle name="Normal 36 11 4" xfId="17881"/>
    <cellStyle name="Normal 36 11 5" xfId="21847"/>
    <cellStyle name="Normal 36 12" xfId="4726"/>
    <cellStyle name="Normal 36 12 2" xfId="6473"/>
    <cellStyle name="Normal 36 12 2 2" xfId="6474"/>
    <cellStyle name="Normal 36 12 2 2 2" xfId="17882"/>
    <cellStyle name="Normal 36 12 2 3" xfId="17883"/>
    <cellStyle name="Normal 36 12 3" xfId="6475"/>
    <cellStyle name="Normal 36 12 3 2" xfId="10208"/>
    <cellStyle name="Normal 36 12 4" xfId="17884"/>
    <cellStyle name="Normal 36 12 5" xfId="21846"/>
    <cellStyle name="Normal 36 13" xfId="6476"/>
    <cellStyle name="Normal 36 13 2" xfId="17885"/>
    <cellStyle name="Normal 36 13 2 2" xfId="21844"/>
    <cellStyle name="Normal 36 13 3" xfId="21843"/>
    <cellStyle name="Normal 36 13 4" xfId="21845"/>
    <cellStyle name="Normal 36 14" xfId="10209"/>
    <cellStyle name="Normal 36 15" xfId="17886"/>
    <cellStyle name="Normal 36 16" xfId="17887"/>
    <cellStyle name="Normal 36 17" xfId="21849"/>
    <cellStyle name="Normal 36 2" xfId="4727"/>
    <cellStyle name="Normal 36 2 2" xfId="4728"/>
    <cellStyle name="Normal 36 2 2 2" xfId="6477"/>
    <cellStyle name="Normal 36 2 2 2 2" xfId="6478"/>
    <cellStyle name="Normal 36 2 2 2 2 2" xfId="17888"/>
    <cellStyle name="Normal 36 2 2 2 3" xfId="17889"/>
    <cellStyle name="Normal 36 2 2 3" xfId="6479"/>
    <cellStyle name="Normal 36 2 2 3 2" xfId="17890"/>
    <cellStyle name="Normal 36 2 2 4" xfId="17891"/>
    <cellStyle name="Normal 36 2 2 5" xfId="21842"/>
    <cellStyle name="Normal 36 2 3" xfId="6480"/>
    <cellStyle name="Normal 36 2 3 2" xfId="6481"/>
    <cellStyle name="Normal 36 2 3 2 2" xfId="17892"/>
    <cellStyle name="Normal 36 2 3 3" xfId="17893"/>
    <cellStyle name="Normal 36 2 4" xfId="6482"/>
    <cellStyle name="Normal 36 2 4 2" xfId="17894"/>
    <cellStyle name="Normal 36 2 5" xfId="17895"/>
    <cellStyle name="Normal 36 3" xfId="4729"/>
    <cellStyle name="Normal 36 3 2" xfId="6483"/>
    <cellStyle name="Normal 36 3 2 2" xfId="6484"/>
    <cellStyle name="Normal 36 3 2 2 2" xfId="17896"/>
    <cellStyle name="Normal 36 3 2 3" xfId="17897"/>
    <cellStyle name="Normal 36 3 3" xfId="6485"/>
    <cellStyle name="Normal 36 3 3 2" xfId="17898"/>
    <cellStyle name="Normal 36 3 4" xfId="17899"/>
    <cellStyle name="Normal 36 3 5" xfId="21841"/>
    <cellStyle name="Normal 36 4" xfId="4730"/>
    <cellStyle name="Normal 36 4 2" xfId="6486"/>
    <cellStyle name="Normal 36 4 2 2" xfId="6487"/>
    <cellStyle name="Normal 36 4 2 2 2" xfId="17900"/>
    <cellStyle name="Normal 36 4 2 3" xfId="17901"/>
    <cellStyle name="Normal 36 4 3" xfId="6488"/>
    <cellStyle name="Normal 36 4 3 2" xfId="17902"/>
    <cellStyle name="Normal 36 4 4" xfId="17903"/>
    <cellStyle name="Normal 36 4 5" xfId="21840"/>
    <cellStyle name="Normal 36 5" xfId="4731"/>
    <cellStyle name="Normal 36 5 2" xfId="6489"/>
    <cellStyle name="Normal 36 5 2 2" xfId="6490"/>
    <cellStyle name="Normal 36 5 2 2 2" xfId="17904"/>
    <cellStyle name="Normal 36 5 2 3" xfId="17905"/>
    <cellStyle name="Normal 36 5 3" xfId="6491"/>
    <cellStyle name="Normal 36 5 3 2" xfId="17906"/>
    <cellStyle name="Normal 36 5 4" xfId="17907"/>
    <cellStyle name="Normal 36 5 5" xfId="21839"/>
    <cellStyle name="Normal 36 6" xfId="4732"/>
    <cellStyle name="Normal 36 6 2" xfId="6492"/>
    <cellStyle name="Normal 36 6 2 2" xfId="6493"/>
    <cellStyle name="Normal 36 6 2 2 2" xfId="17908"/>
    <cellStyle name="Normal 36 6 2 3" xfId="17909"/>
    <cellStyle name="Normal 36 6 3" xfId="6494"/>
    <cellStyle name="Normal 36 6 3 2" xfId="17910"/>
    <cellStyle name="Normal 36 6 4" xfId="17911"/>
    <cellStyle name="Normal 36 6 5" xfId="21838"/>
    <cellStyle name="Normal 36 7" xfId="4733"/>
    <cellStyle name="Normal 36 7 2" xfId="6495"/>
    <cellStyle name="Normal 36 7 2 2" xfId="6496"/>
    <cellStyle name="Normal 36 7 2 2 2" xfId="17912"/>
    <cellStyle name="Normal 36 7 2 3" xfId="17913"/>
    <cellStyle name="Normal 36 7 3" xfId="6497"/>
    <cellStyle name="Normal 36 7 3 2" xfId="17914"/>
    <cellStyle name="Normal 36 7 4" xfId="17915"/>
    <cellStyle name="Normal 36 7 5" xfId="21837"/>
    <cellStyle name="Normal 36 8" xfId="4734"/>
    <cellStyle name="Normal 36 8 2" xfId="6498"/>
    <cellStyle name="Normal 36 8 2 2" xfId="6499"/>
    <cellStyle name="Normal 36 8 2 2 2" xfId="17916"/>
    <cellStyle name="Normal 36 8 2 3" xfId="17917"/>
    <cellStyle name="Normal 36 8 3" xfId="6500"/>
    <cellStyle name="Normal 36 8 3 2" xfId="17918"/>
    <cellStyle name="Normal 36 8 4" xfId="17919"/>
    <cellStyle name="Normal 36 8 5" xfId="21836"/>
    <cellStyle name="Normal 36 9" xfId="4735"/>
    <cellStyle name="Normal 36 9 2" xfId="6501"/>
    <cellStyle name="Normal 36 9 2 2" xfId="6502"/>
    <cellStyle name="Normal 36 9 2 2 2" xfId="17920"/>
    <cellStyle name="Normal 36 9 2 3" xfId="17921"/>
    <cellStyle name="Normal 36 9 3" xfId="6503"/>
    <cellStyle name="Normal 36 9 3 2" xfId="17922"/>
    <cellStyle name="Normal 36 9 4" xfId="17923"/>
    <cellStyle name="Normal 36 9 5" xfId="21835"/>
    <cellStyle name="Normal 37" xfId="4736"/>
    <cellStyle name="Normal 37 10" xfId="4737"/>
    <cellStyle name="Normal 37 10 2" xfId="10210"/>
    <cellStyle name="Normal 37 10 3" xfId="21834"/>
    <cellStyle name="Normal 37 11" xfId="4738"/>
    <cellStyle name="Normal 37 11 2" xfId="10211"/>
    <cellStyle name="Normal 37 11 3" xfId="21833"/>
    <cellStyle name="Normal 37 12" xfId="4739"/>
    <cellStyle name="Normal 37 12 2" xfId="6504"/>
    <cellStyle name="Normal 37 12 2 2" xfId="10212"/>
    <cellStyle name="Normal 37 12 3" xfId="6505"/>
    <cellStyle name="Normal 37 12 3 2" xfId="17924"/>
    <cellStyle name="Normal 37 12 3 3" xfId="21832"/>
    <cellStyle name="Normal 37 12 4" xfId="10213"/>
    <cellStyle name="Normal 37 13" xfId="6506"/>
    <cellStyle name="Normal 37 13 2" xfId="10214"/>
    <cellStyle name="Normal 37 14" xfId="17925"/>
    <cellStyle name="Normal 37 14 2" xfId="17926"/>
    <cellStyle name="Normal 37 2" xfId="4740"/>
    <cellStyle name="Normal 37 2 2" xfId="10215"/>
    <cellStyle name="Normal 37 2 3" xfId="21831"/>
    <cellStyle name="Normal 37 3" xfId="4741"/>
    <cellStyle name="Normal 37 3 2" xfId="10216"/>
    <cellStyle name="Normal 37 3 3" xfId="21830"/>
    <cellStyle name="Normal 37 4" xfId="4742"/>
    <cellStyle name="Normal 37 4 2" xfId="10217"/>
    <cellStyle name="Normal 37 4 3" xfId="21829"/>
    <cellStyle name="Normal 37 5" xfId="4743"/>
    <cellStyle name="Normal 37 5 2" xfId="10218"/>
    <cellStyle name="Normal 37 5 3" xfId="21828"/>
    <cellStyle name="Normal 37 6" xfId="4744"/>
    <cellStyle name="Normal 37 6 2" xfId="10219"/>
    <cellStyle name="Normal 37 6 3" xfId="21827"/>
    <cellStyle name="Normal 37 7" xfId="4745"/>
    <cellStyle name="Normal 37 7 2" xfId="10220"/>
    <cellStyle name="Normal 37 7 3" xfId="21826"/>
    <cellStyle name="Normal 37 8" xfId="4746"/>
    <cellStyle name="Normal 37 8 2" xfId="10221"/>
    <cellStyle name="Normal 37 8 3" xfId="21825"/>
    <cellStyle name="Normal 37 9" xfId="4747"/>
    <cellStyle name="Normal 37 9 2" xfId="10222"/>
    <cellStyle name="Normal 37 9 3" xfId="21824"/>
    <cellStyle name="Normal 38" xfId="4748"/>
    <cellStyle name="Normal 38 2" xfId="4749"/>
    <cellStyle name="Normal 38 2 2" xfId="6507"/>
    <cellStyle name="Normal 38 2 3" xfId="6508"/>
    <cellStyle name="Normal 38 2 3 2" xfId="17927"/>
    <cellStyle name="Normal 38 2 4" xfId="11430"/>
    <cellStyle name="Normal 38 2 5" xfId="17928"/>
    <cellStyle name="Normal 38 2 6" xfId="21822"/>
    <cellStyle name="Normal 38 3" xfId="6509"/>
    <cellStyle name="Normal 38 3 2" xfId="21821"/>
    <cellStyle name="Normal 38 4" xfId="6510"/>
    <cellStyle name="Normal 38 5" xfId="11431"/>
    <cellStyle name="Normal 38 6" xfId="17929"/>
    <cellStyle name="Normal 38 6 2" xfId="17930"/>
    <cellStyle name="Normal 38 7" xfId="21823"/>
    <cellStyle name="Normal 39" xfId="4750"/>
    <cellStyle name="Normal 39 2" xfId="4751"/>
    <cellStyle name="Normal 39 2 2" xfId="6511"/>
    <cellStyle name="Normal 39 2 3" xfId="6512"/>
    <cellStyle name="Normal 39 2 3 2" xfId="17931"/>
    <cellStyle name="Normal 39 3" xfId="6513"/>
    <cellStyle name="Normal 39 3 2" xfId="21819"/>
    <cellStyle name="Normal 39 4" xfId="6514"/>
    <cellStyle name="Normal 39 5" xfId="11429"/>
    <cellStyle name="Normal 39 6" xfId="17932"/>
    <cellStyle name="Normal 39 6 2" xfId="17933"/>
    <cellStyle name="Normal 39 7" xfId="21820"/>
    <cellStyle name="Normal 4" xfId="2160"/>
    <cellStyle name="Normal 4 10" xfId="2161"/>
    <cellStyle name="Normal 4 10 2" xfId="10224"/>
    <cellStyle name="Normal 4 10 2 2" xfId="10225"/>
    <cellStyle name="Normal 4 10 3" xfId="10223"/>
    <cellStyle name="Normal 4 10 3 2" xfId="21818"/>
    <cellStyle name="Normal 4 10 4" xfId="4752"/>
    <cellStyle name="Normal 4 11" xfId="2162"/>
    <cellStyle name="Normal 4 11 2" xfId="10227"/>
    <cellStyle name="Normal 4 11 2 2" xfId="10228"/>
    <cellStyle name="Normal 4 11 3" xfId="10226"/>
    <cellStyle name="Normal 4 11 3 2" xfId="21817"/>
    <cellStyle name="Normal 4 11 4" xfId="4753"/>
    <cellStyle name="Normal 4 12" xfId="2163"/>
    <cellStyle name="Normal 4 12 2" xfId="10230"/>
    <cellStyle name="Normal 4 12 2 2" xfId="10231"/>
    <cellStyle name="Normal 4 12 3" xfId="10229"/>
    <cellStyle name="Normal 4 12 3 2" xfId="21816"/>
    <cellStyle name="Normal 4 12 4" xfId="4754"/>
    <cellStyle name="Normal 4 13" xfId="2164"/>
    <cellStyle name="Normal 4 13 2" xfId="10233"/>
    <cellStyle name="Normal 4 13 2 2" xfId="10234"/>
    <cellStyle name="Normal 4 13 3" xfId="10232"/>
    <cellStyle name="Normal 4 13 3 2" xfId="21815"/>
    <cellStyle name="Normal 4 13 4" xfId="4755"/>
    <cellStyle name="Normal 4 14" xfId="2165"/>
    <cellStyle name="Normal 4 14 2" xfId="10236"/>
    <cellStyle name="Normal 4 14 2 2" xfId="10237"/>
    <cellStyle name="Normal 4 14 3" xfId="10235"/>
    <cellStyle name="Normal 4 14 3 2" xfId="21814"/>
    <cellStyle name="Normal 4 14 4" xfId="4756"/>
    <cellStyle name="Normal 4 15" xfId="2166"/>
    <cellStyle name="Normal 4 15 2" xfId="10239"/>
    <cellStyle name="Normal 4 15 2 2" xfId="10240"/>
    <cellStyle name="Normal 4 15 3" xfId="10238"/>
    <cellStyle name="Normal 4 15 3 2" xfId="21813"/>
    <cellStyle name="Normal 4 15 4" xfId="4757"/>
    <cellStyle name="Normal 4 16" xfId="2167"/>
    <cellStyle name="Normal 4 16 2" xfId="10242"/>
    <cellStyle name="Normal 4 16 2 2" xfId="10243"/>
    <cellStyle name="Normal 4 16 3" xfId="10241"/>
    <cellStyle name="Normal 4 16 3 2" xfId="21812"/>
    <cellStyle name="Normal 4 16 4" xfId="4758"/>
    <cellStyle name="Normal 4 17" xfId="2168"/>
    <cellStyle name="Normal 4 17 2" xfId="10245"/>
    <cellStyle name="Normal 4 17 2 2" xfId="10246"/>
    <cellStyle name="Normal 4 17 3" xfId="10244"/>
    <cellStyle name="Normal 4 17 3 2" xfId="21811"/>
    <cellStyle name="Normal 4 17 4" xfId="4759"/>
    <cellStyle name="Normal 4 18" xfId="2169"/>
    <cellStyle name="Normal 4 18 2" xfId="10248"/>
    <cellStyle name="Normal 4 18 2 2" xfId="10249"/>
    <cellStyle name="Normal 4 18 3" xfId="10247"/>
    <cellStyle name="Normal 4 18 3 2" xfId="21810"/>
    <cellStyle name="Normal 4 18 4" xfId="4760"/>
    <cellStyle name="Normal 4 19" xfId="2170"/>
    <cellStyle name="Normal 4 19 2" xfId="10251"/>
    <cellStyle name="Normal 4 19 2 2" xfId="10252"/>
    <cellStyle name="Normal 4 19 3" xfId="10250"/>
    <cellStyle name="Normal 4 19 3 2" xfId="21809"/>
    <cellStyle name="Normal 4 19 4" xfId="4761"/>
    <cellStyle name="Normal 4 2" xfId="2171"/>
    <cellStyle name="Normal 4 2 2" xfId="4763"/>
    <cellStyle name="Normal 4 2 2 2" xfId="17934"/>
    <cellStyle name="Normal 4 2 2 3" xfId="22181"/>
    <cellStyle name="Normal 4 2 3" xfId="4764"/>
    <cellStyle name="Normal 4 2 3 2" xfId="6515"/>
    <cellStyle name="Normal 4 2 3 2 2" xfId="17935"/>
    <cellStyle name="Normal 4 2 3 3" xfId="6516"/>
    <cellStyle name="Normal 4 2 3 3 2" xfId="10254"/>
    <cellStyle name="Normal 4 2 3 4" xfId="17936"/>
    <cellStyle name="Normal 4 2 4" xfId="6517"/>
    <cellStyle name="Normal 4 2 4 2" xfId="17937"/>
    <cellStyle name="Normal 4 2 4 3" xfId="21808"/>
    <cellStyle name="Normal 4 2 5" xfId="10255"/>
    <cellStyle name="Normal 4 2 5 2" xfId="10256"/>
    <cellStyle name="Normal 4 2 6" xfId="10253"/>
    <cellStyle name="Normal 4 2 7" xfId="4762"/>
    <cellStyle name="Normal 4 2 8" xfId="22174"/>
    <cellStyle name="Normal 4 20" xfId="2172"/>
    <cellStyle name="Normal 4 20 2" xfId="10258"/>
    <cellStyle name="Normal 4 20 2 2" xfId="10259"/>
    <cellStyle name="Normal 4 20 3" xfId="10257"/>
    <cellStyle name="Normal 4 20 3 2" xfId="21807"/>
    <cellStyle name="Normal 4 20 4" xfId="4765"/>
    <cellStyle name="Normal 4 21" xfId="2173"/>
    <cellStyle name="Normal 4 21 2" xfId="10261"/>
    <cellStyle name="Normal 4 21 2 2" xfId="10262"/>
    <cellStyle name="Normal 4 21 3" xfId="10260"/>
    <cellStyle name="Normal 4 21 3 2" xfId="21806"/>
    <cellStyle name="Normal 4 21 4" xfId="4766"/>
    <cellStyle name="Normal 4 22" xfId="2174"/>
    <cellStyle name="Normal 4 22 2" xfId="10264"/>
    <cellStyle name="Normal 4 22 2 2" xfId="10265"/>
    <cellStyle name="Normal 4 22 3" xfId="10263"/>
    <cellStyle name="Normal 4 22 3 2" xfId="21805"/>
    <cellStyle name="Normal 4 22 4" xfId="4767"/>
    <cellStyle name="Normal 4 23" xfId="2175"/>
    <cellStyle name="Normal 4 23 2" xfId="10267"/>
    <cellStyle name="Normal 4 23 2 2" xfId="10268"/>
    <cellStyle name="Normal 4 23 3" xfId="10269"/>
    <cellStyle name="Normal 4 23 3 2" xfId="17938"/>
    <cellStyle name="Normal 4 23 3 3" xfId="21804"/>
    <cellStyle name="Normal 4 23 4" xfId="10266"/>
    <cellStyle name="Normal 4 23 4 2" xfId="17939"/>
    <cellStyle name="Normal 4 23 5" xfId="4768"/>
    <cellStyle name="Normal 4 24" xfId="2176"/>
    <cellStyle name="Normal 4 24 2" xfId="10271"/>
    <cellStyle name="Normal 4 24 2 2" xfId="10272"/>
    <cellStyle name="Normal 4 24 3" xfId="10273"/>
    <cellStyle name="Normal 4 24 3 2" xfId="17940"/>
    <cellStyle name="Normal 4 24 3 3" xfId="21803"/>
    <cellStyle name="Normal 4 24 4" xfId="10270"/>
    <cellStyle name="Normal 4 24 4 2" xfId="17941"/>
    <cellStyle name="Normal 4 24 5" xfId="4769"/>
    <cellStyle name="Normal 4 25" xfId="2177"/>
    <cellStyle name="Normal 4 25 2" xfId="10274"/>
    <cellStyle name="Normal 4 25 3" xfId="21802"/>
    <cellStyle name="Normal 4 26" xfId="4770"/>
    <cellStyle name="Normal 4 26 2" xfId="10275"/>
    <cellStyle name="Normal 4 26 3" xfId="21801"/>
    <cellStyle name="Normal 4 27" xfId="4771"/>
    <cellStyle name="Normal 4 27 2" xfId="10276"/>
    <cellStyle name="Normal 4 27 3" xfId="21800"/>
    <cellStyle name="Normal 4 28" xfId="4772"/>
    <cellStyle name="Normal 4 28 2" xfId="10277"/>
    <cellStyle name="Normal 4 28 3" xfId="21799"/>
    <cellStyle name="Normal 4 29" xfId="4773"/>
    <cellStyle name="Normal 4 29 2" xfId="10278"/>
    <cellStyle name="Normal 4 29 3" xfId="21798"/>
    <cellStyle name="Normal 4 3" xfId="2178"/>
    <cellStyle name="Normal 4 3 2" xfId="4775"/>
    <cellStyle name="Normal 4 3 2 2" xfId="17942"/>
    <cellStyle name="Normal 4 3 3" xfId="10280"/>
    <cellStyle name="Normal 4 3 3 2" xfId="10281"/>
    <cellStyle name="Normal 4 3 4" xfId="10279"/>
    <cellStyle name="Normal 4 3 4 2" xfId="21797"/>
    <cellStyle name="Normal 4 3 5" xfId="4774"/>
    <cellStyle name="Normal 4 30" xfId="4776"/>
    <cellStyle name="Normal 4 30 2" xfId="10282"/>
    <cellStyle name="Normal 4 30 3" xfId="21796"/>
    <cellStyle name="Normal 4 31" xfId="4777"/>
    <cellStyle name="Normal 4 31 2" xfId="10283"/>
    <cellStyle name="Normal 4 31 3" xfId="21795"/>
    <cellStyle name="Normal 4 32" xfId="4778"/>
    <cellStyle name="Normal 4 32 2" xfId="10284"/>
    <cellStyle name="Normal 4 32 3" xfId="21794"/>
    <cellStyle name="Normal 4 33" xfId="4779"/>
    <cellStyle name="Normal 4 33 2" xfId="10285"/>
    <cellStyle name="Normal 4 33 3" xfId="21793"/>
    <cellStyle name="Normal 4 34" xfId="4780"/>
    <cellStyle name="Normal 4 34 2" xfId="10286"/>
    <cellStyle name="Normal 4 34 3" xfId="21792"/>
    <cellStyle name="Normal 4 35" xfId="4781"/>
    <cellStyle name="Normal 4 35 2" xfId="10287"/>
    <cellStyle name="Normal 4 35 3" xfId="21791"/>
    <cellStyle name="Normal 4 36" xfId="4782"/>
    <cellStyle name="Normal 4 36 2" xfId="10288"/>
    <cellStyle name="Normal 4 36 3" xfId="21790"/>
    <cellStyle name="Normal 4 37" xfId="4783"/>
    <cellStyle name="Normal 4 37 2" xfId="10289"/>
    <cellStyle name="Normal 4 37 3" xfId="21789"/>
    <cellStyle name="Normal 4 38" xfId="4784"/>
    <cellStyle name="Normal 4 38 2" xfId="10290"/>
    <cellStyle name="Normal 4 38 3" xfId="21788"/>
    <cellStyle name="Normal 4 39" xfId="4785"/>
    <cellStyle name="Normal 4 39 2" xfId="10291"/>
    <cellStyle name="Normal 4 39 3" xfId="21787"/>
    <cellStyle name="Normal 4 4" xfId="2179"/>
    <cellStyle name="Normal 4 4 2" xfId="10293"/>
    <cellStyle name="Normal 4 4 2 2" xfId="10294"/>
    <cellStyle name="Normal 4 4 3" xfId="10292"/>
    <cellStyle name="Normal 4 4 3 2" xfId="21786"/>
    <cellStyle name="Normal 4 4 4" xfId="4786"/>
    <cellStyle name="Normal 4 40" xfId="4787"/>
    <cellStyle name="Normal 4 40 2" xfId="10295"/>
    <cellStyle name="Normal 4 40 3" xfId="21785"/>
    <cellStyle name="Normal 4 41" xfId="4788"/>
    <cellStyle name="Normal 4 41 2" xfId="10296"/>
    <cellStyle name="Normal 4 41 3" xfId="21784"/>
    <cellStyle name="Normal 4 42" xfId="4789"/>
    <cellStyle name="Normal 4 42 2" xfId="10297"/>
    <cellStyle name="Normal 4 42 3" xfId="21783"/>
    <cellStyle name="Normal 4 43" xfId="4790"/>
    <cellStyle name="Normal 4 43 2" xfId="10298"/>
    <cellStyle name="Normal 4 43 3" xfId="21782"/>
    <cellStyle name="Normal 4 44" xfId="4791"/>
    <cellStyle name="Normal 4 44 2" xfId="10299"/>
    <cellStyle name="Normal 4 44 3" xfId="21781"/>
    <cellStyle name="Normal 4 45" xfId="4792"/>
    <cellStyle name="Normal 4 45 2" xfId="10300"/>
    <cellStyle name="Normal 4 45 3" xfId="21780"/>
    <cellStyle name="Normal 4 46" xfId="4793"/>
    <cellStyle name="Normal 4 46 2" xfId="10301"/>
    <cellStyle name="Normal 4 46 3" xfId="21779"/>
    <cellStyle name="Normal 4 47" xfId="4794"/>
    <cellStyle name="Normal 4 47 2" xfId="10302"/>
    <cellStyle name="Normal 4 47 3" xfId="21778"/>
    <cellStyle name="Normal 4 48" xfId="4795"/>
    <cellStyle name="Normal 4 48 2" xfId="10303"/>
    <cellStyle name="Normal 4 48 3" xfId="21777"/>
    <cellStyle name="Normal 4 49" xfId="4796"/>
    <cellStyle name="Normal 4 49 2" xfId="10304"/>
    <cellStyle name="Normal 4 49 3" xfId="21776"/>
    <cellStyle name="Normal 4 5" xfId="2180"/>
    <cellStyle name="Normal 4 5 2" xfId="10306"/>
    <cellStyle name="Normal 4 5 2 2" xfId="10307"/>
    <cellStyle name="Normal 4 5 3" xfId="10305"/>
    <cellStyle name="Normal 4 5 3 2" xfId="21775"/>
    <cellStyle name="Normal 4 5 4" xfId="4797"/>
    <cellStyle name="Normal 4 50" xfId="4798"/>
    <cellStyle name="Normal 4 50 2" xfId="10308"/>
    <cellStyle name="Normal 4 50 3" xfId="21774"/>
    <cellStyle name="Normal 4 51" xfId="4799"/>
    <cellStyle name="Normal 4 51 2" xfId="10309"/>
    <cellStyle name="Normal 4 51 3" xfId="21773"/>
    <cellStyle name="Normal 4 52" xfId="4800"/>
    <cellStyle name="Normal 4 52 2" xfId="10310"/>
    <cellStyle name="Normal 4 52 3" xfId="21772"/>
    <cellStyle name="Normal 4 53" xfId="4801"/>
    <cellStyle name="Normal 4 53 2" xfId="10311"/>
    <cellStyle name="Normal 4 53 3" xfId="21771"/>
    <cellStyle name="Normal 4 54" xfId="4802"/>
    <cellStyle name="Normal 4 54 2" xfId="10312"/>
    <cellStyle name="Normal 4 54 3" xfId="21770"/>
    <cellStyle name="Normal 4 55" xfId="4803"/>
    <cellStyle name="Normal 4 55 2" xfId="10313"/>
    <cellStyle name="Normal 4 55 3" xfId="21769"/>
    <cellStyle name="Normal 4 56" xfId="4804"/>
    <cellStyle name="Normal 4 56 2" xfId="10314"/>
    <cellStyle name="Normal 4 56 3" xfId="21768"/>
    <cellStyle name="Normal 4 57" xfId="4805"/>
    <cellStyle name="Normal 4 57 2" xfId="10315"/>
    <cellStyle name="Normal 4 57 3" xfId="21767"/>
    <cellStyle name="Normal 4 58" xfId="4806"/>
    <cellStyle name="Normal 4 58 2" xfId="10316"/>
    <cellStyle name="Normal 4 58 3" xfId="21766"/>
    <cellStyle name="Normal 4 59" xfId="4807"/>
    <cellStyle name="Normal 4 59 2" xfId="10317"/>
    <cellStyle name="Normal 4 59 3" xfId="21765"/>
    <cellStyle name="Normal 4 6" xfId="2181"/>
    <cellStyle name="Normal 4 6 2" xfId="10319"/>
    <cellStyle name="Normal 4 6 2 2" xfId="10320"/>
    <cellStyle name="Normal 4 6 3" xfId="10318"/>
    <cellStyle name="Normal 4 6 3 2" xfId="21764"/>
    <cellStyle name="Normal 4 6 4" xfId="4808"/>
    <cellStyle name="Normal 4 60" xfId="4809"/>
    <cellStyle name="Normal 4 60 2" xfId="10321"/>
    <cellStyle name="Normal 4 60 3" xfId="21763"/>
    <cellStyle name="Normal 4 61" xfId="4810"/>
    <cellStyle name="Normal 4 61 2" xfId="10322"/>
    <cellStyle name="Normal 4 61 3" xfId="21762"/>
    <cellStyle name="Normal 4 62" xfId="4811"/>
    <cellStyle name="Normal 4 62 2" xfId="10323"/>
    <cellStyle name="Normal 4 62 3" xfId="21761"/>
    <cellStyle name="Normal 4 63" xfId="4812"/>
    <cellStyle name="Normal 4 63 2" xfId="10324"/>
    <cellStyle name="Normal 4 63 3" xfId="21760"/>
    <cellStyle name="Normal 4 64" xfId="4813"/>
    <cellStyle name="Normal 4 64 2" xfId="10325"/>
    <cellStyle name="Normal 4 64 3" xfId="21759"/>
    <cellStyle name="Normal 4 65" xfId="4814"/>
    <cellStyle name="Normal 4 65 2" xfId="10326"/>
    <cellStyle name="Normal 4 65 3" xfId="21758"/>
    <cellStyle name="Normal 4 66" xfId="4815"/>
    <cellStyle name="Normal 4 66 2" xfId="10327"/>
    <cellStyle name="Normal 4 66 3" xfId="21757"/>
    <cellStyle name="Normal 4 67" xfId="4816"/>
    <cellStyle name="Normal 4 67 2" xfId="10328"/>
    <cellStyle name="Normal 4 67 3" xfId="21756"/>
    <cellStyle name="Normal 4 68" xfId="4817"/>
    <cellStyle name="Normal 4 68 2" xfId="10329"/>
    <cellStyle name="Normal 4 68 3" xfId="21755"/>
    <cellStyle name="Normal 4 69" xfId="4818"/>
    <cellStyle name="Normal 4 69 2" xfId="10330"/>
    <cellStyle name="Normal 4 69 3" xfId="21754"/>
    <cellStyle name="Normal 4 7" xfId="2182"/>
    <cellStyle name="Normal 4 7 2" xfId="10332"/>
    <cellStyle name="Normal 4 7 2 2" xfId="10333"/>
    <cellStyle name="Normal 4 7 3" xfId="10331"/>
    <cellStyle name="Normal 4 7 3 2" xfId="21753"/>
    <cellStyle name="Normal 4 7 4" xfId="4819"/>
    <cellStyle name="Normal 4 70" xfId="4820"/>
    <cellStyle name="Normal 4 70 2" xfId="10334"/>
    <cellStyle name="Normal 4 70 3" xfId="21752"/>
    <cellStyle name="Normal 4 71" xfId="4821"/>
    <cellStyle name="Normal 4 71 2" xfId="10335"/>
    <cellStyle name="Normal 4 71 3" xfId="21751"/>
    <cellStyle name="Normal 4 72" xfId="4822"/>
    <cellStyle name="Normal 4 72 2" xfId="10336"/>
    <cellStyle name="Normal 4 72 3" xfId="21750"/>
    <cellStyle name="Normal 4 73" xfId="4823"/>
    <cellStyle name="Normal 4 73 2" xfId="10337"/>
    <cellStyle name="Normal 4 73 3" xfId="21749"/>
    <cellStyle name="Normal 4 74" xfId="4824"/>
    <cellStyle name="Normal 4 74 2" xfId="10338"/>
    <cellStyle name="Normal 4 74 3" xfId="21748"/>
    <cellStyle name="Normal 4 75" xfId="4825"/>
    <cellStyle name="Normal 4 75 2" xfId="10339"/>
    <cellStyle name="Normal 4 75 3" xfId="21747"/>
    <cellStyle name="Normal 4 76" xfId="4826"/>
    <cellStyle name="Normal 4 76 2" xfId="10340"/>
    <cellStyle name="Normal 4 76 3" xfId="21746"/>
    <cellStyle name="Normal 4 77" xfId="4827"/>
    <cellStyle name="Normal 4 77 2" xfId="10341"/>
    <cellStyle name="Normal 4 77 3" xfId="21745"/>
    <cellStyle name="Normal 4 78" xfId="4828"/>
    <cellStyle name="Normal 4 78 2" xfId="10342"/>
    <cellStyle name="Normal 4 78 3" xfId="21744"/>
    <cellStyle name="Normal 4 79" xfId="4829"/>
    <cellStyle name="Normal 4 79 2" xfId="10343"/>
    <cellStyle name="Normal 4 79 3" xfId="21743"/>
    <cellStyle name="Normal 4 8" xfId="2183"/>
    <cellStyle name="Normal 4 8 2" xfId="10345"/>
    <cellStyle name="Normal 4 8 2 2" xfId="10346"/>
    <cellStyle name="Normal 4 8 3" xfId="10344"/>
    <cellStyle name="Normal 4 8 3 2" xfId="21742"/>
    <cellStyle name="Normal 4 8 4" xfId="4830"/>
    <cellStyle name="Normal 4 80" xfId="4831"/>
    <cellStyle name="Normal 4 80 2" xfId="10347"/>
    <cellStyle name="Normal 4 80 3" xfId="21741"/>
    <cellStyle name="Normal 4 81" xfId="4832"/>
    <cellStyle name="Normal 4 81 2" xfId="10348"/>
    <cellStyle name="Normal 4 81 3" xfId="21740"/>
    <cellStyle name="Normal 4 82" xfId="4833"/>
    <cellStyle name="Normal 4 82 2" xfId="10349"/>
    <cellStyle name="Normal 4 82 3" xfId="21739"/>
    <cellStyle name="Normal 4 83" xfId="4834"/>
    <cellStyle name="Normal 4 83 2" xfId="10350"/>
    <cellStyle name="Normal 4 83 3" xfId="21738"/>
    <cellStyle name="Normal 4 84" xfId="4835"/>
    <cellStyle name="Normal 4 84 2" xfId="10351"/>
    <cellStyle name="Normal 4 84 3" xfId="21737"/>
    <cellStyle name="Normal 4 85" xfId="4836"/>
    <cellStyle name="Normal 4 85 2" xfId="10352"/>
    <cellStyle name="Normal 4 85 3" xfId="21736"/>
    <cellStyle name="Normal 4 86" xfId="4837"/>
    <cellStyle name="Normal 4 87" xfId="6518"/>
    <cellStyle name="Normal 4 87 2" xfId="21734"/>
    <cellStyle name="Normal 4 87 3" xfId="21733"/>
    <cellStyle name="Normal 4 87 4" xfId="21735"/>
    <cellStyle name="Normal 4 88" xfId="6519"/>
    <cellStyle name="Normal 4 89" xfId="17943"/>
    <cellStyle name="Normal 4 9" xfId="2184"/>
    <cellStyle name="Normal 4 9 2" xfId="10354"/>
    <cellStyle name="Normal 4 9 2 2" xfId="10355"/>
    <cellStyle name="Normal 4 9 3" xfId="10353"/>
    <cellStyle name="Normal 4 9 3 2" xfId="21732"/>
    <cellStyle name="Normal 4 9 4" xfId="4838"/>
    <cellStyle name="Normal 40" xfId="4839"/>
    <cellStyle name="Normal 40 10" xfId="4840"/>
    <cellStyle name="Normal 40 11" xfId="4841"/>
    <cellStyle name="Normal 40 12" xfId="4842"/>
    <cellStyle name="Normal 40 12 2" xfId="6520"/>
    <cellStyle name="Normal 40 12 3" xfId="6521"/>
    <cellStyle name="Normal 40 12 3 2" xfId="17944"/>
    <cellStyle name="Normal 40 13" xfId="6522"/>
    <cellStyle name="Normal 40 13 2" xfId="21730"/>
    <cellStyle name="Normal 40 14" xfId="11085"/>
    <cellStyle name="Normal 40 14 2" xfId="21729"/>
    <cellStyle name="Normal 40 15" xfId="17945"/>
    <cellStyle name="Normal 40 15 2" xfId="17946"/>
    <cellStyle name="Normal 40 15 3" xfId="21728"/>
    <cellStyle name="Normal 40 16" xfId="21727"/>
    <cellStyle name="Normal 40 17" xfId="21726"/>
    <cellStyle name="Normal 40 18" xfId="21725"/>
    <cellStyle name="Normal 40 19" xfId="21724"/>
    <cellStyle name="Normal 40 2" xfId="4843"/>
    <cellStyle name="Normal 40 2 2" xfId="21723"/>
    <cellStyle name="Normal 40 2 2 2" xfId="21722"/>
    <cellStyle name="Normal 40 20" xfId="21721"/>
    <cellStyle name="Normal 40 21" xfId="21731"/>
    <cellStyle name="Normal 40 3" xfId="4844"/>
    <cellStyle name="Normal 40 4" xfId="4845"/>
    <cellStyle name="Normal 40 5" xfId="4846"/>
    <cellStyle name="Normal 40 6" xfId="4847"/>
    <cellStyle name="Normal 40 7" xfId="4848"/>
    <cellStyle name="Normal 40 8" xfId="4849"/>
    <cellStyle name="Normal 40 9" xfId="4850"/>
    <cellStyle name="Normal 41" xfId="4851"/>
    <cellStyle name="Normal 41 2" xfId="4852"/>
    <cellStyle name="Normal 41 2 2" xfId="6523"/>
    <cellStyle name="Normal 41 2 3" xfId="6524"/>
    <cellStyle name="Normal 41 2 3 2" xfId="17947"/>
    <cellStyle name="Normal 41 3" xfId="6525"/>
    <cellStyle name="Normal 41 3 2" xfId="21719"/>
    <cellStyle name="Normal 41 4" xfId="6526"/>
    <cellStyle name="Normal 41 5" xfId="11071"/>
    <cellStyle name="Normal 41 6" xfId="17948"/>
    <cellStyle name="Normal 41 6 2" xfId="17949"/>
    <cellStyle name="Normal 41 7" xfId="21720"/>
    <cellStyle name="Normal 42" xfId="4853"/>
    <cellStyle name="Normal 42 10" xfId="21717"/>
    <cellStyle name="Normal 42 11" xfId="21718"/>
    <cellStyle name="Normal 42 2" xfId="4854"/>
    <cellStyle name="Normal 42 2 2" xfId="6527"/>
    <cellStyle name="Normal 42 2 2 2" xfId="21715"/>
    <cellStyle name="Normal 42 2 2 3" xfId="21716"/>
    <cellStyle name="Normal 42 2 3" xfId="6528"/>
    <cellStyle name="Normal 42 2 3 2" xfId="17950"/>
    <cellStyle name="Normal 42 3" xfId="6529"/>
    <cellStyle name="Normal 42 3 2" xfId="21714"/>
    <cellStyle name="Normal 42 4" xfId="6530"/>
    <cellStyle name="Normal 42 4 2" xfId="21713"/>
    <cellStyle name="Normal 42 5" xfId="11070"/>
    <cellStyle name="Normal 42 5 2" xfId="21712"/>
    <cellStyle name="Normal 42 6" xfId="17951"/>
    <cellStyle name="Normal 42 6 2" xfId="17952"/>
    <cellStyle name="Normal 42 6 3" xfId="21711"/>
    <cellStyle name="Normal 42 7" xfId="21710"/>
    <cellStyle name="Normal 42 8" xfId="21709"/>
    <cellStyle name="Normal 42 9" xfId="21708"/>
    <cellStyle name="Normal 43" xfId="4855"/>
    <cellStyle name="Normal 43 2" xfId="4856"/>
    <cellStyle name="Normal 43 2 2" xfId="6531"/>
    <cellStyle name="Normal 43 2 3" xfId="6532"/>
    <cellStyle name="Normal 43 2 3 2" xfId="17953"/>
    <cellStyle name="Normal 43 3" xfId="6533"/>
    <cellStyle name="Normal 43 4" xfId="6534"/>
    <cellStyle name="Normal 43 5" xfId="17954"/>
    <cellStyle name="Normal 43 5 2" xfId="17955"/>
    <cellStyle name="Normal 43 6" xfId="17956"/>
    <cellStyle name="Normal 44" xfId="4857"/>
    <cellStyle name="Normal 44 2" xfId="6535"/>
    <cellStyle name="Normal 44 3" xfId="6536"/>
    <cellStyle name="Normal 44 3 2" xfId="6537"/>
    <cellStyle name="Normal 44 3 3" xfId="17957"/>
    <cellStyle name="Normal 44 4" xfId="6538"/>
    <cellStyle name="Normal 44 5" xfId="17958"/>
    <cellStyle name="Normal 45" xfId="4858"/>
    <cellStyle name="Normal 45 2" xfId="6539"/>
    <cellStyle name="Normal 45 2 2" xfId="21705"/>
    <cellStyle name="Normal 45 2 3" xfId="21706"/>
    <cellStyle name="Normal 45 3" xfId="6540"/>
    <cellStyle name="Normal 45 3 2" xfId="6541"/>
    <cellStyle name="Normal 45 3 3" xfId="17959"/>
    <cellStyle name="Normal 45 4" xfId="6542"/>
    <cellStyle name="Normal 45 5" xfId="17960"/>
    <cellStyle name="Normal 45 6" xfId="21707"/>
    <cellStyle name="Normal 46" xfId="4859"/>
    <cellStyle name="Normal 46 2" xfId="6543"/>
    <cellStyle name="Normal 46 2 2" xfId="6544"/>
    <cellStyle name="Normal 46 2 3" xfId="6545"/>
    <cellStyle name="Normal 46 2 3 2" xfId="17961"/>
    <cellStyle name="Normal 46 3" xfId="6546"/>
    <cellStyle name="Normal 46 4" xfId="17962"/>
    <cellStyle name="Normal 46 5" xfId="21704"/>
    <cellStyle name="Normal 47" xfId="4860"/>
    <cellStyle name="Normal 47 2" xfId="6547"/>
    <cellStyle name="Normal 47 2 2" xfId="6548"/>
    <cellStyle name="Normal 47 2 3" xfId="6549"/>
    <cellStyle name="Normal 47 2 3 2" xfId="17963"/>
    <cellStyle name="Normal 47 3" xfId="6550"/>
    <cellStyle name="Normal 47 4" xfId="17964"/>
    <cellStyle name="Normal 48" xfId="2185"/>
    <cellStyle name="Normal 48 2" xfId="6551"/>
    <cellStyle name="Normal 48 2 2" xfId="17965"/>
    <cellStyle name="Normal 48 3" xfId="6552"/>
    <cellStyle name="Normal 48 3 2" xfId="17966"/>
    <cellStyle name="Normal 48 4" xfId="6553"/>
    <cellStyle name="Normal 48 4 2" xfId="17967"/>
    <cellStyle name="Normal 48 5" xfId="10357"/>
    <cellStyle name="Normal 48 5 2" xfId="17968"/>
    <cellStyle name="Normal 48 6" xfId="10356"/>
    <cellStyle name="Normal 48 7" xfId="4861"/>
    <cellStyle name="Normal 48 8" xfId="21703"/>
    <cellStyle name="Normal 49" xfId="2186"/>
    <cellStyle name="Normal 49 2" xfId="10359"/>
    <cellStyle name="Normal 49 2 2" xfId="17969"/>
    <cellStyle name="Normal 49 3" xfId="10358"/>
    <cellStyle name="Normal 49 4" xfId="4862"/>
    <cellStyle name="Normal 49 5" xfId="21702"/>
    <cellStyle name="Normal 5" xfId="2187"/>
    <cellStyle name="Normal 5 10" xfId="2188"/>
    <cellStyle name="Normal 5 10 10" xfId="2189"/>
    <cellStyle name="Normal 5 10 10 2" xfId="10360"/>
    <cellStyle name="Normal 5 10 10 2 2" xfId="17970"/>
    <cellStyle name="Normal 5 10 10 3" xfId="17971"/>
    <cellStyle name="Normal 5 10 11" xfId="2190"/>
    <cellStyle name="Normal 5 10 11 2" xfId="10361"/>
    <cellStyle name="Normal 5 10 11 2 2" xfId="17972"/>
    <cellStyle name="Normal 5 10 11 3" xfId="17973"/>
    <cellStyle name="Normal 5 10 12" xfId="2191"/>
    <cellStyle name="Normal 5 10 12 2" xfId="10362"/>
    <cellStyle name="Normal 5 10 12 2 2" xfId="17974"/>
    <cellStyle name="Normal 5 10 12 3" xfId="17975"/>
    <cellStyle name="Normal 5 10 13" xfId="2192"/>
    <cellStyle name="Normal 5 10 13 2" xfId="10363"/>
    <cellStyle name="Normal 5 10 13 2 2" xfId="17976"/>
    <cellStyle name="Normal 5 10 13 3" xfId="17977"/>
    <cellStyle name="Normal 5 10 14" xfId="2193"/>
    <cellStyle name="Normal 5 10 14 2" xfId="10364"/>
    <cellStyle name="Normal 5 10 14 2 2" xfId="17978"/>
    <cellStyle name="Normal 5 10 14 3" xfId="17979"/>
    <cellStyle name="Normal 5 10 15" xfId="2194"/>
    <cellStyle name="Normal 5 10 15 2" xfId="10365"/>
    <cellStyle name="Normal 5 10 15 2 2" xfId="17980"/>
    <cellStyle name="Normal 5 10 15 3" xfId="17981"/>
    <cellStyle name="Normal 5 10 16" xfId="2195"/>
    <cellStyle name="Normal 5 10 16 2" xfId="10366"/>
    <cellStyle name="Normal 5 10 16 2 2" xfId="17982"/>
    <cellStyle name="Normal 5 10 16 3" xfId="17983"/>
    <cellStyle name="Normal 5 10 17" xfId="2196"/>
    <cellStyle name="Normal 5 10 17 2" xfId="10367"/>
    <cellStyle name="Normal 5 10 17 2 2" xfId="17984"/>
    <cellStyle name="Normal 5 10 17 3" xfId="17985"/>
    <cellStyle name="Normal 5 10 18" xfId="2197"/>
    <cellStyle name="Normal 5 10 18 2" xfId="10368"/>
    <cellStyle name="Normal 5 10 18 2 2" xfId="17986"/>
    <cellStyle name="Normal 5 10 18 3" xfId="17987"/>
    <cellStyle name="Normal 5 10 19" xfId="10369"/>
    <cellStyle name="Normal 5 10 2" xfId="2198"/>
    <cellStyle name="Normal 5 10 2 2" xfId="10370"/>
    <cellStyle name="Normal 5 10 2 2 2" xfId="17988"/>
    <cellStyle name="Normal 5 10 2 3" xfId="17989"/>
    <cellStyle name="Normal 5 10 20" xfId="10371"/>
    <cellStyle name="Normal 5 10 20 2" xfId="17990"/>
    <cellStyle name="Normal 5 10 21" xfId="4863"/>
    <cellStyle name="Normal 5 10 3" xfId="2199"/>
    <cellStyle name="Normal 5 10 3 2" xfId="10372"/>
    <cellStyle name="Normal 5 10 3 2 2" xfId="17991"/>
    <cellStyle name="Normal 5 10 3 3" xfId="17992"/>
    <cellStyle name="Normal 5 10 4" xfId="2200"/>
    <cellStyle name="Normal 5 10 4 2" xfId="10373"/>
    <cellStyle name="Normal 5 10 4 2 2" xfId="17993"/>
    <cellStyle name="Normal 5 10 4 3" xfId="17994"/>
    <cellStyle name="Normal 5 10 5" xfId="2201"/>
    <cellStyle name="Normal 5 10 5 2" xfId="10374"/>
    <cellStyle name="Normal 5 10 5 2 2" xfId="17995"/>
    <cellStyle name="Normal 5 10 5 3" xfId="17996"/>
    <cellStyle name="Normal 5 10 6" xfId="2202"/>
    <cellStyle name="Normal 5 10 6 2" xfId="10375"/>
    <cellStyle name="Normal 5 10 6 2 2" xfId="17997"/>
    <cellStyle name="Normal 5 10 6 3" xfId="17998"/>
    <cellStyle name="Normal 5 10 7" xfId="2203"/>
    <cellStyle name="Normal 5 10 7 2" xfId="10376"/>
    <cellStyle name="Normal 5 10 7 2 2" xfId="17999"/>
    <cellStyle name="Normal 5 10 7 3" xfId="18000"/>
    <cellStyle name="Normal 5 10 8" xfId="2204"/>
    <cellStyle name="Normal 5 10 8 2" xfId="10377"/>
    <cellStyle name="Normal 5 10 8 2 2" xfId="18001"/>
    <cellStyle name="Normal 5 10 8 3" xfId="18002"/>
    <cellStyle name="Normal 5 10 9" xfId="2205"/>
    <cellStyle name="Normal 5 10 9 2" xfId="10378"/>
    <cellStyle name="Normal 5 10 9 2 2" xfId="18003"/>
    <cellStyle name="Normal 5 10 9 3" xfId="18004"/>
    <cellStyle name="Normal 5 11" xfId="2206"/>
    <cellStyle name="Normal 5 11 10" xfId="2207"/>
    <cellStyle name="Normal 5 11 10 2" xfId="10379"/>
    <cellStyle name="Normal 5 11 10 2 2" xfId="18005"/>
    <cellStyle name="Normal 5 11 10 3" xfId="18006"/>
    <cellStyle name="Normal 5 11 11" xfId="2208"/>
    <cellStyle name="Normal 5 11 11 2" xfId="10380"/>
    <cellStyle name="Normal 5 11 11 2 2" xfId="18007"/>
    <cellStyle name="Normal 5 11 11 3" xfId="18008"/>
    <cellStyle name="Normal 5 11 12" xfId="2209"/>
    <cellStyle name="Normal 5 11 12 2" xfId="10381"/>
    <cellStyle name="Normal 5 11 12 2 2" xfId="18009"/>
    <cellStyle name="Normal 5 11 12 3" xfId="18010"/>
    <cellStyle name="Normal 5 11 13" xfId="2210"/>
    <cellStyle name="Normal 5 11 13 2" xfId="10382"/>
    <cellStyle name="Normal 5 11 13 2 2" xfId="18011"/>
    <cellStyle name="Normal 5 11 13 3" xfId="18012"/>
    <cellStyle name="Normal 5 11 14" xfId="2211"/>
    <cellStyle name="Normal 5 11 14 2" xfId="10383"/>
    <cellStyle name="Normal 5 11 14 2 2" xfId="18013"/>
    <cellStyle name="Normal 5 11 14 3" xfId="18014"/>
    <cellStyle name="Normal 5 11 15" xfId="2212"/>
    <cellStyle name="Normal 5 11 15 2" xfId="10384"/>
    <cellStyle name="Normal 5 11 15 2 2" xfId="18015"/>
    <cellStyle name="Normal 5 11 15 3" xfId="18016"/>
    <cellStyle name="Normal 5 11 16" xfId="2213"/>
    <cellStyle name="Normal 5 11 16 2" xfId="10385"/>
    <cellStyle name="Normal 5 11 16 2 2" xfId="18017"/>
    <cellStyle name="Normal 5 11 16 3" xfId="18018"/>
    <cellStyle name="Normal 5 11 17" xfId="2214"/>
    <cellStyle name="Normal 5 11 17 2" xfId="10386"/>
    <cellStyle name="Normal 5 11 17 2 2" xfId="18019"/>
    <cellStyle name="Normal 5 11 17 3" xfId="18020"/>
    <cellStyle name="Normal 5 11 18" xfId="2215"/>
    <cellStyle name="Normal 5 11 18 2" xfId="10387"/>
    <cellStyle name="Normal 5 11 18 2 2" xfId="18021"/>
    <cellStyle name="Normal 5 11 18 3" xfId="18022"/>
    <cellStyle name="Normal 5 11 19" xfId="10388"/>
    <cellStyle name="Normal 5 11 2" xfId="2216"/>
    <cellStyle name="Normal 5 11 2 2" xfId="10389"/>
    <cellStyle name="Normal 5 11 2 2 2" xfId="18023"/>
    <cellStyle name="Normal 5 11 2 3" xfId="18024"/>
    <cellStyle name="Normal 5 11 20" xfId="10390"/>
    <cellStyle name="Normal 5 11 20 2" xfId="18025"/>
    <cellStyle name="Normal 5 11 21" xfId="4864"/>
    <cellStyle name="Normal 5 11 3" xfId="2217"/>
    <cellStyle name="Normal 5 11 3 2" xfId="10391"/>
    <cellStyle name="Normal 5 11 3 2 2" xfId="18026"/>
    <cellStyle name="Normal 5 11 3 3" xfId="18027"/>
    <cellStyle name="Normal 5 11 4" xfId="2218"/>
    <cellStyle name="Normal 5 11 4 2" xfId="10392"/>
    <cellStyle name="Normal 5 11 4 2 2" xfId="18028"/>
    <cellStyle name="Normal 5 11 4 3" xfId="18029"/>
    <cellStyle name="Normal 5 11 5" xfId="2219"/>
    <cellStyle name="Normal 5 11 5 2" xfId="10393"/>
    <cellStyle name="Normal 5 11 5 2 2" xfId="18030"/>
    <cellStyle name="Normal 5 11 5 3" xfId="18031"/>
    <cellStyle name="Normal 5 11 6" xfId="2220"/>
    <cellStyle name="Normal 5 11 6 2" xfId="10394"/>
    <cellStyle name="Normal 5 11 6 2 2" xfId="18032"/>
    <cellStyle name="Normal 5 11 6 3" xfId="18033"/>
    <cellStyle name="Normal 5 11 7" xfId="2221"/>
    <cellStyle name="Normal 5 11 7 2" xfId="10395"/>
    <cellStyle name="Normal 5 11 7 2 2" xfId="18034"/>
    <cellStyle name="Normal 5 11 7 3" xfId="18035"/>
    <cellStyle name="Normal 5 11 8" xfId="2222"/>
    <cellStyle name="Normal 5 11 8 2" xfId="10396"/>
    <cellStyle name="Normal 5 11 8 2 2" xfId="18036"/>
    <cellStyle name="Normal 5 11 8 3" xfId="18037"/>
    <cellStyle name="Normal 5 11 9" xfId="2223"/>
    <cellStyle name="Normal 5 11 9 2" xfId="10397"/>
    <cellStyle name="Normal 5 11 9 2 2" xfId="18038"/>
    <cellStyle name="Normal 5 11 9 3" xfId="18039"/>
    <cellStyle name="Normal 5 12" xfId="2224"/>
    <cellStyle name="Normal 5 12 10" xfId="2225"/>
    <cellStyle name="Normal 5 12 10 2" xfId="10398"/>
    <cellStyle name="Normal 5 12 10 2 2" xfId="18040"/>
    <cellStyle name="Normal 5 12 10 3" xfId="18041"/>
    <cellStyle name="Normal 5 12 11" xfId="2226"/>
    <cellStyle name="Normal 5 12 11 2" xfId="10399"/>
    <cellStyle name="Normal 5 12 11 2 2" xfId="18042"/>
    <cellStyle name="Normal 5 12 11 3" xfId="18043"/>
    <cellStyle name="Normal 5 12 12" xfId="2227"/>
    <cellStyle name="Normal 5 12 12 2" xfId="10400"/>
    <cellStyle name="Normal 5 12 12 2 2" xfId="18044"/>
    <cellStyle name="Normal 5 12 12 3" xfId="18045"/>
    <cellStyle name="Normal 5 12 13" xfId="2228"/>
    <cellStyle name="Normal 5 12 13 2" xfId="10401"/>
    <cellStyle name="Normal 5 12 13 2 2" xfId="18046"/>
    <cellStyle name="Normal 5 12 13 3" xfId="18047"/>
    <cellStyle name="Normal 5 12 14" xfId="2229"/>
    <cellStyle name="Normal 5 12 14 2" xfId="10402"/>
    <cellStyle name="Normal 5 12 14 2 2" xfId="18048"/>
    <cellStyle name="Normal 5 12 14 3" xfId="18049"/>
    <cellStyle name="Normal 5 12 15" xfId="2230"/>
    <cellStyle name="Normal 5 12 15 2" xfId="10403"/>
    <cellStyle name="Normal 5 12 15 2 2" xfId="18050"/>
    <cellStyle name="Normal 5 12 15 3" xfId="18051"/>
    <cellStyle name="Normal 5 12 16" xfId="2231"/>
    <cellStyle name="Normal 5 12 16 2" xfId="10404"/>
    <cellStyle name="Normal 5 12 16 2 2" xfId="18052"/>
    <cellStyle name="Normal 5 12 16 3" xfId="18053"/>
    <cellStyle name="Normal 5 12 17" xfId="2232"/>
    <cellStyle name="Normal 5 12 17 2" xfId="10405"/>
    <cellStyle name="Normal 5 12 17 2 2" xfId="18054"/>
    <cellStyle name="Normal 5 12 17 3" xfId="18055"/>
    <cellStyle name="Normal 5 12 18" xfId="2233"/>
    <cellStyle name="Normal 5 12 18 2" xfId="10406"/>
    <cellStyle name="Normal 5 12 18 2 2" xfId="18056"/>
    <cellStyle name="Normal 5 12 18 3" xfId="18057"/>
    <cellStyle name="Normal 5 12 19" xfId="10407"/>
    <cellStyle name="Normal 5 12 2" xfId="2234"/>
    <cellStyle name="Normal 5 12 2 2" xfId="10408"/>
    <cellStyle name="Normal 5 12 2 2 2" xfId="18058"/>
    <cellStyle name="Normal 5 12 2 3" xfId="18059"/>
    <cellStyle name="Normal 5 12 20" xfId="10409"/>
    <cellStyle name="Normal 5 12 20 2" xfId="18060"/>
    <cellStyle name="Normal 5 12 21" xfId="4865"/>
    <cellStyle name="Normal 5 12 3" xfId="2235"/>
    <cellStyle name="Normal 5 12 3 2" xfId="10410"/>
    <cellStyle name="Normal 5 12 3 2 2" xfId="18061"/>
    <cellStyle name="Normal 5 12 3 3" xfId="18062"/>
    <cellStyle name="Normal 5 12 4" xfId="2236"/>
    <cellStyle name="Normal 5 12 4 2" xfId="10411"/>
    <cellStyle name="Normal 5 12 4 2 2" xfId="18063"/>
    <cellStyle name="Normal 5 12 4 3" xfId="18064"/>
    <cellStyle name="Normal 5 12 5" xfId="2237"/>
    <cellStyle name="Normal 5 12 5 2" xfId="10412"/>
    <cellStyle name="Normal 5 12 5 2 2" xfId="18065"/>
    <cellStyle name="Normal 5 12 5 3" xfId="18066"/>
    <cellStyle name="Normal 5 12 6" xfId="2238"/>
    <cellStyle name="Normal 5 12 6 2" xfId="10413"/>
    <cellStyle name="Normal 5 12 6 2 2" xfId="18067"/>
    <cellStyle name="Normal 5 12 6 3" xfId="18068"/>
    <cellStyle name="Normal 5 12 7" xfId="2239"/>
    <cellStyle name="Normal 5 12 7 2" xfId="10414"/>
    <cellStyle name="Normal 5 12 7 2 2" xfId="18069"/>
    <cellStyle name="Normal 5 12 7 3" xfId="18070"/>
    <cellStyle name="Normal 5 12 8" xfId="2240"/>
    <cellStyle name="Normal 5 12 8 2" xfId="10415"/>
    <cellStyle name="Normal 5 12 8 2 2" xfId="18071"/>
    <cellStyle name="Normal 5 12 8 3" xfId="18072"/>
    <cellStyle name="Normal 5 12 9" xfId="2241"/>
    <cellStyle name="Normal 5 12 9 2" xfId="10416"/>
    <cellStyle name="Normal 5 12 9 2 2" xfId="18073"/>
    <cellStyle name="Normal 5 12 9 3" xfId="18074"/>
    <cellStyle name="Normal 5 13" xfId="2242"/>
    <cellStyle name="Normal 5 13 10" xfId="2243"/>
    <cellStyle name="Normal 5 13 10 2" xfId="10417"/>
    <cellStyle name="Normal 5 13 10 2 2" xfId="18075"/>
    <cellStyle name="Normal 5 13 10 3" xfId="18076"/>
    <cellStyle name="Normal 5 13 11" xfId="2244"/>
    <cellStyle name="Normal 5 13 11 2" xfId="10418"/>
    <cellStyle name="Normal 5 13 11 2 2" xfId="18077"/>
    <cellStyle name="Normal 5 13 11 3" xfId="18078"/>
    <cellStyle name="Normal 5 13 12" xfId="2245"/>
    <cellStyle name="Normal 5 13 12 2" xfId="10419"/>
    <cellStyle name="Normal 5 13 12 2 2" xfId="18079"/>
    <cellStyle name="Normal 5 13 12 3" xfId="18080"/>
    <cellStyle name="Normal 5 13 13" xfId="2246"/>
    <cellStyle name="Normal 5 13 13 2" xfId="10420"/>
    <cellStyle name="Normal 5 13 13 2 2" xfId="18081"/>
    <cellStyle name="Normal 5 13 13 3" xfId="18082"/>
    <cellStyle name="Normal 5 13 14" xfId="2247"/>
    <cellStyle name="Normal 5 13 14 2" xfId="10421"/>
    <cellStyle name="Normal 5 13 14 2 2" xfId="18083"/>
    <cellStyle name="Normal 5 13 14 3" xfId="18084"/>
    <cellStyle name="Normal 5 13 15" xfId="2248"/>
    <cellStyle name="Normal 5 13 15 2" xfId="10422"/>
    <cellStyle name="Normal 5 13 15 2 2" xfId="18085"/>
    <cellStyle name="Normal 5 13 15 3" xfId="18086"/>
    <cellStyle name="Normal 5 13 16" xfId="2249"/>
    <cellStyle name="Normal 5 13 16 2" xfId="10423"/>
    <cellStyle name="Normal 5 13 16 2 2" xfId="18087"/>
    <cellStyle name="Normal 5 13 16 3" xfId="18088"/>
    <cellStyle name="Normal 5 13 17" xfId="2250"/>
    <cellStyle name="Normal 5 13 17 2" xfId="10424"/>
    <cellStyle name="Normal 5 13 17 2 2" xfId="18089"/>
    <cellStyle name="Normal 5 13 17 3" xfId="18090"/>
    <cellStyle name="Normal 5 13 18" xfId="2251"/>
    <cellStyle name="Normal 5 13 18 2" xfId="10425"/>
    <cellStyle name="Normal 5 13 18 2 2" xfId="18091"/>
    <cellStyle name="Normal 5 13 18 3" xfId="18092"/>
    <cellStyle name="Normal 5 13 19" xfId="10426"/>
    <cellStyle name="Normal 5 13 2" xfId="2252"/>
    <cellStyle name="Normal 5 13 2 2" xfId="10427"/>
    <cellStyle name="Normal 5 13 2 2 2" xfId="18093"/>
    <cellStyle name="Normal 5 13 2 3" xfId="18094"/>
    <cellStyle name="Normal 5 13 20" xfId="10428"/>
    <cellStyle name="Normal 5 13 20 2" xfId="18095"/>
    <cellStyle name="Normal 5 13 21" xfId="4866"/>
    <cellStyle name="Normal 5 13 3" xfId="2253"/>
    <cellStyle name="Normal 5 13 3 2" xfId="10429"/>
    <cellStyle name="Normal 5 13 3 2 2" xfId="18096"/>
    <cellStyle name="Normal 5 13 3 3" xfId="18097"/>
    <cellStyle name="Normal 5 13 4" xfId="2254"/>
    <cellStyle name="Normal 5 13 4 2" xfId="10430"/>
    <cellStyle name="Normal 5 13 4 2 2" xfId="18098"/>
    <cellStyle name="Normal 5 13 4 3" xfId="18099"/>
    <cellStyle name="Normal 5 13 5" xfId="2255"/>
    <cellStyle name="Normal 5 13 5 2" xfId="10431"/>
    <cellStyle name="Normal 5 13 5 2 2" xfId="18100"/>
    <cellStyle name="Normal 5 13 5 3" xfId="18101"/>
    <cellStyle name="Normal 5 13 6" xfId="2256"/>
    <cellStyle name="Normal 5 13 6 2" xfId="10432"/>
    <cellStyle name="Normal 5 13 6 2 2" xfId="18102"/>
    <cellStyle name="Normal 5 13 6 3" xfId="18103"/>
    <cellStyle name="Normal 5 13 7" xfId="2257"/>
    <cellStyle name="Normal 5 13 7 2" xfId="10433"/>
    <cellStyle name="Normal 5 13 7 2 2" xfId="18104"/>
    <cellStyle name="Normal 5 13 7 3" xfId="18105"/>
    <cellStyle name="Normal 5 13 8" xfId="2258"/>
    <cellStyle name="Normal 5 13 8 2" xfId="10434"/>
    <cellStyle name="Normal 5 13 8 2 2" xfId="18106"/>
    <cellStyle name="Normal 5 13 8 3" xfId="18107"/>
    <cellStyle name="Normal 5 13 9" xfId="2259"/>
    <cellStyle name="Normal 5 13 9 2" xfId="10435"/>
    <cellStyle name="Normal 5 13 9 2 2" xfId="18108"/>
    <cellStyle name="Normal 5 13 9 3" xfId="18109"/>
    <cellStyle name="Normal 5 14" xfId="2260"/>
    <cellStyle name="Normal 5 14 10" xfId="2261"/>
    <cellStyle name="Normal 5 14 10 2" xfId="10436"/>
    <cellStyle name="Normal 5 14 10 2 2" xfId="18110"/>
    <cellStyle name="Normal 5 14 10 3" xfId="18111"/>
    <cellStyle name="Normal 5 14 11" xfId="2262"/>
    <cellStyle name="Normal 5 14 11 2" xfId="10437"/>
    <cellStyle name="Normal 5 14 11 2 2" xfId="18112"/>
    <cellStyle name="Normal 5 14 11 3" xfId="18113"/>
    <cellStyle name="Normal 5 14 12" xfId="2263"/>
    <cellStyle name="Normal 5 14 12 2" xfId="10438"/>
    <cellStyle name="Normal 5 14 12 2 2" xfId="18114"/>
    <cellStyle name="Normal 5 14 12 3" xfId="18115"/>
    <cellStyle name="Normal 5 14 13" xfId="2264"/>
    <cellStyle name="Normal 5 14 13 2" xfId="10439"/>
    <cellStyle name="Normal 5 14 13 2 2" xfId="18116"/>
    <cellStyle name="Normal 5 14 13 3" xfId="18117"/>
    <cellStyle name="Normal 5 14 14" xfId="2265"/>
    <cellStyle name="Normal 5 14 14 2" xfId="10440"/>
    <cellStyle name="Normal 5 14 14 2 2" xfId="18118"/>
    <cellStyle name="Normal 5 14 14 3" xfId="18119"/>
    <cellStyle name="Normal 5 14 15" xfId="2266"/>
    <cellStyle name="Normal 5 14 15 2" xfId="10441"/>
    <cellStyle name="Normal 5 14 15 2 2" xfId="18120"/>
    <cellStyle name="Normal 5 14 15 3" xfId="18121"/>
    <cellStyle name="Normal 5 14 16" xfId="2267"/>
    <cellStyle name="Normal 5 14 16 2" xfId="10442"/>
    <cellStyle name="Normal 5 14 16 2 2" xfId="18122"/>
    <cellStyle name="Normal 5 14 16 3" xfId="18123"/>
    <cellStyle name="Normal 5 14 17" xfId="2268"/>
    <cellStyle name="Normal 5 14 17 2" xfId="10443"/>
    <cellStyle name="Normal 5 14 17 2 2" xfId="18124"/>
    <cellStyle name="Normal 5 14 17 3" xfId="18125"/>
    <cellStyle name="Normal 5 14 18" xfId="2269"/>
    <cellStyle name="Normal 5 14 18 2" xfId="10444"/>
    <cellStyle name="Normal 5 14 18 2 2" xfId="18126"/>
    <cellStyle name="Normal 5 14 18 3" xfId="18127"/>
    <cellStyle name="Normal 5 14 19" xfId="10445"/>
    <cellStyle name="Normal 5 14 2" xfId="2270"/>
    <cellStyle name="Normal 5 14 2 2" xfId="10446"/>
    <cellStyle name="Normal 5 14 2 2 2" xfId="18128"/>
    <cellStyle name="Normal 5 14 2 3" xfId="18129"/>
    <cellStyle name="Normal 5 14 20" xfId="10447"/>
    <cellStyle name="Normal 5 14 20 2" xfId="18130"/>
    <cellStyle name="Normal 5 14 21" xfId="4867"/>
    <cellStyle name="Normal 5 14 3" xfId="2271"/>
    <cellStyle name="Normal 5 14 3 2" xfId="10448"/>
    <cellStyle name="Normal 5 14 3 2 2" xfId="18131"/>
    <cellStyle name="Normal 5 14 3 3" xfId="18132"/>
    <cellStyle name="Normal 5 14 4" xfId="2272"/>
    <cellStyle name="Normal 5 14 4 2" xfId="10449"/>
    <cellStyle name="Normal 5 14 4 2 2" xfId="18133"/>
    <cellStyle name="Normal 5 14 4 3" xfId="18134"/>
    <cellStyle name="Normal 5 14 5" xfId="2273"/>
    <cellStyle name="Normal 5 14 5 2" xfId="10450"/>
    <cellStyle name="Normal 5 14 5 2 2" xfId="18135"/>
    <cellStyle name="Normal 5 14 5 3" xfId="18136"/>
    <cellStyle name="Normal 5 14 6" xfId="2274"/>
    <cellStyle name="Normal 5 14 6 2" xfId="10451"/>
    <cellStyle name="Normal 5 14 6 2 2" xfId="18137"/>
    <cellStyle name="Normal 5 14 6 3" xfId="18138"/>
    <cellStyle name="Normal 5 14 7" xfId="2275"/>
    <cellStyle name="Normal 5 14 7 2" xfId="10452"/>
    <cellStyle name="Normal 5 14 7 2 2" xfId="18139"/>
    <cellStyle name="Normal 5 14 7 3" xfId="18140"/>
    <cellStyle name="Normal 5 14 8" xfId="2276"/>
    <cellStyle name="Normal 5 14 8 2" xfId="10453"/>
    <cellStyle name="Normal 5 14 8 2 2" xfId="18141"/>
    <cellStyle name="Normal 5 14 8 3" xfId="18142"/>
    <cellStyle name="Normal 5 14 9" xfId="2277"/>
    <cellStyle name="Normal 5 14 9 2" xfId="10454"/>
    <cellStyle name="Normal 5 14 9 2 2" xfId="18143"/>
    <cellStyle name="Normal 5 14 9 3" xfId="18144"/>
    <cellStyle name="Normal 5 15" xfId="2278"/>
    <cellStyle name="Normal 5 15 10" xfId="2279"/>
    <cellStyle name="Normal 5 15 10 2" xfId="10455"/>
    <cellStyle name="Normal 5 15 10 2 2" xfId="18145"/>
    <cellStyle name="Normal 5 15 10 3" xfId="18146"/>
    <cellStyle name="Normal 5 15 11" xfId="2280"/>
    <cellStyle name="Normal 5 15 11 2" xfId="10456"/>
    <cellStyle name="Normal 5 15 11 2 2" xfId="18147"/>
    <cellStyle name="Normal 5 15 11 3" xfId="18148"/>
    <cellStyle name="Normal 5 15 12" xfId="2281"/>
    <cellStyle name="Normal 5 15 12 2" xfId="10457"/>
    <cellStyle name="Normal 5 15 12 2 2" xfId="18149"/>
    <cellStyle name="Normal 5 15 12 3" xfId="18150"/>
    <cellStyle name="Normal 5 15 13" xfId="2282"/>
    <cellStyle name="Normal 5 15 13 2" xfId="10458"/>
    <cellStyle name="Normal 5 15 13 2 2" xfId="18151"/>
    <cellStyle name="Normal 5 15 13 3" xfId="18152"/>
    <cellStyle name="Normal 5 15 14" xfId="2283"/>
    <cellStyle name="Normal 5 15 14 2" xfId="10459"/>
    <cellStyle name="Normal 5 15 14 2 2" xfId="18153"/>
    <cellStyle name="Normal 5 15 14 3" xfId="18154"/>
    <cellStyle name="Normal 5 15 15" xfId="2284"/>
    <cellStyle name="Normal 5 15 15 2" xfId="10460"/>
    <cellStyle name="Normal 5 15 15 2 2" xfId="18155"/>
    <cellStyle name="Normal 5 15 15 3" xfId="18156"/>
    <cellStyle name="Normal 5 15 16" xfId="2285"/>
    <cellStyle name="Normal 5 15 16 2" xfId="10461"/>
    <cellStyle name="Normal 5 15 16 2 2" xfId="18157"/>
    <cellStyle name="Normal 5 15 16 3" xfId="18158"/>
    <cellStyle name="Normal 5 15 17" xfId="2286"/>
    <cellStyle name="Normal 5 15 17 2" xfId="10462"/>
    <cellStyle name="Normal 5 15 17 2 2" xfId="18159"/>
    <cellStyle name="Normal 5 15 17 3" xfId="18160"/>
    <cellStyle name="Normal 5 15 18" xfId="2287"/>
    <cellStyle name="Normal 5 15 18 2" xfId="10463"/>
    <cellStyle name="Normal 5 15 18 2 2" xfId="18161"/>
    <cellStyle name="Normal 5 15 18 3" xfId="18162"/>
    <cellStyle name="Normal 5 15 19" xfId="10464"/>
    <cellStyle name="Normal 5 15 2" xfId="2288"/>
    <cellStyle name="Normal 5 15 2 2" xfId="10465"/>
    <cellStyle name="Normal 5 15 2 2 2" xfId="18163"/>
    <cellStyle name="Normal 5 15 2 3" xfId="18164"/>
    <cellStyle name="Normal 5 15 20" xfId="10466"/>
    <cellStyle name="Normal 5 15 20 2" xfId="18165"/>
    <cellStyle name="Normal 5 15 21" xfId="4868"/>
    <cellStyle name="Normal 5 15 3" xfId="2289"/>
    <cellStyle name="Normal 5 15 3 2" xfId="10467"/>
    <cellStyle name="Normal 5 15 3 2 2" xfId="18166"/>
    <cellStyle name="Normal 5 15 3 3" xfId="18167"/>
    <cellStyle name="Normal 5 15 4" xfId="2290"/>
    <cellStyle name="Normal 5 15 4 2" xfId="10468"/>
    <cellStyle name="Normal 5 15 4 2 2" xfId="18168"/>
    <cellStyle name="Normal 5 15 4 3" xfId="18169"/>
    <cellStyle name="Normal 5 15 5" xfId="2291"/>
    <cellStyle name="Normal 5 15 5 2" xfId="10469"/>
    <cellStyle name="Normal 5 15 5 2 2" xfId="18170"/>
    <cellStyle name="Normal 5 15 5 3" xfId="18171"/>
    <cellStyle name="Normal 5 15 6" xfId="2292"/>
    <cellStyle name="Normal 5 15 6 2" xfId="10470"/>
    <cellStyle name="Normal 5 15 6 2 2" xfId="18172"/>
    <cellStyle name="Normal 5 15 6 3" xfId="18173"/>
    <cellStyle name="Normal 5 15 7" xfId="2293"/>
    <cellStyle name="Normal 5 15 7 2" xfId="10471"/>
    <cellStyle name="Normal 5 15 7 2 2" xfId="18174"/>
    <cellStyle name="Normal 5 15 7 3" xfId="18175"/>
    <cellStyle name="Normal 5 15 8" xfId="2294"/>
    <cellStyle name="Normal 5 15 8 2" xfId="10472"/>
    <cellStyle name="Normal 5 15 8 2 2" xfId="18176"/>
    <cellStyle name="Normal 5 15 8 3" xfId="18177"/>
    <cellStyle name="Normal 5 15 9" xfId="2295"/>
    <cellStyle name="Normal 5 15 9 2" xfId="10473"/>
    <cellStyle name="Normal 5 15 9 2 2" xfId="18178"/>
    <cellStyle name="Normal 5 15 9 3" xfId="18179"/>
    <cellStyle name="Normal 5 16" xfId="2296"/>
    <cellStyle name="Normal 5 16 10" xfId="2297"/>
    <cellStyle name="Normal 5 16 10 2" xfId="10474"/>
    <cellStyle name="Normal 5 16 10 2 2" xfId="18180"/>
    <cellStyle name="Normal 5 16 10 3" xfId="18181"/>
    <cellStyle name="Normal 5 16 11" xfId="2298"/>
    <cellStyle name="Normal 5 16 11 2" xfId="10475"/>
    <cellStyle name="Normal 5 16 11 2 2" xfId="18182"/>
    <cellStyle name="Normal 5 16 11 3" xfId="18183"/>
    <cellStyle name="Normal 5 16 12" xfId="2299"/>
    <cellStyle name="Normal 5 16 12 2" xfId="10476"/>
    <cellStyle name="Normal 5 16 12 2 2" xfId="18184"/>
    <cellStyle name="Normal 5 16 12 3" xfId="18185"/>
    <cellStyle name="Normal 5 16 13" xfId="2300"/>
    <cellStyle name="Normal 5 16 13 2" xfId="10477"/>
    <cellStyle name="Normal 5 16 13 2 2" xfId="18186"/>
    <cellStyle name="Normal 5 16 13 3" xfId="18187"/>
    <cellStyle name="Normal 5 16 14" xfId="2301"/>
    <cellStyle name="Normal 5 16 14 2" xfId="10478"/>
    <cellStyle name="Normal 5 16 14 2 2" xfId="18188"/>
    <cellStyle name="Normal 5 16 14 3" xfId="18189"/>
    <cellStyle name="Normal 5 16 15" xfId="2302"/>
    <cellStyle name="Normal 5 16 15 2" xfId="10479"/>
    <cellStyle name="Normal 5 16 15 2 2" xfId="18190"/>
    <cellStyle name="Normal 5 16 15 3" xfId="18191"/>
    <cellStyle name="Normal 5 16 16" xfId="2303"/>
    <cellStyle name="Normal 5 16 16 2" xfId="10480"/>
    <cellStyle name="Normal 5 16 16 2 2" xfId="18192"/>
    <cellStyle name="Normal 5 16 16 3" xfId="18193"/>
    <cellStyle name="Normal 5 16 17" xfId="2304"/>
    <cellStyle name="Normal 5 16 17 2" xfId="10481"/>
    <cellStyle name="Normal 5 16 17 2 2" xfId="18194"/>
    <cellStyle name="Normal 5 16 17 3" xfId="18195"/>
    <cellStyle name="Normal 5 16 18" xfId="2305"/>
    <cellStyle name="Normal 5 16 18 2" xfId="10482"/>
    <cellStyle name="Normal 5 16 18 2 2" xfId="18196"/>
    <cellStyle name="Normal 5 16 18 3" xfId="18197"/>
    <cellStyle name="Normal 5 16 19" xfId="10483"/>
    <cellStyle name="Normal 5 16 2" xfId="2306"/>
    <cellStyle name="Normal 5 16 2 2" xfId="10484"/>
    <cellStyle name="Normal 5 16 2 2 2" xfId="18198"/>
    <cellStyle name="Normal 5 16 2 3" xfId="18199"/>
    <cellStyle name="Normal 5 16 20" xfId="10485"/>
    <cellStyle name="Normal 5 16 20 2" xfId="18200"/>
    <cellStyle name="Normal 5 16 21" xfId="4869"/>
    <cellStyle name="Normal 5 16 3" xfId="2307"/>
    <cellStyle name="Normal 5 16 3 2" xfId="10486"/>
    <cellStyle name="Normal 5 16 3 2 2" xfId="18201"/>
    <cellStyle name="Normal 5 16 3 3" xfId="18202"/>
    <cellStyle name="Normal 5 16 4" xfId="2308"/>
    <cellStyle name="Normal 5 16 4 2" xfId="10487"/>
    <cellStyle name="Normal 5 16 4 2 2" xfId="18203"/>
    <cellStyle name="Normal 5 16 4 3" xfId="18204"/>
    <cellStyle name="Normal 5 16 5" xfId="2309"/>
    <cellStyle name="Normal 5 16 5 2" xfId="10488"/>
    <cellStyle name="Normal 5 16 5 2 2" xfId="18205"/>
    <cellStyle name="Normal 5 16 5 3" xfId="18206"/>
    <cellStyle name="Normal 5 16 6" xfId="2310"/>
    <cellStyle name="Normal 5 16 6 2" xfId="10489"/>
    <cellStyle name="Normal 5 16 6 2 2" xfId="18207"/>
    <cellStyle name="Normal 5 16 6 3" xfId="18208"/>
    <cellStyle name="Normal 5 16 7" xfId="2311"/>
    <cellStyle name="Normal 5 16 7 2" xfId="10490"/>
    <cellStyle name="Normal 5 16 7 2 2" xfId="18209"/>
    <cellStyle name="Normal 5 16 7 3" xfId="18210"/>
    <cellStyle name="Normal 5 16 8" xfId="2312"/>
    <cellStyle name="Normal 5 16 8 2" xfId="10491"/>
    <cellStyle name="Normal 5 16 8 2 2" xfId="18211"/>
    <cellStyle name="Normal 5 16 8 3" xfId="18212"/>
    <cellStyle name="Normal 5 16 9" xfId="2313"/>
    <cellStyle name="Normal 5 16 9 2" xfId="10492"/>
    <cellStyle name="Normal 5 16 9 2 2" xfId="18213"/>
    <cellStyle name="Normal 5 16 9 3" xfId="18214"/>
    <cellStyle name="Normal 5 17" xfId="2314"/>
    <cellStyle name="Normal 5 17 10" xfId="2315"/>
    <cellStyle name="Normal 5 17 10 2" xfId="10493"/>
    <cellStyle name="Normal 5 17 10 2 2" xfId="18215"/>
    <cellStyle name="Normal 5 17 10 3" xfId="18216"/>
    <cellStyle name="Normal 5 17 11" xfId="2316"/>
    <cellStyle name="Normal 5 17 11 2" xfId="10494"/>
    <cellStyle name="Normal 5 17 11 2 2" xfId="18217"/>
    <cellStyle name="Normal 5 17 11 3" xfId="18218"/>
    <cellStyle name="Normal 5 17 12" xfId="2317"/>
    <cellStyle name="Normal 5 17 12 2" xfId="10495"/>
    <cellStyle name="Normal 5 17 12 2 2" xfId="18219"/>
    <cellStyle name="Normal 5 17 12 3" xfId="18220"/>
    <cellStyle name="Normal 5 17 13" xfId="2318"/>
    <cellStyle name="Normal 5 17 13 2" xfId="10496"/>
    <cellStyle name="Normal 5 17 13 2 2" xfId="18221"/>
    <cellStyle name="Normal 5 17 13 3" xfId="18222"/>
    <cellStyle name="Normal 5 17 14" xfId="2319"/>
    <cellStyle name="Normal 5 17 14 2" xfId="10497"/>
    <cellStyle name="Normal 5 17 14 2 2" xfId="18223"/>
    <cellStyle name="Normal 5 17 14 3" xfId="18224"/>
    <cellStyle name="Normal 5 17 15" xfId="2320"/>
    <cellStyle name="Normal 5 17 15 2" xfId="10498"/>
    <cellStyle name="Normal 5 17 15 2 2" xfId="18225"/>
    <cellStyle name="Normal 5 17 15 3" xfId="18226"/>
    <cellStyle name="Normal 5 17 16" xfId="2321"/>
    <cellStyle name="Normal 5 17 16 2" xfId="10499"/>
    <cellStyle name="Normal 5 17 16 2 2" xfId="18227"/>
    <cellStyle name="Normal 5 17 16 3" xfId="18228"/>
    <cellStyle name="Normal 5 17 17" xfId="2322"/>
    <cellStyle name="Normal 5 17 17 2" xfId="10500"/>
    <cellStyle name="Normal 5 17 17 2 2" xfId="18229"/>
    <cellStyle name="Normal 5 17 17 3" xfId="18230"/>
    <cellStyle name="Normal 5 17 18" xfId="2323"/>
    <cellStyle name="Normal 5 17 18 2" xfId="10501"/>
    <cellStyle name="Normal 5 17 18 2 2" xfId="18231"/>
    <cellStyle name="Normal 5 17 18 3" xfId="18232"/>
    <cellStyle name="Normal 5 17 19" xfId="10502"/>
    <cellStyle name="Normal 5 17 2" xfId="2324"/>
    <cellStyle name="Normal 5 17 2 2" xfId="10503"/>
    <cellStyle name="Normal 5 17 2 2 2" xfId="18233"/>
    <cellStyle name="Normal 5 17 2 3" xfId="18234"/>
    <cellStyle name="Normal 5 17 20" xfId="10504"/>
    <cellStyle name="Normal 5 17 20 2" xfId="18235"/>
    <cellStyle name="Normal 5 17 21" xfId="4870"/>
    <cellStyle name="Normal 5 17 3" xfId="2325"/>
    <cellStyle name="Normal 5 17 3 2" xfId="10505"/>
    <cellStyle name="Normal 5 17 3 2 2" xfId="18236"/>
    <cellStyle name="Normal 5 17 3 3" xfId="18237"/>
    <cellStyle name="Normal 5 17 4" xfId="2326"/>
    <cellStyle name="Normal 5 17 4 2" xfId="10506"/>
    <cellStyle name="Normal 5 17 4 2 2" xfId="18238"/>
    <cellStyle name="Normal 5 17 4 3" xfId="18239"/>
    <cellStyle name="Normal 5 17 5" xfId="2327"/>
    <cellStyle name="Normal 5 17 5 2" xfId="10507"/>
    <cellStyle name="Normal 5 17 5 2 2" xfId="18240"/>
    <cellStyle name="Normal 5 17 5 3" xfId="18241"/>
    <cellStyle name="Normal 5 17 6" xfId="2328"/>
    <cellStyle name="Normal 5 17 6 2" xfId="10508"/>
    <cellStyle name="Normal 5 17 6 2 2" xfId="18242"/>
    <cellStyle name="Normal 5 17 6 3" xfId="18243"/>
    <cellStyle name="Normal 5 17 7" xfId="2329"/>
    <cellStyle name="Normal 5 17 7 2" xfId="10509"/>
    <cellStyle name="Normal 5 17 7 2 2" xfId="18244"/>
    <cellStyle name="Normal 5 17 7 3" xfId="18245"/>
    <cellStyle name="Normal 5 17 8" xfId="2330"/>
    <cellStyle name="Normal 5 17 8 2" xfId="10510"/>
    <cellStyle name="Normal 5 17 8 2 2" xfId="18246"/>
    <cellStyle name="Normal 5 17 8 3" xfId="18247"/>
    <cellStyle name="Normal 5 17 9" xfId="2331"/>
    <cellStyle name="Normal 5 17 9 2" xfId="10511"/>
    <cellStyle name="Normal 5 17 9 2 2" xfId="18248"/>
    <cellStyle name="Normal 5 17 9 3" xfId="18249"/>
    <cellStyle name="Normal 5 18" xfId="2332"/>
    <cellStyle name="Normal 5 18 10" xfId="2333"/>
    <cellStyle name="Normal 5 18 10 2" xfId="10512"/>
    <cellStyle name="Normal 5 18 10 2 2" xfId="18250"/>
    <cellStyle name="Normal 5 18 10 3" xfId="18251"/>
    <cellStyle name="Normal 5 18 11" xfId="2334"/>
    <cellStyle name="Normal 5 18 11 2" xfId="10513"/>
    <cellStyle name="Normal 5 18 11 2 2" xfId="18252"/>
    <cellStyle name="Normal 5 18 11 3" xfId="18253"/>
    <cellStyle name="Normal 5 18 12" xfId="2335"/>
    <cellStyle name="Normal 5 18 12 2" xfId="10514"/>
    <cellStyle name="Normal 5 18 12 2 2" xfId="18254"/>
    <cellStyle name="Normal 5 18 12 3" xfId="18255"/>
    <cellStyle name="Normal 5 18 13" xfId="2336"/>
    <cellStyle name="Normal 5 18 13 2" xfId="10515"/>
    <cellStyle name="Normal 5 18 13 2 2" xfId="18256"/>
    <cellStyle name="Normal 5 18 13 3" xfId="18257"/>
    <cellStyle name="Normal 5 18 14" xfId="2337"/>
    <cellStyle name="Normal 5 18 14 2" xfId="10516"/>
    <cellStyle name="Normal 5 18 14 2 2" xfId="18258"/>
    <cellStyle name="Normal 5 18 14 3" xfId="18259"/>
    <cellStyle name="Normal 5 18 15" xfId="2338"/>
    <cellStyle name="Normal 5 18 15 2" xfId="10517"/>
    <cellStyle name="Normal 5 18 15 2 2" xfId="18260"/>
    <cellStyle name="Normal 5 18 15 3" xfId="18261"/>
    <cellStyle name="Normal 5 18 16" xfId="2339"/>
    <cellStyle name="Normal 5 18 16 2" xfId="10518"/>
    <cellStyle name="Normal 5 18 16 2 2" xfId="18262"/>
    <cellStyle name="Normal 5 18 16 3" xfId="18263"/>
    <cellStyle name="Normal 5 18 17" xfId="2340"/>
    <cellStyle name="Normal 5 18 17 2" xfId="10519"/>
    <cellStyle name="Normal 5 18 17 2 2" xfId="18264"/>
    <cellStyle name="Normal 5 18 17 3" xfId="18265"/>
    <cellStyle name="Normal 5 18 18" xfId="2341"/>
    <cellStyle name="Normal 5 18 18 2" xfId="10520"/>
    <cellStyle name="Normal 5 18 18 2 2" xfId="18266"/>
    <cellStyle name="Normal 5 18 18 3" xfId="18267"/>
    <cellStyle name="Normal 5 18 19" xfId="10521"/>
    <cellStyle name="Normal 5 18 2" xfId="2342"/>
    <cellStyle name="Normal 5 18 2 2" xfId="10522"/>
    <cellStyle name="Normal 5 18 2 2 2" xfId="18268"/>
    <cellStyle name="Normal 5 18 2 3" xfId="18269"/>
    <cellStyle name="Normal 5 18 20" xfId="10523"/>
    <cellStyle name="Normal 5 18 20 2" xfId="18270"/>
    <cellStyle name="Normal 5 18 21" xfId="4871"/>
    <cellStyle name="Normal 5 18 3" xfId="2343"/>
    <cellStyle name="Normal 5 18 3 2" xfId="10524"/>
    <cellStyle name="Normal 5 18 3 2 2" xfId="18271"/>
    <cellStyle name="Normal 5 18 3 3" xfId="18272"/>
    <cellStyle name="Normal 5 18 4" xfId="2344"/>
    <cellStyle name="Normal 5 18 4 2" xfId="10525"/>
    <cellStyle name="Normal 5 18 4 2 2" xfId="18273"/>
    <cellStyle name="Normal 5 18 4 3" xfId="18274"/>
    <cellStyle name="Normal 5 18 5" xfId="2345"/>
    <cellStyle name="Normal 5 18 5 2" xfId="10526"/>
    <cellStyle name="Normal 5 18 5 2 2" xfId="18275"/>
    <cellStyle name="Normal 5 18 5 3" xfId="18276"/>
    <cellStyle name="Normal 5 18 6" xfId="2346"/>
    <cellStyle name="Normal 5 18 6 2" xfId="10527"/>
    <cellStyle name="Normal 5 18 6 2 2" xfId="18277"/>
    <cellStyle name="Normal 5 18 6 3" xfId="18278"/>
    <cellStyle name="Normal 5 18 7" xfId="2347"/>
    <cellStyle name="Normal 5 18 7 2" xfId="10528"/>
    <cellStyle name="Normal 5 18 7 2 2" xfId="18279"/>
    <cellStyle name="Normal 5 18 7 3" xfId="18280"/>
    <cellStyle name="Normal 5 18 8" xfId="2348"/>
    <cellStyle name="Normal 5 18 8 2" xfId="10529"/>
    <cellStyle name="Normal 5 18 8 2 2" xfId="18281"/>
    <cellStyle name="Normal 5 18 8 3" xfId="18282"/>
    <cellStyle name="Normal 5 18 9" xfId="2349"/>
    <cellStyle name="Normal 5 18 9 2" xfId="10530"/>
    <cellStyle name="Normal 5 18 9 2 2" xfId="18283"/>
    <cellStyle name="Normal 5 18 9 3" xfId="18284"/>
    <cellStyle name="Normal 5 19" xfId="2350"/>
    <cellStyle name="Normal 5 19 10" xfId="2351"/>
    <cellStyle name="Normal 5 19 10 2" xfId="10531"/>
    <cellStyle name="Normal 5 19 10 2 2" xfId="18285"/>
    <cellStyle name="Normal 5 19 10 3" xfId="18286"/>
    <cellStyle name="Normal 5 19 11" xfId="2352"/>
    <cellStyle name="Normal 5 19 11 2" xfId="10532"/>
    <cellStyle name="Normal 5 19 11 2 2" xfId="18287"/>
    <cellStyle name="Normal 5 19 11 3" xfId="18288"/>
    <cellStyle name="Normal 5 19 12" xfId="2353"/>
    <cellStyle name="Normal 5 19 12 2" xfId="10533"/>
    <cellStyle name="Normal 5 19 12 2 2" xfId="18289"/>
    <cellStyle name="Normal 5 19 12 3" xfId="18290"/>
    <cellStyle name="Normal 5 19 13" xfId="2354"/>
    <cellStyle name="Normal 5 19 13 2" xfId="10534"/>
    <cellStyle name="Normal 5 19 13 2 2" xfId="18291"/>
    <cellStyle name="Normal 5 19 13 3" xfId="18292"/>
    <cellStyle name="Normal 5 19 14" xfId="2355"/>
    <cellStyle name="Normal 5 19 14 2" xfId="10535"/>
    <cellStyle name="Normal 5 19 14 2 2" xfId="18293"/>
    <cellStyle name="Normal 5 19 14 3" xfId="18294"/>
    <cellStyle name="Normal 5 19 15" xfId="2356"/>
    <cellStyle name="Normal 5 19 15 2" xfId="10536"/>
    <cellStyle name="Normal 5 19 15 2 2" xfId="18295"/>
    <cellStyle name="Normal 5 19 15 3" xfId="18296"/>
    <cellStyle name="Normal 5 19 16" xfId="2357"/>
    <cellStyle name="Normal 5 19 16 2" xfId="10537"/>
    <cellStyle name="Normal 5 19 16 2 2" xfId="18297"/>
    <cellStyle name="Normal 5 19 16 3" xfId="18298"/>
    <cellStyle name="Normal 5 19 17" xfId="2358"/>
    <cellStyle name="Normal 5 19 17 2" xfId="10538"/>
    <cellStyle name="Normal 5 19 17 2 2" xfId="18299"/>
    <cellStyle name="Normal 5 19 17 3" xfId="18300"/>
    <cellStyle name="Normal 5 19 18" xfId="2359"/>
    <cellStyle name="Normal 5 19 18 2" xfId="10539"/>
    <cellStyle name="Normal 5 19 18 2 2" xfId="18301"/>
    <cellStyle name="Normal 5 19 18 3" xfId="18302"/>
    <cellStyle name="Normal 5 19 19" xfId="10540"/>
    <cellStyle name="Normal 5 19 2" xfId="2360"/>
    <cellStyle name="Normal 5 19 2 2" xfId="10541"/>
    <cellStyle name="Normal 5 19 2 2 2" xfId="18303"/>
    <cellStyle name="Normal 5 19 2 3" xfId="18304"/>
    <cellStyle name="Normal 5 19 20" xfId="10542"/>
    <cellStyle name="Normal 5 19 20 2" xfId="18305"/>
    <cellStyle name="Normal 5 19 21" xfId="4872"/>
    <cellStyle name="Normal 5 19 3" xfId="2361"/>
    <cellStyle name="Normal 5 19 3 2" xfId="10543"/>
    <cellStyle name="Normal 5 19 3 2 2" xfId="18306"/>
    <cellStyle name="Normal 5 19 3 3" xfId="18307"/>
    <cellStyle name="Normal 5 19 4" xfId="2362"/>
    <cellStyle name="Normal 5 19 4 2" xfId="10544"/>
    <cellStyle name="Normal 5 19 4 2 2" xfId="18308"/>
    <cellStyle name="Normal 5 19 4 3" xfId="18309"/>
    <cellStyle name="Normal 5 19 5" xfId="2363"/>
    <cellStyle name="Normal 5 19 5 2" xfId="10545"/>
    <cellStyle name="Normal 5 19 5 2 2" xfId="18310"/>
    <cellStyle name="Normal 5 19 5 3" xfId="18311"/>
    <cellStyle name="Normal 5 19 6" xfId="2364"/>
    <cellStyle name="Normal 5 19 6 2" xfId="10546"/>
    <cellStyle name="Normal 5 19 6 2 2" xfId="18312"/>
    <cellStyle name="Normal 5 19 6 3" xfId="18313"/>
    <cellStyle name="Normal 5 19 7" xfId="2365"/>
    <cellStyle name="Normal 5 19 7 2" xfId="10547"/>
    <cellStyle name="Normal 5 19 7 2 2" xfId="18314"/>
    <cellStyle name="Normal 5 19 7 3" xfId="18315"/>
    <cellStyle name="Normal 5 19 8" xfId="2366"/>
    <cellStyle name="Normal 5 19 8 2" xfId="10548"/>
    <cellStyle name="Normal 5 19 8 2 2" xfId="18316"/>
    <cellStyle name="Normal 5 19 8 3" xfId="18317"/>
    <cellStyle name="Normal 5 19 9" xfId="2367"/>
    <cellStyle name="Normal 5 19 9 2" xfId="10549"/>
    <cellStyle name="Normal 5 19 9 2 2" xfId="18318"/>
    <cellStyle name="Normal 5 19 9 3" xfId="18319"/>
    <cellStyle name="Normal 5 2" xfId="2368"/>
    <cellStyle name="Normal 5 2 10" xfId="2369"/>
    <cellStyle name="Normal 5 2 10 2" xfId="6554"/>
    <cellStyle name="Normal 5 2 10 2 2" xfId="6555"/>
    <cellStyle name="Normal 5 2 10 2 2 2" xfId="6556"/>
    <cellStyle name="Normal 5 2 10 2 2 2 2" xfId="18320"/>
    <cellStyle name="Normal 5 2 10 2 2 3" xfId="18321"/>
    <cellStyle name="Normal 5 2 10 3" xfId="6557"/>
    <cellStyle name="Normal 5 2 10 3 2" xfId="6558"/>
    <cellStyle name="Normal 5 2 10 3 2 2" xfId="18322"/>
    <cellStyle name="Normal 5 2 10 3 3" xfId="18323"/>
    <cellStyle name="Normal 5 2 10 4" xfId="6559"/>
    <cellStyle name="Normal 5 2 10 4 2" xfId="18324"/>
    <cellStyle name="Normal 5 2 10 5" xfId="10552"/>
    <cellStyle name="Normal 5 2 10 5 2" xfId="18325"/>
    <cellStyle name="Normal 5 2 10 6" xfId="10553"/>
    <cellStyle name="Normal 5 2 10 6 2" xfId="18326"/>
    <cellStyle name="Normal 5 2 10 7" xfId="10551"/>
    <cellStyle name="Normal 5 2 10 7 2" xfId="18327"/>
    <cellStyle name="Normal 5 2 10 8" xfId="4874"/>
    <cellStyle name="Normal 5 2 10 9" xfId="21699"/>
    <cellStyle name="Normal 5 2 11" xfId="2370"/>
    <cellStyle name="Normal 5 2 11 2" xfId="6560"/>
    <cellStyle name="Normal 5 2 11 2 2" xfId="6561"/>
    <cellStyle name="Normal 5 2 11 2 2 2" xfId="6562"/>
    <cellStyle name="Normal 5 2 11 2 2 2 2" xfId="18328"/>
    <cellStyle name="Normal 5 2 11 2 2 3" xfId="18329"/>
    <cellStyle name="Normal 5 2 11 3" xfId="6563"/>
    <cellStyle name="Normal 5 2 11 3 2" xfId="6564"/>
    <cellStyle name="Normal 5 2 11 3 2 2" xfId="18330"/>
    <cellStyle name="Normal 5 2 11 3 3" xfId="18331"/>
    <cellStyle name="Normal 5 2 11 4" xfId="6565"/>
    <cellStyle name="Normal 5 2 11 4 2" xfId="18332"/>
    <cellStyle name="Normal 5 2 11 5" xfId="10555"/>
    <cellStyle name="Normal 5 2 11 5 2" xfId="18333"/>
    <cellStyle name="Normal 5 2 11 6" xfId="10556"/>
    <cellStyle name="Normal 5 2 11 6 2" xfId="18334"/>
    <cellStyle name="Normal 5 2 11 7" xfId="10554"/>
    <cellStyle name="Normal 5 2 11 7 2" xfId="18335"/>
    <cellStyle name="Normal 5 2 11 8" xfId="4875"/>
    <cellStyle name="Normal 5 2 11 9" xfId="21698"/>
    <cellStyle name="Normal 5 2 12" xfId="2371"/>
    <cellStyle name="Normal 5 2 12 2" xfId="6566"/>
    <cellStyle name="Normal 5 2 12 2 2" xfId="6567"/>
    <cellStyle name="Normal 5 2 12 2 2 2" xfId="6568"/>
    <cellStyle name="Normal 5 2 12 2 2 2 2" xfId="18336"/>
    <cellStyle name="Normal 5 2 12 2 2 3" xfId="18337"/>
    <cellStyle name="Normal 5 2 12 3" xfId="6569"/>
    <cellStyle name="Normal 5 2 12 3 2" xfId="6570"/>
    <cellStyle name="Normal 5 2 12 3 2 2" xfId="18338"/>
    <cellStyle name="Normal 5 2 12 3 3" xfId="18339"/>
    <cellStyle name="Normal 5 2 12 4" xfId="6571"/>
    <cellStyle name="Normal 5 2 12 4 2" xfId="18340"/>
    <cellStyle name="Normal 5 2 12 5" xfId="10558"/>
    <cellStyle name="Normal 5 2 12 5 2" xfId="18341"/>
    <cellStyle name="Normal 5 2 12 6" xfId="10559"/>
    <cellStyle name="Normal 5 2 12 6 2" xfId="18342"/>
    <cellStyle name="Normal 5 2 12 7" xfId="10557"/>
    <cellStyle name="Normal 5 2 12 7 2" xfId="18343"/>
    <cellStyle name="Normal 5 2 12 8" xfId="4876"/>
    <cellStyle name="Normal 5 2 12 9" xfId="21697"/>
    <cellStyle name="Normal 5 2 13" xfId="2372"/>
    <cellStyle name="Normal 5 2 13 2" xfId="6572"/>
    <cellStyle name="Normal 5 2 13 3" xfId="10561"/>
    <cellStyle name="Normal 5 2 13 3 2" xfId="18344"/>
    <cellStyle name="Normal 5 2 13 4" xfId="10562"/>
    <cellStyle name="Normal 5 2 13 4 2" xfId="18345"/>
    <cellStyle name="Normal 5 2 13 5" xfId="10560"/>
    <cellStyle name="Normal 5 2 13 5 2" xfId="18346"/>
    <cellStyle name="Normal 5 2 13 6" xfId="4877"/>
    <cellStyle name="Normal 5 2 13 7" xfId="21696"/>
    <cellStyle name="Normal 5 2 14" xfId="2373"/>
    <cellStyle name="Normal 5 2 14 2" xfId="6573"/>
    <cellStyle name="Normal 5 2 14 3" xfId="10564"/>
    <cellStyle name="Normal 5 2 14 3 2" xfId="18347"/>
    <cellStyle name="Normal 5 2 14 4" xfId="10565"/>
    <cellStyle name="Normal 5 2 14 4 2" xfId="18348"/>
    <cellStyle name="Normal 5 2 14 5" xfId="10563"/>
    <cellStyle name="Normal 5 2 14 5 2" xfId="18349"/>
    <cellStyle name="Normal 5 2 14 6" xfId="4878"/>
    <cellStyle name="Normal 5 2 14 7" xfId="21695"/>
    <cellStyle name="Normal 5 2 15" xfId="2374"/>
    <cellStyle name="Normal 5 2 15 2" xfId="6574"/>
    <cellStyle name="Normal 5 2 15 3" xfId="10567"/>
    <cellStyle name="Normal 5 2 15 3 2" xfId="18350"/>
    <cellStyle name="Normal 5 2 15 4" xfId="10568"/>
    <cellStyle name="Normal 5 2 15 4 2" xfId="18351"/>
    <cellStyle name="Normal 5 2 15 5" xfId="10566"/>
    <cellStyle name="Normal 5 2 15 5 2" xfId="18352"/>
    <cellStyle name="Normal 5 2 15 6" xfId="4879"/>
    <cellStyle name="Normal 5 2 15 7" xfId="21694"/>
    <cellStyle name="Normal 5 2 16" xfId="2375"/>
    <cellStyle name="Normal 5 2 16 2" xfId="6575"/>
    <cellStyle name="Normal 5 2 16 3" xfId="10570"/>
    <cellStyle name="Normal 5 2 16 3 2" xfId="18353"/>
    <cellStyle name="Normal 5 2 16 4" xfId="10571"/>
    <cellStyle name="Normal 5 2 16 4 2" xfId="18354"/>
    <cellStyle name="Normal 5 2 16 5" xfId="10569"/>
    <cellStyle name="Normal 5 2 16 5 2" xfId="18355"/>
    <cellStyle name="Normal 5 2 16 6" xfId="4880"/>
    <cellStyle name="Normal 5 2 16 7" xfId="21693"/>
    <cellStyle name="Normal 5 2 17" xfId="2376"/>
    <cellStyle name="Normal 5 2 17 2" xfId="6576"/>
    <cellStyle name="Normal 5 2 17 3" xfId="10573"/>
    <cellStyle name="Normal 5 2 17 3 2" xfId="18356"/>
    <cellStyle name="Normal 5 2 17 4" xfId="10574"/>
    <cellStyle name="Normal 5 2 17 4 2" xfId="18357"/>
    <cellStyle name="Normal 5 2 17 5" xfId="10572"/>
    <cellStyle name="Normal 5 2 17 5 2" xfId="18358"/>
    <cellStyle name="Normal 5 2 17 6" xfId="4881"/>
    <cellStyle name="Normal 5 2 17 7" xfId="21692"/>
    <cellStyle name="Normal 5 2 18" xfId="2377"/>
    <cellStyle name="Normal 5 2 18 2" xfId="6577"/>
    <cellStyle name="Normal 5 2 18 3" xfId="10576"/>
    <cellStyle name="Normal 5 2 18 3 2" xfId="18359"/>
    <cellStyle name="Normal 5 2 18 4" xfId="10577"/>
    <cellStyle name="Normal 5 2 18 4 2" xfId="18360"/>
    <cellStyle name="Normal 5 2 18 5" xfId="10575"/>
    <cellStyle name="Normal 5 2 18 5 2" xfId="18361"/>
    <cellStyle name="Normal 5 2 18 6" xfId="4882"/>
    <cellStyle name="Normal 5 2 18 7" xfId="21691"/>
    <cellStyle name="Normal 5 2 19" xfId="2378"/>
    <cellStyle name="Normal 5 2 19 2" xfId="6578"/>
    <cellStyle name="Normal 5 2 19 3" xfId="10578"/>
    <cellStyle name="Normal 5 2 19 3 2" xfId="18362"/>
    <cellStyle name="Normal 5 2 19 4" xfId="4883"/>
    <cellStyle name="Normal 5 2 19 5" xfId="21690"/>
    <cellStyle name="Normal 5 2 2" xfId="2379"/>
    <cellStyle name="Normal 5 2 2 10" xfId="4885"/>
    <cellStyle name="Normal 5 2 2 10 2" xfId="4886"/>
    <cellStyle name="Normal 5 2 2 10 2 2" xfId="6579"/>
    <cellStyle name="Normal 5 2 2 10 2 2 2" xfId="6580"/>
    <cellStyle name="Normal 5 2 2 10 2 2 2 2" xfId="18363"/>
    <cellStyle name="Normal 5 2 2 10 2 2 3" xfId="18364"/>
    <cellStyle name="Normal 5 2 2 10 2 3" xfId="6581"/>
    <cellStyle name="Normal 5 2 2 10 2 4" xfId="18365"/>
    <cellStyle name="Normal 5 2 2 10 2 5" xfId="21689"/>
    <cellStyle name="Normal 5 2 2 10 3" xfId="6582"/>
    <cellStyle name="Normal 5 2 2 10 3 2" xfId="6583"/>
    <cellStyle name="Normal 5 2 2 10 3 2 2" xfId="18366"/>
    <cellStyle name="Normal 5 2 2 10 3 3" xfId="18367"/>
    <cellStyle name="Normal 5 2 2 10 4" xfId="6584"/>
    <cellStyle name="Normal 5 2 2 10 4 2" xfId="18368"/>
    <cellStyle name="Normal 5 2 2 11" xfId="4887"/>
    <cellStyle name="Normal 5 2 2 11 2" xfId="4888"/>
    <cellStyle name="Normal 5 2 2 11 2 2" xfId="6585"/>
    <cellStyle name="Normal 5 2 2 11 2 2 2" xfId="6586"/>
    <cellStyle name="Normal 5 2 2 11 2 2 2 2" xfId="18369"/>
    <cellStyle name="Normal 5 2 2 11 2 2 3" xfId="18370"/>
    <cellStyle name="Normal 5 2 2 11 2 3" xfId="6587"/>
    <cellStyle name="Normal 5 2 2 11 2 4" xfId="18371"/>
    <cellStyle name="Normal 5 2 2 11 2 5" xfId="21688"/>
    <cellStyle name="Normal 5 2 2 11 3" xfId="6588"/>
    <cellStyle name="Normal 5 2 2 11 3 2" xfId="6589"/>
    <cellStyle name="Normal 5 2 2 11 3 2 2" xfId="18372"/>
    <cellStyle name="Normal 5 2 2 11 3 3" xfId="18373"/>
    <cellStyle name="Normal 5 2 2 11 4" xfId="6590"/>
    <cellStyle name="Normal 5 2 2 11 4 2" xfId="18374"/>
    <cellStyle name="Normal 5 2 2 12" xfId="4889"/>
    <cellStyle name="Normal 5 2 2 13" xfId="4890"/>
    <cellStyle name="Normal 5 2 2 13 2" xfId="6591"/>
    <cellStyle name="Normal 5 2 2 13 3" xfId="18375"/>
    <cellStyle name="Normal 5 2 2 13 4" xfId="21687"/>
    <cellStyle name="Normal 5 2 2 14" xfId="6592"/>
    <cellStyle name="Normal 5 2 2 14 2" xfId="6593"/>
    <cellStyle name="Normal 5 2 2 14 2 2" xfId="18376"/>
    <cellStyle name="Normal 5 2 2 14 3" xfId="18377"/>
    <cellStyle name="Normal 5 2 2 15" xfId="6594"/>
    <cellStyle name="Normal 5 2 2 15 2" xfId="6595"/>
    <cellStyle name="Normal 5 2 2 15 2 2" xfId="18378"/>
    <cellStyle name="Normal 5 2 2 15 3" xfId="18379"/>
    <cellStyle name="Normal 5 2 2 16" xfId="6596"/>
    <cellStyle name="Normal 5 2 2 16 2" xfId="6597"/>
    <cellStyle name="Normal 5 2 2 16 2 2" xfId="18380"/>
    <cellStyle name="Normal 5 2 2 16 3" xfId="18381"/>
    <cellStyle name="Normal 5 2 2 17" xfId="6598"/>
    <cellStyle name="Normal 5 2 2 17 2" xfId="18382"/>
    <cellStyle name="Normal 5 2 2 18" xfId="10580"/>
    <cellStyle name="Normal 5 2 2 19" xfId="10581"/>
    <cellStyle name="Normal 5 2 2 19 2" xfId="18383"/>
    <cellStyle name="Normal 5 2 2 2" xfId="4891"/>
    <cellStyle name="Normal 5 2 2 2 10" xfId="4892"/>
    <cellStyle name="Normal 5 2 2 2 10 2" xfId="6599"/>
    <cellStyle name="Normal 5 2 2 2 10 3" xfId="18384"/>
    <cellStyle name="Normal 5 2 2 2 10 4" xfId="21685"/>
    <cellStyle name="Normal 5 2 2 2 11" xfId="4893"/>
    <cellStyle name="Normal 5 2 2 2 11 2" xfId="6600"/>
    <cellStyle name="Normal 5 2 2 2 11 3" xfId="18385"/>
    <cellStyle name="Normal 5 2 2 2 11 4" xfId="21684"/>
    <cellStyle name="Normal 5 2 2 2 12" xfId="4894"/>
    <cellStyle name="Normal 5 2 2 2 12 2" xfId="6601"/>
    <cellStyle name="Normal 5 2 2 2 12 3" xfId="18386"/>
    <cellStyle name="Normal 5 2 2 2 12 4" xfId="21683"/>
    <cellStyle name="Normal 5 2 2 2 13" xfId="4895"/>
    <cellStyle name="Normal 5 2 2 2 14" xfId="6602"/>
    <cellStyle name="Normal 5 2 2 2 14 2" xfId="6603"/>
    <cellStyle name="Normal 5 2 2 2 14 2 2" xfId="18387"/>
    <cellStyle name="Normal 5 2 2 2 14 3" xfId="18388"/>
    <cellStyle name="Normal 5 2 2 2 15" xfId="6604"/>
    <cellStyle name="Normal 5 2 2 2 15 2" xfId="6605"/>
    <cellStyle name="Normal 5 2 2 2 15 2 2" xfId="18389"/>
    <cellStyle name="Normal 5 2 2 2 15 3" xfId="18390"/>
    <cellStyle name="Normal 5 2 2 2 16" xfId="6606"/>
    <cellStyle name="Normal 5 2 2 2 16 2" xfId="18391"/>
    <cellStyle name="Normal 5 2 2 2 17" xfId="18392"/>
    <cellStyle name="Normal 5 2 2 2 18" xfId="21686"/>
    <cellStyle name="Normal 5 2 2 2 2" xfId="4896"/>
    <cellStyle name="Normal 5 2 2 2 2 2" xfId="4897"/>
    <cellStyle name="Normal 5 2 2 2 2 2 2" xfId="6607"/>
    <cellStyle name="Normal 5 2 2 2 2 2 3" xfId="6608"/>
    <cellStyle name="Normal 5 2 2 2 2 2 4" xfId="18393"/>
    <cellStyle name="Normal 5 2 2 2 2 2 5" xfId="21682"/>
    <cellStyle name="Normal 5 2 2 2 2 3" xfId="4898"/>
    <cellStyle name="Normal 5 2 2 2 2 3 2" xfId="6609"/>
    <cellStyle name="Normal 5 2 2 2 2 3 3" xfId="18394"/>
    <cellStyle name="Normal 5 2 2 2 2 3 4" xfId="21681"/>
    <cellStyle name="Normal 5 2 2 2 2 4" xfId="6610"/>
    <cellStyle name="Normal 5 2 2 2 3" xfId="4899"/>
    <cellStyle name="Normal 5 2 2 2 3 2" xfId="6611"/>
    <cellStyle name="Normal 5 2 2 2 3 3" xfId="18395"/>
    <cellStyle name="Normal 5 2 2 2 3 4" xfId="21680"/>
    <cellStyle name="Normal 5 2 2 2 4" xfId="4900"/>
    <cellStyle name="Normal 5 2 2 2 4 2" xfId="6612"/>
    <cellStyle name="Normal 5 2 2 2 4 3" xfId="18396"/>
    <cellStyle name="Normal 5 2 2 2 4 4" xfId="21679"/>
    <cellStyle name="Normal 5 2 2 2 5" xfId="4901"/>
    <cellStyle name="Normal 5 2 2 2 5 2" xfId="6613"/>
    <cellStyle name="Normal 5 2 2 2 5 3" xfId="18397"/>
    <cellStyle name="Normal 5 2 2 2 5 4" xfId="21678"/>
    <cellStyle name="Normal 5 2 2 2 6" xfId="4902"/>
    <cellStyle name="Normal 5 2 2 2 6 2" xfId="6614"/>
    <cellStyle name="Normal 5 2 2 2 6 3" xfId="18398"/>
    <cellStyle name="Normal 5 2 2 2 6 4" xfId="21677"/>
    <cellStyle name="Normal 5 2 2 2 7" xfId="4903"/>
    <cellStyle name="Normal 5 2 2 2 7 2" xfId="6615"/>
    <cellStyle name="Normal 5 2 2 2 7 3" xfId="18399"/>
    <cellStyle name="Normal 5 2 2 2 7 4" xfId="21676"/>
    <cellStyle name="Normal 5 2 2 2 8" xfId="4904"/>
    <cellStyle name="Normal 5 2 2 2 8 2" xfId="6616"/>
    <cellStyle name="Normal 5 2 2 2 8 3" xfId="18400"/>
    <cellStyle name="Normal 5 2 2 2 8 4" xfId="21675"/>
    <cellStyle name="Normal 5 2 2 2 9" xfId="4905"/>
    <cellStyle name="Normal 5 2 2 2 9 2" xfId="6617"/>
    <cellStyle name="Normal 5 2 2 2 9 3" xfId="18401"/>
    <cellStyle name="Normal 5 2 2 2 9 4" xfId="21674"/>
    <cellStyle name="Normal 5 2 2 20" xfId="10579"/>
    <cellStyle name="Normal 5 2 2 20 2" xfId="18402"/>
    <cellStyle name="Normal 5 2 2 21" xfId="4884"/>
    <cellStyle name="Normal 5 2 2 22" xfId="18403"/>
    <cellStyle name="Normal 5 2 2 23" xfId="18404"/>
    <cellStyle name="Normal 5 2 2 3" xfId="4906"/>
    <cellStyle name="Normal 5 2 2 3 2" xfId="4907"/>
    <cellStyle name="Normal 5 2 2 3 2 2" xfId="6618"/>
    <cellStyle name="Normal 5 2 2 3 2 2 2" xfId="6619"/>
    <cellStyle name="Normal 5 2 2 3 2 2 2 2" xfId="18405"/>
    <cellStyle name="Normal 5 2 2 3 2 2 3" xfId="18406"/>
    <cellStyle name="Normal 5 2 2 3 2 3" xfId="6620"/>
    <cellStyle name="Normal 5 2 2 3 2 4" xfId="18407"/>
    <cellStyle name="Normal 5 2 2 3 2 5" xfId="21673"/>
    <cellStyle name="Normal 5 2 2 3 3" xfId="6621"/>
    <cellStyle name="Normal 5 2 2 3 3 2" xfId="6622"/>
    <cellStyle name="Normal 5 2 2 3 3 2 2" xfId="18408"/>
    <cellStyle name="Normal 5 2 2 3 3 3" xfId="18409"/>
    <cellStyle name="Normal 5 2 2 3 4" xfId="6623"/>
    <cellStyle name="Normal 5 2 2 3 4 2" xfId="18410"/>
    <cellStyle name="Normal 5 2 2 4" xfId="4908"/>
    <cellStyle name="Normal 5 2 2 4 2" xfId="4909"/>
    <cellStyle name="Normal 5 2 2 4 2 2" xfId="6624"/>
    <cellStyle name="Normal 5 2 2 4 2 2 2" xfId="6625"/>
    <cellStyle name="Normal 5 2 2 4 2 2 2 2" xfId="18411"/>
    <cellStyle name="Normal 5 2 2 4 2 2 3" xfId="18412"/>
    <cellStyle name="Normal 5 2 2 4 2 3" xfId="6626"/>
    <cellStyle name="Normal 5 2 2 4 2 4" xfId="18413"/>
    <cellStyle name="Normal 5 2 2 4 2 5" xfId="21672"/>
    <cellStyle name="Normal 5 2 2 4 3" xfId="6627"/>
    <cellStyle name="Normal 5 2 2 4 3 2" xfId="6628"/>
    <cellStyle name="Normal 5 2 2 4 3 2 2" xfId="18414"/>
    <cellStyle name="Normal 5 2 2 4 3 3" xfId="18415"/>
    <cellStyle name="Normal 5 2 2 4 4" xfId="6629"/>
    <cellStyle name="Normal 5 2 2 4 4 2" xfId="18416"/>
    <cellStyle name="Normal 5 2 2 5" xfId="4910"/>
    <cellStyle name="Normal 5 2 2 5 2" xfId="4911"/>
    <cellStyle name="Normal 5 2 2 5 2 2" xfId="6630"/>
    <cellStyle name="Normal 5 2 2 5 2 2 2" xfId="6631"/>
    <cellStyle name="Normal 5 2 2 5 2 2 2 2" xfId="18417"/>
    <cellStyle name="Normal 5 2 2 5 2 2 3" xfId="18418"/>
    <cellStyle name="Normal 5 2 2 5 2 3" xfId="6632"/>
    <cellStyle name="Normal 5 2 2 5 2 4" xfId="18419"/>
    <cellStyle name="Normal 5 2 2 5 2 5" xfId="21671"/>
    <cellStyle name="Normal 5 2 2 5 3" xfId="6633"/>
    <cellStyle name="Normal 5 2 2 5 3 2" xfId="6634"/>
    <cellStyle name="Normal 5 2 2 5 3 2 2" xfId="18420"/>
    <cellStyle name="Normal 5 2 2 5 3 3" xfId="18421"/>
    <cellStyle name="Normal 5 2 2 5 4" xfId="6635"/>
    <cellStyle name="Normal 5 2 2 5 4 2" xfId="18422"/>
    <cellStyle name="Normal 5 2 2 6" xfId="4912"/>
    <cellStyle name="Normal 5 2 2 6 2" xfId="4913"/>
    <cellStyle name="Normal 5 2 2 6 2 2" xfId="6636"/>
    <cellStyle name="Normal 5 2 2 6 2 2 2" xfId="6637"/>
    <cellStyle name="Normal 5 2 2 6 2 2 2 2" xfId="18423"/>
    <cellStyle name="Normal 5 2 2 6 2 2 3" xfId="18424"/>
    <cellStyle name="Normal 5 2 2 6 2 3" xfId="6638"/>
    <cellStyle name="Normal 5 2 2 6 2 4" xfId="18425"/>
    <cellStyle name="Normal 5 2 2 6 2 5" xfId="21670"/>
    <cellStyle name="Normal 5 2 2 6 3" xfId="6639"/>
    <cellStyle name="Normal 5 2 2 6 3 2" xfId="6640"/>
    <cellStyle name="Normal 5 2 2 6 3 2 2" xfId="18426"/>
    <cellStyle name="Normal 5 2 2 6 3 3" xfId="18427"/>
    <cellStyle name="Normal 5 2 2 6 4" xfId="6641"/>
    <cellStyle name="Normal 5 2 2 6 4 2" xfId="18428"/>
    <cellStyle name="Normal 5 2 2 7" xfId="4914"/>
    <cellStyle name="Normal 5 2 2 7 2" xfId="4915"/>
    <cellStyle name="Normal 5 2 2 7 2 2" xfId="6642"/>
    <cellStyle name="Normal 5 2 2 7 2 2 2" xfId="6643"/>
    <cellStyle name="Normal 5 2 2 7 2 2 2 2" xfId="18429"/>
    <cellStyle name="Normal 5 2 2 7 2 2 3" xfId="18430"/>
    <cellStyle name="Normal 5 2 2 7 2 3" xfId="6644"/>
    <cellStyle name="Normal 5 2 2 7 2 4" xfId="18431"/>
    <cellStyle name="Normal 5 2 2 7 2 5" xfId="21669"/>
    <cellStyle name="Normal 5 2 2 7 3" xfId="6645"/>
    <cellStyle name="Normal 5 2 2 7 3 2" xfId="6646"/>
    <cellStyle name="Normal 5 2 2 7 3 2 2" xfId="18432"/>
    <cellStyle name="Normal 5 2 2 7 3 3" xfId="18433"/>
    <cellStyle name="Normal 5 2 2 7 4" xfId="6647"/>
    <cellStyle name="Normal 5 2 2 7 4 2" xfId="18434"/>
    <cellStyle name="Normal 5 2 2 8" xfId="4916"/>
    <cellStyle name="Normal 5 2 2 8 2" xfId="4917"/>
    <cellStyle name="Normal 5 2 2 8 2 2" xfId="6648"/>
    <cellStyle name="Normal 5 2 2 8 2 2 2" xfId="6649"/>
    <cellStyle name="Normal 5 2 2 8 2 2 2 2" xfId="18435"/>
    <cellStyle name="Normal 5 2 2 8 2 2 3" xfId="18436"/>
    <cellStyle name="Normal 5 2 2 8 2 3" xfId="6650"/>
    <cellStyle name="Normal 5 2 2 8 2 4" xfId="18437"/>
    <cellStyle name="Normal 5 2 2 8 2 5" xfId="21668"/>
    <cellStyle name="Normal 5 2 2 8 3" xfId="6651"/>
    <cellStyle name="Normal 5 2 2 8 3 2" xfId="6652"/>
    <cellStyle name="Normal 5 2 2 8 3 2 2" xfId="18438"/>
    <cellStyle name="Normal 5 2 2 8 3 3" xfId="18439"/>
    <cellStyle name="Normal 5 2 2 8 4" xfId="6653"/>
    <cellStyle name="Normal 5 2 2 8 4 2" xfId="18440"/>
    <cellStyle name="Normal 5 2 2 9" xfId="4918"/>
    <cellStyle name="Normal 5 2 2 9 2" xfId="4919"/>
    <cellStyle name="Normal 5 2 2 9 2 2" xfId="6654"/>
    <cellStyle name="Normal 5 2 2 9 2 2 2" xfId="6655"/>
    <cellStyle name="Normal 5 2 2 9 2 2 2 2" xfId="18441"/>
    <cellStyle name="Normal 5 2 2 9 2 2 3" xfId="18442"/>
    <cellStyle name="Normal 5 2 2 9 2 3" xfId="6656"/>
    <cellStyle name="Normal 5 2 2 9 2 4" xfId="18443"/>
    <cellStyle name="Normal 5 2 2 9 2 5" xfId="21667"/>
    <cellStyle name="Normal 5 2 2 9 3" xfId="6657"/>
    <cellStyle name="Normal 5 2 2 9 3 2" xfId="6658"/>
    <cellStyle name="Normal 5 2 2 9 3 2 2" xfId="18444"/>
    <cellStyle name="Normal 5 2 2 9 3 3" xfId="18445"/>
    <cellStyle name="Normal 5 2 2 9 4" xfId="6659"/>
    <cellStyle name="Normal 5 2 2 9 4 2" xfId="18446"/>
    <cellStyle name="Normal 5 2 20" xfId="4920"/>
    <cellStyle name="Normal 5 2 20 2" xfId="6660"/>
    <cellStyle name="Normal 5 2 20 3" xfId="18447"/>
    <cellStyle name="Normal 5 2 20 4" xfId="21666"/>
    <cellStyle name="Normal 5 2 21" xfId="4921"/>
    <cellStyle name="Normal 5 2 21 2" xfId="6661"/>
    <cellStyle name="Normal 5 2 21 3" xfId="18448"/>
    <cellStyle name="Normal 5 2 21 4" xfId="21665"/>
    <cellStyle name="Normal 5 2 22" xfId="4922"/>
    <cellStyle name="Normal 5 2 22 2" xfId="6662"/>
    <cellStyle name="Normal 5 2 22 3" xfId="18449"/>
    <cellStyle name="Normal 5 2 22 4" xfId="21664"/>
    <cellStyle name="Normal 5 2 23" xfId="4923"/>
    <cellStyle name="Normal 5 2 23 2" xfId="6663"/>
    <cellStyle name="Normal 5 2 23 3" xfId="18450"/>
    <cellStyle name="Normal 5 2 23 4" xfId="21663"/>
    <cellStyle name="Normal 5 2 24" xfId="4924"/>
    <cellStyle name="Normal 5 2 24 2" xfId="6664"/>
    <cellStyle name="Normal 5 2 24 3" xfId="18451"/>
    <cellStyle name="Normal 5 2 24 4" xfId="21662"/>
    <cellStyle name="Normal 5 2 25" xfId="4925"/>
    <cellStyle name="Normal 5 2 25 2" xfId="6665"/>
    <cellStyle name="Normal 5 2 25 3" xfId="18452"/>
    <cellStyle name="Normal 5 2 25 4" xfId="21661"/>
    <cellStyle name="Normal 5 2 26" xfId="4926"/>
    <cellStyle name="Normal 5 2 26 2" xfId="6666"/>
    <cellStyle name="Normal 5 2 26 3" xfId="18453"/>
    <cellStyle name="Normal 5 2 26 4" xfId="21660"/>
    <cellStyle name="Normal 5 2 27" xfId="4927"/>
    <cellStyle name="Normal 5 2 27 2" xfId="6667"/>
    <cellStyle name="Normal 5 2 27 3" xfId="18454"/>
    <cellStyle name="Normal 5 2 27 4" xfId="21659"/>
    <cellStyle name="Normal 5 2 28" xfId="4928"/>
    <cellStyle name="Normal 5 2 28 2" xfId="6668"/>
    <cellStyle name="Normal 5 2 28 3" xfId="18455"/>
    <cellStyle name="Normal 5 2 28 4" xfId="21658"/>
    <cellStyle name="Normal 5 2 29" xfId="4929"/>
    <cellStyle name="Normal 5 2 29 2" xfId="6669"/>
    <cellStyle name="Normal 5 2 29 3" xfId="18456"/>
    <cellStyle name="Normal 5 2 29 4" xfId="21657"/>
    <cellStyle name="Normal 5 2 3" xfId="2380"/>
    <cellStyle name="Normal 5 2 3 10" xfId="18457"/>
    <cellStyle name="Normal 5 2 3 11" xfId="21656"/>
    <cellStyle name="Normal 5 2 3 2" xfId="6670"/>
    <cellStyle name="Normal 5 2 3 2 2" xfId="6671"/>
    <cellStyle name="Normal 5 2 3 2 2 2" xfId="6672"/>
    <cellStyle name="Normal 5 2 3 2 2 2 2" xfId="18458"/>
    <cellStyle name="Normal 5 2 3 2 2 3" xfId="18459"/>
    <cellStyle name="Normal 5 2 3 3" xfId="6673"/>
    <cellStyle name="Normal 5 2 3 3 2" xfId="6674"/>
    <cellStyle name="Normal 5 2 3 3 2 2" xfId="18460"/>
    <cellStyle name="Normal 5 2 3 3 3" xfId="18461"/>
    <cellStyle name="Normal 5 2 3 4" xfId="6675"/>
    <cellStyle name="Normal 5 2 3 4 2" xfId="18462"/>
    <cellStyle name="Normal 5 2 3 5" xfId="10583"/>
    <cellStyle name="Normal 5 2 3 5 2" xfId="18463"/>
    <cellStyle name="Normal 5 2 3 6" xfId="10584"/>
    <cellStyle name="Normal 5 2 3 6 2" xfId="18464"/>
    <cellStyle name="Normal 5 2 3 7" xfId="10582"/>
    <cellStyle name="Normal 5 2 3 7 2" xfId="18465"/>
    <cellStyle name="Normal 5 2 3 8" xfId="4930"/>
    <cellStyle name="Normal 5 2 3 9" xfId="18466"/>
    <cellStyle name="Normal 5 2 30" xfId="4931"/>
    <cellStyle name="Normal 5 2 30 2" xfId="6676"/>
    <cellStyle name="Normal 5 2 30 3" xfId="18467"/>
    <cellStyle name="Normal 5 2 30 4" xfId="21655"/>
    <cellStyle name="Normal 5 2 31" xfId="4932"/>
    <cellStyle name="Normal 5 2 31 2" xfId="6677"/>
    <cellStyle name="Normal 5 2 31 3" xfId="18468"/>
    <cellStyle name="Normal 5 2 31 4" xfId="21654"/>
    <cellStyle name="Normal 5 2 32" xfId="4933"/>
    <cellStyle name="Normal 5 2 32 2" xfId="6678"/>
    <cellStyle name="Normal 5 2 32 3" xfId="18469"/>
    <cellStyle name="Normal 5 2 32 4" xfId="21653"/>
    <cellStyle name="Normal 5 2 33" xfId="4934"/>
    <cellStyle name="Normal 5 2 33 2" xfId="6679"/>
    <cellStyle name="Normal 5 2 33 3" xfId="18470"/>
    <cellStyle name="Normal 5 2 33 4" xfId="21652"/>
    <cellStyle name="Normal 5 2 34" xfId="4935"/>
    <cellStyle name="Normal 5 2 34 2" xfId="6680"/>
    <cellStyle name="Normal 5 2 34 3" xfId="18471"/>
    <cellStyle name="Normal 5 2 34 4" xfId="21651"/>
    <cellStyle name="Normal 5 2 35" xfId="4936"/>
    <cellStyle name="Normal 5 2 35 2" xfId="6681"/>
    <cellStyle name="Normal 5 2 35 3" xfId="18472"/>
    <cellStyle name="Normal 5 2 35 4" xfId="21650"/>
    <cellStyle name="Normal 5 2 36" xfId="4937"/>
    <cellStyle name="Normal 5 2 36 2" xfId="6682"/>
    <cellStyle name="Normal 5 2 36 3" xfId="18473"/>
    <cellStyle name="Normal 5 2 36 4" xfId="21649"/>
    <cellStyle name="Normal 5 2 37" xfId="4938"/>
    <cellStyle name="Normal 5 2 37 2" xfId="6683"/>
    <cellStyle name="Normal 5 2 37 3" xfId="18474"/>
    <cellStyle name="Normal 5 2 37 4" xfId="21648"/>
    <cellStyle name="Normal 5 2 38" xfId="4939"/>
    <cellStyle name="Normal 5 2 38 2" xfId="6684"/>
    <cellStyle name="Normal 5 2 38 3" xfId="18475"/>
    <cellStyle name="Normal 5 2 38 4" xfId="21647"/>
    <cellStyle name="Normal 5 2 39" xfId="4940"/>
    <cellStyle name="Normal 5 2 4" xfId="2381"/>
    <cellStyle name="Normal 5 2 4 10" xfId="18476"/>
    <cellStyle name="Normal 5 2 4 11" xfId="21646"/>
    <cellStyle name="Normal 5 2 4 2" xfId="6685"/>
    <cellStyle name="Normal 5 2 4 2 2" xfId="6686"/>
    <cellStyle name="Normal 5 2 4 2 2 2" xfId="6687"/>
    <cellStyle name="Normal 5 2 4 2 2 2 2" xfId="18477"/>
    <cellStyle name="Normal 5 2 4 2 2 3" xfId="18478"/>
    <cellStyle name="Normal 5 2 4 3" xfId="6688"/>
    <cellStyle name="Normal 5 2 4 3 2" xfId="6689"/>
    <cellStyle name="Normal 5 2 4 3 2 2" xfId="18479"/>
    <cellStyle name="Normal 5 2 4 3 3" xfId="18480"/>
    <cellStyle name="Normal 5 2 4 4" xfId="6690"/>
    <cellStyle name="Normal 5 2 4 4 2" xfId="18481"/>
    <cellStyle name="Normal 5 2 4 5" xfId="10586"/>
    <cellStyle name="Normal 5 2 4 5 2" xfId="18482"/>
    <cellStyle name="Normal 5 2 4 6" xfId="10587"/>
    <cellStyle name="Normal 5 2 4 6 2" xfId="18483"/>
    <cellStyle name="Normal 5 2 4 7" xfId="10585"/>
    <cellStyle name="Normal 5 2 4 7 2" xfId="18484"/>
    <cellStyle name="Normal 5 2 4 8" xfId="4941"/>
    <cellStyle name="Normal 5 2 4 9" xfId="18485"/>
    <cellStyle name="Normal 5 2 40" xfId="6691"/>
    <cellStyle name="Normal 5 2 40 2" xfId="6692"/>
    <cellStyle name="Normal 5 2 40 2 2" xfId="18486"/>
    <cellStyle name="Normal 5 2 40 3" xfId="18487"/>
    <cellStyle name="Normal 5 2 41" xfId="6693"/>
    <cellStyle name="Normal 5 2 41 2" xfId="6694"/>
    <cellStyle name="Normal 5 2 41 2 2" xfId="18488"/>
    <cellStyle name="Normal 5 2 41 3" xfId="18489"/>
    <cellStyle name="Normal 5 2 42" xfId="6695"/>
    <cellStyle name="Normal 5 2 42 2" xfId="6696"/>
    <cellStyle name="Normal 5 2 42 2 2" xfId="18490"/>
    <cellStyle name="Normal 5 2 42 3" xfId="18491"/>
    <cellStyle name="Normal 5 2 43" xfId="6697"/>
    <cellStyle name="Normal 5 2 43 2" xfId="18492"/>
    <cellStyle name="Normal 5 2 44" xfId="10588"/>
    <cellStyle name="Normal 5 2 44 2" xfId="18493"/>
    <cellStyle name="Normal 5 2 45" xfId="10589"/>
    <cellStyle name="Normal 5 2 45 2" xfId="18494"/>
    <cellStyle name="Normal 5 2 46" xfId="10550"/>
    <cellStyle name="Normal 5 2 46 2" xfId="18495"/>
    <cellStyle name="Normal 5 2 47" xfId="4873"/>
    <cellStyle name="Normal 5 2 48" xfId="21700"/>
    <cellStyle name="Normal 5 2 5" xfId="2382"/>
    <cellStyle name="Normal 5 2 5 10" xfId="18496"/>
    <cellStyle name="Normal 5 2 5 11" xfId="21645"/>
    <cellStyle name="Normal 5 2 5 2" xfId="6698"/>
    <cellStyle name="Normal 5 2 5 2 2" xfId="6699"/>
    <cellStyle name="Normal 5 2 5 2 2 2" xfId="6700"/>
    <cellStyle name="Normal 5 2 5 2 2 2 2" xfId="18497"/>
    <cellStyle name="Normal 5 2 5 2 2 3" xfId="18498"/>
    <cellStyle name="Normal 5 2 5 3" xfId="6701"/>
    <cellStyle name="Normal 5 2 5 3 2" xfId="6702"/>
    <cellStyle name="Normal 5 2 5 3 2 2" xfId="18499"/>
    <cellStyle name="Normal 5 2 5 3 3" xfId="18500"/>
    <cellStyle name="Normal 5 2 5 4" xfId="6703"/>
    <cellStyle name="Normal 5 2 5 4 2" xfId="18501"/>
    <cellStyle name="Normal 5 2 5 5" xfId="10591"/>
    <cellStyle name="Normal 5 2 5 5 2" xfId="18502"/>
    <cellStyle name="Normal 5 2 5 6" xfId="10592"/>
    <cellStyle name="Normal 5 2 5 6 2" xfId="18503"/>
    <cellStyle name="Normal 5 2 5 7" xfId="10590"/>
    <cellStyle name="Normal 5 2 5 7 2" xfId="18504"/>
    <cellStyle name="Normal 5 2 5 8" xfId="4942"/>
    <cellStyle name="Normal 5 2 5 9" xfId="18505"/>
    <cellStyle name="Normal 5 2 6" xfId="2383"/>
    <cellStyle name="Normal 5 2 6 10" xfId="18506"/>
    <cellStyle name="Normal 5 2 6 11" xfId="21644"/>
    <cellStyle name="Normal 5 2 6 2" xfId="6704"/>
    <cellStyle name="Normal 5 2 6 2 2" xfId="6705"/>
    <cellStyle name="Normal 5 2 6 2 2 2" xfId="6706"/>
    <cellStyle name="Normal 5 2 6 2 2 2 2" xfId="18507"/>
    <cellStyle name="Normal 5 2 6 2 2 3" xfId="18508"/>
    <cellStyle name="Normal 5 2 6 3" xfId="6707"/>
    <cellStyle name="Normal 5 2 6 3 2" xfId="6708"/>
    <cellStyle name="Normal 5 2 6 3 2 2" xfId="18509"/>
    <cellStyle name="Normal 5 2 6 3 3" xfId="18510"/>
    <cellStyle name="Normal 5 2 6 4" xfId="6709"/>
    <cellStyle name="Normal 5 2 6 4 2" xfId="18511"/>
    <cellStyle name="Normal 5 2 6 5" xfId="10594"/>
    <cellStyle name="Normal 5 2 6 5 2" xfId="18512"/>
    <cellStyle name="Normal 5 2 6 6" xfId="10595"/>
    <cellStyle name="Normal 5 2 6 6 2" xfId="18513"/>
    <cellStyle name="Normal 5 2 6 7" xfId="10593"/>
    <cellStyle name="Normal 5 2 6 7 2" xfId="18514"/>
    <cellStyle name="Normal 5 2 6 8" xfId="4943"/>
    <cellStyle name="Normal 5 2 6 9" xfId="18515"/>
    <cellStyle name="Normal 5 2 7" xfId="2384"/>
    <cellStyle name="Normal 5 2 7 10" xfId="18516"/>
    <cellStyle name="Normal 5 2 7 11" xfId="21643"/>
    <cellStyle name="Normal 5 2 7 2" xfId="6710"/>
    <cellStyle name="Normal 5 2 7 2 2" xfId="6711"/>
    <cellStyle name="Normal 5 2 7 2 2 2" xfId="6712"/>
    <cellStyle name="Normal 5 2 7 2 2 2 2" xfId="18517"/>
    <cellStyle name="Normal 5 2 7 2 2 3" xfId="18518"/>
    <cellStyle name="Normal 5 2 7 3" xfId="6713"/>
    <cellStyle name="Normal 5 2 7 3 2" xfId="6714"/>
    <cellStyle name="Normal 5 2 7 3 2 2" xfId="18519"/>
    <cellStyle name="Normal 5 2 7 3 3" xfId="18520"/>
    <cellStyle name="Normal 5 2 7 4" xfId="6715"/>
    <cellStyle name="Normal 5 2 7 4 2" xfId="18521"/>
    <cellStyle name="Normal 5 2 7 5" xfId="10597"/>
    <cellStyle name="Normal 5 2 7 5 2" xfId="18522"/>
    <cellStyle name="Normal 5 2 7 6" xfId="10598"/>
    <cellStyle name="Normal 5 2 7 6 2" xfId="18523"/>
    <cellStyle name="Normal 5 2 7 7" xfId="10596"/>
    <cellStyle name="Normal 5 2 7 7 2" xfId="18524"/>
    <cellStyle name="Normal 5 2 7 8" xfId="4944"/>
    <cellStyle name="Normal 5 2 7 9" xfId="18525"/>
    <cellStyle name="Normal 5 2 8" xfId="2385"/>
    <cellStyle name="Normal 5 2 8 10" xfId="18526"/>
    <cellStyle name="Normal 5 2 8 11" xfId="21642"/>
    <cellStyle name="Normal 5 2 8 2" xfId="6716"/>
    <cellStyle name="Normal 5 2 8 2 2" xfId="6717"/>
    <cellStyle name="Normal 5 2 8 2 2 2" xfId="6718"/>
    <cellStyle name="Normal 5 2 8 2 2 2 2" xfId="18527"/>
    <cellStyle name="Normal 5 2 8 2 2 3" xfId="18528"/>
    <cellStyle name="Normal 5 2 8 3" xfId="6719"/>
    <cellStyle name="Normal 5 2 8 3 2" xfId="6720"/>
    <cellStyle name="Normal 5 2 8 3 2 2" xfId="18529"/>
    <cellStyle name="Normal 5 2 8 3 3" xfId="18530"/>
    <cellStyle name="Normal 5 2 8 4" xfId="6721"/>
    <cellStyle name="Normal 5 2 8 4 2" xfId="18531"/>
    <cellStyle name="Normal 5 2 8 5" xfId="10600"/>
    <cellStyle name="Normal 5 2 8 5 2" xfId="18532"/>
    <cellStyle name="Normal 5 2 8 6" xfId="10601"/>
    <cellStyle name="Normal 5 2 8 6 2" xfId="18533"/>
    <cellStyle name="Normal 5 2 8 7" xfId="10599"/>
    <cellStyle name="Normal 5 2 8 7 2" xfId="18534"/>
    <cellStyle name="Normal 5 2 8 8" xfId="4945"/>
    <cellStyle name="Normal 5 2 8 9" xfId="18535"/>
    <cellStyle name="Normal 5 2 9" xfId="2386"/>
    <cellStyle name="Normal 5 2 9 2" xfId="6722"/>
    <cellStyle name="Normal 5 2 9 2 2" xfId="6723"/>
    <cellStyle name="Normal 5 2 9 2 2 2" xfId="6724"/>
    <cellStyle name="Normal 5 2 9 2 2 2 2" xfId="18536"/>
    <cellStyle name="Normal 5 2 9 2 2 3" xfId="18537"/>
    <cellStyle name="Normal 5 2 9 3" xfId="6725"/>
    <cellStyle name="Normal 5 2 9 3 2" xfId="6726"/>
    <cellStyle name="Normal 5 2 9 3 2 2" xfId="18538"/>
    <cellStyle name="Normal 5 2 9 3 3" xfId="18539"/>
    <cellStyle name="Normal 5 2 9 4" xfId="6727"/>
    <cellStyle name="Normal 5 2 9 4 2" xfId="18540"/>
    <cellStyle name="Normal 5 2 9 5" xfId="10603"/>
    <cellStyle name="Normal 5 2 9 5 2" xfId="18541"/>
    <cellStyle name="Normal 5 2 9 6" xfId="10604"/>
    <cellStyle name="Normal 5 2 9 6 2" xfId="18542"/>
    <cellStyle name="Normal 5 2 9 7" xfId="10602"/>
    <cellStyle name="Normal 5 2 9 7 2" xfId="18543"/>
    <cellStyle name="Normal 5 2 9 8" xfId="4946"/>
    <cellStyle name="Normal 5 2 9 9" xfId="21641"/>
    <cellStyle name="Normal 5 20" xfId="2387"/>
    <cellStyle name="Normal 5 20 10" xfId="2388"/>
    <cellStyle name="Normal 5 20 10 2" xfId="10605"/>
    <cellStyle name="Normal 5 20 10 2 2" xfId="18544"/>
    <cellStyle name="Normal 5 20 10 3" xfId="18545"/>
    <cellStyle name="Normal 5 20 11" xfId="2389"/>
    <cellStyle name="Normal 5 20 11 2" xfId="10606"/>
    <cellStyle name="Normal 5 20 11 2 2" xfId="18546"/>
    <cellStyle name="Normal 5 20 11 3" xfId="18547"/>
    <cellStyle name="Normal 5 20 12" xfId="2390"/>
    <cellStyle name="Normal 5 20 12 2" xfId="10607"/>
    <cellStyle name="Normal 5 20 12 2 2" xfId="18548"/>
    <cellStyle name="Normal 5 20 12 3" xfId="18549"/>
    <cellStyle name="Normal 5 20 13" xfId="2391"/>
    <cellStyle name="Normal 5 20 13 2" xfId="10608"/>
    <cellStyle name="Normal 5 20 13 2 2" xfId="18550"/>
    <cellStyle name="Normal 5 20 13 3" xfId="18551"/>
    <cellStyle name="Normal 5 20 14" xfId="2392"/>
    <cellStyle name="Normal 5 20 14 2" xfId="10609"/>
    <cellStyle name="Normal 5 20 14 2 2" xfId="18552"/>
    <cellStyle name="Normal 5 20 14 3" xfId="18553"/>
    <cellStyle name="Normal 5 20 15" xfId="2393"/>
    <cellStyle name="Normal 5 20 15 2" xfId="10610"/>
    <cellStyle name="Normal 5 20 15 2 2" xfId="18554"/>
    <cellStyle name="Normal 5 20 15 3" xfId="18555"/>
    <cellStyle name="Normal 5 20 16" xfId="2394"/>
    <cellStyle name="Normal 5 20 16 2" xfId="10611"/>
    <cellStyle name="Normal 5 20 16 2 2" xfId="18556"/>
    <cellStyle name="Normal 5 20 16 3" xfId="18557"/>
    <cellStyle name="Normal 5 20 17" xfId="2395"/>
    <cellStyle name="Normal 5 20 17 2" xfId="10612"/>
    <cellStyle name="Normal 5 20 17 2 2" xfId="18558"/>
    <cellStyle name="Normal 5 20 17 3" xfId="18559"/>
    <cellStyle name="Normal 5 20 18" xfId="2396"/>
    <cellStyle name="Normal 5 20 18 2" xfId="10613"/>
    <cellStyle name="Normal 5 20 18 2 2" xfId="18560"/>
    <cellStyle name="Normal 5 20 18 3" xfId="18561"/>
    <cellStyle name="Normal 5 20 19" xfId="10614"/>
    <cellStyle name="Normal 5 20 2" xfId="2397"/>
    <cellStyle name="Normal 5 20 2 2" xfId="10615"/>
    <cellStyle name="Normal 5 20 2 2 2" xfId="18562"/>
    <cellStyle name="Normal 5 20 2 3" xfId="18563"/>
    <cellStyle name="Normal 5 20 20" xfId="10616"/>
    <cellStyle name="Normal 5 20 20 2" xfId="18564"/>
    <cellStyle name="Normal 5 20 21" xfId="4947"/>
    <cellStyle name="Normal 5 20 3" xfId="2398"/>
    <cellStyle name="Normal 5 20 3 2" xfId="10617"/>
    <cellStyle name="Normal 5 20 3 2 2" xfId="18565"/>
    <cellStyle name="Normal 5 20 3 3" xfId="18566"/>
    <cellStyle name="Normal 5 20 4" xfId="2399"/>
    <cellStyle name="Normal 5 20 4 2" xfId="10618"/>
    <cellStyle name="Normal 5 20 4 2 2" xfId="18567"/>
    <cellStyle name="Normal 5 20 4 3" xfId="18568"/>
    <cellStyle name="Normal 5 20 5" xfId="2400"/>
    <cellStyle name="Normal 5 20 5 2" xfId="10619"/>
    <cellStyle name="Normal 5 20 5 2 2" xfId="18569"/>
    <cellStyle name="Normal 5 20 5 3" xfId="18570"/>
    <cellStyle name="Normal 5 20 6" xfId="2401"/>
    <cellStyle name="Normal 5 20 6 2" xfId="10620"/>
    <cellStyle name="Normal 5 20 6 2 2" xfId="18571"/>
    <cellStyle name="Normal 5 20 6 3" xfId="18572"/>
    <cellStyle name="Normal 5 20 7" xfId="2402"/>
    <cellStyle name="Normal 5 20 7 2" xfId="10621"/>
    <cellStyle name="Normal 5 20 7 2 2" xfId="18573"/>
    <cellStyle name="Normal 5 20 7 3" xfId="18574"/>
    <cellStyle name="Normal 5 20 8" xfId="2403"/>
    <cellStyle name="Normal 5 20 8 2" xfId="10622"/>
    <cellStyle name="Normal 5 20 8 2 2" xfId="18575"/>
    <cellStyle name="Normal 5 20 8 3" xfId="18576"/>
    <cellStyle name="Normal 5 20 9" xfId="2404"/>
    <cellStyle name="Normal 5 20 9 2" xfId="10623"/>
    <cellStyle name="Normal 5 20 9 2 2" xfId="18577"/>
    <cellStyle name="Normal 5 20 9 3" xfId="18578"/>
    <cellStyle name="Normal 5 21" xfId="2405"/>
    <cellStyle name="Normal 5 21 2" xfId="10625"/>
    <cellStyle name="Normal 5 21 3" xfId="10626"/>
    <cellStyle name="Normal 5 21 3 2" xfId="18579"/>
    <cellStyle name="Normal 5 21 4" xfId="10624"/>
    <cellStyle name="Normal 5 21 4 2" xfId="18580"/>
    <cellStyle name="Normal 5 21 5" xfId="4948"/>
    <cellStyle name="Normal 5 22" xfId="2406"/>
    <cellStyle name="Normal 5 22 2" xfId="10628"/>
    <cellStyle name="Normal 5 22 3" xfId="10629"/>
    <cellStyle name="Normal 5 22 3 2" xfId="18581"/>
    <cellStyle name="Normal 5 22 4" xfId="10627"/>
    <cellStyle name="Normal 5 22 4 2" xfId="18582"/>
    <cellStyle name="Normal 5 22 5" xfId="4949"/>
    <cellStyle name="Normal 5 23" xfId="2407"/>
    <cellStyle name="Normal 5 23 2" xfId="10631"/>
    <cellStyle name="Normal 5 23 3" xfId="10632"/>
    <cellStyle name="Normal 5 23 3 2" xfId="18583"/>
    <cellStyle name="Normal 5 23 4" xfId="10630"/>
    <cellStyle name="Normal 5 23 4 2" xfId="18584"/>
    <cellStyle name="Normal 5 23 5" xfId="4950"/>
    <cellStyle name="Normal 5 24" xfId="2408"/>
    <cellStyle name="Normal 5 24 2" xfId="10633"/>
    <cellStyle name="Normal 5 25" xfId="4951"/>
    <cellStyle name="Normal 5 26" xfId="4952"/>
    <cellStyle name="Normal 5 27" xfId="4953"/>
    <cellStyle name="Normal 5 28" xfId="4954"/>
    <cellStyle name="Normal 5 29" xfId="4955"/>
    <cellStyle name="Normal 5 3" xfId="2409"/>
    <cellStyle name="Normal 5 3 10" xfId="2410"/>
    <cellStyle name="Normal 5 3 10 2" xfId="6728"/>
    <cellStyle name="Normal 5 3 10 3" xfId="10635"/>
    <cellStyle name="Normal 5 3 10 3 2" xfId="18585"/>
    <cellStyle name="Normal 5 3 10 4" xfId="10636"/>
    <cellStyle name="Normal 5 3 10 4 2" xfId="18586"/>
    <cellStyle name="Normal 5 3 10 5" xfId="10634"/>
    <cellStyle name="Normal 5 3 10 5 2" xfId="18587"/>
    <cellStyle name="Normal 5 3 10 6" xfId="4957"/>
    <cellStyle name="Normal 5 3 10 7" xfId="21639"/>
    <cellStyle name="Normal 5 3 11" xfId="2411"/>
    <cellStyle name="Normal 5 3 11 2" xfId="6729"/>
    <cellStyle name="Normal 5 3 11 3" xfId="10638"/>
    <cellStyle name="Normal 5 3 11 3 2" xfId="18588"/>
    <cellStyle name="Normal 5 3 11 4" xfId="10639"/>
    <cellStyle name="Normal 5 3 11 4 2" xfId="18589"/>
    <cellStyle name="Normal 5 3 11 5" xfId="10637"/>
    <cellStyle name="Normal 5 3 11 5 2" xfId="18590"/>
    <cellStyle name="Normal 5 3 11 6" xfId="4958"/>
    <cellStyle name="Normal 5 3 11 7" xfId="21638"/>
    <cellStyle name="Normal 5 3 12" xfId="2412"/>
    <cellStyle name="Normal 5 3 12 2" xfId="6730"/>
    <cellStyle name="Normal 5 3 12 3" xfId="10641"/>
    <cellStyle name="Normal 5 3 12 3 2" xfId="18591"/>
    <cellStyle name="Normal 5 3 12 4" xfId="10642"/>
    <cellStyle name="Normal 5 3 12 4 2" xfId="18592"/>
    <cellStyle name="Normal 5 3 12 5" xfId="10640"/>
    <cellStyle name="Normal 5 3 12 5 2" xfId="18593"/>
    <cellStyle name="Normal 5 3 12 6" xfId="4959"/>
    <cellStyle name="Normal 5 3 12 7" xfId="21637"/>
    <cellStyle name="Normal 5 3 13" xfId="2413"/>
    <cellStyle name="Normal 5 3 13 2" xfId="10644"/>
    <cellStyle name="Normal 5 3 13 3" xfId="10645"/>
    <cellStyle name="Normal 5 3 13 3 2" xfId="18594"/>
    <cellStyle name="Normal 5 3 13 4" xfId="10643"/>
    <cellStyle name="Normal 5 3 13 4 2" xfId="18595"/>
    <cellStyle name="Normal 5 3 13 5" xfId="4960"/>
    <cellStyle name="Normal 5 3 14" xfId="2414"/>
    <cellStyle name="Normal 5 3 14 2" xfId="10647"/>
    <cellStyle name="Normal 5 3 14 3" xfId="10648"/>
    <cellStyle name="Normal 5 3 14 3 2" xfId="18596"/>
    <cellStyle name="Normal 5 3 14 4" xfId="10646"/>
    <cellStyle name="Normal 5 3 14 4 2" xfId="18597"/>
    <cellStyle name="Normal 5 3 14 5" xfId="4961"/>
    <cellStyle name="Normal 5 3 15" xfId="2415"/>
    <cellStyle name="Normal 5 3 15 2" xfId="10649"/>
    <cellStyle name="Normal 5 3 15 2 2" xfId="18598"/>
    <cellStyle name="Normal 5 3 15 3" xfId="18599"/>
    <cellStyle name="Normal 5 3 15 4" xfId="21636"/>
    <cellStyle name="Normal 5 3 16" xfId="2416"/>
    <cellStyle name="Normal 5 3 16 2" xfId="10650"/>
    <cellStyle name="Normal 5 3 16 2 2" xfId="18600"/>
    <cellStyle name="Normal 5 3 16 3" xfId="18601"/>
    <cellStyle name="Normal 5 3 17" xfId="2417"/>
    <cellStyle name="Normal 5 3 17 2" xfId="10651"/>
    <cellStyle name="Normal 5 3 17 2 2" xfId="18602"/>
    <cellStyle name="Normal 5 3 17 3" xfId="18603"/>
    <cellStyle name="Normal 5 3 18" xfId="2418"/>
    <cellStyle name="Normal 5 3 18 2" xfId="10652"/>
    <cellStyle name="Normal 5 3 18 2 2" xfId="18604"/>
    <cellStyle name="Normal 5 3 18 3" xfId="18605"/>
    <cellStyle name="Normal 5 3 19" xfId="10653"/>
    <cellStyle name="Normal 5 3 19 2" xfId="18606"/>
    <cellStyle name="Normal 5 3 2" xfId="2419"/>
    <cellStyle name="Normal 5 3 2 10" xfId="4963"/>
    <cellStyle name="Normal 5 3 2 11" xfId="4964"/>
    <cellStyle name="Normal 5 3 2 12" xfId="4965"/>
    <cellStyle name="Normal 5 3 2 13" xfId="4966"/>
    <cellStyle name="Normal 5 3 2 13 2" xfId="6731"/>
    <cellStyle name="Normal 5 3 2 13 3" xfId="18607"/>
    <cellStyle name="Normal 5 3 2 13 4" xfId="21635"/>
    <cellStyle name="Normal 5 3 2 14" xfId="10655"/>
    <cellStyle name="Normal 5 3 2 14 2" xfId="21634"/>
    <cellStyle name="Normal 5 3 2 15" xfId="10656"/>
    <cellStyle name="Normal 5 3 2 15 2" xfId="18608"/>
    <cellStyle name="Normal 5 3 2 16" xfId="10654"/>
    <cellStyle name="Normal 5 3 2 16 2" xfId="18609"/>
    <cellStyle name="Normal 5 3 2 17" xfId="4962"/>
    <cellStyle name="Normal 5 3 2 2" xfId="4967"/>
    <cellStyle name="Normal 5 3 2 2 2" xfId="4968"/>
    <cellStyle name="Normal 5 3 2 2 2 2" xfId="21632"/>
    <cellStyle name="Normal 5 3 2 2 2 2 2" xfId="21631"/>
    <cellStyle name="Normal 5 3 2 2 3" xfId="4969"/>
    <cellStyle name="Normal 5 3 2 2 4" xfId="6732"/>
    <cellStyle name="Normal 5 3 2 2 4 2" xfId="21630"/>
    <cellStyle name="Normal 5 3 2 2 5" xfId="18610"/>
    <cellStyle name="Normal 5 3 2 2 6" xfId="21633"/>
    <cellStyle name="Normal 5 3 2 3" xfId="4970"/>
    <cellStyle name="Normal 5 3 2 4" xfId="4971"/>
    <cellStyle name="Normal 5 3 2 5" xfId="4972"/>
    <cellStyle name="Normal 5 3 2 6" xfId="4973"/>
    <cellStyle name="Normal 5 3 2 7" xfId="4974"/>
    <cellStyle name="Normal 5 3 2 8" xfId="4975"/>
    <cellStyle name="Normal 5 3 2 9" xfId="4976"/>
    <cellStyle name="Normal 5 3 20" xfId="10657"/>
    <cellStyle name="Normal 5 3 20 2" xfId="18611"/>
    <cellStyle name="Normal 5 3 21" xfId="4956"/>
    <cellStyle name="Normal 5 3 22" xfId="18612"/>
    <cellStyle name="Normal 5 3 23" xfId="21640"/>
    <cellStyle name="Normal 5 3 3" xfId="2420"/>
    <cellStyle name="Normal 5 3 3 2" xfId="6733"/>
    <cellStyle name="Normal 5 3 3 3" xfId="10659"/>
    <cellStyle name="Normal 5 3 3 3 2" xfId="18613"/>
    <cellStyle name="Normal 5 3 3 4" xfId="10660"/>
    <cellStyle name="Normal 5 3 3 4 2" xfId="18614"/>
    <cellStyle name="Normal 5 3 3 5" xfId="10658"/>
    <cellStyle name="Normal 5 3 3 5 2" xfId="18615"/>
    <cellStyle name="Normal 5 3 3 6" xfId="4977"/>
    <cellStyle name="Normal 5 3 3 7" xfId="21629"/>
    <cellStyle name="Normal 5 3 4" xfId="2421"/>
    <cellStyle name="Normal 5 3 4 2" xfId="6734"/>
    <cellStyle name="Normal 5 3 4 3" xfId="10662"/>
    <cellStyle name="Normal 5 3 4 3 2" xfId="18616"/>
    <cellStyle name="Normal 5 3 4 4" xfId="10663"/>
    <cellStyle name="Normal 5 3 4 4 2" xfId="18617"/>
    <cellStyle name="Normal 5 3 4 5" xfId="10661"/>
    <cellStyle name="Normal 5 3 4 5 2" xfId="18618"/>
    <cellStyle name="Normal 5 3 4 6" xfId="4978"/>
    <cellStyle name="Normal 5 3 4 7" xfId="21628"/>
    <cellStyle name="Normal 5 3 5" xfId="2422"/>
    <cellStyle name="Normal 5 3 5 2" xfId="6735"/>
    <cellStyle name="Normal 5 3 5 3" xfId="10665"/>
    <cellStyle name="Normal 5 3 5 3 2" xfId="18619"/>
    <cellStyle name="Normal 5 3 5 4" xfId="10666"/>
    <cellStyle name="Normal 5 3 5 4 2" xfId="18620"/>
    <cellStyle name="Normal 5 3 5 5" xfId="10664"/>
    <cellStyle name="Normal 5 3 5 5 2" xfId="18621"/>
    <cellStyle name="Normal 5 3 5 6" xfId="4979"/>
    <cellStyle name="Normal 5 3 5 7" xfId="21627"/>
    <cellStyle name="Normal 5 3 6" xfId="2423"/>
    <cellStyle name="Normal 5 3 6 2" xfId="6736"/>
    <cellStyle name="Normal 5 3 6 3" xfId="10668"/>
    <cellStyle name="Normal 5 3 6 3 2" xfId="18622"/>
    <cellStyle name="Normal 5 3 6 4" xfId="10669"/>
    <cellStyle name="Normal 5 3 6 4 2" xfId="18623"/>
    <cellStyle name="Normal 5 3 6 5" xfId="10667"/>
    <cellStyle name="Normal 5 3 6 5 2" xfId="18624"/>
    <cellStyle name="Normal 5 3 6 6" xfId="4980"/>
    <cellStyle name="Normal 5 3 6 7" xfId="21626"/>
    <cellStyle name="Normal 5 3 7" xfId="2424"/>
    <cellStyle name="Normal 5 3 7 2" xfId="6737"/>
    <cellStyle name="Normal 5 3 7 3" xfId="10671"/>
    <cellStyle name="Normal 5 3 7 3 2" xfId="18625"/>
    <cellStyle name="Normal 5 3 7 4" xfId="10672"/>
    <cellStyle name="Normal 5 3 7 4 2" xfId="18626"/>
    <cellStyle name="Normal 5 3 7 5" xfId="10670"/>
    <cellStyle name="Normal 5 3 7 5 2" xfId="18627"/>
    <cellStyle name="Normal 5 3 7 6" xfId="4981"/>
    <cellStyle name="Normal 5 3 7 7" xfId="21625"/>
    <cellStyle name="Normal 5 3 8" xfId="2425"/>
    <cellStyle name="Normal 5 3 8 2" xfId="6738"/>
    <cellStyle name="Normal 5 3 8 3" xfId="10674"/>
    <cellStyle name="Normal 5 3 8 3 2" xfId="18628"/>
    <cellStyle name="Normal 5 3 8 4" xfId="10675"/>
    <cellStyle name="Normal 5 3 8 4 2" xfId="18629"/>
    <cellStyle name="Normal 5 3 8 5" xfId="10673"/>
    <cellStyle name="Normal 5 3 8 5 2" xfId="18630"/>
    <cellStyle name="Normal 5 3 8 6" xfId="4982"/>
    <cellStyle name="Normal 5 3 8 7" xfId="21624"/>
    <cellStyle name="Normal 5 3 9" xfId="2426"/>
    <cellStyle name="Normal 5 3 9 2" xfId="6739"/>
    <cellStyle name="Normal 5 3 9 3" xfId="10677"/>
    <cellStyle name="Normal 5 3 9 3 2" xfId="18631"/>
    <cellStyle name="Normal 5 3 9 4" xfId="10678"/>
    <cellStyle name="Normal 5 3 9 4 2" xfId="18632"/>
    <cellStyle name="Normal 5 3 9 5" xfId="10676"/>
    <cellStyle name="Normal 5 3 9 5 2" xfId="18633"/>
    <cellStyle name="Normal 5 3 9 6" xfId="4983"/>
    <cellStyle name="Normal 5 3 9 7" xfId="21623"/>
    <cellStyle name="Normal 5 30" xfId="4984"/>
    <cellStyle name="Normal 5 31" xfId="4985"/>
    <cellStyle name="Normal 5 32" xfId="4986"/>
    <cellStyle name="Normal 5 33" xfId="4987"/>
    <cellStyle name="Normal 5 34" xfId="4988"/>
    <cellStyle name="Normal 5 35" xfId="4989"/>
    <cellStyle name="Normal 5 36" xfId="4990"/>
    <cellStyle name="Normal 5 37" xfId="4991"/>
    <cellStyle name="Normal 5 38" xfId="4992"/>
    <cellStyle name="Normal 5 39" xfId="4993"/>
    <cellStyle name="Normal 5 39 2" xfId="6740"/>
    <cellStyle name="Normal 5 39 3" xfId="18634"/>
    <cellStyle name="Normal 5 39 4" xfId="21622"/>
    <cellStyle name="Normal 5 4" xfId="2427"/>
    <cellStyle name="Normal 5 4 10" xfId="2428"/>
    <cellStyle name="Normal 5 4 10 2" xfId="10679"/>
    <cellStyle name="Normal 5 4 10 2 2" xfId="18635"/>
    <cellStyle name="Normal 5 4 10 3" xfId="18636"/>
    <cellStyle name="Normal 5 4 11" xfId="2429"/>
    <cellStyle name="Normal 5 4 11 2" xfId="10680"/>
    <cellStyle name="Normal 5 4 11 2 2" xfId="18637"/>
    <cellStyle name="Normal 5 4 11 3" xfId="18638"/>
    <cellStyle name="Normal 5 4 12" xfId="2430"/>
    <cellStyle name="Normal 5 4 12 2" xfId="10681"/>
    <cellStyle name="Normal 5 4 12 2 2" xfId="18639"/>
    <cellStyle name="Normal 5 4 12 3" xfId="18640"/>
    <cellStyle name="Normal 5 4 13" xfId="2431"/>
    <cellStyle name="Normal 5 4 13 2" xfId="10682"/>
    <cellStyle name="Normal 5 4 13 2 2" xfId="18641"/>
    <cellStyle name="Normal 5 4 13 3" xfId="18642"/>
    <cellStyle name="Normal 5 4 14" xfId="2432"/>
    <cellStyle name="Normal 5 4 14 2" xfId="10683"/>
    <cellStyle name="Normal 5 4 14 2 2" xfId="18643"/>
    <cellStyle name="Normal 5 4 14 3" xfId="18644"/>
    <cellStyle name="Normal 5 4 15" xfId="2433"/>
    <cellStyle name="Normal 5 4 15 2" xfId="10684"/>
    <cellStyle name="Normal 5 4 15 2 2" xfId="18645"/>
    <cellStyle name="Normal 5 4 15 3" xfId="18646"/>
    <cellStyle name="Normal 5 4 16" xfId="2434"/>
    <cellStyle name="Normal 5 4 16 2" xfId="10685"/>
    <cellStyle name="Normal 5 4 16 2 2" xfId="18647"/>
    <cellStyle name="Normal 5 4 16 3" xfId="18648"/>
    <cellStyle name="Normal 5 4 17" xfId="2435"/>
    <cellStyle name="Normal 5 4 17 2" xfId="10686"/>
    <cellStyle name="Normal 5 4 17 2 2" xfId="18649"/>
    <cellStyle name="Normal 5 4 17 3" xfId="18650"/>
    <cellStyle name="Normal 5 4 18" xfId="2436"/>
    <cellStyle name="Normal 5 4 18 2" xfId="10687"/>
    <cellStyle name="Normal 5 4 18 2 2" xfId="18651"/>
    <cellStyle name="Normal 5 4 18 3" xfId="18652"/>
    <cellStyle name="Normal 5 4 19" xfId="10688"/>
    <cellStyle name="Normal 5 4 2" xfId="2437"/>
    <cellStyle name="Normal 5 4 2 2" xfId="10689"/>
    <cellStyle name="Normal 5 4 2 2 2" xfId="18653"/>
    <cellStyle name="Normal 5 4 2 3" xfId="18654"/>
    <cellStyle name="Normal 5 4 20" xfId="10690"/>
    <cellStyle name="Normal 5 4 20 2" xfId="18655"/>
    <cellStyle name="Normal 5 4 21" xfId="4994"/>
    <cellStyle name="Normal 5 4 3" xfId="2438"/>
    <cellStyle name="Normal 5 4 3 2" xfId="10691"/>
    <cellStyle name="Normal 5 4 3 2 2" xfId="18656"/>
    <cellStyle name="Normal 5 4 3 3" xfId="18657"/>
    <cellStyle name="Normal 5 4 4" xfId="2439"/>
    <cellStyle name="Normal 5 4 4 2" xfId="10692"/>
    <cellStyle name="Normal 5 4 4 2 2" xfId="18658"/>
    <cellStyle name="Normal 5 4 4 3" xfId="18659"/>
    <cellStyle name="Normal 5 4 5" xfId="2440"/>
    <cellStyle name="Normal 5 4 5 2" xfId="10693"/>
    <cellStyle name="Normal 5 4 5 2 2" xfId="18660"/>
    <cellStyle name="Normal 5 4 5 3" xfId="18661"/>
    <cellStyle name="Normal 5 4 6" xfId="2441"/>
    <cellStyle name="Normal 5 4 6 2" xfId="10694"/>
    <cellStyle name="Normal 5 4 6 2 2" xfId="18662"/>
    <cellStyle name="Normal 5 4 6 3" xfId="18663"/>
    <cellStyle name="Normal 5 4 7" xfId="2442"/>
    <cellStyle name="Normal 5 4 7 2" xfId="10695"/>
    <cellStyle name="Normal 5 4 7 2 2" xfId="18664"/>
    <cellStyle name="Normal 5 4 7 3" xfId="18665"/>
    <cellStyle name="Normal 5 4 8" xfId="2443"/>
    <cellStyle name="Normal 5 4 8 2" xfId="10696"/>
    <cellStyle name="Normal 5 4 8 2 2" xfId="18666"/>
    <cellStyle name="Normal 5 4 8 3" xfId="18667"/>
    <cellStyle name="Normal 5 4 9" xfId="2444"/>
    <cellStyle name="Normal 5 4 9 2" xfId="10697"/>
    <cellStyle name="Normal 5 4 9 2 2" xfId="18668"/>
    <cellStyle name="Normal 5 4 9 3" xfId="18669"/>
    <cellStyle name="Normal 5 40" xfId="4995"/>
    <cellStyle name="Normal 5 40 2" xfId="18670"/>
    <cellStyle name="Normal 5 41" xfId="6741"/>
    <cellStyle name="Normal 5 41 2" xfId="10698"/>
    <cellStyle name="Normal 5 41 3" xfId="21621"/>
    <cellStyle name="Normal 5 42" xfId="21620"/>
    <cellStyle name="Normal 5 43" xfId="21701"/>
    <cellStyle name="Normal 5 5" xfId="2445"/>
    <cellStyle name="Normal 5 5 10" xfId="2446"/>
    <cellStyle name="Normal 5 5 10 2" xfId="10699"/>
    <cellStyle name="Normal 5 5 10 2 2" xfId="18671"/>
    <cellStyle name="Normal 5 5 10 3" xfId="18672"/>
    <cellStyle name="Normal 5 5 11" xfId="2447"/>
    <cellStyle name="Normal 5 5 11 2" xfId="10700"/>
    <cellStyle name="Normal 5 5 11 2 2" xfId="18673"/>
    <cellStyle name="Normal 5 5 11 3" xfId="18674"/>
    <cellStyle name="Normal 5 5 12" xfId="2448"/>
    <cellStyle name="Normal 5 5 12 2" xfId="10701"/>
    <cellStyle name="Normal 5 5 12 2 2" xfId="18675"/>
    <cellStyle name="Normal 5 5 12 3" xfId="18676"/>
    <cellStyle name="Normal 5 5 13" xfId="2449"/>
    <cellStyle name="Normal 5 5 13 2" xfId="10702"/>
    <cellStyle name="Normal 5 5 13 2 2" xfId="18677"/>
    <cellStyle name="Normal 5 5 13 3" xfId="18678"/>
    <cellStyle name="Normal 5 5 14" xfId="2450"/>
    <cellStyle name="Normal 5 5 14 2" xfId="10703"/>
    <cellStyle name="Normal 5 5 14 2 2" xfId="18679"/>
    <cellStyle name="Normal 5 5 14 3" xfId="18680"/>
    <cellStyle name="Normal 5 5 15" xfId="2451"/>
    <cellStyle name="Normal 5 5 15 2" xfId="10704"/>
    <cellStyle name="Normal 5 5 15 2 2" xfId="18681"/>
    <cellStyle name="Normal 5 5 15 3" xfId="18682"/>
    <cellStyle name="Normal 5 5 16" xfId="2452"/>
    <cellStyle name="Normal 5 5 16 2" xfId="10705"/>
    <cellStyle name="Normal 5 5 16 2 2" xfId="18683"/>
    <cellStyle name="Normal 5 5 16 3" xfId="18684"/>
    <cellStyle name="Normal 5 5 17" xfId="2453"/>
    <cellStyle name="Normal 5 5 17 2" xfId="10706"/>
    <cellStyle name="Normal 5 5 17 2 2" xfId="18685"/>
    <cellStyle name="Normal 5 5 17 3" xfId="18686"/>
    <cellStyle name="Normal 5 5 18" xfId="2454"/>
    <cellStyle name="Normal 5 5 18 2" xfId="10707"/>
    <cellStyle name="Normal 5 5 18 2 2" xfId="18687"/>
    <cellStyle name="Normal 5 5 18 3" xfId="18688"/>
    <cellStyle name="Normal 5 5 19" xfId="10708"/>
    <cellStyle name="Normal 5 5 2" xfId="2455"/>
    <cellStyle name="Normal 5 5 2 2" xfId="10709"/>
    <cellStyle name="Normal 5 5 2 2 2" xfId="18689"/>
    <cellStyle name="Normal 5 5 2 3" xfId="18690"/>
    <cellStyle name="Normal 5 5 20" xfId="10710"/>
    <cellStyle name="Normal 5 5 20 2" xfId="18691"/>
    <cellStyle name="Normal 5 5 21" xfId="4996"/>
    <cellStyle name="Normal 5 5 3" xfId="2456"/>
    <cellStyle name="Normal 5 5 3 2" xfId="10711"/>
    <cellStyle name="Normal 5 5 3 2 2" xfId="18692"/>
    <cellStyle name="Normal 5 5 3 3" xfId="18693"/>
    <cellStyle name="Normal 5 5 4" xfId="2457"/>
    <cellStyle name="Normal 5 5 4 2" xfId="10712"/>
    <cellStyle name="Normal 5 5 4 2 2" xfId="18694"/>
    <cellStyle name="Normal 5 5 4 3" xfId="18695"/>
    <cellStyle name="Normal 5 5 5" xfId="2458"/>
    <cellStyle name="Normal 5 5 5 2" xfId="10713"/>
    <cellStyle name="Normal 5 5 5 2 2" xfId="18696"/>
    <cellStyle name="Normal 5 5 5 3" xfId="18697"/>
    <cellStyle name="Normal 5 5 6" xfId="2459"/>
    <cellStyle name="Normal 5 5 6 2" xfId="10714"/>
    <cellStyle name="Normal 5 5 6 2 2" xfId="18698"/>
    <cellStyle name="Normal 5 5 6 3" xfId="18699"/>
    <cellStyle name="Normal 5 5 7" xfId="2460"/>
    <cellStyle name="Normal 5 5 7 2" xfId="10715"/>
    <cellStyle name="Normal 5 5 7 2 2" xfId="18700"/>
    <cellStyle name="Normal 5 5 7 3" xfId="18701"/>
    <cellStyle name="Normal 5 5 8" xfId="2461"/>
    <cellStyle name="Normal 5 5 8 2" xfId="10716"/>
    <cellStyle name="Normal 5 5 8 2 2" xfId="18702"/>
    <cellStyle name="Normal 5 5 8 3" xfId="18703"/>
    <cellStyle name="Normal 5 5 9" xfId="2462"/>
    <cellStyle name="Normal 5 5 9 2" xfId="10717"/>
    <cellStyle name="Normal 5 5 9 2 2" xfId="18704"/>
    <cellStyle name="Normal 5 5 9 3" xfId="18705"/>
    <cellStyle name="Normal 5 6" xfId="2463"/>
    <cellStyle name="Normal 5 6 10" xfId="2464"/>
    <cellStyle name="Normal 5 6 10 2" xfId="10718"/>
    <cellStyle name="Normal 5 6 10 2 2" xfId="18706"/>
    <cellStyle name="Normal 5 6 10 3" xfId="18707"/>
    <cellStyle name="Normal 5 6 11" xfId="2465"/>
    <cellStyle name="Normal 5 6 11 2" xfId="10719"/>
    <cellStyle name="Normal 5 6 11 2 2" xfId="18708"/>
    <cellStyle name="Normal 5 6 11 3" xfId="18709"/>
    <cellStyle name="Normal 5 6 12" xfId="2466"/>
    <cellStyle name="Normal 5 6 12 2" xfId="10720"/>
    <cellStyle name="Normal 5 6 12 2 2" xfId="18710"/>
    <cellStyle name="Normal 5 6 12 3" xfId="18711"/>
    <cellStyle name="Normal 5 6 13" xfId="2467"/>
    <cellStyle name="Normal 5 6 13 2" xfId="10721"/>
    <cellStyle name="Normal 5 6 13 2 2" xfId="18712"/>
    <cellStyle name="Normal 5 6 13 3" xfId="18713"/>
    <cellStyle name="Normal 5 6 14" xfId="2468"/>
    <cellStyle name="Normal 5 6 14 2" xfId="10722"/>
    <cellStyle name="Normal 5 6 14 2 2" xfId="18714"/>
    <cellStyle name="Normal 5 6 14 3" xfId="18715"/>
    <cellStyle name="Normal 5 6 15" xfId="2469"/>
    <cellStyle name="Normal 5 6 15 2" xfId="10723"/>
    <cellStyle name="Normal 5 6 15 2 2" xfId="18716"/>
    <cellStyle name="Normal 5 6 15 3" xfId="18717"/>
    <cellStyle name="Normal 5 6 16" xfId="2470"/>
    <cellStyle name="Normal 5 6 16 2" xfId="10724"/>
    <cellStyle name="Normal 5 6 16 2 2" xfId="18718"/>
    <cellStyle name="Normal 5 6 16 3" xfId="18719"/>
    <cellStyle name="Normal 5 6 17" xfId="2471"/>
    <cellStyle name="Normal 5 6 17 2" xfId="10725"/>
    <cellStyle name="Normal 5 6 17 2 2" xfId="18720"/>
    <cellStyle name="Normal 5 6 17 3" xfId="18721"/>
    <cellStyle name="Normal 5 6 18" xfId="2472"/>
    <cellStyle name="Normal 5 6 18 2" xfId="10726"/>
    <cellStyle name="Normal 5 6 18 2 2" xfId="18722"/>
    <cellStyle name="Normal 5 6 18 3" xfId="18723"/>
    <cellStyle name="Normal 5 6 19" xfId="10727"/>
    <cellStyle name="Normal 5 6 2" xfId="2473"/>
    <cellStyle name="Normal 5 6 2 2" xfId="10728"/>
    <cellStyle name="Normal 5 6 2 2 2" xfId="18724"/>
    <cellStyle name="Normal 5 6 2 3" xfId="18725"/>
    <cellStyle name="Normal 5 6 20" xfId="10729"/>
    <cellStyle name="Normal 5 6 20 2" xfId="18726"/>
    <cellStyle name="Normal 5 6 21" xfId="4997"/>
    <cellStyle name="Normal 5 6 3" xfId="2474"/>
    <cellStyle name="Normal 5 6 3 2" xfId="10730"/>
    <cellStyle name="Normal 5 6 3 2 2" xfId="18727"/>
    <cellStyle name="Normal 5 6 3 3" xfId="18728"/>
    <cellStyle name="Normal 5 6 4" xfId="2475"/>
    <cellStyle name="Normal 5 6 4 2" xfId="10731"/>
    <cellStyle name="Normal 5 6 4 2 2" xfId="18729"/>
    <cellStyle name="Normal 5 6 4 3" xfId="18730"/>
    <cellStyle name="Normal 5 6 5" xfId="2476"/>
    <cellStyle name="Normal 5 6 5 2" xfId="10732"/>
    <cellStyle name="Normal 5 6 5 2 2" xfId="18731"/>
    <cellStyle name="Normal 5 6 5 3" xfId="18732"/>
    <cellStyle name="Normal 5 6 6" xfId="2477"/>
    <cellStyle name="Normal 5 6 6 2" xfId="10733"/>
    <cellStyle name="Normal 5 6 6 2 2" xfId="18733"/>
    <cellStyle name="Normal 5 6 6 3" xfId="18734"/>
    <cellStyle name="Normal 5 6 7" xfId="2478"/>
    <cellStyle name="Normal 5 6 7 2" xfId="10734"/>
    <cellStyle name="Normal 5 6 7 2 2" xfId="18735"/>
    <cellStyle name="Normal 5 6 7 3" xfId="18736"/>
    <cellStyle name="Normal 5 6 8" xfId="2479"/>
    <cellStyle name="Normal 5 6 8 2" xfId="10735"/>
    <cellStyle name="Normal 5 6 8 2 2" xfId="18737"/>
    <cellStyle name="Normal 5 6 8 3" xfId="18738"/>
    <cellStyle name="Normal 5 6 9" xfId="2480"/>
    <cellStyle name="Normal 5 6 9 2" xfId="10736"/>
    <cellStyle name="Normal 5 6 9 2 2" xfId="18739"/>
    <cellStyle name="Normal 5 6 9 3" xfId="18740"/>
    <cellStyle name="Normal 5 7" xfId="2481"/>
    <cellStyle name="Normal 5 7 10" xfId="2482"/>
    <cellStyle name="Normal 5 7 10 2" xfId="10737"/>
    <cellStyle name="Normal 5 7 10 2 2" xfId="18741"/>
    <cellStyle name="Normal 5 7 10 3" xfId="18742"/>
    <cellStyle name="Normal 5 7 11" xfId="2483"/>
    <cellStyle name="Normal 5 7 11 2" xfId="10738"/>
    <cellStyle name="Normal 5 7 11 2 2" xfId="18743"/>
    <cellStyle name="Normal 5 7 11 3" xfId="18744"/>
    <cellStyle name="Normal 5 7 12" xfId="2484"/>
    <cellStyle name="Normal 5 7 12 2" xfId="10739"/>
    <cellStyle name="Normal 5 7 12 2 2" xfId="18745"/>
    <cellStyle name="Normal 5 7 12 3" xfId="18746"/>
    <cellStyle name="Normal 5 7 13" xfId="2485"/>
    <cellStyle name="Normal 5 7 13 2" xfId="10740"/>
    <cellStyle name="Normal 5 7 13 2 2" xfId="18747"/>
    <cellStyle name="Normal 5 7 13 3" xfId="18748"/>
    <cellStyle name="Normal 5 7 14" xfId="2486"/>
    <cellStyle name="Normal 5 7 14 2" xfId="10741"/>
    <cellStyle name="Normal 5 7 14 2 2" xfId="18749"/>
    <cellStyle name="Normal 5 7 14 3" xfId="18750"/>
    <cellStyle name="Normal 5 7 15" xfId="2487"/>
    <cellStyle name="Normal 5 7 15 2" xfId="10742"/>
    <cellStyle name="Normal 5 7 15 2 2" xfId="18751"/>
    <cellStyle name="Normal 5 7 15 3" xfId="18752"/>
    <cellStyle name="Normal 5 7 16" xfId="2488"/>
    <cellStyle name="Normal 5 7 16 2" xfId="10743"/>
    <cellStyle name="Normal 5 7 16 2 2" xfId="18753"/>
    <cellStyle name="Normal 5 7 16 3" xfId="18754"/>
    <cellStyle name="Normal 5 7 17" xfId="2489"/>
    <cellStyle name="Normal 5 7 17 2" xfId="10744"/>
    <cellStyle name="Normal 5 7 17 2 2" xfId="18755"/>
    <cellStyle name="Normal 5 7 17 3" xfId="18756"/>
    <cellStyle name="Normal 5 7 18" xfId="2490"/>
    <cellStyle name="Normal 5 7 18 2" xfId="10745"/>
    <cellStyle name="Normal 5 7 18 2 2" xfId="18757"/>
    <cellStyle name="Normal 5 7 18 3" xfId="18758"/>
    <cellStyle name="Normal 5 7 19" xfId="10746"/>
    <cellStyle name="Normal 5 7 2" xfId="2491"/>
    <cellStyle name="Normal 5 7 2 2" xfId="10747"/>
    <cellStyle name="Normal 5 7 2 2 2" xfId="18759"/>
    <cellStyle name="Normal 5 7 2 3" xfId="18760"/>
    <cellStyle name="Normal 5 7 20" xfId="10748"/>
    <cellStyle name="Normal 5 7 20 2" xfId="18761"/>
    <cellStyle name="Normal 5 7 21" xfId="4998"/>
    <cellStyle name="Normal 5 7 3" xfId="2492"/>
    <cellStyle name="Normal 5 7 3 2" xfId="10749"/>
    <cellStyle name="Normal 5 7 3 2 2" xfId="18762"/>
    <cellStyle name="Normal 5 7 3 3" xfId="18763"/>
    <cellStyle name="Normal 5 7 4" xfId="2493"/>
    <cellStyle name="Normal 5 7 4 2" xfId="10750"/>
    <cellStyle name="Normal 5 7 4 2 2" xfId="18764"/>
    <cellStyle name="Normal 5 7 4 3" xfId="18765"/>
    <cellStyle name="Normal 5 7 5" xfId="2494"/>
    <cellStyle name="Normal 5 7 5 2" xfId="10751"/>
    <cellStyle name="Normal 5 7 5 2 2" xfId="18766"/>
    <cellStyle name="Normal 5 7 5 3" xfId="18767"/>
    <cellStyle name="Normal 5 7 6" xfId="2495"/>
    <cellStyle name="Normal 5 7 6 2" xfId="10752"/>
    <cellStyle name="Normal 5 7 6 2 2" xfId="18768"/>
    <cellStyle name="Normal 5 7 6 3" xfId="18769"/>
    <cellStyle name="Normal 5 7 7" xfId="2496"/>
    <cellStyle name="Normal 5 7 7 2" xfId="10753"/>
    <cellStyle name="Normal 5 7 7 2 2" xfId="18770"/>
    <cellStyle name="Normal 5 7 7 3" xfId="18771"/>
    <cellStyle name="Normal 5 7 8" xfId="2497"/>
    <cellStyle name="Normal 5 7 8 2" xfId="10754"/>
    <cellStyle name="Normal 5 7 8 2 2" xfId="18772"/>
    <cellStyle name="Normal 5 7 8 3" xfId="18773"/>
    <cellStyle name="Normal 5 7 9" xfId="2498"/>
    <cellStyle name="Normal 5 7 9 2" xfId="10755"/>
    <cellStyle name="Normal 5 7 9 2 2" xfId="18774"/>
    <cellStyle name="Normal 5 7 9 3" xfId="18775"/>
    <cellStyle name="Normal 5 8" xfId="2499"/>
    <cellStyle name="Normal 5 8 10" xfId="2500"/>
    <cellStyle name="Normal 5 8 10 2" xfId="10756"/>
    <cellStyle name="Normal 5 8 10 2 2" xfId="18776"/>
    <cellStyle name="Normal 5 8 10 3" xfId="18777"/>
    <cellStyle name="Normal 5 8 11" xfId="2501"/>
    <cellStyle name="Normal 5 8 11 2" xfId="10757"/>
    <cellStyle name="Normal 5 8 11 2 2" xfId="18778"/>
    <cellStyle name="Normal 5 8 11 3" xfId="18779"/>
    <cellStyle name="Normal 5 8 12" xfId="2502"/>
    <cellStyle name="Normal 5 8 12 2" xfId="10758"/>
    <cellStyle name="Normal 5 8 12 2 2" xfId="18780"/>
    <cellStyle name="Normal 5 8 12 3" xfId="18781"/>
    <cellStyle name="Normal 5 8 13" xfId="2503"/>
    <cellStyle name="Normal 5 8 13 2" xfId="10759"/>
    <cellStyle name="Normal 5 8 13 2 2" xfId="18782"/>
    <cellStyle name="Normal 5 8 13 3" xfId="18783"/>
    <cellStyle name="Normal 5 8 14" xfId="2504"/>
    <cellStyle name="Normal 5 8 14 2" xfId="10760"/>
    <cellStyle name="Normal 5 8 14 2 2" xfId="18784"/>
    <cellStyle name="Normal 5 8 14 3" xfId="18785"/>
    <cellStyle name="Normal 5 8 15" xfId="2505"/>
    <cellStyle name="Normal 5 8 15 2" xfId="10761"/>
    <cellStyle name="Normal 5 8 15 2 2" xfId="18786"/>
    <cellStyle name="Normal 5 8 15 3" xfId="18787"/>
    <cellStyle name="Normal 5 8 16" xfId="2506"/>
    <cellStyle name="Normal 5 8 16 2" xfId="10762"/>
    <cellStyle name="Normal 5 8 16 2 2" xfId="18788"/>
    <cellStyle name="Normal 5 8 16 3" xfId="18789"/>
    <cellStyle name="Normal 5 8 17" xfId="2507"/>
    <cellStyle name="Normal 5 8 17 2" xfId="10763"/>
    <cellStyle name="Normal 5 8 17 2 2" xfId="18790"/>
    <cellStyle name="Normal 5 8 17 3" xfId="18791"/>
    <cellStyle name="Normal 5 8 18" xfId="2508"/>
    <cellStyle name="Normal 5 8 18 2" xfId="10764"/>
    <cellStyle name="Normal 5 8 18 2 2" xfId="18792"/>
    <cellStyle name="Normal 5 8 18 3" xfId="18793"/>
    <cellStyle name="Normal 5 8 19" xfId="10765"/>
    <cellStyle name="Normal 5 8 2" xfId="2509"/>
    <cellStyle name="Normal 5 8 2 2" xfId="10766"/>
    <cellStyle name="Normal 5 8 2 2 2" xfId="18794"/>
    <cellStyle name="Normal 5 8 2 3" xfId="18795"/>
    <cellStyle name="Normal 5 8 20" xfId="10767"/>
    <cellStyle name="Normal 5 8 20 2" xfId="18796"/>
    <cellStyle name="Normal 5 8 21" xfId="4999"/>
    <cellStyle name="Normal 5 8 3" xfId="2510"/>
    <cellStyle name="Normal 5 8 3 2" xfId="10768"/>
    <cellStyle name="Normal 5 8 3 2 2" xfId="18797"/>
    <cellStyle name="Normal 5 8 3 3" xfId="18798"/>
    <cellStyle name="Normal 5 8 4" xfId="2511"/>
    <cellStyle name="Normal 5 8 4 2" xfId="10769"/>
    <cellStyle name="Normal 5 8 4 2 2" xfId="18799"/>
    <cellStyle name="Normal 5 8 4 3" xfId="18800"/>
    <cellStyle name="Normal 5 8 5" xfId="2512"/>
    <cellStyle name="Normal 5 8 5 2" xfId="10770"/>
    <cellStyle name="Normal 5 8 5 2 2" xfId="18801"/>
    <cellStyle name="Normal 5 8 5 3" xfId="18802"/>
    <cellStyle name="Normal 5 8 6" xfId="2513"/>
    <cellStyle name="Normal 5 8 6 2" xfId="10771"/>
    <cellStyle name="Normal 5 8 6 2 2" xfId="18803"/>
    <cellStyle name="Normal 5 8 6 3" xfId="18804"/>
    <cellStyle name="Normal 5 8 7" xfId="2514"/>
    <cellStyle name="Normal 5 8 7 2" xfId="10772"/>
    <cellStyle name="Normal 5 8 7 2 2" xfId="18805"/>
    <cellStyle name="Normal 5 8 7 3" xfId="18806"/>
    <cellStyle name="Normal 5 8 8" xfId="2515"/>
    <cellStyle name="Normal 5 8 8 2" xfId="10773"/>
    <cellStyle name="Normal 5 8 8 2 2" xfId="18807"/>
    <cellStyle name="Normal 5 8 8 3" xfId="18808"/>
    <cellStyle name="Normal 5 8 9" xfId="2516"/>
    <cellStyle name="Normal 5 8 9 2" xfId="10774"/>
    <cellStyle name="Normal 5 8 9 2 2" xfId="18809"/>
    <cellStyle name="Normal 5 8 9 3" xfId="18810"/>
    <cellStyle name="Normal 5 9" xfId="2517"/>
    <cellStyle name="Normal 5 9 10" xfId="2518"/>
    <cellStyle name="Normal 5 9 10 2" xfId="10775"/>
    <cellStyle name="Normal 5 9 10 2 2" xfId="18811"/>
    <cellStyle name="Normal 5 9 10 3" xfId="18812"/>
    <cellStyle name="Normal 5 9 11" xfId="2519"/>
    <cellStyle name="Normal 5 9 11 2" xfId="10776"/>
    <cellStyle name="Normal 5 9 11 2 2" xfId="18813"/>
    <cellStyle name="Normal 5 9 11 3" xfId="18814"/>
    <cellStyle name="Normal 5 9 12" xfId="2520"/>
    <cellStyle name="Normal 5 9 12 2" xfId="10777"/>
    <cellStyle name="Normal 5 9 12 2 2" xfId="18815"/>
    <cellStyle name="Normal 5 9 12 3" xfId="18816"/>
    <cellStyle name="Normal 5 9 13" xfId="2521"/>
    <cellStyle name="Normal 5 9 13 2" xfId="10778"/>
    <cellStyle name="Normal 5 9 13 2 2" xfId="18817"/>
    <cellStyle name="Normal 5 9 13 3" xfId="18818"/>
    <cellStyle name="Normal 5 9 14" xfId="2522"/>
    <cellStyle name="Normal 5 9 14 2" xfId="10779"/>
    <cellStyle name="Normal 5 9 14 2 2" xfId="18819"/>
    <cellStyle name="Normal 5 9 14 3" xfId="18820"/>
    <cellStyle name="Normal 5 9 15" xfId="2523"/>
    <cellStyle name="Normal 5 9 15 2" xfId="10780"/>
    <cellStyle name="Normal 5 9 15 2 2" xfId="18821"/>
    <cellStyle name="Normal 5 9 15 3" xfId="18822"/>
    <cellStyle name="Normal 5 9 16" xfId="2524"/>
    <cellStyle name="Normal 5 9 16 2" xfId="10781"/>
    <cellStyle name="Normal 5 9 16 2 2" xfId="18823"/>
    <cellStyle name="Normal 5 9 16 3" xfId="18824"/>
    <cellStyle name="Normal 5 9 17" xfId="2525"/>
    <cellStyle name="Normal 5 9 17 2" xfId="10782"/>
    <cellStyle name="Normal 5 9 17 2 2" xfId="18825"/>
    <cellStyle name="Normal 5 9 17 3" xfId="18826"/>
    <cellStyle name="Normal 5 9 18" xfId="2526"/>
    <cellStyle name="Normal 5 9 18 2" xfId="10783"/>
    <cellStyle name="Normal 5 9 18 2 2" xfId="18827"/>
    <cellStyle name="Normal 5 9 18 3" xfId="18828"/>
    <cellStyle name="Normal 5 9 19" xfId="10784"/>
    <cellStyle name="Normal 5 9 2" xfId="2527"/>
    <cellStyle name="Normal 5 9 2 2" xfId="10785"/>
    <cellStyle name="Normal 5 9 2 2 2" xfId="18829"/>
    <cellStyle name="Normal 5 9 2 3" xfId="18830"/>
    <cellStyle name="Normal 5 9 20" xfId="10786"/>
    <cellStyle name="Normal 5 9 20 2" xfId="18831"/>
    <cellStyle name="Normal 5 9 21" xfId="11428"/>
    <cellStyle name="Normal 5 9 22" xfId="5000"/>
    <cellStyle name="Normal 5 9 3" xfId="2528"/>
    <cellStyle name="Normal 5 9 3 2" xfId="10787"/>
    <cellStyle name="Normal 5 9 3 2 2" xfId="18832"/>
    <cellStyle name="Normal 5 9 3 3" xfId="18833"/>
    <cellStyle name="Normal 5 9 4" xfId="2529"/>
    <cellStyle name="Normal 5 9 4 2" xfId="10788"/>
    <cellStyle name="Normal 5 9 4 2 2" xfId="18834"/>
    <cellStyle name="Normal 5 9 4 3" xfId="18835"/>
    <cellStyle name="Normal 5 9 5" xfId="2530"/>
    <cellStyle name="Normal 5 9 5 2" xfId="10789"/>
    <cellStyle name="Normal 5 9 5 2 2" xfId="18836"/>
    <cellStyle name="Normal 5 9 5 3" xfId="18837"/>
    <cellStyle name="Normal 5 9 6" xfId="2531"/>
    <cellStyle name="Normal 5 9 6 2" xfId="10790"/>
    <cellStyle name="Normal 5 9 6 2 2" xfId="18838"/>
    <cellStyle name="Normal 5 9 6 3" xfId="18839"/>
    <cellStyle name="Normal 5 9 7" xfId="2532"/>
    <cellStyle name="Normal 5 9 7 2" xfId="10791"/>
    <cellStyle name="Normal 5 9 7 2 2" xfId="18840"/>
    <cellStyle name="Normal 5 9 7 3" xfId="18841"/>
    <cellStyle name="Normal 5 9 8" xfId="2533"/>
    <cellStyle name="Normal 5 9 8 2" xfId="10792"/>
    <cellStyle name="Normal 5 9 8 2 2" xfId="18842"/>
    <cellStyle name="Normal 5 9 8 3" xfId="18843"/>
    <cellStyle name="Normal 5 9 9" xfId="2534"/>
    <cellStyle name="Normal 5 9 9 2" xfId="10793"/>
    <cellStyle name="Normal 5 9 9 2 2" xfId="18844"/>
    <cellStyle name="Normal 5 9 9 3" xfId="18845"/>
    <cellStyle name="Normal 50" xfId="2535"/>
    <cellStyle name="Normal 50 2" xfId="5002"/>
    <cellStyle name="Normal 50 2 2" xfId="18846"/>
    <cellStyle name="Normal 50 3" xfId="10795"/>
    <cellStyle name="Normal 50 3 2" xfId="10796"/>
    <cellStyle name="Normal 50 4" xfId="10794"/>
    <cellStyle name="Normal 50 4 2" xfId="21619"/>
    <cellStyle name="Normal 50 5" xfId="5001"/>
    <cellStyle name="Normal 51" xfId="2536"/>
    <cellStyle name="Normal 51 2" xfId="10798"/>
    <cellStyle name="Normal 51 2 2" xfId="18847"/>
    <cellStyle name="Normal 51 3" xfId="10797"/>
    <cellStyle name="Normal 51 4" xfId="5003"/>
    <cellStyle name="Normal 52" xfId="2537"/>
    <cellStyle name="Normal 52 2" xfId="10800"/>
    <cellStyle name="Normal 52 2 2" xfId="18848"/>
    <cellStyle name="Normal 52 3" xfId="10799"/>
    <cellStyle name="Normal 52 4" xfId="5004"/>
    <cellStyle name="Normal 52 5" xfId="21618"/>
    <cellStyle name="Normal 53" xfId="2538"/>
    <cellStyle name="Normal 53 2" xfId="10802"/>
    <cellStyle name="Normal 53 2 2" xfId="18849"/>
    <cellStyle name="Normal 53 3" xfId="10801"/>
    <cellStyle name="Normal 53 4" xfId="5005"/>
    <cellStyle name="Normal 53 5" xfId="21617"/>
    <cellStyle name="Normal 54" xfId="2539"/>
    <cellStyle name="Normal 54 2" xfId="10804"/>
    <cellStyle name="Normal 54 2 2" xfId="18850"/>
    <cellStyle name="Normal 54 3" xfId="10803"/>
    <cellStyle name="Normal 54 4" xfId="5006"/>
    <cellStyle name="Normal 55" xfId="2540"/>
    <cellStyle name="Normal 55 2" xfId="10806"/>
    <cellStyle name="Normal 55 2 2" xfId="18851"/>
    <cellStyle name="Normal 55 3" xfId="10805"/>
    <cellStyle name="Normal 55 4" xfId="5007"/>
    <cellStyle name="Normal 56" xfId="5008"/>
    <cellStyle name="Normal 56 2" xfId="18852"/>
    <cellStyle name="Normal 57" xfId="5009"/>
    <cellStyle name="Normal 57 2" xfId="18853"/>
    <cellStyle name="Normal 58" xfId="5010"/>
    <cellStyle name="Normal 58 2" xfId="5011"/>
    <cellStyle name="Normal 58 2 2" xfId="18854"/>
    <cellStyle name="Normal 58 3" xfId="10807"/>
    <cellStyle name="Normal 58 4" xfId="21616"/>
    <cellStyle name="Normal 59" xfId="5012"/>
    <cellStyle name="Normal 59 2" xfId="18855"/>
    <cellStyle name="Normal 6" xfId="2541"/>
    <cellStyle name="Normal 6 10" xfId="2542"/>
    <cellStyle name="Normal 6 10 10" xfId="2543"/>
    <cellStyle name="Normal 6 10 10 2" xfId="10808"/>
    <cellStyle name="Normal 6 10 10 2 2" xfId="18856"/>
    <cellStyle name="Normal 6 10 10 3" xfId="18857"/>
    <cellStyle name="Normal 6 10 11" xfId="2544"/>
    <cellStyle name="Normal 6 10 11 2" xfId="10809"/>
    <cellStyle name="Normal 6 10 11 2 2" xfId="18858"/>
    <cellStyle name="Normal 6 10 11 3" xfId="18859"/>
    <cellStyle name="Normal 6 10 12" xfId="2545"/>
    <cellStyle name="Normal 6 10 12 2" xfId="10810"/>
    <cellStyle name="Normal 6 10 12 2 2" xfId="18860"/>
    <cellStyle name="Normal 6 10 12 3" xfId="18861"/>
    <cellStyle name="Normal 6 10 13" xfId="2546"/>
    <cellStyle name="Normal 6 10 13 2" xfId="10811"/>
    <cellStyle name="Normal 6 10 13 2 2" xfId="18862"/>
    <cellStyle name="Normal 6 10 13 3" xfId="18863"/>
    <cellStyle name="Normal 6 10 14" xfId="2547"/>
    <cellStyle name="Normal 6 10 14 2" xfId="10812"/>
    <cellStyle name="Normal 6 10 14 2 2" xfId="18864"/>
    <cellStyle name="Normal 6 10 14 3" xfId="18865"/>
    <cellStyle name="Normal 6 10 15" xfId="2548"/>
    <cellStyle name="Normal 6 10 15 2" xfId="10813"/>
    <cellStyle name="Normal 6 10 15 2 2" xfId="18866"/>
    <cellStyle name="Normal 6 10 15 3" xfId="18867"/>
    <cellStyle name="Normal 6 10 16" xfId="2549"/>
    <cellStyle name="Normal 6 10 16 2" xfId="10814"/>
    <cellStyle name="Normal 6 10 16 2 2" xfId="18868"/>
    <cellStyle name="Normal 6 10 16 3" xfId="18869"/>
    <cellStyle name="Normal 6 10 17" xfId="2550"/>
    <cellStyle name="Normal 6 10 17 2" xfId="10815"/>
    <cellStyle name="Normal 6 10 17 2 2" xfId="18870"/>
    <cellStyle name="Normal 6 10 17 3" xfId="18871"/>
    <cellStyle name="Normal 6 10 18" xfId="2551"/>
    <cellStyle name="Normal 6 10 18 2" xfId="10816"/>
    <cellStyle name="Normal 6 10 18 2 2" xfId="18872"/>
    <cellStyle name="Normal 6 10 18 3" xfId="18873"/>
    <cellStyle name="Normal 6 10 19" xfId="10817"/>
    <cellStyle name="Normal 6 10 19 2" xfId="18874"/>
    <cellStyle name="Normal 6 10 2" xfId="2552"/>
    <cellStyle name="Normal 6 10 2 2" xfId="6742"/>
    <cellStyle name="Normal 6 10 2 2 2" xfId="6743"/>
    <cellStyle name="Normal 6 10 2 2 2 2" xfId="18875"/>
    <cellStyle name="Normal 6 10 2 2 3" xfId="18876"/>
    <cellStyle name="Normal 6 10 2 3" xfId="10818"/>
    <cellStyle name="Normal 6 10 2 3 2" xfId="12163"/>
    <cellStyle name="Normal 6 10 2 3 2 2" xfId="18877"/>
    <cellStyle name="Normal 6 10 2 3 2 3" xfId="18878"/>
    <cellStyle name="Normal 6 10 2 4" xfId="18879"/>
    <cellStyle name="Normal 6 10 20" xfId="10819"/>
    <cellStyle name="Normal 6 10 20 2" xfId="18880"/>
    <cellStyle name="Normal 6 10 21" xfId="11426"/>
    <cellStyle name="Normal 6 10 22" xfId="5013"/>
    <cellStyle name="Normal 6 10 23" xfId="18881"/>
    <cellStyle name="Normal 6 10 24" xfId="21615"/>
    <cellStyle name="Normal 6 10 3" xfId="2553"/>
    <cellStyle name="Normal 6 10 3 2" xfId="6744"/>
    <cellStyle name="Normal 6 10 3 2 2" xfId="18882"/>
    <cellStyle name="Normal 6 10 3 3" xfId="10820"/>
    <cellStyle name="Normal 6 10 3 3 2" xfId="12164"/>
    <cellStyle name="Normal 6 10 3 3 2 2" xfId="18883"/>
    <cellStyle name="Normal 6 10 3 3 2 3" xfId="18884"/>
    <cellStyle name="Normal 6 10 3 4" xfId="18885"/>
    <cellStyle name="Normal 6 10 4" xfId="2554"/>
    <cellStyle name="Normal 6 10 4 2" xfId="10821"/>
    <cellStyle name="Normal 6 10 4 2 2" xfId="12193"/>
    <cellStyle name="Normal 6 10 4 2 2 2" xfId="18886"/>
    <cellStyle name="Normal 6 10 4 2 2 3" xfId="18887"/>
    <cellStyle name="Normal 6 10 4 3" xfId="18888"/>
    <cellStyle name="Normal 6 10 5" xfId="2555"/>
    <cellStyle name="Normal 6 10 5 2" xfId="10822"/>
    <cellStyle name="Normal 6 10 5 2 2" xfId="18889"/>
    <cellStyle name="Normal 6 10 5 3" xfId="18890"/>
    <cellStyle name="Normal 6 10 6" xfId="2556"/>
    <cellStyle name="Normal 6 10 6 2" xfId="10823"/>
    <cellStyle name="Normal 6 10 6 2 2" xfId="18891"/>
    <cellStyle name="Normal 6 10 6 3" xfId="18892"/>
    <cellStyle name="Normal 6 10 7" xfId="2557"/>
    <cellStyle name="Normal 6 10 7 2" xfId="10824"/>
    <cellStyle name="Normal 6 10 7 2 2" xfId="18893"/>
    <cellStyle name="Normal 6 10 7 3" xfId="18894"/>
    <cellStyle name="Normal 6 10 8" xfId="2558"/>
    <cellStyle name="Normal 6 10 8 2" xfId="10825"/>
    <cellStyle name="Normal 6 10 8 2 2" xfId="18895"/>
    <cellStyle name="Normal 6 10 8 3" xfId="18896"/>
    <cellStyle name="Normal 6 10 9" xfId="2559"/>
    <cellStyle name="Normal 6 10 9 2" xfId="10826"/>
    <cellStyle name="Normal 6 10 9 2 2" xfId="18897"/>
    <cellStyle name="Normal 6 10 9 3" xfId="18898"/>
    <cellStyle name="Normal 6 11" xfId="2560"/>
    <cellStyle name="Normal 6 11 10" xfId="2561"/>
    <cellStyle name="Normal 6 11 10 2" xfId="10827"/>
    <cellStyle name="Normal 6 11 10 2 2" xfId="18899"/>
    <cellStyle name="Normal 6 11 10 3" xfId="18900"/>
    <cellStyle name="Normal 6 11 11" xfId="2562"/>
    <cellStyle name="Normal 6 11 11 2" xfId="10828"/>
    <cellStyle name="Normal 6 11 11 2 2" xfId="18901"/>
    <cellStyle name="Normal 6 11 11 3" xfId="18902"/>
    <cellStyle name="Normal 6 11 12" xfId="2563"/>
    <cellStyle name="Normal 6 11 12 2" xfId="10829"/>
    <cellStyle name="Normal 6 11 12 2 2" xfId="18903"/>
    <cellStyle name="Normal 6 11 12 3" xfId="18904"/>
    <cellStyle name="Normal 6 11 13" xfId="2564"/>
    <cellStyle name="Normal 6 11 13 2" xfId="10830"/>
    <cellStyle name="Normal 6 11 13 2 2" xfId="18905"/>
    <cellStyle name="Normal 6 11 13 3" xfId="18906"/>
    <cellStyle name="Normal 6 11 14" xfId="2565"/>
    <cellStyle name="Normal 6 11 14 2" xfId="10831"/>
    <cellStyle name="Normal 6 11 14 2 2" xfId="18907"/>
    <cellStyle name="Normal 6 11 14 3" xfId="18908"/>
    <cellStyle name="Normal 6 11 15" xfId="2566"/>
    <cellStyle name="Normal 6 11 15 2" xfId="10832"/>
    <cellStyle name="Normal 6 11 15 2 2" xfId="18909"/>
    <cellStyle name="Normal 6 11 15 3" xfId="18910"/>
    <cellStyle name="Normal 6 11 16" xfId="2567"/>
    <cellStyle name="Normal 6 11 16 2" xfId="10833"/>
    <cellStyle name="Normal 6 11 16 2 2" xfId="18911"/>
    <cellStyle name="Normal 6 11 16 3" xfId="18912"/>
    <cellStyle name="Normal 6 11 17" xfId="2568"/>
    <cellStyle name="Normal 6 11 17 2" xfId="10834"/>
    <cellStyle name="Normal 6 11 17 2 2" xfId="18913"/>
    <cellStyle name="Normal 6 11 17 3" xfId="18914"/>
    <cellStyle name="Normal 6 11 18" xfId="2569"/>
    <cellStyle name="Normal 6 11 18 2" xfId="10835"/>
    <cellStyle name="Normal 6 11 18 2 2" xfId="18915"/>
    <cellStyle name="Normal 6 11 18 3" xfId="18916"/>
    <cellStyle name="Normal 6 11 19" xfId="10836"/>
    <cellStyle name="Normal 6 11 19 2" xfId="18917"/>
    <cellStyle name="Normal 6 11 2" xfId="2570"/>
    <cellStyle name="Normal 6 11 2 2" xfId="6745"/>
    <cellStyle name="Normal 6 11 2 2 2" xfId="6746"/>
    <cellStyle name="Normal 6 11 2 2 2 2" xfId="18918"/>
    <cellStyle name="Normal 6 11 2 2 3" xfId="18919"/>
    <cellStyle name="Normal 6 11 2 3" xfId="10837"/>
    <cellStyle name="Normal 6 11 2 3 2" xfId="12165"/>
    <cellStyle name="Normal 6 11 2 3 2 2" xfId="18920"/>
    <cellStyle name="Normal 6 11 2 3 2 3" xfId="18921"/>
    <cellStyle name="Normal 6 11 2 4" xfId="18922"/>
    <cellStyle name="Normal 6 11 20" xfId="10838"/>
    <cellStyle name="Normal 6 11 20 2" xfId="18923"/>
    <cellStyle name="Normal 6 11 21" xfId="5014"/>
    <cellStyle name="Normal 6 11 22" xfId="18924"/>
    <cellStyle name="Normal 6 11 23" xfId="18925"/>
    <cellStyle name="Normal 6 11 24" xfId="21614"/>
    <cellStyle name="Normal 6 11 3" xfId="2571"/>
    <cellStyle name="Normal 6 11 3 2" xfId="6747"/>
    <cellStyle name="Normal 6 11 3 2 2" xfId="18926"/>
    <cellStyle name="Normal 6 11 3 3" xfId="10839"/>
    <cellStyle name="Normal 6 11 3 3 2" xfId="12166"/>
    <cellStyle name="Normal 6 11 3 3 2 2" xfId="18927"/>
    <cellStyle name="Normal 6 11 3 3 2 3" xfId="18928"/>
    <cellStyle name="Normal 6 11 3 4" xfId="18929"/>
    <cellStyle name="Normal 6 11 4" xfId="2572"/>
    <cellStyle name="Normal 6 11 4 2" xfId="10840"/>
    <cellStyle name="Normal 6 11 4 2 2" xfId="12194"/>
    <cellStyle name="Normal 6 11 4 2 2 2" xfId="18930"/>
    <cellStyle name="Normal 6 11 4 2 2 3" xfId="18931"/>
    <cellStyle name="Normal 6 11 4 3" xfId="18932"/>
    <cellStyle name="Normal 6 11 5" xfId="2573"/>
    <cellStyle name="Normal 6 11 5 2" xfId="10841"/>
    <cellStyle name="Normal 6 11 5 2 2" xfId="18933"/>
    <cellStyle name="Normal 6 11 5 3" xfId="18934"/>
    <cellStyle name="Normal 6 11 6" xfId="2574"/>
    <cellStyle name="Normal 6 11 6 2" xfId="10842"/>
    <cellStyle name="Normal 6 11 6 2 2" xfId="18935"/>
    <cellStyle name="Normal 6 11 6 3" xfId="18936"/>
    <cellStyle name="Normal 6 11 7" xfId="2575"/>
    <cellStyle name="Normal 6 11 7 2" xfId="10843"/>
    <cellStyle name="Normal 6 11 7 2 2" xfId="18937"/>
    <cellStyle name="Normal 6 11 7 3" xfId="18938"/>
    <cellStyle name="Normal 6 11 8" xfId="2576"/>
    <cellStyle name="Normal 6 11 8 2" xfId="10844"/>
    <cellStyle name="Normal 6 11 8 2 2" xfId="18939"/>
    <cellStyle name="Normal 6 11 8 3" xfId="18940"/>
    <cellStyle name="Normal 6 11 9" xfId="2577"/>
    <cellStyle name="Normal 6 11 9 2" xfId="10845"/>
    <cellStyle name="Normal 6 11 9 2 2" xfId="18941"/>
    <cellStyle name="Normal 6 11 9 3" xfId="18942"/>
    <cellStyle name="Normal 6 12" xfId="2578"/>
    <cellStyle name="Normal 6 12 10" xfId="2579"/>
    <cellStyle name="Normal 6 12 10 2" xfId="10846"/>
    <cellStyle name="Normal 6 12 10 2 2" xfId="18943"/>
    <cellStyle name="Normal 6 12 10 3" xfId="18944"/>
    <cellStyle name="Normal 6 12 11" xfId="2580"/>
    <cellStyle name="Normal 6 12 11 2" xfId="10847"/>
    <cellStyle name="Normal 6 12 11 2 2" xfId="18945"/>
    <cellStyle name="Normal 6 12 11 3" xfId="18946"/>
    <cellStyle name="Normal 6 12 12" xfId="2581"/>
    <cellStyle name="Normal 6 12 12 2" xfId="10848"/>
    <cellStyle name="Normal 6 12 12 2 2" xfId="18947"/>
    <cellStyle name="Normal 6 12 12 3" xfId="18948"/>
    <cellStyle name="Normal 6 12 13" xfId="2582"/>
    <cellStyle name="Normal 6 12 13 2" xfId="10849"/>
    <cellStyle name="Normal 6 12 13 2 2" xfId="18949"/>
    <cellStyle name="Normal 6 12 13 3" xfId="18950"/>
    <cellStyle name="Normal 6 12 14" xfId="2583"/>
    <cellStyle name="Normal 6 12 14 2" xfId="10850"/>
    <cellStyle name="Normal 6 12 14 2 2" xfId="18951"/>
    <cellStyle name="Normal 6 12 14 3" xfId="18952"/>
    <cellStyle name="Normal 6 12 15" xfId="2584"/>
    <cellStyle name="Normal 6 12 15 2" xfId="10851"/>
    <cellStyle name="Normal 6 12 15 2 2" xfId="18953"/>
    <cellStyle name="Normal 6 12 15 3" xfId="18954"/>
    <cellStyle name="Normal 6 12 16" xfId="2585"/>
    <cellStyle name="Normal 6 12 16 2" xfId="10852"/>
    <cellStyle name="Normal 6 12 16 2 2" xfId="18955"/>
    <cellStyle name="Normal 6 12 16 3" xfId="18956"/>
    <cellStyle name="Normal 6 12 17" xfId="2586"/>
    <cellStyle name="Normal 6 12 17 2" xfId="10853"/>
    <cellStyle name="Normal 6 12 17 2 2" xfId="18957"/>
    <cellStyle name="Normal 6 12 17 3" xfId="18958"/>
    <cellStyle name="Normal 6 12 18" xfId="2587"/>
    <cellStyle name="Normal 6 12 18 2" xfId="10854"/>
    <cellStyle name="Normal 6 12 18 2 2" xfId="18959"/>
    <cellStyle name="Normal 6 12 18 3" xfId="18960"/>
    <cellStyle name="Normal 6 12 19" xfId="10855"/>
    <cellStyle name="Normal 6 12 19 2" xfId="18961"/>
    <cellStyle name="Normal 6 12 2" xfId="2588"/>
    <cellStyle name="Normal 6 12 2 2" xfId="6748"/>
    <cellStyle name="Normal 6 12 2 2 2" xfId="6749"/>
    <cellStyle name="Normal 6 12 2 2 2 2" xfId="18962"/>
    <cellStyle name="Normal 6 12 2 2 3" xfId="18963"/>
    <cellStyle name="Normal 6 12 2 3" xfId="10856"/>
    <cellStyle name="Normal 6 12 2 3 2" xfId="12167"/>
    <cellStyle name="Normal 6 12 2 3 2 2" xfId="18964"/>
    <cellStyle name="Normal 6 12 2 3 2 3" xfId="18965"/>
    <cellStyle name="Normal 6 12 2 4" xfId="18966"/>
    <cellStyle name="Normal 6 12 20" xfId="10857"/>
    <cellStyle name="Normal 6 12 20 2" xfId="18967"/>
    <cellStyle name="Normal 6 12 21" xfId="5015"/>
    <cellStyle name="Normal 6 12 22" xfId="18968"/>
    <cellStyle name="Normal 6 12 23" xfId="18969"/>
    <cellStyle name="Normal 6 12 24" xfId="21613"/>
    <cellStyle name="Normal 6 12 3" xfId="2589"/>
    <cellStyle name="Normal 6 12 3 2" xfId="6750"/>
    <cellStyle name="Normal 6 12 3 2 2" xfId="18970"/>
    <cellStyle name="Normal 6 12 3 3" xfId="10858"/>
    <cellStyle name="Normal 6 12 3 3 2" xfId="12168"/>
    <cellStyle name="Normal 6 12 3 3 2 2" xfId="18971"/>
    <cellStyle name="Normal 6 12 3 3 2 3" xfId="18972"/>
    <cellStyle name="Normal 6 12 3 4" xfId="18973"/>
    <cellStyle name="Normal 6 12 4" xfId="2590"/>
    <cellStyle name="Normal 6 12 4 2" xfId="10859"/>
    <cellStyle name="Normal 6 12 4 2 2" xfId="12195"/>
    <cellStyle name="Normal 6 12 4 2 2 2" xfId="18974"/>
    <cellStyle name="Normal 6 12 4 2 2 3" xfId="18975"/>
    <cellStyle name="Normal 6 12 4 3" xfId="18976"/>
    <cellStyle name="Normal 6 12 5" xfId="2591"/>
    <cellStyle name="Normal 6 12 5 2" xfId="10860"/>
    <cellStyle name="Normal 6 12 5 2 2" xfId="18977"/>
    <cellStyle name="Normal 6 12 5 3" xfId="18978"/>
    <cellStyle name="Normal 6 12 6" xfId="2592"/>
    <cellStyle name="Normal 6 12 6 2" xfId="10861"/>
    <cellStyle name="Normal 6 12 6 2 2" xfId="18979"/>
    <cellStyle name="Normal 6 12 6 3" xfId="18980"/>
    <cellStyle name="Normal 6 12 7" xfId="2593"/>
    <cellStyle name="Normal 6 12 7 2" xfId="10862"/>
    <cellStyle name="Normal 6 12 7 2 2" xfId="18981"/>
    <cellStyle name="Normal 6 12 7 3" xfId="18982"/>
    <cellStyle name="Normal 6 12 8" xfId="2594"/>
    <cellStyle name="Normal 6 12 8 2" xfId="10863"/>
    <cellStyle name="Normal 6 12 8 2 2" xfId="18983"/>
    <cellStyle name="Normal 6 12 8 3" xfId="18984"/>
    <cellStyle name="Normal 6 12 9" xfId="2595"/>
    <cellStyle name="Normal 6 12 9 2" xfId="10864"/>
    <cellStyle name="Normal 6 12 9 2 2" xfId="18985"/>
    <cellStyle name="Normal 6 12 9 3" xfId="18986"/>
    <cellStyle name="Normal 6 13" xfId="2596"/>
    <cellStyle name="Normal 6 13 10" xfId="2597"/>
    <cellStyle name="Normal 6 13 10 2" xfId="10865"/>
    <cellStyle name="Normal 6 13 10 2 2" xfId="18987"/>
    <cellStyle name="Normal 6 13 10 3" xfId="18988"/>
    <cellStyle name="Normal 6 13 11" xfId="2598"/>
    <cellStyle name="Normal 6 13 11 2" xfId="10866"/>
    <cellStyle name="Normal 6 13 11 2 2" xfId="18989"/>
    <cellStyle name="Normal 6 13 11 3" xfId="18990"/>
    <cellStyle name="Normal 6 13 12" xfId="2599"/>
    <cellStyle name="Normal 6 13 12 2" xfId="10867"/>
    <cellStyle name="Normal 6 13 12 2 2" xfId="18991"/>
    <cellStyle name="Normal 6 13 12 3" xfId="18992"/>
    <cellStyle name="Normal 6 13 13" xfId="2600"/>
    <cellStyle name="Normal 6 13 13 2" xfId="10868"/>
    <cellStyle name="Normal 6 13 13 2 2" xfId="18993"/>
    <cellStyle name="Normal 6 13 13 3" xfId="18994"/>
    <cellStyle name="Normal 6 13 14" xfId="2601"/>
    <cellStyle name="Normal 6 13 14 2" xfId="10869"/>
    <cellStyle name="Normal 6 13 14 2 2" xfId="18995"/>
    <cellStyle name="Normal 6 13 14 3" xfId="18996"/>
    <cellStyle name="Normal 6 13 15" xfId="2602"/>
    <cellStyle name="Normal 6 13 15 2" xfId="10870"/>
    <cellStyle name="Normal 6 13 15 2 2" xfId="18997"/>
    <cellStyle name="Normal 6 13 15 3" xfId="18998"/>
    <cellStyle name="Normal 6 13 16" xfId="2603"/>
    <cellStyle name="Normal 6 13 16 2" xfId="10871"/>
    <cellStyle name="Normal 6 13 16 2 2" xfId="18999"/>
    <cellStyle name="Normal 6 13 16 3" xfId="19000"/>
    <cellStyle name="Normal 6 13 17" xfId="2604"/>
    <cellStyle name="Normal 6 13 17 2" xfId="10872"/>
    <cellStyle name="Normal 6 13 17 2 2" xfId="19001"/>
    <cellStyle name="Normal 6 13 17 3" xfId="19002"/>
    <cellStyle name="Normal 6 13 18" xfId="2605"/>
    <cellStyle name="Normal 6 13 18 2" xfId="10873"/>
    <cellStyle name="Normal 6 13 18 2 2" xfId="19003"/>
    <cellStyle name="Normal 6 13 18 3" xfId="19004"/>
    <cellStyle name="Normal 6 13 19" xfId="10874"/>
    <cellStyle name="Normal 6 13 19 2" xfId="19005"/>
    <cellStyle name="Normal 6 13 2" xfId="2606"/>
    <cellStyle name="Normal 6 13 2 2" xfId="6751"/>
    <cellStyle name="Normal 6 13 2 2 2" xfId="6752"/>
    <cellStyle name="Normal 6 13 2 2 2 2" xfId="19006"/>
    <cellStyle name="Normal 6 13 2 2 3" xfId="19007"/>
    <cellStyle name="Normal 6 13 2 3" xfId="10875"/>
    <cellStyle name="Normal 6 13 2 3 2" xfId="12169"/>
    <cellStyle name="Normal 6 13 2 3 2 2" xfId="19008"/>
    <cellStyle name="Normal 6 13 2 3 2 3" xfId="19009"/>
    <cellStyle name="Normal 6 13 2 4" xfId="19010"/>
    <cellStyle name="Normal 6 13 20" xfId="10876"/>
    <cellStyle name="Normal 6 13 20 2" xfId="19011"/>
    <cellStyle name="Normal 6 13 21" xfId="5016"/>
    <cellStyle name="Normal 6 13 22" xfId="19012"/>
    <cellStyle name="Normal 6 13 23" xfId="19013"/>
    <cellStyle name="Normal 6 13 24" xfId="21612"/>
    <cellStyle name="Normal 6 13 3" xfId="2607"/>
    <cellStyle name="Normal 6 13 3 2" xfId="6753"/>
    <cellStyle name="Normal 6 13 3 2 2" xfId="19014"/>
    <cellStyle name="Normal 6 13 3 3" xfId="10877"/>
    <cellStyle name="Normal 6 13 3 3 2" xfId="12170"/>
    <cellStyle name="Normal 6 13 3 3 2 2" xfId="19015"/>
    <cellStyle name="Normal 6 13 3 3 2 3" xfId="19016"/>
    <cellStyle name="Normal 6 13 3 4" xfId="19017"/>
    <cellStyle name="Normal 6 13 4" xfId="2608"/>
    <cellStyle name="Normal 6 13 4 2" xfId="10878"/>
    <cellStyle name="Normal 6 13 4 2 2" xfId="12196"/>
    <cellStyle name="Normal 6 13 4 2 2 2" xfId="19018"/>
    <cellStyle name="Normal 6 13 4 2 2 3" xfId="19019"/>
    <cellStyle name="Normal 6 13 4 3" xfId="19020"/>
    <cellStyle name="Normal 6 13 5" xfId="2609"/>
    <cellStyle name="Normal 6 13 5 2" xfId="10879"/>
    <cellStyle name="Normal 6 13 5 2 2" xfId="19021"/>
    <cellStyle name="Normal 6 13 5 3" xfId="19022"/>
    <cellStyle name="Normal 6 13 6" xfId="2610"/>
    <cellStyle name="Normal 6 13 6 2" xfId="10880"/>
    <cellStyle name="Normal 6 13 6 2 2" xfId="19023"/>
    <cellStyle name="Normal 6 13 6 3" xfId="19024"/>
    <cellStyle name="Normal 6 13 7" xfId="2611"/>
    <cellStyle name="Normal 6 13 7 2" xfId="10881"/>
    <cellStyle name="Normal 6 13 7 2 2" xfId="19025"/>
    <cellStyle name="Normal 6 13 7 3" xfId="19026"/>
    <cellStyle name="Normal 6 13 8" xfId="2612"/>
    <cellStyle name="Normal 6 13 8 2" xfId="10882"/>
    <cellStyle name="Normal 6 13 8 2 2" xfId="19027"/>
    <cellStyle name="Normal 6 13 8 3" xfId="19028"/>
    <cellStyle name="Normal 6 13 9" xfId="2613"/>
    <cellStyle name="Normal 6 13 9 2" xfId="10883"/>
    <cellStyle name="Normal 6 13 9 2 2" xfId="19029"/>
    <cellStyle name="Normal 6 13 9 3" xfId="19030"/>
    <cellStyle name="Normal 6 14" xfId="2614"/>
    <cellStyle name="Normal 6 14 10" xfId="19031"/>
    <cellStyle name="Normal 6 14 11" xfId="21611"/>
    <cellStyle name="Normal 6 14 2" xfId="6754"/>
    <cellStyle name="Normal 6 14 2 2" xfId="6755"/>
    <cellStyle name="Normal 6 14 2 2 2" xfId="6756"/>
    <cellStyle name="Normal 6 14 2 2 2 2" xfId="19032"/>
    <cellStyle name="Normal 6 14 2 2 3" xfId="19033"/>
    <cellStyle name="Normal 6 14 3" xfId="6757"/>
    <cellStyle name="Normal 6 14 3 2" xfId="6758"/>
    <cellStyle name="Normal 6 14 3 2 2" xfId="19034"/>
    <cellStyle name="Normal 6 14 3 3" xfId="19035"/>
    <cellStyle name="Normal 6 14 4" xfId="6759"/>
    <cellStyle name="Normal 6 14 4 2" xfId="19036"/>
    <cellStyle name="Normal 6 14 5" xfId="10885"/>
    <cellStyle name="Normal 6 14 5 2" xfId="19037"/>
    <cellStyle name="Normal 6 14 6" xfId="10886"/>
    <cellStyle name="Normal 6 14 6 2" xfId="19038"/>
    <cellStyle name="Normal 6 14 7" xfId="10884"/>
    <cellStyle name="Normal 6 14 7 2" xfId="19039"/>
    <cellStyle name="Normal 6 14 8" xfId="5017"/>
    <cellStyle name="Normal 6 14 9" xfId="19040"/>
    <cellStyle name="Normal 6 15" xfId="2615"/>
    <cellStyle name="Normal 6 15 2" xfId="6760"/>
    <cellStyle name="Normal 6 15 3" xfId="10888"/>
    <cellStyle name="Normal 6 15 3 2" xfId="19041"/>
    <cellStyle name="Normal 6 15 4" xfId="10889"/>
    <cellStyle name="Normal 6 15 4 2" xfId="19042"/>
    <cellStyle name="Normal 6 15 5" xfId="10887"/>
    <cellStyle name="Normal 6 15 5 2" xfId="19043"/>
    <cellStyle name="Normal 6 15 6" xfId="5018"/>
    <cellStyle name="Normal 6 15 7" xfId="21610"/>
    <cellStyle name="Normal 6 16" xfId="2616"/>
    <cellStyle name="Normal 6 16 2" xfId="6761"/>
    <cellStyle name="Normal 6 16 3" xfId="10890"/>
    <cellStyle name="Normal 6 16 3 2" xfId="19044"/>
    <cellStyle name="Normal 6 16 4" xfId="5019"/>
    <cellStyle name="Normal 6 16 5" xfId="21609"/>
    <cellStyle name="Normal 6 17" xfId="5020"/>
    <cellStyle name="Normal 6 17 2" xfId="6762"/>
    <cellStyle name="Normal 6 17 3" xfId="19045"/>
    <cellStyle name="Normal 6 17 4" xfId="21608"/>
    <cellStyle name="Normal 6 18" xfId="5021"/>
    <cellStyle name="Normal 6 18 2" xfId="6763"/>
    <cellStyle name="Normal 6 18 3" xfId="19046"/>
    <cellStyle name="Normal 6 18 4" xfId="21607"/>
    <cellStyle name="Normal 6 19" xfId="5022"/>
    <cellStyle name="Normal 6 19 2" xfId="6764"/>
    <cellStyle name="Normal 6 19 3" xfId="19047"/>
    <cellStyle name="Normal 6 19 4" xfId="21606"/>
    <cellStyle name="Normal 6 2" xfId="2617"/>
    <cellStyle name="Normal 6 2 10" xfId="2618"/>
    <cellStyle name="Normal 6 2 10 2" xfId="10891"/>
    <cellStyle name="Normal 6 2 10 2 2" xfId="19048"/>
    <cellStyle name="Normal 6 2 10 3" xfId="19049"/>
    <cellStyle name="Normal 6 2 11" xfId="2619"/>
    <cellStyle name="Normal 6 2 11 2" xfId="10892"/>
    <cellStyle name="Normal 6 2 11 2 2" xfId="19050"/>
    <cellStyle name="Normal 6 2 11 3" xfId="19051"/>
    <cellStyle name="Normal 6 2 12" xfId="2620"/>
    <cellStyle name="Normal 6 2 12 2" xfId="10893"/>
    <cellStyle name="Normal 6 2 12 2 2" xfId="19052"/>
    <cellStyle name="Normal 6 2 12 3" xfId="19053"/>
    <cellStyle name="Normal 6 2 13" xfId="2621"/>
    <cellStyle name="Normal 6 2 13 2" xfId="10894"/>
    <cellStyle name="Normal 6 2 13 2 2" xfId="19054"/>
    <cellStyle name="Normal 6 2 13 3" xfId="19055"/>
    <cellStyle name="Normal 6 2 14" xfId="2622"/>
    <cellStyle name="Normal 6 2 14 2" xfId="10895"/>
    <cellStyle name="Normal 6 2 14 2 2" xfId="19056"/>
    <cellStyle name="Normal 6 2 14 3" xfId="19057"/>
    <cellStyle name="Normal 6 2 15" xfId="2623"/>
    <cellStyle name="Normal 6 2 15 2" xfId="10896"/>
    <cellStyle name="Normal 6 2 15 2 2" xfId="19058"/>
    <cellStyle name="Normal 6 2 15 3" xfId="19059"/>
    <cellStyle name="Normal 6 2 16" xfId="2624"/>
    <cellStyle name="Normal 6 2 16 2" xfId="10897"/>
    <cellStyle name="Normal 6 2 16 2 2" xfId="19060"/>
    <cellStyle name="Normal 6 2 16 3" xfId="19061"/>
    <cellStyle name="Normal 6 2 17" xfId="2625"/>
    <cellStyle name="Normal 6 2 17 2" xfId="10898"/>
    <cellStyle name="Normal 6 2 17 2 2" xfId="19062"/>
    <cellStyle name="Normal 6 2 17 3" xfId="19063"/>
    <cellStyle name="Normal 6 2 18" xfId="2626"/>
    <cellStyle name="Normal 6 2 18 2" xfId="10899"/>
    <cellStyle name="Normal 6 2 18 2 2" xfId="19064"/>
    <cellStyle name="Normal 6 2 18 3" xfId="19065"/>
    <cellStyle name="Normal 6 2 19" xfId="5023"/>
    <cellStyle name="Normal 6 2 19 2" xfId="19066"/>
    <cellStyle name="Normal 6 2 2" xfId="2627"/>
    <cellStyle name="Normal 6 2 2 10" xfId="5025"/>
    <cellStyle name="Normal 6 2 2 10 2" xfId="6765"/>
    <cellStyle name="Normal 6 2 2 10 3" xfId="19067"/>
    <cellStyle name="Normal 6 2 2 10 4" xfId="21604"/>
    <cellStyle name="Normal 6 2 2 11" xfId="5026"/>
    <cellStyle name="Normal 6 2 2 11 2" xfId="6766"/>
    <cellStyle name="Normal 6 2 2 11 3" xfId="19068"/>
    <cellStyle name="Normal 6 2 2 11 4" xfId="21603"/>
    <cellStyle name="Normal 6 2 2 12" xfId="5027"/>
    <cellStyle name="Normal 6 2 2 12 2" xfId="6767"/>
    <cellStyle name="Normal 6 2 2 12 3" xfId="19069"/>
    <cellStyle name="Normal 6 2 2 12 4" xfId="21602"/>
    <cellStyle name="Normal 6 2 2 13" xfId="5028"/>
    <cellStyle name="Normal 6 2 2 13 2" xfId="19070"/>
    <cellStyle name="Normal 6 2 2 14" xfId="6768"/>
    <cellStyle name="Normal 6 2 2 14 2" xfId="21601"/>
    <cellStyle name="Normal 6 2 2 15" xfId="10900"/>
    <cellStyle name="Normal 6 2 2 15 2" xfId="19071"/>
    <cellStyle name="Normal 6 2 2 16" xfId="10901"/>
    <cellStyle name="Normal 6 2 2 16 2" xfId="19072"/>
    <cellStyle name="Normal 6 2 2 17" xfId="5024"/>
    <cellStyle name="Normal 6 2 2 18" xfId="19073"/>
    <cellStyle name="Normal 6 2 2 19" xfId="19074"/>
    <cellStyle name="Normal 6 2 2 2" xfId="5029"/>
    <cellStyle name="Normal 6 2 2 2 10" xfId="5030"/>
    <cellStyle name="Normal 6 2 2 2 10 2" xfId="19075"/>
    <cellStyle name="Normal 6 2 2 2 11" xfId="5031"/>
    <cellStyle name="Normal 6 2 2 2 11 2" xfId="19076"/>
    <cellStyle name="Normal 6 2 2 2 12" xfId="5032"/>
    <cellStyle name="Normal 6 2 2 2 12 2" xfId="19077"/>
    <cellStyle name="Normal 6 2 2 2 13" xfId="5033"/>
    <cellStyle name="Normal 6 2 2 2 13 2" xfId="6769"/>
    <cellStyle name="Normal 6 2 2 2 13 3" xfId="19078"/>
    <cellStyle name="Normal 6 2 2 2 13 4" xfId="21600"/>
    <cellStyle name="Normal 6 2 2 2 14" xfId="19079"/>
    <cellStyle name="Normal 6 2 2 2 14 2" xfId="21599"/>
    <cellStyle name="Normal 6 2 2 2 2" xfId="5034"/>
    <cellStyle name="Normal 6 2 2 2 2 2" xfId="5035"/>
    <cellStyle name="Normal 6 2 2 2 2 2 2" xfId="19080"/>
    <cellStyle name="Normal 6 2 2 2 2 2 2 2" xfId="21596"/>
    <cellStyle name="Normal 6 2 2 2 2 2 2 3" xfId="21597"/>
    <cellStyle name="Normal 6 2 2 2 2 3" xfId="5036"/>
    <cellStyle name="Normal 6 2 2 2 2 3 2" xfId="19081"/>
    <cellStyle name="Normal 6 2 2 2 2 4" xfId="6770"/>
    <cellStyle name="Normal 6 2 2 2 2 4 2" xfId="21595"/>
    <cellStyle name="Normal 6 2 2 2 2 5" xfId="19082"/>
    <cellStyle name="Normal 6 2 2 2 2 6" xfId="21598"/>
    <cellStyle name="Normal 6 2 2 2 3" xfId="5037"/>
    <cellStyle name="Normal 6 2 2 2 3 2" xfId="19083"/>
    <cellStyle name="Normal 6 2 2 2 4" xfId="5038"/>
    <cellStyle name="Normal 6 2 2 2 4 2" xfId="19084"/>
    <cellStyle name="Normal 6 2 2 2 5" xfId="5039"/>
    <cellStyle name="Normal 6 2 2 2 5 2" xfId="19085"/>
    <cellStyle name="Normal 6 2 2 2 6" xfId="5040"/>
    <cellStyle name="Normal 6 2 2 2 6 2" xfId="19086"/>
    <cellStyle name="Normal 6 2 2 2 7" xfId="5041"/>
    <cellStyle name="Normal 6 2 2 2 7 2" xfId="19087"/>
    <cellStyle name="Normal 6 2 2 2 8" xfId="5042"/>
    <cellStyle name="Normal 6 2 2 2 8 2" xfId="19088"/>
    <cellStyle name="Normal 6 2 2 2 9" xfId="5043"/>
    <cellStyle name="Normal 6 2 2 2 9 2" xfId="19089"/>
    <cellStyle name="Normal 6 2 2 20" xfId="21605"/>
    <cellStyle name="Normal 6 2 2 3" xfId="5044"/>
    <cellStyle name="Normal 6 2 2 3 2" xfId="6771"/>
    <cellStyle name="Normal 6 2 2 3 3" xfId="19090"/>
    <cellStyle name="Normal 6 2 2 3 4" xfId="21594"/>
    <cellStyle name="Normal 6 2 2 4" xfId="5045"/>
    <cellStyle name="Normal 6 2 2 4 2" xfId="6772"/>
    <cellStyle name="Normal 6 2 2 4 3" xfId="19091"/>
    <cellStyle name="Normal 6 2 2 4 4" xfId="21593"/>
    <cellStyle name="Normal 6 2 2 5" xfId="5046"/>
    <cellStyle name="Normal 6 2 2 5 2" xfId="6773"/>
    <cellStyle name="Normal 6 2 2 5 3" xfId="19092"/>
    <cellStyle name="Normal 6 2 2 5 4" xfId="21592"/>
    <cellStyle name="Normal 6 2 2 6" xfId="5047"/>
    <cellStyle name="Normal 6 2 2 6 2" xfId="6774"/>
    <cellStyle name="Normal 6 2 2 6 3" xfId="19093"/>
    <cellStyle name="Normal 6 2 2 6 4" xfId="21591"/>
    <cellStyle name="Normal 6 2 2 7" xfId="5048"/>
    <cellStyle name="Normal 6 2 2 7 2" xfId="6775"/>
    <cellStyle name="Normal 6 2 2 7 3" xfId="19094"/>
    <cellStyle name="Normal 6 2 2 7 4" xfId="21590"/>
    <cellStyle name="Normal 6 2 2 8" xfId="5049"/>
    <cellStyle name="Normal 6 2 2 8 2" xfId="6776"/>
    <cellStyle name="Normal 6 2 2 8 3" xfId="19095"/>
    <cellStyle name="Normal 6 2 2 8 4" xfId="21589"/>
    <cellStyle name="Normal 6 2 2 9" xfId="5050"/>
    <cellStyle name="Normal 6 2 2 9 2" xfId="6777"/>
    <cellStyle name="Normal 6 2 2 9 3" xfId="19096"/>
    <cellStyle name="Normal 6 2 2 9 4" xfId="21588"/>
    <cellStyle name="Normal 6 2 20" xfId="5051"/>
    <cellStyle name="Normal 6 2 20 2" xfId="19097"/>
    <cellStyle name="Normal 6 2 21" xfId="5052"/>
    <cellStyle name="Normal 6 2 21 2" xfId="19098"/>
    <cellStyle name="Normal 6 2 22" xfId="5053"/>
    <cellStyle name="Normal 6 2 22 2" xfId="19099"/>
    <cellStyle name="Normal 6 2 23" xfId="5054"/>
    <cellStyle name="Normal 6 2 23 2" xfId="19100"/>
    <cellStyle name="Normal 6 2 24" xfId="5055"/>
    <cellStyle name="Normal 6 2 24 2" xfId="19101"/>
    <cellStyle name="Normal 6 2 25" xfId="5056"/>
    <cellStyle name="Normal 6 2 25 2" xfId="19102"/>
    <cellStyle name="Normal 6 2 26" xfId="5057"/>
    <cellStyle name="Normal 6 2 26 2" xfId="19103"/>
    <cellStyle name="Normal 6 2 27" xfId="5058"/>
    <cellStyle name="Normal 6 2 27 2" xfId="19104"/>
    <cellStyle name="Normal 6 2 28" xfId="5059"/>
    <cellStyle name="Normal 6 2 28 2" xfId="19105"/>
    <cellStyle name="Normal 6 2 29" xfId="5060"/>
    <cellStyle name="Normal 6 2 29 2" xfId="19106"/>
    <cellStyle name="Normal 6 2 3" xfId="2628"/>
    <cellStyle name="Normal 6 2 3 2" xfId="10902"/>
    <cellStyle name="Normal 6 2 3 2 2" xfId="19107"/>
    <cellStyle name="Normal 6 2 3 3" xfId="19108"/>
    <cellStyle name="Normal 6 2 30" xfId="5061"/>
    <cellStyle name="Normal 6 2 30 2" xfId="19109"/>
    <cellStyle name="Normal 6 2 31" xfId="5062"/>
    <cellStyle name="Normal 6 2 31 2" xfId="19110"/>
    <cellStyle name="Normal 6 2 32" xfId="5063"/>
    <cellStyle name="Normal 6 2 32 2" xfId="19111"/>
    <cellStyle name="Normal 6 2 33" xfId="5064"/>
    <cellStyle name="Normal 6 2 33 2" xfId="19112"/>
    <cellStyle name="Normal 6 2 34" xfId="5065"/>
    <cellStyle name="Normal 6 2 34 2" xfId="19113"/>
    <cellStyle name="Normal 6 2 35" xfId="5066"/>
    <cellStyle name="Normal 6 2 35 2" xfId="19114"/>
    <cellStyle name="Normal 6 2 36" xfId="5067"/>
    <cellStyle name="Normal 6 2 36 2" xfId="19115"/>
    <cellStyle name="Normal 6 2 37" xfId="5068"/>
    <cellStyle name="Normal 6 2 37 2" xfId="19116"/>
    <cellStyle name="Normal 6 2 38" xfId="5069"/>
    <cellStyle name="Normal 6 2 38 2" xfId="19117"/>
    <cellStyle name="Normal 6 2 39" xfId="5070"/>
    <cellStyle name="Normal 6 2 39 2" xfId="6778"/>
    <cellStyle name="Normal 6 2 39 3" xfId="19118"/>
    <cellStyle name="Normal 6 2 39 4" xfId="21587"/>
    <cellStyle name="Normal 6 2 4" xfId="2629"/>
    <cellStyle name="Normal 6 2 4 2" xfId="10903"/>
    <cellStyle name="Normal 6 2 4 2 2" xfId="19119"/>
    <cellStyle name="Normal 6 2 4 3" xfId="19120"/>
    <cellStyle name="Normal 6 2 40" xfId="10904"/>
    <cellStyle name="Normal 6 2 40 2" xfId="19121"/>
    <cellStyle name="Normal 6 2 40 3" xfId="21586"/>
    <cellStyle name="Normal 6 2 41" xfId="19122"/>
    <cellStyle name="Normal 6 2 42" xfId="19123"/>
    <cellStyle name="Normal 6 2 5" xfId="2630"/>
    <cellStyle name="Normal 6 2 5 2" xfId="10905"/>
    <cellStyle name="Normal 6 2 5 2 2" xfId="19124"/>
    <cellStyle name="Normal 6 2 5 3" xfId="19125"/>
    <cellStyle name="Normal 6 2 6" xfId="2631"/>
    <cellStyle name="Normal 6 2 6 2" xfId="10906"/>
    <cellStyle name="Normal 6 2 6 2 2" xfId="19126"/>
    <cellStyle name="Normal 6 2 6 3" xfId="19127"/>
    <cellStyle name="Normal 6 2 7" xfId="2632"/>
    <cellStyle name="Normal 6 2 7 2" xfId="10907"/>
    <cellStyle name="Normal 6 2 7 2 2" xfId="19128"/>
    <cellStyle name="Normal 6 2 7 3" xfId="19129"/>
    <cellStyle name="Normal 6 2 8" xfId="2633"/>
    <cellStyle name="Normal 6 2 8 2" xfId="10908"/>
    <cellStyle name="Normal 6 2 8 2 2" xfId="19130"/>
    <cellStyle name="Normal 6 2 8 3" xfId="19131"/>
    <cellStyle name="Normal 6 2 9" xfId="2634"/>
    <cellStyle name="Normal 6 2 9 2" xfId="10909"/>
    <cellStyle name="Normal 6 2 9 2 2" xfId="19132"/>
    <cellStyle name="Normal 6 2 9 3" xfId="19133"/>
    <cellStyle name="Normal 6 20" xfId="5071"/>
    <cellStyle name="Normal 6 20 2" xfId="6779"/>
    <cellStyle name="Normal 6 20 3" xfId="19134"/>
    <cellStyle name="Normal 6 20 4" xfId="21585"/>
    <cellStyle name="Normal 6 21" xfId="5072"/>
    <cellStyle name="Normal 6 21 2" xfId="6780"/>
    <cellStyle name="Normal 6 21 3" xfId="19135"/>
    <cellStyle name="Normal 6 21 4" xfId="21584"/>
    <cellStyle name="Normal 6 22" xfId="5073"/>
    <cellStyle name="Normal 6 22 2" xfId="6781"/>
    <cellStyle name="Normal 6 22 3" xfId="19136"/>
    <cellStyle name="Normal 6 22 4" xfId="21583"/>
    <cellStyle name="Normal 6 23" xfId="5074"/>
    <cellStyle name="Normal 6 23 2" xfId="6782"/>
    <cellStyle name="Normal 6 23 3" xfId="19137"/>
    <cellStyle name="Normal 6 23 4" xfId="21582"/>
    <cellStyle name="Normal 6 24" xfId="5075"/>
    <cellStyle name="Normal 6 24 2" xfId="6783"/>
    <cellStyle name="Normal 6 24 3" xfId="19138"/>
    <cellStyle name="Normal 6 24 4" xfId="21581"/>
    <cellStyle name="Normal 6 25" xfId="5076"/>
    <cellStyle name="Normal 6 25 2" xfId="6784"/>
    <cellStyle name="Normal 6 25 3" xfId="19139"/>
    <cellStyle name="Normal 6 25 4" xfId="21580"/>
    <cellStyle name="Normal 6 26" xfId="5077"/>
    <cellStyle name="Normal 6 26 2" xfId="6785"/>
    <cellStyle name="Normal 6 26 3" xfId="19140"/>
    <cellStyle name="Normal 6 26 4" xfId="21579"/>
    <cellStyle name="Normal 6 27" xfId="5078"/>
    <cellStyle name="Normal 6 27 2" xfId="6786"/>
    <cellStyle name="Normal 6 27 3" xfId="19141"/>
    <cellStyle name="Normal 6 27 4" xfId="21578"/>
    <cellStyle name="Normal 6 28" xfId="5079"/>
    <cellStyle name="Normal 6 28 2" xfId="6787"/>
    <cellStyle name="Normal 6 28 3" xfId="19142"/>
    <cellStyle name="Normal 6 28 4" xfId="21577"/>
    <cellStyle name="Normal 6 29" xfId="5080"/>
    <cellStyle name="Normal 6 29 2" xfId="6788"/>
    <cellStyle name="Normal 6 29 3" xfId="19143"/>
    <cellStyle name="Normal 6 29 4" xfId="21576"/>
    <cellStyle name="Normal 6 3" xfId="2635"/>
    <cellStyle name="Normal 6 3 10" xfId="2636"/>
    <cellStyle name="Normal 6 3 10 2" xfId="5083"/>
    <cellStyle name="Normal 6 3 10 2 2" xfId="6789"/>
    <cellStyle name="Normal 6 3 10 2 2 2" xfId="6790"/>
    <cellStyle name="Normal 6 3 10 2 2 2 2" xfId="19144"/>
    <cellStyle name="Normal 6 3 10 2 2 3" xfId="19145"/>
    <cellStyle name="Normal 6 3 10 2 3" xfId="6791"/>
    <cellStyle name="Normal 6 3 10 2 4" xfId="19146"/>
    <cellStyle name="Normal 6 3 10 2 5" xfId="21574"/>
    <cellStyle name="Normal 6 3 10 3" xfId="6792"/>
    <cellStyle name="Normal 6 3 10 3 2" xfId="6793"/>
    <cellStyle name="Normal 6 3 10 3 2 2" xfId="19147"/>
    <cellStyle name="Normal 6 3 10 3 3" xfId="19148"/>
    <cellStyle name="Normal 6 3 10 4" xfId="6794"/>
    <cellStyle name="Normal 6 3 10 4 2" xfId="19149"/>
    <cellStyle name="Normal 6 3 10 5" xfId="10911"/>
    <cellStyle name="Normal 6 3 10 6" xfId="10912"/>
    <cellStyle name="Normal 6 3 10 6 2" xfId="19150"/>
    <cellStyle name="Normal 6 3 10 7" xfId="10910"/>
    <cellStyle name="Normal 6 3 10 7 2" xfId="19151"/>
    <cellStyle name="Normal 6 3 10 8" xfId="5082"/>
    <cellStyle name="Normal 6 3 11" xfId="2637"/>
    <cellStyle name="Normal 6 3 11 2" xfId="5085"/>
    <cellStyle name="Normal 6 3 11 2 2" xfId="6795"/>
    <cellStyle name="Normal 6 3 11 2 2 2" xfId="6796"/>
    <cellStyle name="Normal 6 3 11 2 2 2 2" xfId="19152"/>
    <cellStyle name="Normal 6 3 11 2 2 3" xfId="19153"/>
    <cellStyle name="Normal 6 3 11 2 3" xfId="6797"/>
    <cellStyle name="Normal 6 3 11 2 4" xfId="19154"/>
    <cellStyle name="Normal 6 3 11 2 5" xfId="21573"/>
    <cellStyle name="Normal 6 3 11 3" xfId="6798"/>
    <cellStyle name="Normal 6 3 11 3 2" xfId="6799"/>
    <cellStyle name="Normal 6 3 11 3 2 2" xfId="19155"/>
    <cellStyle name="Normal 6 3 11 3 3" xfId="19156"/>
    <cellStyle name="Normal 6 3 11 4" xfId="6800"/>
    <cellStyle name="Normal 6 3 11 4 2" xfId="19157"/>
    <cellStyle name="Normal 6 3 11 5" xfId="10914"/>
    <cellStyle name="Normal 6 3 11 6" xfId="10915"/>
    <cellStyle name="Normal 6 3 11 6 2" xfId="19158"/>
    <cellStyle name="Normal 6 3 11 7" xfId="10913"/>
    <cellStyle name="Normal 6 3 11 7 2" xfId="19159"/>
    <cellStyle name="Normal 6 3 11 8" xfId="5084"/>
    <cellStyle name="Normal 6 3 12" xfId="2638"/>
    <cellStyle name="Normal 6 3 12 2" xfId="5087"/>
    <cellStyle name="Normal 6 3 12 2 2" xfId="6801"/>
    <cellStyle name="Normal 6 3 12 2 2 2" xfId="6802"/>
    <cellStyle name="Normal 6 3 12 2 2 2 2" xfId="19160"/>
    <cellStyle name="Normal 6 3 12 2 2 3" xfId="19161"/>
    <cellStyle name="Normal 6 3 12 2 3" xfId="6803"/>
    <cellStyle name="Normal 6 3 12 2 4" xfId="19162"/>
    <cellStyle name="Normal 6 3 12 2 5" xfId="21572"/>
    <cellStyle name="Normal 6 3 12 3" xfId="6804"/>
    <cellStyle name="Normal 6 3 12 3 2" xfId="6805"/>
    <cellStyle name="Normal 6 3 12 3 2 2" xfId="19163"/>
    <cellStyle name="Normal 6 3 12 3 3" xfId="19164"/>
    <cellStyle name="Normal 6 3 12 4" xfId="6806"/>
    <cellStyle name="Normal 6 3 12 4 2" xfId="19165"/>
    <cellStyle name="Normal 6 3 12 5" xfId="10917"/>
    <cellStyle name="Normal 6 3 12 6" xfId="10918"/>
    <cellStyle name="Normal 6 3 12 6 2" xfId="19166"/>
    <cellStyle name="Normal 6 3 12 7" xfId="10916"/>
    <cellStyle name="Normal 6 3 12 7 2" xfId="19167"/>
    <cellStyle name="Normal 6 3 12 8" xfId="5086"/>
    <cellStyle name="Normal 6 3 13" xfId="2639"/>
    <cellStyle name="Normal 6 3 13 2" xfId="6807"/>
    <cellStyle name="Normal 6 3 13 2 2" xfId="6808"/>
    <cellStyle name="Normal 6 3 13 2 2 2" xfId="19168"/>
    <cellStyle name="Normal 6 3 13 2 3" xfId="19169"/>
    <cellStyle name="Normal 6 3 13 3" xfId="10919"/>
    <cellStyle name="Normal 6 3 13 3 2" xfId="12171"/>
    <cellStyle name="Normal 6 3 13 3 2 2" xfId="19170"/>
    <cellStyle name="Normal 6 3 13 3 2 3" xfId="19171"/>
    <cellStyle name="Normal 6 3 13 4" xfId="19172"/>
    <cellStyle name="Normal 6 3 14" xfId="2640"/>
    <cellStyle name="Normal 6 3 14 2" xfId="6809"/>
    <cellStyle name="Normal 6 3 14 2 2" xfId="19173"/>
    <cellStyle name="Normal 6 3 14 3" xfId="10920"/>
    <cellStyle name="Normal 6 3 14 3 2" xfId="12172"/>
    <cellStyle name="Normal 6 3 14 3 2 2" xfId="19174"/>
    <cellStyle name="Normal 6 3 14 3 2 3" xfId="19175"/>
    <cellStyle name="Normal 6 3 14 4" xfId="19176"/>
    <cellStyle name="Normal 6 3 15" xfId="2641"/>
    <cellStyle name="Normal 6 3 15 2" xfId="6810"/>
    <cellStyle name="Normal 6 3 15 2 2" xfId="19177"/>
    <cellStyle name="Normal 6 3 15 3" xfId="10921"/>
    <cellStyle name="Normal 6 3 15 3 2" xfId="12173"/>
    <cellStyle name="Normal 6 3 15 3 2 2" xfId="19178"/>
    <cellStyle name="Normal 6 3 15 3 2 3" xfId="19179"/>
    <cellStyle name="Normal 6 3 15 4" xfId="19180"/>
    <cellStyle name="Normal 6 3 16" xfId="2642"/>
    <cellStyle name="Normal 6 3 16 2" xfId="10922"/>
    <cellStyle name="Normal 6 3 16 2 2" xfId="12197"/>
    <cellStyle name="Normal 6 3 16 2 2 2" xfId="19181"/>
    <cellStyle name="Normal 6 3 16 2 2 3" xfId="19182"/>
    <cellStyle name="Normal 6 3 16 3" xfId="19183"/>
    <cellStyle name="Normal 6 3 17" xfId="2643"/>
    <cellStyle name="Normal 6 3 17 2" xfId="10923"/>
    <cellStyle name="Normal 6 3 17 2 2" xfId="19184"/>
    <cellStyle name="Normal 6 3 17 3" xfId="19185"/>
    <cellStyle name="Normal 6 3 18" xfId="2644"/>
    <cellStyle name="Normal 6 3 18 2" xfId="10924"/>
    <cellStyle name="Normal 6 3 18 2 2" xfId="19186"/>
    <cellStyle name="Normal 6 3 18 3" xfId="19187"/>
    <cellStyle name="Normal 6 3 19" xfId="10925"/>
    <cellStyle name="Normal 6 3 19 2" xfId="19188"/>
    <cellStyle name="Normal 6 3 2" xfId="2645"/>
    <cellStyle name="Normal 6 3 2 10" xfId="5089"/>
    <cellStyle name="Normal 6 3 2 10 2" xfId="6811"/>
    <cellStyle name="Normal 6 3 2 10 3" xfId="19189"/>
    <cellStyle name="Normal 6 3 2 10 4" xfId="21571"/>
    <cellStyle name="Normal 6 3 2 11" xfId="5090"/>
    <cellStyle name="Normal 6 3 2 11 2" xfId="6812"/>
    <cellStyle name="Normal 6 3 2 11 3" xfId="19190"/>
    <cellStyle name="Normal 6 3 2 11 4" xfId="21570"/>
    <cellStyle name="Normal 6 3 2 12" xfId="5091"/>
    <cellStyle name="Normal 6 3 2 12 2" xfId="6813"/>
    <cellStyle name="Normal 6 3 2 12 3" xfId="19191"/>
    <cellStyle name="Normal 6 3 2 12 4" xfId="21569"/>
    <cellStyle name="Normal 6 3 2 13" xfId="5092"/>
    <cellStyle name="Normal 6 3 2 13 2" xfId="19192"/>
    <cellStyle name="Normal 6 3 2 14" xfId="6814"/>
    <cellStyle name="Normal 6 3 2 14 2" xfId="19193"/>
    <cellStyle name="Normal 6 3 2 15" xfId="6815"/>
    <cellStyle name="Normal 6 3 2 15 2" xfId="19194"/>
    <cellStyle name="Normal 6 3 2 16" xfId="10926"/>
    <cellStyle name="Normal 6 3 2 17" xfId="10927"/>
    <cellStyle name="Normal 6 3 2 17 2" xfId="19195"/>
    <cellStyle name="Normal 6 3 2 18" xfId="5088"/>
    <cellStyle name="Normal 6 3 2 2" xfId="5093"/>
    <cellStyle name="Normal 6 3 2 2 2" xfId="6816"/>
    <cellStyle name="Normal 6 3 2 2 3" xfId="6817"/>
    <cellStyle name="Normal 6 3 2 2 4" xfId="19196"/>
    <cellStyle name="Normal 6 3 2 2 5" xfId="21568"/>
    <cellStyle name="Normal 6 3 2 3" xfId="5094"/>
    <cellStyle name="Normal 6 3 2 3 2" xfId="6818"/>
    <cellStyle name="Normal 6 3 2 3 3" xfId="19197"/>
    <cellStyle name="Normal 6 3 2 3 4" xfId="21567"/>
    <cellStyle name="Normal 6 3 2 4" xfId="5095"/>
    <cellStyle name="Normal 6 3 2 4 2" xfId="6819"/>
    <cellStyle name="Normal 6 3 2 4 3" xfId="19198"/>
    <cellStyle name="Normal 6 3 2 4 4" xfId="21566"/>
    <cellStyle name="Normal 6 3 2 5" xfId="5096"/>
    <cellStyle name="Normal 6 3 2 5 2" xfId="6820"/>
    <cellStyle name="Normal 6 3 2 5 3" xfId="19199"/>
    <cellStyle name="Normal 6 3 2 5 4" xfId="21565"/>
    <cellStyle name="Normal 6 3 2 6" xfId="5097"/>
    <cellStyle name="Normal 6 3 2 6 2" xfId="6821"/>
    <cellStyle name="Normal 6 3 2 6 3" xfId="19200"/>
    <cellStyle name="Normal 6 3 2 6 4" xfId="21564"/>
    <cellStyle name="Normal 6 3 2 7" xfId="5098"/>
    <cellStyle name="Normal 6 3 2 7 2" xfId="6822"/>
    <cellStyle name="Normal 6 3 2 7 3" xfId="19201"/>
    <cellStyle name="Normal 6 3 2 7 4" xfId="21563"/>
    <cellStyle name="Normal 6 3 2 8" xfId="5099"/>
    <cellStyle name="Normal 6 3 2 8 2" xfId="6823"/>
    <cellStyle name="Normal 6 3 2 8 3" xfId="19202"/>
    <cellStyle name="Normal 6 3 2 8 4" xfId="21562"/>
    <cellStyle name="Normal 6 3 2 9" xfId="5100"/>
    <cellStyle name="Normal 6 3 2 9 2" xfId="6824"/>
    <cellStyle name="Normal 6 3 2 9 3" xfId="19203"/>
    <cellStyle name="Normal 6 3 2 9 4" xfId="21561"/>
    <cellStyle name="Normal 6 3 20" xfId="10928"/>
    <cellStyle name="Normal 6 3 20 2" xfId="19204"/>
    <cellStyle name="Normal 6 3 21" xfId="5081"/>
    <cellStyle name="Normal 6 3 22" xfId="19205"/>
    <cellStyle name="Normal 6 3 23" xfId="19206"/>
    <cellStyle name="Normal 6 3 24" xfId="21575"/>
    <cellStyle name="Normal 6 3 3" xfId="2646"/>
    <cellStyle name="Normal 6 3 3 2" xfId="5102"/>
    <cellStyle name="Normal 6 3 3 2 2" xfId="6825"/>
    <cellStyle name="Normal 6 3 3 2 2 2" xfId="6826"/>
    <cellStyle name="Normal 6 3 3 2 2 2 2" xfId="19207"/>
    <cellStyle name="Normal 6 3 3 2 2 3" xfId="19208"/>
    <cellStyle name="Normal 6 3 3 2 3" xfId="6827"/>
    <cellStyle name="Normal 6 3 3 2 4" xfId="19209"/>
    <cellStyle name="Normal 6 3 3 2 5" xfId="21560"/>
    <cellStyle name="Normal 6 3 3 3" xfId="6828"/>
    <cellStyle name="Normal 6 3 3 3 2" xfId="6829"/>
    <cellStyle name="Normal 6 3 3 3 2 2" xfId="19210"/>
    <cellStyle name="Normal 6 3 3 3 3" xfId="19211"/>
    <cellStyle name="Normal 6 3 3 4" xfId="6830"/>
    <cellStyle name="Normal 6 3 3 4 2" xfId="19212"/>
    <cellStyle name="Normal 6 3 3 5" xfId="10930"/>
    <cellStyle name="Normal 6 3 3 6" xfId="10931"/>
    <cellStyle name="Normal 6 3 3 6 2" xfId="19213"/>
    <cellStyle name="Normal 6 3 3 7" xfId="10929"/>
    <cellStyle name="Normal 6 3 3 7 2" xfId="19214"/>
    <cellStyle name="Normal 6 3 3 8" xfId="5101"/>
    <cellStyle name="Normal 6 3 4" xfId="2647"/>
    <cellStyle name="Normal 6 3 4 2" xfId="5104"/>
    <cellStyle name="Normal 6 3 4 2 2" xfId="6831"/>
    <cellStyle name="Normal 6 3 4 2 2 2" xfId="6832"/>
    <cellStyle name="Normal 6 3 4 2 2 2 2" xfId="19215"/>
    <cellStyle name="Normal 6 3 4 2 2 3" xfId="19216"/>
    <cellStyle name="Normal 6 3 4 2 3" xfId="6833"/>
    <cellStyle name="Normal 6 3 4 2 4" xfId="19217"/>
    <cellStyle name="Normal 6 3 4 2 5" xfId="21559"/>
    <cellStyle name="Normal 6 3 4 3" xfId="6834"/>
    <cellStyle name="Normal 6 3 4 3 2" xfId="6835"/>
    <cellStyle name="Normal 6 3 4 3 2 2" xfId="19218"/>
    <cellStyle name="Normal 6 3 4 3 3" xfId="19219"/>
    <cellStyle name="Normal 6 3 4 4" xfId="6836"/>
    <cellStyle name="Normal 6 3 4 4 2" xfId="19220"/>
    <cellStyle name="Normal 6 3 4 5" xfId="10933"/>
    <cellStyle name="Normal 6 3 4 6" xfId="10934"/>
    <cellStyle name="Normal 6 3 4 6 2" xfId="19221"/>
    <cellStyle name="Normal 6 3 4 7" xfId="10932"/>
    <cellStyle name="Normal 6 3 4 7 2" xfId="19222"/>
    <cellStyle name="Normal 6 3 4 8" xfId="5103"/>
    <cellStyle name="Normal 6 3 5" xfId="2648"/>
    <cellStyle name="Normal 6 3 5 2" xfId="5106"/>
    <cellStyle name="Normal 6 3 5 2 2" xfId="6837"/>
    <cellStyle name="Normal 6 3 5 2 2 2" xfId="6838"/>
    <cellStyle name="Normal 6 3 5 2 2 2 2" xfId="19223"/>
    <cellStyle name="Normal 6 3 5 2 2 3" xfId="19224"/>
    <cellStyle name="Normal 6 3 5 2 3" xfId="6839"/>
    <cellStyle name="Normal 6 3 5 2 4" xfId="19225"/>
    <cellStyle name="Normal 6 3 5 2 5" xfId="21558"/>
    <cellStyle name="Normal 6 3 5 3" xfId="6840"/>
    <cellStyle name="Normal 6 3 5 3 2" xfId="6841"/>
    <cellStyle name="Normal 6 3 5 3 2 2" xfId="19226"/>
    <cellStyle name="Normal 6 3 5 3 3" xfId="19227"/>
    <cellStyle name="Normal 6 3 5 4" xfId="6842"/>
    <cellStyle name="Normal 6 3 5 4 2" xfId="19228"/>
    <cellStyle name="Normal 6 3 5 5" xfId="10936"/>
    <cellStyle name="Normal 6 3 5 6" xfId="10937"/>
    <cellStyle name="Normal 6 3 5 6 2" xfId="19229"/>
    <cellStyle name="Normal 6 3 5 7" xfId="10935"/>
    <cellStyle name="Normal 6 3 5 7 2" xfId="19230"/>
    <cellStyle name="Normal 6 3 5 8" xfId="5105"/>
    <cellStyle name="Normal 6 3 6" xfId="2649"/>
    <cellStyle name="Normal 6 3 6 2" xfId="5108"/>
    <cellStyle name="Normal 6 3 6 2 2" xfId="6843"/>
    <cellStyle name="Normal 6 3 6 2 2 2" xfId="6844"/>
    <cellStyle name="Normal 6 3 6 2 2 2 2" xfId="19231"/>
    <cellStyle name="Normal 6 3 6 2 2 3" xfId="19232"/>
    <cellStyle name="Normal 6 3 6 2 3" xfId="6845"/>
    <cellStyle name="Normal 6 3 6 2 4" xfId="19233"/>
    <cellStyle name="Normal 6 3 6 2 5" xfId="21557"/>
    <cellStyle name="Normal 6 3 6 3" xfId="6846"/>
    <cellStyle name="Normal 6 3 6 3 2" xfId="6847"/>
    <cellStyle name="Normal 6 3 6 3 2 2" xfId="19234"/>
    <cellStyle name="Normal 6 3 6 3 3" xfId="19235"/>
    <cellStyle name="Normal 6 3 6 4" xfId="6848"/>
    <cellStyle name="Normal 6 3 6 4 2" xfId="19236"/>
    <cellStyle name="Normal 6 3 6 5" xfId="10939"/>
    <cellStyle name="Normal 6 3 6 6" xfId="10940"/>
    <cellStyle name="Normal 6 3 6 6 2" xfId="19237"/>
    <cellStyle name="Normal 6 3 6 7" xfId="10938"/>
    <cellStyle name="Normal 6 3 6 7 2" xfId="19238"/>
    <cellStyle name="Normal 6 3 6 8" xfId="5107"/>
    <cellStyle name="Normal 6 3 7" xfId="2650"/>
    <cellStyle name="Normal 6 3 7 2" xfId="5110"/>
    <cellStyle name="Normal 6 3 7 2 2" xfId="6849"/>
    <cellStyle name="Normal 6 3 7 2 2 2" xfId="6850"/>
    <cellStyle name="Normal 6 3 7 2 2 2 2" xfId="19239"/>
    <cellStyle name="Normal 6 3 7 2 2 3" xfId="19240"/>
    <cellStyle name="Normal 6 3 7 2 3" xfId="6851"/>
    <cellStyle name="Normal 6 3 7 2 4" xfId="19241"/>
    <cellStyle name="Normal 6 3 7 2 5" xfId="21556"/>
    <cellStyle name="Normal 6 3 7 3" xfId="6852"/>
    <cellStyle name="Normal 6 3 7 3 2" xfId="6853"/>
    <cellStyle name="Normal 6 3 7 3 2 2" xfId="19242"/>
    <cellStyle name="Normal 6 3 7 3 3" xfId="19243"/>
    <cellStyle name="Normal 6 3 7 4" xfId="6854"/>
    <cellStyle name="Normal 6 3 7 4 2" xfId="19244"/>
    <cellStyle name="Normal 6 3 7 5" xfId="10942"/>
    <cellStyle name="Normal 6 3 7 6" xfId="10943"/>
    <cellStyle name="Normal 6 3 7 6 2" xfId="19245"/>
    <cellStyle name="Normal 6 3 7 7" xfId="10941"/>
    <cellStyle name="Normal 6 3 7 7 2" xfId="19246"/>
    <cellStyle name="Normal 6 3 7 8" xfId="5109"/>
    <cellStyle name="Normal 6 3 8" xfId="2651"/>
    <cellStyle name="Normal 6 3 8 2" xfId="5112"/>
    <cellStyle name="Normal 6 3 8 2 2" xfId="6855"/>
    <cellStyle name="Normal 6 3 8 2 2 2" xfId="6856"/>
    <cellStyle name="Normal 6 3 8 2 2 2 2" xfId="19247"/>
    <cellStyle name="Normal 6 3 8 2 2 3" xfId="19248"/>
    <cellStyle name="Normal 6 3 8 2 3" xfId="6857"/>
    <cellStyle name="Normal 6 3 8 2 4" xfId="19249"/>
    <cellStyle name="Normal 6 3 8 2 5" xfId="21555"/>
    <cellStyle name="Normal 6 3 8 3" xfId="6858"/>
    <cellStyle name="Normal 6 3 8 3 2" xfId="6859"/>
    <cellStyle name="Normal 6 3 8 3 2 2" xfId="19250"/>
    <cellStyle name="Normal 6 3 8 3 3" xfId="19251"/>
    <cellStyle name="Normal 6 3 8 4" xfId="6860"/>
    <cellStyle name="Normal 6 3 8 4 2" xfId="19252"/>
    <cellStyle name="Normal 6 3 8 5" xfId="10945"/>
    <cellStyle name="Normal 6 3 8 6" xfId="10946"/>
    <cellStyle name="Normal 6 3 8 6 2" xfId="19253"/>
    <cellStyle name="Normal 6 3 8 7" xfId="10944"/>
    <cellStyle name="Normal 6 3 8 7 2" xfId="19254"/>
    <cellStyle name="Normal 6 3 8 8" xfId="5111"/>
    <cellStyle name="Normal 6 3 9" xfId="2652"/>
    <cellStyle name="Normal 6 3 9 2" xfId="5114"/>
    <cellStyle name="Normal 6 3 9 2 2" xfId="6861"/>
    <cellStyle name="Normal 6 3 9 2 2 2" xfId="6862"/>
    <cellStyle name="Normal 6 3 9 2 2 2 2" xfId="19255"/>
    <cellStyle name="Normal 6 3 9 2 2 3" xfId="19256"/>
    <cellStyle name="Normal 6 3 9 2 3" xfId="6863"/>
    <cellStyle name="Normal 6 3 9 2 4" xfId="19257"/>
    <cellStyle name="Normal 6 3 9 2 5" xfId="21554"/>
    <cellStyle name="Normal 6 3 9 3" xfId="6864"/>
    <cellStyle name="Normal 6 3 9 3 2" xfId="6865"/>
    <cellStyle name="Normal 6 3 9 3 2 2" xfId="19258"/>
    <cellStyle name="Normal 6 3 9 3 3" xfId="19259"/>
    <cellStyle name="Normal 6 3 9 4" xfId="6866"/>
    <cellStyle name="Normal 6 3 9 4 2" xfId="19260"/>
    <cellStyle name="Normal 6 3 9 5" xfId="10948"/>
    <cellStyle name="Normal 6 3 9 6" xfId="10949"/>
    <cellStyle name="Normal 6 3 9 6 2" xfId="19261"/>
    <cellStyle name="Normal 6 3 9 7" xfId="10947"/>
    <cellStyle name="Normal 6 3 9 7 2" xfId="19262"/>
    <cellStyle name="Normal 6 3 9 8" xfId="5113"/>
    <cellStyle name="Normal 6 30" xfId="5115"/>
    <cellStyle name="Normal 6 30 2" xfId="6867"/>
    <cellStyle name="Normal 6 30 3" xfId="19263"/>
    <cellStyle name="Normal 6 30 4" xfId="21553"/>
    <cellStyle name="Normal 6 31" xfId="5116"/>
    <cellStyle name="Normal 6 31 2" xfId="6868"/>
    <cellStyle name="Normal 6 31 3" xfId="19264"/>
    <cellStyle name="Normal 6 31 4" xfId="21552"/>
    <cellStyle name="Normal 6 32" xfId="5117"/>
    <cellStyle name="Normal 6 32 2" xfId="6869"/>
    <cellStyle name="Normal 6 32 3" xfId="19265"/>
    <cellStyle name="Normal 6 32 4" xfId="21551"/>
    <cellStyle name="Normal 6 33" xfId="5118"/>
    <cellStyle name="Normal 6 33 2" xfId="6870"/>
    <cellStyle name="Normal 6 33 3" xfId="19266"/>
    <cellStyle name="Normal 6 33 4" xfId="21550"/>
    <cellStyle name="Normal 6 34" xfId="5119"/>
    <cellStyle name="Normal 6 34 2" xfId="6871"/>
    <cellStyle name="Normal 6 34 3" xfId="19267"/>
    <cellStyle name="Normal 6 34 4" xfId="21549"/>
    <cellStyle name="Normal 6 35" xfId="5120"/>
    <cellStyle name="Normal 6 35 2" xfId="6872"/>
    <cellStyle name="Normal 6 35 3" xfId="19268"/>
    <cellStyle name="Normal 6 35 4" xfId="21548"/>
    <cellStyle name="Normal 6 36" xfId="5121"/>
    <cellStyle name="Normal 6 36 2" xfId="6873"/>
    <cellStyle name="Normal 6 36 3" xfId="19269"/>
    <cellStyle name="Normal 6 36 4" xfId="21547"/>
    <cellStyle name="Normal 6 37" xfId="5122"/>
    <cellStyle name="Normal 6 37 2" xfId="6874"/>
    <cellStyle name="Normal 6 37 3" xfId="19270"/>
    <cellStyle name="Normal 6 37 4" xfId="21546"/>
    <cellStyle name="Normal 6 38" xfId="5123"/>
    <cellStyle name="Normal 6 38 2" xfId="6875"/>
    <cellStyle name="Normal 6 38 3" xfId="19271"/>
    <cellStyle name="Normal 6 38 4" xfId="21545"/>
    <cellStyle name="Normal 6 39" xfId="5124"/>
    <cellStyle name="Normal 6 4" xfId="2653"/>
    <cellStyle name="Normal 6 4 10" xfId="2654"/>
    <cellStyle name="Normal 6 4 10 2" xfId="10950"/>
    <cellStyle name="Normal 6 4 10 2 2" xfId="19272"/>
    <cellStyle name="Normal 6 4 10 3" xfId="19273"/>
    <cellStyle name="Normal 6 4 11" xfId="2655"/>
    <cellStyle name="Normal 6 4 11 2" xfId="10951"/>
    <cellStyle name="Normal 6 4 11 2 2" xfId="19274"/>
    <cellStyle name="Normal 6 4 11 3" xfId="19275"/>
    <cellStyle name="Normal 6 4 12" xfId="2656"/>
    <cellStyle name="Normal 6 4 12 2" xfId="10952"/>
    <cellStyle name="Normal 6 4 12 2 2" xfId="19276"/>
    <cellStyle name="Normal 6 4 12 3" xfId="19277"/>
    <cellStyle name="Normal 6 4 13" xfId="2657"/>
    <cellStyle name="Normal 6 4 13 2" xfId="10953"/>
    <cellStyle name="Normal 6 4 13 2 2" xfId="19278"/>
    <cellStyle name="Normal 6 4 13 3" xfId="19279"/>
    <cellStyle name="Normal 6 4 14" xfId="2658"/>
    <cellStyle name="Normal 6 4 14 2" xfId="10954"/>
    <cellStyle name="Normal 6 4 14 2 2" xfId="19280"/>
    <cellStyle name="Normal 6 4 14 3" xfId="19281"/>
    <cellStyle name="Normal 6 4 15" xfId="2659"/>
    <cellStyle name="Normal 6 4 15 2" xfId="10955"/>
    <cellStyle name="Normal 6 4 15 2 2" xfId="19282"/>
    <cellStyle name="Normal 6 4 15 3" xfId="19283"/>
    <cellStyle name="Normal 6 4 16" xfId="2660"/>
    <cellStyle name="Normal 6 4 16 2" xfId="10956"/>
    <cellStyle name="Normal 6 4 16 2 2" xfId="19284"/>
    <cellStyle name="Normal 6 4 16 3" xfId="19285"/>
    <cellStyle name="Normal 6 4 17" xfId="2661"/>
    <cellStyle name="Normal 6 4 17 2" xfId="10957"/>
    <cellStyle name="Normal 6 4 17 2 2" xfId="19286"/>
    <cellStyle name="Normal 6 4 17 3" xfId="19287"/>
    <cellStyle name="Normal 6 4 18" xfId="2662"/>
    <cellStyle name="Normal 6 4 18 2" xfId="10958"/>
    <cellStyle name="Normal 6 4 18 2 2" xfId="19288"/>
    <cellStyle name="Normal 6 4 18 3" xfId="19289"/>
    <cellStyle name="Normal 6 4 19" xfId="10959"/>
    <cellStyle name="Normal 6 4 2" xfId="2663"/>
    <cellStyle name="Normal 6 4 2 2" xfId="6876"/>
    <cellStyle name="Normal 6 4 2 3" xfId="10961"/>
    <cellStyle name="Normal 6 4 2 3 2" xfId="19290"/>
    <cellStyle name="Normal 6 4 2 4" xfId="10962"/>
    <cellStyle name="Normal 6 4 2 4 2" xfId="19291"/>
    <cellStyle name="Normal 6 4 2 5" xfId="10960"/>
    <cellStyle name="Normal 6 4 2 5 2" xfId="19292"/>
    <cellStyle name="Normal 6 4 2 6" xfId="5126"/>
    <cellStyle name="Normal 6 4 2 7" xfId="21544"/>
    <cellStyle name="Normal 6 4 20" xfId="10963"/>
    <cellStyle name="Normal 6 4 20 2" xfId="19293"/>
    <cellStyle name="Normal 6 4 21" xfId="5125"/>
    <cellStyle name="Normal 6 4 22" xfId="19294"/>
    <cellStyle name="Normal 6 4 23" xfId="19295"/>
    <cellStyle name="Normal 6 4 3" xfId="2664"/>
    <cellStyle name="Normal 6 4 3 2" xfId="6877"/>
    <cellStyle name="Normal 6 4 3 3" xfId="10965"/>
    <cellStyle name="Normal 6 4 3 3 2" xfId="19296"/>
    <cellStyle name="Normal 6 4 3 4" xfId="10966"/>
    <cellStyle name="Normal 6 4 3 4 2" xfId="19297"/>
    <cellStyle name="Normal 6 4 3 5" xfId="10964"/>
    <cellStyle name="Normal 6 4 3 5 2" xfId="19298"/>
    <cellStyle name="Normal 6 4 3 6" xfId="5127"/>
    <cellStyle name="Normal 6 4 3 7" xfId="21543"/>
    <cellStyle name="Normal 6 4 4" xfId="2665"/>
    <cellStyle name="Normal 6 4 4 2" xfId="10967"/>
    <cellStyle name="Normal 6 4 4 2 2" xfId="19299"/>
    <cellStyle name="Normal 6 4 4 3" xfId="19300"/>
    <cellStyle name="Normal 6 4 5" xfId="2666"/>
    <cellStyle name="Normal 6 4 5 2" xfId="10968"/>
    <cellStyle name="Normal 6 4 5 2 2" xfId="19301"/>
    <cellStyle name="Normal 6 4 5 3" xfId="19302"/>
    <cellStyle name="Normal 6 4 6" xfId="2667"/>
    <cellStyle name="Normal 6 4 6 2" xfId="10969"/>
    <cellStyle name="Normal 6 4 6 2 2" xfId="19303"/>
    <cellStyle name="Normal 6 4 6 3" xfId="19304"/>
    <cellStyle name="Normal 6 4 7" xfId="2668"/>
    <cellStyle name="Normal 6 4 7 2" xfId="10970"/>
    <cellStyle name="Normal 6 4 7 2 2" xfId="19305"/>
    <cellStyle name="Normal 6 4 7 3" xfId="19306"/>
    <cellStyle name="Normal 6 4 8" xfId="2669"/>
    <cellStyle name="Normal 6 4 8 2" xfId="10971"/>
    <cellStyle name="Normal 6 4 8 2 2" xfId="19307"/>
    <cellStyle name="Normal 6 4 8 3" xfId="19308"/>
    <cellStyle name="Normal 6 4 9" xfId="2670"/>
    <cellStyle name="Normal 6 4 9 2" xfId="10972"/>
    <cellStyle name="Normal 6 4 9 2 2" xfId="19309"/>
    <cellStyle name="Normal 6 4 9 3" xfId="19310"/>
    <cellStyle name="Normal 6 40" xfId="6878"/>
    <cellStyle name="Normal 6 40 2" xfId="6879"/>
    <cellStyle name="Normal 6 40 2 2" xfId="19311"/>
    <cellStyle name="Normal 6 40 3" xfId="19312"/>
    <cellStyle name="Normal 6 41" xfId="6880"/>
    <cellStyle name="Normal 6 41 2" xfId="6881"/>
    <cellStyle name="Normal 6 41 2 2" xfId="19313"/>
    <cellStyle name="Normal 6 41 3" xfId="19314"/>
    <cellStyle name="Normal 6 42" xfId="6882"/>
    <cellStyle name="Normal 6 42 2" xfId="6883"/>
    <cellStyle name="Normal 6 42 2 2" xfId="19315"/>
    <cellStyle name="Normal 6 42 3" xfId="19316"/>
    <cellStyle name="Normal 6 43" xfId="6884"/>
    <cellStyle name="Normal 6 43 2" xfId="19317"/>
    <cellStyle name="Normal 6 44" xfId="11427"/>
    <cellStyle name="Normal 6 44 2" xfId="12093"/>
    <cellStyle name="Normal 6 5" xfId="2671"/>
    <cellStyle name="Normal 6 5 10" xfId="2672"/>
    <cellStyle name="Normal 6 5 10 2" xfId="10973"/>
    <cellStyle name="Normal 6 5 10 2 2" xfId="19318"/>
    <cellStyle name="Normal 6 5 10 3" xfId="19319"/>
    <cellStyle name="Normal 6 5 11" xfId="2673"/>
    <cellStyle name="Normal 6 5 11 2" xfId="10974"/>
    <cellStyle name="Normal 6 5 11 2 2" xfId="19320"/>
    <cellStyle name="Normal 6 5 11 3" xfId="19321"/>
    <cellStyle name="Normal 6 5 12" xfId="2674"/>
    <cellStyle name="Normal 6 5 12 2" xfId="10975"/>
    <cellStyle name="Normal 6 5 12 2 2" xfId="19322"/>
    <cellStyle name="Normal 6 5 12 3" xfId="19323"/>
    <cellStyle name="Normal 6 5 13" xfId="2675"/>
    <cellStyle name="Normal 6 5 13 2" xfId="10976"/>
    <cellStyle name="Normal 6 5 13 2 2" xfId="19324"/>
    <cellStyle name="Normal 6 5 13 3" xfId="19325"/>
    <cellStyle name="Normal 6 5 14" xfId="2676"/>
    <cellStyle name="Normal 6 5 14 2" xfId="10977"/>
    <cellStyle name="Normal 6 5 14 2 2" xfId="19326"/>
    <cellStyle name="Normal 6 5 14 3" xfId="19327"/>
    <cellStyle name="Normal 6 5 15" xfId="2677"/>
    <cellStyle name="Normal 6 5 15 2" xfId="10978"/>
    <cellStyle name="Normal 6 5 15 2 2" xfId="19328"/>
    <cellStyle name="Normal 6 5 15 3" xfId="19329"/>
    <cellStyle name="Normal 6 5 16" xfId="2678"/>
    <cellStyle name="Normal 6 5 16 2" xfId="10979"/>
    <cellStyle name="Normal 6 5 16 2 2" xfId="19330"/>
    <cellStyle name="Normal 6 5 16 3" xfId="19331"/>
    <cellStyle name="Normal 6 5 17" xfId="2679"/>
    <cellStyle name="Normal 6 5 17 2" xfId="10980"/>
    <cellStyle name="Normal 6 5 17 2 2" xfId="19332"/>
    <cellStyle name="Normal 6 5 17 3" xfId="19333"/>
    <cellStyle name="Normal 6 5 18" xfId="2680"/>
    <cellStyle name="Normal 6 5 18 2" xfId="10981"/>
    <cellStyle name="Normal 6 5 18 2 2" xfId="19334"/>
    <cellStyle name="Normal 6 5 18 3" xfId="19335"/>
    <cellStyle name="Normal 6 5 19" xfId="10982"/>
    <cellStyle name="Normal 6 5 19 2" xfId="19336"/>
    <cellStyle name="Normal 6 5 2" xfId="2681"/>
    <cellStyle name="Normal 6 5 2 2" xfId="6885"/>
    <cellStyle name="Normal 6 5 2 2 2" xfId="6886"/>
    <cellStyle name="Normal 6 5 2 2 2 2" xfId="19337"/>
    <cellStyle name="Normal 6 5 2 2 3" xfId="19338"/>
    <cellStyle name="Normal 6 5 2 3" xfId="10983"/>
    <cellStyle name="Normal 6 5 2 3 2" xfId="12174"/>
    <cellStyle name="Normal 6 5 2 3 2 2" xfId="19339"/>
    <cellStyle name="Normal 6 5 2 3 2 3" xfId="19340"/>
    <cellStyle name="Normal 6 5 2 4" xfId="19341"/>
    <cellStyle name="Normal 6 5 20" xfId="10984"/>
    <cellStyle name="Normal 6 5 20 2" xfId="19342"/>
    <cellStyle name="Normal 6 5 21" xfId="5128"/>
    <cellStyle name="Normal 6 5 22" xfId="19343"/>
    <cellStyle name="Normal 6 5 23" xfId="19344"/>
    <cellStyle name="Normal 6 5 24" xfId="21542"/>
    <cellStyle name="Normal 6 5 3" xfId="2682"/>
    <cellStyle name="Normal 6 5 3 2" xfId="6887"/>
    <cellStyle name="Normal 6 5 3 2 2" xfId="19345"/>
    <cellStyle name="Normal 6 5 3 3" xfId="10985"/>
    <cellStyle name="Normal 6 5 3 3 2" xfId="12175"/>
    <cellStyle name="Normal 6 5 3 3 2 2" xfId="19346"/>
    <cellStyle name="Normal 6 5 3 3 2 3" xfId="19347"/>
    <cellStyle name="Normal 6 5 3 4" xfId="19348"/>
    <cellStyle name="Normal 6 5 4" xfId="2683"/>
    <cellStyle name="Normal 6 5 4 2" xfId="10986"/>
    <cellStyle name="Normal 6 5 4 2 2" xfId="12198"/>
    <cellStyle name="Normal 6 5 4 2 2 2" xfId="19349"/>
    <cellStyle name="Normal 6 5 4 2 2 3" xfId="19350"/>
    <cellStyle name="Normal 6 5 4 3" xfId="19351"/>
    <cellStyle name="Normal 6 5 5" xfId="2684"/>
    <cellStyle name="Normal 6 5 5 2" xfId="10987"/>
    <cellStyle name="Normal 6 5 5 2 2" xfId="19352"/>
    <cellStyle name="Normal 6 5 5 3" xfId="19353"/>
    <cellStyle name="Normal 6 5 6" xfId="2685"/>
    <cellStyle name="Normal 6 5 6 2" xfId="10988"/>
    <cellStyle name="Normal 6 5 6 2 2" xfId="19354"/>
    <cellStyle name="Normal 6 5 6 3" xfId="19355"/>
    <cellStyle name="Normal 6 5 7" xfId="2686"/>
    <cellStyle name="Normal 6 5 7 2" xfId="10989"/>
    <cellStyle name="Normal 6 5 7 2 2" xfId="19356"/>
    <cellStyle name="Normal 6 5 7 3" xfId="19357"/>
    <cellStyle name="Normal 6 5 8" xfId="2687"/>
    <cellStyle name="Normal 6 5 8 2" xfId="10990"/>
    <cellStyle name="Normal 6 5 8 2 2" xfId="19358"/>
    <cellStyle name="Normal 6 5 8 3" xfId="19359"/>
    <cellStyle name="Normal 6 5 9" xfId="2688"/>
    <cellStyle name="Normal 6 5 9 2" xfId="10991"/>
    <cellStyle name="Normal 6 5 9 2 2" xfId="19360"/>
    <cellStyle name="Normal 6 5 9 3" xfId="19361"/>
    <cellStyle name="Normal 6 6" xfId="2689"/>
    <cellStyle name="Normal 6 6 10" xfId="2690"/>
    <cellStyle name="Normal 6 6 10 2" xfId="10992"/>
    <cellStyle name="Normal 6 6 10 2 2" xfId="19362"/>
    <cellStyle name="Normal 6 6 10 3" xfId="19363"/>
    <cellStyle name="Normal 6 6 11" xfId="2691"/>
    <cellStyle name="Normal 6 6 11 2" xfId="10993"/>
    <cellStyle name="Normal 6 6 11 2 2" xfId="19364"/>
    <cellStyle name="Normal 6 6 11 3" xfId="19365"/>
    <cellStyle name="Normal 6 6 12" xfId="2692"/>
    <cellStyle name="Normal 6 6 12 2" xfId="10994"/>
    <cellStyle name="Normal 6 6 12 2 2" xfId="19366"/>
    <cellStyle name="Normal 6 6 12 3" xfId="19367"/>
    <cellStyle name="Normal 6 6 13" xfId="2693"/>
    <cellStyle name="Normal 6 6 13 2" xfId="10995"/>
    <cellStyle name="Normal 6 6 13 2 2" xfId="19368"/>
    <cellStyle name="Normal 6 6 13 3" xfId="19369"/>
    <cellStyle name="Normal 6 6 14" xfId="2694"/>
    <cellStyle name="Normal 6 6 14 2" xfId="10996"/>
    <cellStyle name="Normal 6 6 14 2 2" xfId="19370"/>
    <cellStyle name="Normal 6 6 14 3" xfId="19371"/>
    <cellStyle name="Normal 6 6 15" xfId="2695"/>
    <cellStyle name="Normal 6 6 15 2" xfId="10997"/>
    <cellStyle name="Normal 6 6 15 2 2" xfId="19372"/>
    <cellStyle name="Normal 6 6 15 3" xfId="19373"/>
    <cellStyle name="Normal 6 6 16" xfId="2696"/>
    <cellStyle name="Normal 6 6 16 2" xfId="10998"/>
    <cellStyle name="Normal 6 6 16 2 2" xfId="19374"/>
    <cellStyle name="Normal 6 6 16 3" xfId="19375"/>
    <cellStyle name="Normal 6 6 17" xfId="2697"/>
    <cellStyle name="Normal 6 6 17 2" xfId="10999"/>
    <cellStyle name="Normal 6 6 17 2 2" xfId="19376"/>
    <cellStyle name="Normal 6 6 17 3" xfId="19377"/>
    <cellStyle name="Normal 6 6 18" xfId="2698"/>
    <cellStyle name="Normal 6 6 18 2" xfId="11000"/>
    <cellStyle name="Normal 6 6 18 2 2" xfId="19378"/>
    <cellStyle name="Normal 6 6 18 3" xfId="19379"/>
    <cellStyle name="Normal 6 6 19" xfId="11001"/>
    <cellStyle name="Normal 6 6 19 2" xfId="19380"/>
    <cellStyle name="Normal 6 6 2" xfId="2699"/>
    <cellStyle name="Normal 6 6 2 2" xfId="6888"/>
    <cellStyle name="Normal 6 6 2 2 2" xfId="6889"/>
    <cellStyle name="Normal 6 6 2 2 2 2" xfId="19381"/>
    <cellStyle name="Normal 6 6 2 2 3" xfId="19382"/>
    <cellStyle name="Normal 6 6 2 3" xfId="11002"/>
    <cellStyle name="Normal 6 6 2 3 2" xfId="12176"/>
    <cellStyle name="Normal 6 6 2 3 2 2" xfId="19383"/>
    <cellStyle name="Normal 6 6 2 3 2 3" xfId="19384"/>
    <cellStyle name="Normal 6 6 2 4" xfId="19385"/>
    <cellStyle name="Normal 6 6 20" xfId="11003"/>
    <cellStyle name="Normal 6 6 20 2" xfId="19386"/>
    <cellStyle name="Normal 6 6 21" xfId="5129"/>
    <cellStyle name="Normal 6 6 22" xfId="19387"/>
    <cellStyle name="Normal 6 6 23" xfId="19388"/>
    <cellStyle name="Normal 6 6 24" xfId="21541"/>
    <cellStyle name="Normal 6 6 3" xfId="2700"/>
    <cellStyle name="Normal 6 6 3 2" xfId="6890"/>
    <cellStyle name="Normal 6 6 3 2 2" xfId="19389"/>
    <cellStyle name="Normal 6 6 3 3" xfId="11004"/>
    <cellStyle name="Normal 6 6 3 3 2" xfId="12177"/>
    <cellStyle name="Normal 6 6 3 3 2 2" xfId="19390"/>
    <cellStyle name="Normal 6 6 3 3 2 3" xfId="19391"/>
    <cellStyle name="Normal 6 6 3 4" xfId="19392"/>
    <cellStyle name="Normal 6 6 4" xfId="2701"/>
    <cellStyle name="Normal 6 6 4 2" xfId="11005"/>
    <cellStyle name="Normal 6 6 4 2 2" xfId="12199"/>
    <cellStyle name="Normal 6 6 4 2 2 2" xfId="19393"/>
    <cellStyle name="Normal 6 6 4 2 2 3" xfId="19394"/>
    <cellStyle name="Normal 6 6 4 3" xfId="19395"/>
    <cellStyle name="Normal 6 6 5" xfId="2702"/>
    <cellStyle name="Normal 6 6 5 2" xfId="11006"/>
    <cellStyle name="Normal 6 6 5 2 2" xfId="19396"/>
    <cellStyle name="Normal 6 6 5 3" xfId="19397"/>
    <cellStyle name="Normal 6 6 6" xfId="2703"/>
    <cellStyle name="Normal 6 6 6 2" xfId="11007"/>
    <cellStyle name="Normal 6 6 6 2 2" xfId="19398"/>
    <cellStyle name="Normal 6 6 6 3" xfId="19399"/>
    <cellStyle name="Normal 6 6 7" xfId="2704"/>
    <cellStyle name="Normal 6 6 7 2" xfId="11008"/>
    <cellStyle name="Normal 6 6 7 2 2" xfId="19400"/>
    <cellStyle name="Normal 6 6 7 3" xfId="19401"/>
    <cellStyle name="Normal 6 6 8" xfId="2705"/>
    <cellStyle name="Normal 6 6 8 2" xfId="11009"/>
    <cellStyle name="Normal 6 6 8 2 2" xfId="19402"/>
    <cellStyle name="Normal 6 6 8 3" xfId="19403"/>
    <cellStyle name="Normal 6 6 9" xfId="2706"/>
    <cellStyle name="Normal 6 6 9 2" xfId="11010"/>
    <cellStyle name="Normal 6 6 9 2 2" xfId="19404"/>
    <cellStyle name="Normal 6 6 9 3" xfId="19405"/>
    <cellStyle name="Normal 6 7" xfId="2707"/>
    <cellStyle name="Normal 6 7 10" xfId="2708"/>
    <cellStyle name="Normal 6 7 10 2" xfId="11011"/>
    <cellStyle name="Normal 6 7 10 2 2" xfId="19406"/>
    <cellStyle name="Normal 6 7 10 3" xfId="19407"/>
    <cellStyle name="Normal 6 7 11" xfId="2709"/>
    <cellStyle name="Normal 6 7 11 2" xfId="11012"/>
    <cellStyle name="Normal 6 7 11 2 2" xfId="19408"/>
    <cellStyle name="Normal 6 7 11 3" xfId="19409"/>
    <cellStyle name="Normal 6 7 12" xfId="2710"/>
    <cellStyle name="Normal 6 7 12 2" xfId="11013"/>
    <cellStyle name="Normal 6 7 12 2 2" xfId="19410"/>
    <cellStyle name="Normal 6 7 12 3" xfId="19411"/>
    <cellStyle name="Normal 6 7 13" xfId="2711"/>
    <cellStyle name="Normal 6 7 13 2" xfId="11014"/>
    <cellStyle name="Normal 6 7 13 2 2" xfId="19412"/>
    <cellStyle name="Normal 6 7 13 3" xfId="19413"/>
    <cellStyle name="Normal 6 7 14" xfId="2712"/>
    <cellStyle name="Normal 6 7 14 2" xfId="11015"/>
    <cellStyle name="Normal 6 7 14 2 2" xfId="19414"/>
    <cellStyle name="Normal 6 7 14 3" xfId="19415"/>
    <cellStyle name="Normal 6 7 15" xfId="2713"/>
    <cellStyle name="Normal 6 7 15 2" xfId="11016"/>
    <cellStyle name="Normal 6 7 15 2 2" xfId="19416"/>
    <cellStyle name="Normal 6 7 15 3" xfId="19417"/>
    <cellStyle name="Normal 6 7 16" xfId="2714"/>
    <cellStyle name="Normal 6 7 16 2" xfId="11017"/>
    <cellStyle name="Normal 6 7 16 2 2" xfId="19418"/>
    <cellStyle name="Normal 6 7 16 3" xfId="19419"/>
    <cellStyle name="Normal 6 7 17" xfId="2715"/>
    <cellStyle name="Normal 6 7 17 2" xfId="11018"/>
    <cellStyle name="Normal 6 7 17 2 2" xfId="19420"/>
    <cellStyle name="Normal 6 7 17 3" xfId="19421"/>
    <cellStyle name="Normal 6 7 18" xfId="2716"/>
    <cellStyle name="Normal 6 7 18 2" xfId="11019"/>
    <cellStyle name="Normal 6 7 18 2 2" xfId="19422"/>
    <cellStyle name="Normal 6 7 18 3" xfId="19423"/>
    <cellStyle name="Normal 6 7 19" xfId="11020"/>
    <cellStyle name="Normal 6 7 19 2" xfId="19424"/>
    <cellStyle name="Normal 6 7 2" xfId="2717"/>
    <cellStyle name="Normal 6 7 2 2" xfId="6891"/>
    <cellStyle name="Normal 6 7 2 2 2" xfId="6892"/>
    <cellStyle name="Normal 6 7 2 2 2 2" xfId="19425"/>
    <cellStyle name="Normal 6 7 2 2 3" xfId="19426"/>
    <cellStyle name="Normal 6 7 2 3" xfId="11021"/>
    <cellStyle name="Normal 6 7 2 3 2" xfId="12178"/>
    <cellStyle name="Normal 6 7 2 3 2 2" xfId="19427"/>
    <cellStyle name="Normal 6 7 2 3 2 3" xfId="19428"/>
    <cellStyle name="Normal 6 7 2 4" xfId="19429"/>
    <cellStyle name="Normal 6 7 20" xfId="11022"/>
    <cellStyle name="Normal 6 7 20 2" xfId="19430"/>
    <cellStyle name="Normal 6 7 21" xfId="5130"/>
    <cellStyle name="Normal 6 7 22" xfId="19431"/>
    <cellStyle name="Normal 6 7 23" xfId="19432"/>
    <cellStyle name="Normal 6 7 24" xfId="21540"/>
    <cellStyle name="Normal 6 7 3" xfId="2718"/>
    <cellStyle name="Normal 6 7 3 2" xfId="6893"/>
    <cellStyle name="Normal 6 7 3 2 2" xfId="19433"/>
    <cellStyle name="Normal 6 7 3 3" xfId="11023"/>
    <cellStyle name="Normal 6 7 3 3 2" xfId="12179"/>
    <cellStyle name="Normal 6 7 3 3 2 2" xfId="19434"/>
    <cellStyle name="Normal 6 7 3 3 2 3" xfId="19435"/>
    <cellStyle name="Normal 6 7 3 4" xfId="19436"/>
    <cellStyle name="Normal 6 7 4" xfId="2719"/>
    <cellStyle name="Normal 6 7 4 2" xfId="11024"/>
    <cellStyle name="Normal 6 7 4 2 2" xfId="12200"/>
    <cellStyle name="Normal 6 7 4 2 2 2" xfId="19437"/>
    <cellStyle name="Normal 6 7 4 2 2 3" xfId="19438"/>
    <cellStyle name="Normal 6 7 4 3" xfId="19439"/>
    <cellStyle name="Normal 6 7 5" xfId="2720"/>
    <cellStyle name="Normal 6 7 5 2" xfId="11025"/>
    <cellStyle name="Normal 6 7 5 2 2" xfId="19440"/>
    <cellStyle name="Normal 6 7 5 3" xfId="19441"/>
    <cellStyle name="Normal 6 7 6" xfId="2721"/>
    <cellStyle name="Normal 6 7 6 2" xfId="11026"/>
    <cellStyle name="Normal 6 7 6 2 2" xfId="19442"/>
    <cellStyle name="Normal 6 7 6 3" xfId="19443"/>
    <cellStyle name="Normal 6 7 7" xfId="2722"/>
    <cellStyle name="Normal 6 7 7 2" xfId="11027"/>
    <cellStyle name="Normal 6 7 7 2 2" xfId="19444"/>
    <cellStyle name="Normal 6 7 7 3" xfId="19445"/>
    <cellStyle name="Normal 6 7 8" xfId="2723"/>
    <cellStyle name="Normal 6 7 8 2" xfId="11028"/>
    <cellStyle name="Normal 6 7 8 2 2" xfId="19446"/>
    <cellStyle name="Normal 6 7 8 3" xfId="19447"/>
    <cellStyle name="Normal 6 7 9" xfId="2724"/>
    <cellStyle name="Normal 6 7 9 2" xfId="11029"/>
    <cellStyle name="Normal 6 7 9 2 2" xfId="19448"/>
    <cellStyle name="Normal 6 7 9 3" xfId="19449"/>
    <cellStyle name="Normal 6 8" xfId="2725"/>
    <cellStyle name="Normal 6 8 10" xfId="2726"/>
    <cellStyle name="Normal 6 8 10 2" xfId="11030"/>
    <cellStyle name="Normal 6 8 10 2 2" xfId="19450"/>
    <cellStyle name="Normal 6 8 10 3" xfId="19451"/>
    <cellStyle name="Normal 6 8 11" xfId="2727"/>
    <cellStyle name="Normal 6 8 11 2" xfId="11031"/>
    <cellStyle name="Normal 6 8 11 2 2" xfId="19452"/>
    <cellStyle name="Normal 6 8 11 3" xfId="19453"/>
    <cellStyle name="Normal 6 8 12" xfId="2728"/>
    <cellStyle name="Normal 6 8 12 2" xfId="11032"/>
    <cellStyle name="Normal 6 8 12 2 2" xfId="19454"/>
    <cellStyle name="Normal 6 8 12 3" xfId="19455"/>
    <cellStyle name="Normal 6 8 13" xfId="2729"/>
    <cellStyle name="Normal 6 8 13 2" xfId="11033"/>
    <cellStyle name="Normal 6 8 13 2 2" xfId="19456"/>
    <cellStyle name="Normal 6 8 13 3" xfId="19457"/>
    <cellStyle name="Normal 6 8 14" xfId="2730"/>
    <cellStyle name="Normal 6 8 14 2" xfId="11034"/>
    <cellStyle name="Normal 6 8 14 2 2" xfId="19458"/>
    <cellStyle name="Normal 6 8 14 3" xfId="19459"/>
    <cellStyle name="Normal 6 8 15" xfId="2731"/>
    <cellStyle name="Normal 6 8 15 2" xfId="11035"/>
    <cellStyle name="Normal 6 8 15 2 2" xfId="19460"/>
    <cellStyle name="Normal 6 8 15 3" xfId="19461"/>
    <cellStyle name="Normal 6 8 16" xfId="2732"/>
    <cellStyle name="Normal 6 8 16 2" xfId="11036"/>
    <cellStyle name="Normal 6 8 16 2 2" xfId="19462"/>
    <cellStyle name="Normal 6 8 16 3" xfId="19463"/>
    <cellStyle name="Normal 6 8 17" xfId="2733"/>
    <cellStyle name="Normal 6 8 17 2" xfId="11037"/>
    <cellStyle name="Normal 6 8 17 2 2" xfId="19464"/>
    <cellStyle name="Normal 6 8 17 3" xfId="19465"/>
    <cellStyle name="Normal 6 8 18" xfId="2734"/>
    <cellStyle name="Normal 6 8 18 2" xfId="11038"/>
    <cellStyle name="Normal 6 8 18 2 2" xfId="19466"/>
    <cellStyle name="Normal 6 8 18 3" xfId="19467"/>
    <cellStyle name="Normal 6 8 19" xfId="11039"/>
    <cellStyle name="Normal 6 8 19 2" xfId="19468"/>
    <cellStyle name="Normal 6 8 2" xfId="2735"/>
    <cellStyle name="Normal 6 8 2 2" xfId="6894"/>
    <cellStyle name="Normal 6 8 2 2 2" xfId="6895"/>
    <cellStyle name="Normal 6 8 2 2 2 2" xfId="19469"/>
    <cellStyle name="Normal 6 8 2 2 3" xfId="19470"/>
    <cellStyle name="Normal 6 8 2 3" xfId="11040"/>
    <cellStyle name="Normal 6 8 2 3 2" xfId="12180"/>
    <cellStyle name="Normal 6 8 2 3 2 2" xfId="19471"/>
    <cellStyle name="Normal 6 8 2 3 2 3" xfId="19472"/>
    <cellStyle name="Normal 6 8 2 4" xfId="19473"/>
    <cellStyle name="Normal 6 8 20" xfId="11041"/>
    <cellStyle name="Normal 6 8 20 2" xfId="19474"/>
    <cellStyle name="Normal 6 8 21" xfId="5131"/>
    <cellStyle name="Normal 6 8 22" xfId="19475"/>
    <cellStyle name="Normal 6 8 23" xfId="19476"/>
    <cellStyle name="Normal 6 8 24" xfId="21539"/>
    <cellStyle name="Normal 6 8 3" xfId="2736"/>
    <cellStyle name="Normal 6 8 3 2" xfId="6896"/>
    <cellStyle name="Normal 6 8 3 2 2" xfId="19477"/>
    <cellStyle name="Normal 6 8 3 3" xfId="11042"/>
    <cellStyle name="Normal 6 8 3 3 2" xfId="12181"/>
    <cellStyle name="Normal 6 8 3 3 2 2" xfId="19478"/>
    <cellStyle name="Normal 6 8 3 3 2 3" xfId="19479"/>
    <cellStyle name="Normal 6 8 3 4" xfId="19480"/>
    <cellStyle name="Normal 6 8 4" xfId="2737"/>
    <cellStyle name="Normal 6 8 4 2" xfId="11043"/>
    <cellStyle name="Normal 6 8 4 2 2" xfId="12201"/>
    <cellStyle name="Normal 6 8 4 2 2 2" xfId="19481"/>
    <cellStyle name="Normal 6 8 4 2 2 3" xfId="19482"/>
    <cellStyle name="Normal 6 8 4 3" xfId="19483"/>
    <cellStyle name="Normal 6 8 5" xfId="2738"/>
    <cellStyle name="Normal 6 8 5 2" xfId="11044"/>
    <cellStyle name="Normal 6 8 5 2 2" xfId="19484"/>
    <cellStyle name="Normal 6 8 5 3" xfId="19485"/>
    <cellStyle name="Normal 6 8 6" xfId="2739"/>
    <cellStyle name="Normal 6 8 6 2" xfId="11045"/>
    <cellStyle name="Normal 6 8 6 2 2" xfId="19486"/>
    <cellStyle name="Normal 6 8 6 3" xfId="19487"/>
    <cellStyle name="Normal 6 8 7" xfId="2740"/>
    <cellStyle name="Normal 6 8 7 2" xfId="11046"/>
    <cellStyle name="Normal 6 8 7 2 2" xfId="19488"/>
    <cellStyle name="Normal 6 8 7 3" xfId="19489"/>
    <cellStyle name="Normal 6 8 8" xfId="2741"/>
    <cellStyle name="Normal 6 8 8 2" xfId="11047"/>
    <cellStyle name="Normal 6 8 8 2 2" xfId="19490"/>
    <cellStyle name="Normal 6 8 8 3" xfId="19491"/>
    <cellStyle name="Normal 6 8 9" xfId="2742"/>
    <cellStyle name="Normal 6 8 9 2" xfId="11048"/>
    <cellStyle name="Normal 6 8 9 2 2" xfId="19492"/>
    <cellStyle name="Normal 6 8 9 3" xfId="19493"/>
    <cellStyle name="Normal 6 9" xfId="2743"/>
    <cellStyle name="Normal 6 9 10" xfId="2744"/>
    <cellStyle name="Normal 6 9 10 2" xfId="11049"/>
    <cellStyle name="Normal 6 9 10 2 2" xfId="19494"/>
    <cellStyle name="Normal 6 9 10 3" xfId="19495"/>
    <cellStyle name="Normal 6 9 11" xfId="2745"/>
    <cellStyle name="Normal 6 9 11 2" xfId="11050"/>
    <cellStyle name="Normal 6 9 11 2 2" xfId="19496"/>
    <cellStyle name="Normal 6 9 11 3" xfId="19497"/>
    <cellStyle name="Normal 6 9 12" xfId="2746"/>
    <cellStyle name="Normal 6 9 12 2" xfId="11051"/>
    <cellStyle name="Normal 6 9 12 2 2" xfId="19498"/>
    <cellStyle name="Normal 6 9 12 3" xfId="19499"/>
    <cellStyle name="Normal 6 9 13" xfId="2747"/>
    <cellStyle name="Normal 6 9 13 2" xfId="11052"/>
    <cellStyle name="Normal 6 9 13 2 2" xfId="19500"/>
    <cellStyle name="Normal 6 9 13 3" xfId="19501"/>
    <cellStyle name="Normal 6 9 14" xfId="2748"/>
    <cellStyle name="Normal 6 9 14 2" xfId="11053"/>
    <cellStyle name="Normal 6 9 14 2 2" xfId="19502"/>
    <cellStyle name="Normal 6 9 14 3" xfId="19503"/>
    <cellStyle name="Normal 6 9 15" xfId="2749"/>
    <cellStyle name="Normal 6 9 15 2" xfId="11054"/>
    <cellStyle name="Normal 6 9 15 2 2" xfId="19504"/>
    <cellStyle name="Normal 6 9 15 3" xfId="19505"/>
    <cellStyle name="Normal 6 9 16" xfId="2750"/>
    <cellStyle name="Normal 6 9 16 2" xfId="11055"/>
    <cellStyle name="Normal 6 9 16 2 2" xfId="19506"/>
    <cellStyle name="Normal 6 9 16 3" xfId="19507"/>
    <cellStyle name="Normal 6 9 17" xfId="2751"/>
    <cellStyle name="Normal 6 9 17 2" xfId="11056"/>
    <cellStyle name="Normal 6 9 17 2 2" xfId="19508"/>
    <cellStyle name="Normal 6 9 17 3" xfId="19509"/>
    <cellStyle name="Normal 6 9 18" xfId="2752"/>
    <cellStyle name="Normal 6 9 18 2" xfId="11057"/>
    <cellStyle name="Normal 6 9 18 2 2" xfId="19510"/>
    <cellStyle name="Normal 6 9 18 3" xfId="19511"/>
    <cellStyle name="Normal 6 9 19" xfId="11058"/>
    <cellStyle name="Normal 6 9 19 2" xfId="19512"/>
    <cellStyle name="Normal 6 9 2" xfId="2753"/>
    <cellStyle name="Normal 6 9 2 2" xfId="6897"/>
    <cellStyle name="Normal 6 9 2 2 2" xfId="6898"/>
    <cellStyle name="Normal 6 9 2 2 2 2" xfId="19513"/>
    <cellStyle name="Normal 6 9 2 2 3" xfId="19514"/>
    <cellStyle name="Normal 6 9 2 3" xfId="11059"/>
    <cellStyle name="Normal 6 9 2 3 2" xfId="12182"/>
    <cellStyle name="Normal 6 9 2 3 2 2" xfId="19515"/>
    <cellStyle name="Normal 6 9 2 3 2 3" xfId="19516"/>
    <cellStyle name="Normal 6 9 2 4" xfId="19517"/>
    <cellStyle name="Normal 6 9 20" xfId="11060"/>
    <cellStyle name="Normal 6 9 20 2" xfId="19518"/>
    <cellStyle name="Normal 6 9 21" xfId="11425"/>
    <cellStyle name="Normal 6 9 22" xfId="5132"/>
    <cellStyle name="Normal 6 9 23" xfId="19519"/>
    <cellStyle name="Normal 6 9 24" xfId="21538"/>
    <cellStyle name="Normal 6 9 3" xfId="2754"/>
    <cellStyle name="Normal 6 9 3 2" xfId="6899"/>
    <cellStyle name="Normal 6 9 3 2 2" xfId="19520"/>
    <cellStyle name="Normal 6 9 3 3" xfId="11061"/>
    <cellStyle name="Normal 6 9 3 3 2" xfId="12183"/>
    <cellStyle name="Normal 6 9 3 3 2 2" xfId="19521"/>
    <cellStyle name="Normal 6 9 3 3 2 3" xfId="19522"/>
    <cellStyle name="Normal 6 9 3 4" xfId="19523"/>
    <cellStyle name="Normal 6 9 4" xfId="2755"/>
    <cellStyle name="Normal 6 9 4 2" xfId="11062"/>
    <cellStyle name="Normal 6 9 4 2 2" xfId="12202"/>
    <cellStyle name="Normal 6 9 4 2 2 2" xfId="19524"/>
    <cellStyle name="Normal 6 9 4 2 2 3" xfId="19525"/>
    <cellStyle name="Normal 6 9 4 3" xfId="19526"/>
    <cellStyle name="Normal 6 9 5" xfId="2756"/>
    <cellStyle name="Normal 6 9 5 2" xfId="11063"/>
    <cellStyle name="Normal 6 9 5 2 2" xfId="19527"/>
    <cellStyle name="Normal 6 9 5 3" xfId="19528"/>
    <cellStyle name="Normal 6 9 6" xfId="2757"/>
    <cellStyle name="Normal 6 9 6 2" xfId="11064"/>
    <cellStyle name="Normal 6 9 6 2 2" xfId="19529"/>
    <cellStyle name="Normal 6 9 6 3" xfId="19530"/>
    <cellStyle name="Normal 6 9 7" xfId="2758"/>
    <cellStyle name="Normal 6 9 7 2" xfId="11065"/>
    <cellStyle name="Normal 6 9 7 2 2" xfId="19531"/>
    <cellStyle name="Normal 6 9 7 3" xfId="19532"/>
    <cellStyle name="Normal 6 9 8" xfId="2759"/>
    <cellStyle name="Normal 6 9 8 2" xfId="11066"/>
    <cellStyle name="Normal 6 9 8 2 2" xfId="19533"/>
    <cellStyle name="Normal 6 9 8 3" xfId="19534"/>
    <cellStyle name="Normal 6 9 9" xfId="2760"/>
    <cellStyle name="Normal 6 9 9 2" xfId="11067"/>
    <cellStyle name="Normal 6 9 9 2 2" xfId="19535"/>
    <cellStyle name="Normal 6 9 9 3" xfId="19536"/>
    <cellStyle name="Normal 60" xfId="5133"/>
    <cellStyle name="Normal 60 2" xfId="19537"/>
    <cellStyle name="Normal 60 3" xfId="21537"/>
    <cellStyle name="Normal 61" xfId="5134"/>
    <cellStyle name="Normal 61 2" xfId="19538"/>
    <cellStyle name="Normal 62" xfId="5135"/>
    <cellStyle name="Normal 62 2" xfId="19539"/>
    <cellStyle name="Normal 63" xfId="5136"/>
    <cellStyle name="Normal 63 2" xfId="5137"/>
    <cellStyle name="Normal 63 2 2" xfId="19540"/>
    <cellStyle name="Normal 63 3" xfId="11068"/>
    <cellStyle name="Normal 63 4" xfId="21536"/>
    <cellStyle name="Normal 64" xfId="5138"/>
    <cellStyle name="Normal 64 2" xfId="5139"/>
    <cellStyle name="Normal 64 2 2" xfId="19541"/>
    <cellStyle name="Normal 64 3" xfId="11069"/>
    <cellStyle name="Normal 64 4" xfId="21535"/>
    <cellStyle name="Normal 65" xfId="5140"/>
    <cellStyle name="Normal 65 2" xfId="19542"/>
    <cellStyle name="Normal 66" xfId="5141"/>
    <cellStyle name="Normal 66 2" xfId="19543"/>
    <cellStyle name="Normal 67" xfId="5142"/>
    <cellStyle name="Normal 67 2" xfId="19544"/>
    <cellStyle name="Normal 68" xfId="5143"/>
    <cellStyle name="Normal 68 2" xfId="19545"/>
    <cellStyle name="Normal 69" xfId="5144"/>
    <cellStyle name="Normal 69 2" xfId="19546"/>
    <cellStyle name="Normal 7" xfId="2761"/>
    <cellStyle name="Normal 7 10" xfId="5145"/>
    <cellStyle name="Normal 7 10 2" xfId="5146"/>
    <cellStyle name="Normal 7 10 2 2" xfId="6900"/>
    <cellStyle name="Normal 7 10 2 2 2" xfId="19547"/>
    <cellStyle name="Normal 7 10 2 3" xfId="6901"/>
    <cellStyle name="Normal 7 10 2 4" xfId="19548"/>
    <cellStyle name="Normal 7 10 3" xfId="6902"/>
    <cellStyle name="Normal 7 10 3 2" xfId="19549"/>
    <cellStyle name="Normal 7 10 4" xfId="6903"/>
    <cellStyle name="Normal 7 10 4 2" xfId="19550"/>
    <cellStyle name="Normal 7 10 5" xfId="19551"/>
    <cellStyle name="Normal 7 10 6" xfId="19552"/>
    <cellStyle name="Normal 7 10 7" xfId="19553"/>
    <cellStyle name="Normal 7 10 8" xfId="21534"/>
    <cellStyle name="Normal 7 11" xfId="5147"/>
    <cellStyle name="Normal 7 11 2" xfId="5148"/>
    <cellStyle name="Normal 7 11 2 2" xfId="6904"/>
    <cellStyle name="Normal 7 11 2 2 2" xfId="19554"/>
    <cellStyle name="Normal 7 11 2 3" xfId="6905"/>
    <cellStyle name="Normal 7 11 2 4" xfId="19555"/>
    <cellStyle name="Normal 7 11 3" xfId="6906"/>
    <cellStyle name="Normal 7 11 3 2" xfId="19556"/>
    <cellStyle name="Normal 7 11 4" xfId="6907"/>
    <cellStyle name="Normal 7 11 4 2" xfId="19557"/>
    <cellStyle name="Normal 7 11 5" xfId="19558"/>
    <cellStyle name="Normal 7 11 6" xfId="19559"/>
    <cellStyle name="Normal 7 11 7" xfId="19560"/>
    <cellStyle name="Normal 7 11 8" xfId="21533"/>
    <cellStyle name="Normal 7 12" xfId="5149"/>
    <cellStyle name="Normal 7 12 2" xfId="5150"/>
    <cellStyle name="Normal 7 12 2 2" xfId="6908"/>
    <cellStyle name="Normal 7 12 2 2 2" xfId="19561"/>
    <cellStyle name="Normal 7 12 2 3" xfId="6909"/>
    <cellStyle name="Normal 7 12 2 4" xfId="19562"/>
    <cellStyle name="Normal 7 12 3" xfId="6910"/>
    <cellStyle name="Normal 7 12 3 2" xfId="19563"/>
    <cellStyle name="Normal 7 12 4" xfId="6911"/>
    <cellStyle name="Normal 7 12 4 2" xfId="19564"/>
    <cellStyle name="Normal 7 12 5" xfId="19565"/>
    <cellStyle name="Normal 7 12 6" xfId="19566"/>
    <cellStyle name="Normal 7 12 7" xfId="19567"/>
    <cellStyle name="Normal 7 12 8" xfId="21532"/>
    <cellStyle name="Normal 7 13" xfId="5151"/>
    <cellStyle name="Normal 7 13 2" xfId="5152"/>
    <cellStyle name="Normal 7 13 2 2" xfId="6912"/>
    <cellStyle name="Normal 7 13 2 2 2" xfId="19568"/>
    <cellStyle name="Normal 7 13 2 3" xfId="6913"/>
    <cellStyle name="Normal 7 13 2 4" xfId="19569"/>
    <cellStyle name="Normal 7 13 3" xfId="6914"/>
    <cellStyle name="Normal 7 13 3 2" xfId="19570"/>
    <cellStyle name="Normal 7 13 4" xfId="6915"/>
    <cellStyle name="Normal 7 13 4 2" xfId="19571"/>
    <cellStyle name="Normal 7 13 5" xfId="19572"/>
    <cellStyle name="Normal 7 13 6" xfId="19573"/>
    <cellStyle name="Normal 7 13 7" xfId="19574"/>
    <cellStyle name="Normal 7 13 8" xfId="21531"/>
    <cellStyle name="Normal 7 14" xfId="5153"/>
    <cellStyle name="Normal 7 14 2" xfId="5154"/>
    <cellStyle name="Normal 7 14 2 2" xfId="6916"/>
    <cellStyle name="Normal 7 14 2 2 2" xfId="19575"/>
    <cellStyle name="Normal 7 14 2 3" xfId="6917"/>
    <cellStyle name="Normal 7 14 2 4" xfId="19576"/>
    <cellStyle name="Normal 7 14 3" xfId="6918"/>
    <cellStyle name="Normal 7 14 3 2" xfId="19577"/>
    <cellStyle name="Normal 7 14 4" xfId="6919"/>
    <cellStyle name="Normal 7 14 4 2" xfId="19578"/>
    <cellStyle name="Normal 7 14 5" xfId="19579"/>
    <cellStyle name="Normal 7 14 6" xfId="19580"/>
    <cellStyle name="Normal 7 14 7" xfId="19581"/>
    <cellStyle name="Normal 7 14 8" xfId="21530"/>
    <cellStyle name="Normal 7 15" xfId="5155"/>
    <cellStyle name="Normal 7 15 2" xfId="5156"/>
    <cellStyle name="Normal 7 15 2 2" xfId="6920"/>
    <cellStyle name="Normal 7 15 2 2 2" xfId="19582"/>
    <cellStyle name="Normal 7 15 2 3" xfId="6921"/>
    <cellStyle name="Normal 7 15 2 4" xfId="19583"/>
    <cellStyle name="Normal 7 15 3" xfId="6922"/>
    <cellStyle name="Normal 7 15 3 2" xfId="19584"/>
    <cellStyle name="Normal 7 15 4" xfId="6923"/>
    <cellStyle name="Normal 7 15 4 2" xfId="19585"/>
    <cellStyle name="Normal 7 15 5" xfId="19586"/>
    <cellStyle name="Normal 7 15 6" xfId="19587"/>
    <cellStyle name="Normal 7 15 7" xfId="19588"/>
    <cellStyle name="Normal 7 15 8" xfId="21529"/>
    <cellStyle name="Normal 7 16" xfId="5157"/>
    <cellStyle name="Normal 7 16 2" xfId="6924"/>
    <cellStyle name="Normal 7 16 2 2" xfId="6925"/>
    <cellStyle name="Normal 7 16 2 2 2" xfId="6926"/>
    <cellStyle name="Normal 7 16 2 2 2 2" xfId="19589"/>
    <cellStyle name="Normal 7 16 2 2 3" xfId="19590"/>
    <cellStyle name="Normal 7 16 3" xfId="6927"/>
    <cellStyle name="Normal 7 16 3 2" xfId="6928"/>
    <cellStyle name="Normal 7 16 3 2 2" xfId="19591"/>
    <cellStyle name="Normal 7 16 3 3" xfId="19592"/>
    <cellStyle name="Normal 7 16 4" xfId="6929"/>
    <cellStyle name="Normal 7 16 4 2" xfId="19593"/>
    <cellStyle name="Normal 7 16 5" xfId="19594"/>
    <cellStyle name="Normal 7 16 6" xfId="19595"/>
    <cellStyle name="Normal 7 16 7" xfId="19596"/>
    <cellStyle name="Normal 7 16 8" xfId="21528"/>
    <cellStyle name="Normal 7 17" xfId="5158"/>
    <cellStyle name="Normal 7 17 2" xfId="6930"/>
    <cellStyle name="Normal 7 17 2 2" xfId="6931"/>
    <cellStyle name="Normal 7 17 2 2 2" xfId="6932"/>
    <cellStyle name="Normal 7 17 2 2 2 2" xfId="19597"/>
    <cellStyle name="Normal 7 17 2 2 3" xfId="19598"/>
    <cellStyle name="Normal 7 17 3" xfId="6933"/>
    <cellStyle name="Normal 7 17 3 2" xfId="6934"/>
    <cellStyle name="Normal 7 17 3 2 2" xfId="19599"/>
    <cellStyle name="Normal 7 17 3 3" xfId="19600"/>
    <cellStyle name="Normal 7 17 4" xfId="6935"/>
    <cellStyle name="Normal 7 17 4 2" xfId="19601"/>
    <cellStyle name="Normal 7 17 5" xfId="19602"/>
    <cellStyle name="Normal 7 17 6" xfId="19603"/>
    <cellStyle name="Normal 7 17 7" xfId="19604"/>
    <cellStyle name="Normal 7 17 8" xfId="21527"/>
    <cellStyle name="Normal 7 18" xfId="5159"/>
    <cellStyle name="Normal 7 18 2" xfId="6936"/>
    <cellStyle name="Normal 7 18 2 2" xfId="6937"/>
    <cellStyle name="Normal 7 18 2 2 2" xfId="6938"/>
    <cellStyle name="Normal 7 18 2 2 2 2" xfId="19605"/>
    <cellStyle name="Normal 7 18 2 2 3" xfId="19606"/>
    <cellStyle name="Normal 7 18 3" xfId="6939"/>
    <cellStyle name="Normal 7 18 3 2" xfId="6940"/>
    <cellStyle name="Normal 7 18 3 2 2" xfId="19607"/>
    <cellStyle name="Normal 7 18 3 3" xfId="19608"/>
    <cellStyle name="Normal 7 18 4" xfId="6941"/>
    <cellStyle name="Normal 7 18 4 2" xfId="19609"/>
    <cellStyle name="Normal 7 18 5" xfId="19610"/>
    <cellStyle name="Normal 7 18 6" xfId="19611"/>
    <cellStyle name="Normal 7 18 7" xfId="19612"/>
    <cellStyle name="Normal 7 18 8" xfId="21526"/>
    <cellStyle name="Normal 7 19" xfId="5160"/>
    <cellStyle name="Normal 7 19 2" xfId="6942"/>
    <cellStyle name="Normal 7 19 2 2" xfId="6943"/>
    <cellStyle name="Normal 7 19 2 2 2" xfId="6944"/>
    <cellStyle name="Normal 7 19 2 2 2 2" xfId="19613"/>
    <cellStyle name="Normal 7 19 2 2 3" xfId="19614"/>
    <cellStyle name="Normal 7 19 3" xfId="6945"/>
    <cellStyle name="Normal 7 19 3 2" xfId="6946"/>
    <cellStyle name="Normal 7 19 3 2 2" xfId="19615"/>
    <cellStyle name="Normal 7 19 3 3" xfId="19616"/>
    <cellStyle name="Normal 7 19 4" xfId="6947"/>
    <cellStyle name="Normal 7 19 4 2" xfId="19617"/>
    <cellStyle name="Normal 7 19 5" xfId="19618"/>
    <cellStyle name="Normal 7 19 6" xfId="19619"/>
    <cellStyle name="Normal 7 19 7" xfId="19620"/>
    <cellStyle name="Normal 7 19 8" xfId="21525"/>
    <cellStyle name="Normal 7 2" xfId="2762"/>
    <cellStyle name="Normal 7 2 10" xfId="5162"/>
    <cellStyle name="Normal 7 2 10 2" xfId="6948"/>
    <cellStyle name="Normal 7 2 10 2 2" xfId="6949"/>
    <cellStyle name="Normal 7 2 10 2 2 2" xfId="19621"/>
    <cellStyle name="Normal 7 2 10 2 3" xfId="19622"/>
    <cellStyle name="Normal 7 2 10 3" xfId="6950"/>
    <cellStyle name="Normal 7 2 10 3 2" xfId="19623"/>
    <cellStyle name="Normal 7 2 10 4" xfId="11423"/>
    <cellStyle name="Normal 7 2 10 5" xfId="19624"/>
    <cellStyle name="Normal 7 2 10 6" xfId="19625"/>
    <cellStyle name="Normal 7 2 10 7" xfId="21524"/>
    <cellStyle name="Normal 7 2 11" xfId="5163"/>
    <cellStyle name="Normal 7 2 11 2" xfId="6951"/>
    <cellStyle name="Normal 7 2 11 2 2" xfId="6952"/>
    <cellStyle name="Normal 7 2 11 2 2 2" xfId="19626"/>
    <cellStyle name="Normal 7 2 11 2 3" xfId="19627"/>
    <cellStyle name="Normal 7 2 11 3" xfId="6953"/>
    <cellStyle name="Normal 7 2 11 3 2" xfId="19628"/>
    <cellStyle name="Normal 7 2 11 4" xfId="11422"/>
    <cellStyle name="Normal 7 2 11 5" xfId="19629"/>
    <cellStyle name="Normal 7 2 11 6" xfId="19630"/>
    <cellStyle name="Normal 7 2 11 7" xfId="21523"/>
    <cellStyle name="Normal 7 2 12" xfId="5164"/>
    <cellStyle name="Normal 7 2 12 2" xfId="6954"/>
    <cellStyle name="Normal 7 2 12 2 2" xfId="6955"/>
    <cellStyle name="Normal 7 2 12 2 2 2" xfId="19631"/>
    <cellStyle name="Normal 7 2 12 2 3" xfId="19632"/>
    <cellStyle name="Normal 7 2 12 3" xfId="6956"/>
    <cellStyle name="Normal 7 2 12 3 2" xfId="19633"/>
    <cellStyle name="Normal 7 2 12 4" xfId="11421"/>
    <cellStyle name="Normal 7 2 12 5" xfId="19634"/>
    <cellStyle name="Normal 7 2 12 6" xfId="19635"/>
    <cellStyle name="Normal 7 2 12 7" xfId="21522"/>
    <cellStyle name="Normal 7 2 13" xfId="5165"/>
    <cellStyle name="Normal 7 2 13 2" xfId="6957"/>
    <cellStyle name="Normal 7 2 13 2 2" xfId="6958"/>
    <cellStyle name="Normal 7 2 13 2 2 2" xfId="19636"/>
    <cellStyle name="Normal 7 2 13 2 3" xfId="19637"/>
    <cellStyle name="Normal 7 2 13 3" xfId="6959"/>
    <cellStyle name="Normal 7 2 13 3 2" xfId="19638"/>
    <cellStyle name="Normal 7 2 13 4" xfId="11420"/>
    <cellStyle name="Normal 7 2 13 5" xfId="19639"/>
    <cellStyle name="Normal 7 2 13 6" xfId="19640"/>
    <cellStyle name="Normal 7 2 13 7" xfId="21521"/>
    <cellStyle name="Normal 7 2 14" xfId="5166"/>
    <cellStyle name="Normal 7 2 14 2" xfId="6960"/>
    <cellStyle name="Normal 7 2 14 2 2" xfId="6961"/>
    <cellStyle name="Normal 7 2 14 2 2 2" xfId="19641"/>
    <cellStyle name="Normal 7 2 14 2 3" xfId="19642"/>
    <cellStyle name="Normal 7 2 14 3" xfId="6962"/>
    <cellStyle name="Normal 7 2 14 3 2" xfId="19643"/>
    <cellStyle name="Normal 7 2 14 4" xfId="11419"/>
    <cellStyle name="Normal 7 2 14 5" xfId="19644"/>
    <cellStyle name="Normal 7 2 14 6" xfId="19645"/>
    <cellStyle name="Normal 7 2 14 7" xfId="21520"/>
    <cellStyle name="Normal 7 2 15" xfId="6963"/>
    <cellStyle name="Normal 7 2 15 2" xfId="6964"/>
    <cellStyle name="Normal 7 2 15 2 2" xfId="6965"/>
    <cellStyle name="Normal 7 2 15 2 2 2" xfId="19646"/>
    <cellStyle name="Normal 7 2 15 2 3" xfId="19647"/>
    <cellStyle name="Normal 7 2 16" xfId="6966"/>
    <cellStyle name="Normal 7 2 16 2" xfId="11418"/>
    <cellStyle name="Normal 7 2 16 3" xfId="19648"/>
    <cellStyle name="Normal 7 2 16 4" xfId="19649"/>
    <cellStyle name="Normal 7 2 17" xfId="11086"/>
    <cellStyle name="Normal 7 2 17 2" xfId="11417"/>
    <cellStyle name="Normal 7 2 17 3" xfId="19650"/>
    <cellStyle name="Normal 7 2 17 4" xfId="19651"/>
    <cellStyle name="Normal 7 2 18" xfId="11087"/>
    <cellStyle name="Normal 7 2 18 2" xfId="11416"/>
    <cellStyle name="Normal 7 2 18 3" xfId="19652"/>
    <cellStyle name="Normal 7 2 18 3 2" xfId="19653"/>
    <cellStyle name="Normal 7 2 19" xfId="11084"/>
    <cellStyle name="Normal 7 2 19 2" xfId="11415"/>
    <cellStyle name="Normal 7 2 19 3" xfId="19654"/>
    <cellStyle name="Normal 7 2 19 3 2" xfId="19655"/>
    <cellStyle name="Normal 7 2 2" xfId="2763"/>
    <cellStyle name="Normal 7 2 2 10" xfId="5168"/>
    <cellStyle name="Normal 7 2 2 10 2" xfId="6967"/>
    <cellStyle name="Normal 7 2 2 10 2 2" xfId="6968"/>
    <cellStyle name="Normal 7 2 2 10 2 2 2" xfId="19656"/>
    <cellStyle name="Normal 7 2 2 10 2 3" xfId="19657"/>
    <cellStyle name="Normal 7 2 2 10 3" xfId="6969"/>
    <cellStyle name="Normal 7 2 2 10 3 2" xfId="19658"/>
    <cellStyle name="Normal 7 2 2 10 4" xfId="11414"/>
    <cellStyle name="Normal 7 2 2 10 5" xfId="19659"/>
    <cellStyle name="Normal 7 2 2 10 6" xfId="19660"/>
    <cellStyle name="Normal 7 2 2 11" xfId="5169"/>
    <cellStyle name="Normal 7 2 2 11 2" xfId="6970"/>
    <cellStyle name="Normal 7 2 2 11 2 2" xfId="6971"/>
    <cellStyle name="Normal 7 2 2 11 2 2 2" xfId="19661"/>
    <cellStyle name="Normal 7 2 2 11 2 3" xfId="19662"/>
    <cellStyle name="Normal 7 2 2 11 3" xfId="6972"/>
    <cellStyle name="Normal 7 2 2 11 3 2" xfId="19663"/>
    <cellStyle name="Normal 7 2 2 11 4" xfId="11413"/>
    <cellStyle name="Normal 7 2 2 11 5" xfId="19664"/>
    <cellStyle name="Normal 7 2 2 11 6" xfId="19665"/>
    <cellStyle name="Normal 7 2 2 12" xfId="5170"/>
    <cellStyle name="Normal 7 2 2 12 2" xfId="6973"/>
    <cellStyle name="Normal 7 2 2 12 2 2" xfId="6974"/>
    <cellStyle name="Normal 7 2 2 12 2 2 2" xfId="19666"/>
    <cellStyle name="Normal 7 2 2 12 2 3" xfId="19667"/>
    <cellStyle name="Normal 7 2 2 12 3" xfId="6975"/>
    <cellStyle name="Normal 7 2 2 12 3 2" xfId="19668"/>
    <cellStyle name="Normal 7 2 2 12 4" xfId="11412"/>
    <cellStyle name="Normal 7 2 2 12 5" xfId="19669"/>
    <cellStyle name="Normal 7 2 2 12 6" xfId="19670"/>
    <cellStyle name="Normal 7 2 2 13" xfId="5171"/>
    <cellStyle name="Normal 7 2 2 13 2" xfId="6976"/>
    <cellStyle name="Normal 7 2 2 13 2 2" xfId="6977"/>
    <cellStyle name="Normal 7 2 2 13 2 2 2" xfId="19671"/>
    <cellStyle name="Normal 7 2 2 13 2 3" xfId="19672"/>
    <cellStyle name="Normal 7 2 2 13 3" xfId="6978"/>
    <cellStyle name="Normal 7 2 2 13 3 2" xfId="19673"/>
    <cellStyle name="Normal 7 2 2 13 4" xfId="11411"/>
    <cellStyle name="Normal 7 2 2 13 5" xfId="19674"/>
    <cellStyle name="Normal 7 2 2 13 6" xfId="19675"/>
    <cellStyle name="Normal 7 2 2 14" xfId="6979"/>
    <cellStyle name="Normal 7 2 2 14 2" xfId="6980"/>
    <cellStyle name="Normal 7 2 2 14 2 2" xfId="6981"/>
    <cellStyle name="Normal 7 2 2 14 2 2 2" xfId="19676"/>
    <cellStyle name="Normal 7 2 2 14 2 3" xfId="19677"/>
    <cellStyle name="Normal 7 2 2 14 3" xfId="11410"/>
    <cellStyle name="Normal 7 2 2 14 4" xfId="19678"/>
    <cellStyle name="Normal 7 2 2 15" xfId="6982"/>
    <cellStyle name="Normal 7 2 2 15 2" xfId="11409"/>
    <cellStyle name="Normal 7 2 2 15 3" xfId="19679"/>
    <cellStyle name="Normal 7 2 2 15 4" xfId="19680"/>
    <cellStyle name="Normal 7 2 2 16" xfId="11100"/>
    <cellStyle name="Normal 7 2 2 16 2" xfId="11408"/>
    <cellStyle name="Normal 7 2 2 16 3" xfId="19681"/>
    <cellStyle name="Normal 7 2 2 16 4" xfId="19682"/>
    <cellStyle name="Normal 7 2 2 17" xfId="11407"/>
    <cellStyle name="Normal 7 2 2 18" xfId="11406"/>
    <cellStyle name="Normal 7 2 2 19" xfId="11405"/>
    <cellStyle name="Normal 7 2 2 2" xfId="2764"/>
    <cellStyle name="Normal 7 2 2 2 10" xfId="5173"/>
    <cellStyle name="Normal 7 2 2 2 10 2" xfId="6983"/>
    <cellStyle name="Normal 7 2 2 2 10 2 2" xfId="6984"/>
    <cellStyle name="Normal 7 2 2 2 10 2 2 2" xfId="19683"/>
    <cellStyle name="Normal 7 2 2 2 10 2 3" xfId="19684"/>
    <cellStyle name="Normal 7 2 2 2 10 3" xfId="6985"/>
    <cellStyle name="Normal 7 2 2 2 10 3 2" xfId="19685"/>
    <cellStyle name="Normal 7 2 2 2 10 4" xfId="19686"/>
    <cellStyle name="Normal 7 2 2 2 10 5" xfId="21519"/>
    <cellStyle name="Normal 7 2 2 2 11" xfId="5174"/>
    <cellStyle name="Normal 7 2 2 2 11 2" xfId="6986"/>
    <cellStyle name="Normal 7 2 2 2 11 2 2" xfId="6987"/>
    <cellStyle name="Normal 7 2 2 2 11 2 2 2" xfId="19687"/>
    <cellStyle name="Normal 7 2 2 2 11 2 3" xfId="19688"/>
    <cellStyle name="Normal 7 2 2 2 11 3" xfId="6988"/>
    <cellStyle name="Normal 7 2 2 2 11 3 2" xfId="19689"/>
    <cellStyle name="Normal 7 2 2 2 11 4" xfId="19690"/>
    <cellStyle name="Normal 7 2 2 2 11 5" xfId="21518"/>
    <cellStyle name="Normal 7 2 2 2 12" xfId="5175"/>
    <cellStyle name="Normal 7 2 2 2 12 2" xfId="6989"/>
    <cellStyle name="Normal 7 2 2 2 12 2 2" xfId="6990"/>
    <cellStyle name="Normal 7 2 2 2 12 2 2 2" xfId="19691"/>
    <cellStyle name="Normal 7 2 2 2 12 2 3" xfId="19692"/>
    <cellStyle name="Normal 7 2 2 2 12 3" xfId="6991"/>
    <cellStyle name="Normal 7 2 2 2 12 3 2" xfId="19693"/>
    <cellStyle name="Normal 7 2 2 2 12 4" xfId="19694"/>
    <cellStyle name="Normal 7 2 2 2 12 5" xfId="21517"/>
    <cellStyle name="Normal 7 2 2 2 13" xfId="5176"/>
    <cellStyle name="Normal 7 2 2 2 13 2" xfId="6992"/>
    <cellStyle name="Normal 7 2 2 2 13 2 2" xfId="6993"/>
    <cellStyle name="Normal 7 2 2 2 13 2 2 2" xfId="19695"/>
    <cellStyle name="Normal 7 2 2 2 13 2 3" xfId="19696"/>
    <cellStyle name="Normal 7 2 2 2 13 3" xfId="6994"/>
    <cellStyle name="Normal 7 2 2 2 13 3 2" xfId="19697"/>
    <cellStyle name="Normal 7 2 2 2 13 4" xfId="19698"/>
    <cellStyle name="Normal 7 2 2 2 13 5" xfId="21516"/>
    <cellStyle name="Normal 7 2 2 2 14" xfId="6995"/>
    <cellStyle name="Normal 7 2 2 2 14 2" xfId="6996"/>
    <cellStyle name="Normal 7 2 2 2 14 2 2" xfId="6997"/>
    <cellStyle name="Normal 7 2 2 2 14 2 2 2" xfId="19699"/>
    <cellStyle name="Normal 7 2 2 2 14 2 3" xfId="19700"/>
    <cellStyle name="Normal 7 2 2 2 15" xfId="6998"/>
    <cellStyle name="Normal 7 2 2 2 15 2" xfId="19701"/>
    <cellStyle name="Normal 7 2 2 2 16" xfId="11121"/>
    <cellStyle name="Normal 7 2 2 2 16 2" xfId="19702"/>
    <cellStyle name="Normal 7 2 2 2 17" xfId="5172"/>
    <cellStyle name="Normal 7 2 2 2 18" xfId="19703"/>
    <cellStyle name="Normal 7 2 2 2 19" xfId="19704"/>
    <cellStyle name="Normal 7 2 2 2 2" xfId="2765"/>
    <cellStyle name="Normal 7 2 2 2 2 10" xfId="5178"/>
    <cellStyle name="Normal 7 2 2 2 2 10 2" xfId="6999"/>
    <cellStyle name="Normal 7 2 2 2 2 10 2 2" xfId="7000"/>
    <cellStyle name="Normal 7 2 2 2 2 10 2 2 2" xfId="19705"/>
    <cellStyle name="Normal 7 2 2 2 2 10 2 3" xfId="19706"/>
    <cellStyle name="Normal 7 2 2 2 2 10 3" xfId="7001"/>
    <cellStyle name="Normal 7 2 2 2 2 10 3 2" xfId="19707"/>
    <cellStyle name="Normal 7 2 2 2 2 10 4" xfId="19708"/>
    <cellStyle name="Normal 7 2 2 2 2 10 5" xfId="21515"/>
    <cellStyle name="Normal 7 2 2 2 2 11" xfId="5179"/>
    <cellStyle name="Normal 7 2 2 2 2 11 2" xfId="7002"/>
    <cellStyle name="Normal 7 2 2 2 2 11 2 2" xfId="7003"/>
    <cellStyle name="Normal 7 2 2 2 2 11 2 2 2" xfId="19709"/>
    <cellStyle name="Normal 7 2 2 2 2 11 2 3" xfId="19710"/>
    <cellStyle name="Normal 7 2 2 2 2 11 3" xfId="7004"/>
    <cellStyle name="Normal 7 2 2 2 2 11 3 2" xfId="19711"/>
    <cellStyle name="Normal 7 2 2 2 2 11 4" xfId="19712"/>
    <cellStyle name="Normal 7 2 2 2 2 11 5" xfId="21514"/>
    <cellStyle name="Normal 7 2 2 2 2 12" xfId="5180"/>
    <cellStyle name="Normal 7 2 2 2 2 12 2" xfId="7005"/>
    <cellStyle name="Normal 7 2 2 2 2 12 2 2" xfId="7006"/>
    <cellStyle name="Normal 7 2 2 2 2 12 2 2 2" xfId="19713"/>
    <cellStyle name="Normal 7 2 2 2 2 12 2 3" xfId="19714"/>
    <cellStyle name="Normal 7 2 2 2 2 12 3" xfId="7007"/>
    <cellStyle name="Normal 7 2 2 2 2 12 3 2" xfId="19715"/>
    <cellStyle name="Normal 7 2 2 2 2 12 4" xfId="19716"/>
    <cellStyle name="Normal 7 2 2 2 2 12 5" xfId="21513"/>
    <cellStyle name="Normal 7 2 2 2 2 13" xfId="5181"/>
    <cellStyle name="Normal 7 2 2 2 2 13 2" xfId="7008"/>
    <cellStyle name="Normal 7 2 2 2 2 13 2 2" xfId="7009"/>
    <cellStyle name="Normal 7 2 2 2 2 13 2 2 2" xfId="19717"/>
    <cellStyle name="Normal 7 2 2 2 2 13 2 3" xfId="19718"/>
    <cellStyle name="Normal 7 2 2 2 2 13 3" xfId="7010"/>
    <cellStyle name="Normal 7 2 2 2 2 13 3 2" xfId="19719"/>
    <cellStyle name="Normal 7 2 2 2 2 13 4" xfId="19720"/>
    <cellStyle name="Normal 7 2 2 2 2 13 5" xfId="21512"/>
    <cellStyle name="Normal 7 2 2 2 2 14" xfId="5182"/>
    <cellStyle name="Normal 7 2 2 2 2 14 2" xfId="7011"/>
    <cellStyle name="Normal 7 2 2 2 2 14 2 2" xfId="7012"/>
    <cellStyle name="Normal 7 2 2 2 2 14 2 2 2" xfId="19721"/>
    <cellStyle name="Normal 7 2 2 2 2 14 2 3" xfId="19722"/>
    <cellStyle name="Normal 7 2 2 2 2 14 3" xfId="7013"/>
    <cellStyle name="Normal 7 2 2 2 2 14 3 2" xfId="19723"/>
    <cellStyle name="Normal 7 2 2 2 2 14 4" xfId="19724"/>
    <cellStyle name="Normal 7 2 2 2 2 14 5" xfId="21511"/>
    <cellStyle name="Normal 7 2 2 2 2 15" xfId="5183"/>
    <cellStyle name="Normal 7 2 2 2 2 15 2" xfId="7014"/>
    <cellStyle name="Normal 7 2 2 2 2 15 2 2" xfId="7015"/>
    <cellStyle name="Normal 7 2 2 2 2 15 2 2 2" xfId="19725"/>
    <cellStyle name="Normal 7 2 2 2 2 15 2 3" xfId="19726"/>
    <cellStyle name="Normal 7 2 2 2 2 15 3" xfId="7016"/>
    <cellStyle name="Normal 7 2 2 2 2 15 3 2" xfId="19727"/>
    <cellStyle name="Normal 7 2 2 2 2 15 4" xfId="19728"/>
    <cellStyle name="Normal 7 2 2 2 2 15 5" xfId="21510"/>
    <cellStyle name="Normal 7 2 2 2 2 16" xfId="7017"/>
    <cellStyle name="Normal 7 2 2 2 2 16 2" xfId="7018"/>
    <cellStyle name="Normal 7 2 2 2 2 16 2 2" xfId="7019"/>
    <cellStyle name="Normal 7 2 2 2 2 16 2 2 2" xfId="19729"/>
    <cellStyle name="Normal 7 2 2 2 2 16 2 3" xfId="19730"/>
    <cellStyle name="Normal 7 2 2 2 2 17" xfId="7020"/>
    <cellStyle name="Normal 7 2 2 2 2 17 2" xfId="19731"/>
    <cellStyle name="Normal 7 2 2 2 2 17 3" xfId="21509"/>
    <cellStyle name="Normal 7 2 2 2 2 18" xfId="11151"/>
    <cellStyle name="Normal 7 2 2 2 2 18 2" xfId="19732"/>
    <cellStyle name="Normal 7 2 2 2 2 18 3" xfId="21508"/>
    <cellStyle name="Normal 7 2 2 2 2 19" xfId="5177"/>
    <cellStyle name="Normal 7 2 2 2 2 2" xfId="2766"/>
    <cellStyle name="Normal 7 2 2 2 2 2 10" xfId="5185"/>
    <cellStyle name="Normal 7 2 2 2 2 2 10 2" xfId="7021"/>
    <cellStyle name="Normal 7 2 2 2 2 2 10 2 2" xfId="7022"/>
    <cellStyle name="Normal 7 2 2 2 2 2 10 2 2 2" xfId="19733"/>
    <cellStyle name="Normal 7 2 2 2 2 2 10 2 3" xfId="19734"/>
    <cellStyle name="Normal 7 2 2 2 2 2 10 3" xfId="7023"/>
    <cellStyle name="Normal 7 2 2 2 2 2 10 3 2" xfId="19735"/>
    <cellStyle name="Normal 7 2 2 2 2 2 10 4" xfId="19736"/>
    <cellStyle name="Normal 7 2 2 2 2 2 10 5" xfId="21506"/>
    <cellStyle name="Normal 7 2 2 2 2 2 11" xfId="5186"/>
    <cellStyle name="Normal 7 2 2 2 2 2 11 2" xfId="7024"/>
    <cellStyle name="Normal 7 2 2 2 2 2 11 2 2" xfId="7025"/>
    <cellStyle name="Normal 7 2 2 2 2 2 11 2 2 2" xfId="19737"/>
    <cellStyle name="Normal 7 2 2 2 2 2 11 2 3" xfId="19738"/>
    <cellStyle name="Normal 7 2 2 2 2 2 11 3" xfId="7026"/>
    <cellStyle name="Normal 7 2 2 2 2 2 11 3 2" xfId="19739"/>
    <cellStyle name="Normal 7 2 2 2 2 2 11 4" xfId="19740"/>
    <cellStyle name="Normal 7 2 2 2 2 2 11 5" xfId="21505"/>
    <cellStyle name="Normal 7 2 2 2 2 2 12" xfId="5187"/>
    <cellStyle name="Normal 7 2 2 2 2 2 12 2" xfId="7027"/>
    <cellStyle name="Normal 7 2 2 2 2 2 12 2 2" xfId="7028"/>
    <cellStyle name="Normal 7 2 2 2 2 2 12 2 2 2" xfId="19741"/>
    <cellStyle name="Normal 7 2 2 2 2 2 12 2 3" xfId="19742"/>
    <cellStyle name="Normal 7 2 2 2 2 2 12 3" xfId="7029"/>
    <cellStyle name="Normal 7 2 2 2 2 2 12 3 2" xfId="19743"/>
    <cellStyle name="Normal 7 2 2 2 2 2 12 4" xfId="19744"/>
    <cellStyle name="Normal 7 2 2 2 2 2 12 5" xfId="21504"/>
    <cellStyle name="Normal 7 2 2 2 2 2 13" xfId="5188"/>
    <cellStyle name="Normal 7 2 2 2 2 2 13 2" xfId="7030"/>
    <cellStyle name="Normal 7 2 2 2 2 2 13 2 2" xfId="7031"/>
    <cellStyle name="Normal 7 2 2 2 2 2 13 2 2 2" xfId="19745"/>
    <cellStyle name="Normal 7 2 2 2 2 2 13 2 3" xfId="19746"/>
    <cellStyle name="Normal 7 2 2 2 2 2 13 3" xfId="7032"/>
    <cellStyle name="Normal 7 2 2 2 2 2 13 3 2" xfId="19747"/>
    <cellStyle name="Normal 7 2 2 2 2 2 13 4" xfId="19748"/>
    <cellStyle name="Normal 7 2 2 2 2 2 13 5" xfId="21503"/>
    <cellStyle name="Normal 7 2 2 2 2 2 14" xfId="7033"/>
    <cellStyle name="Normal 7 2 2 2 2 2 14 2" xfId="7034"/>
    <cellStyle name="Normal 7 2 2 2 2 2 14 2 2" xfId="7035"/>
    <cellStyle name="Normal 7 2 2 2 2 2 14 2 2 2" xfId="19749"/>
    <cellStyle name="Normal 7 2 2 2 2 2 14 2 3" xfId="19750"/>
    <cellStyle name="Normal 7 2 2 2 2 2 15" xfId="7036"/>
    <cellStyle name="Normal 7 2 2 2 2 2 15 2" xfId="19751"/>
    <cellStyle name="Normal 7 2 2 2 2 2 16" xfId="11172"/>
    <cellStyle name="Normal 7 2 2 2 2 2 16 2" xfId="19752"/>
    <cellStyle name="Normal 7 2 2 2 2 2 17" xfId="5184"/>
    <cellStyle name="Normal 7 2 2 2 2 2 18" xfId="19753"/>
    <cellStyle name="Normal 7 2 2 2 2 2 19" xfId="19754"/>
    <cellStyle name="Normal 7 2 2 2 2 2 2" xfId="2767"/>
    <cellStyle name="Normal 7 2 2 2 2 2 2 10" xfId="5190"/>
    <cellStyle name="Normal 7 2 2 2 2 2 2 10 2" xfId="7037"/>
    <cellStyle name="Normal 7 2 2 2 2 2 2 10 2 2" xfId="7038"/>
    <cellStyle name="Normal 7 2 2 2 2 2 2 10 2 2 2" xfId="7039"/>
    <cellStyle name="Normal 7 2 2 2 2 2 2 10 2 2 2 2" xfId="19755"/>
    <cellStyle name="Normal 7 2 2 2 2 2 2 10 2 2 2 3" xfId="21498"/>
    <cellStyle name="Normal 7 2 2 2 2 2 2 10 2 2 3" xfId="7040"/>
    <cellStyle name="Normal 7 2 2 2 2 2 2 10 2 2 3 2" xfId="7041"/>
    <cellStyle name="Normal 7 2 2 2 2 2 2 10 2 2 3 2 2" xfId="19756"/>
    <cellStyle name="Normal 7 2 2 2 2 2 2 10 2 2 3 3" xfId="19757"/>
    <cellStyle name="Normal 7 2 2 2 2 2 2 10 2 2 3 4" xfId="21497"/>
    <cellStyle name="Normal 7 2 2 2 2 2 2 10 2 2 4" xfId="19758"/>
    <cellStyle name="Normal 7 2 2 2 2 2 2 10 2 2 5" xfId="21499"/>
    <cellStyle name="Normal 7 2 2 2 2 2 2 10 2 3" xfId="7042"/>
    <cellStyle name="Normal 7 2 2 2 2 2 2 10 2 3 2" xfId="7043"/>
    <cellStyle name="Normal 7 2 2 2 2 2 2 10 2 3 2 2" xfId="19759"/>
    <cellStyle name="Normal 7 2 2 2 2 2 2 10 2 3 3" xfId="19760"/>
    <cellStyle name="Normal 7 2 2 2 2 2 2 10 2 4" xfId="7044"/>
    <cellStyle name="Normal 7 2 2 2 2 2 2 10 2 4 2" xfId="19761"/>
    <cellStyle name="Normal 7 2 2 2 2 2 2 10 2 5" xfId="19762"/>
    <cellStyle name="Normal 7 2 2 2 2 2 2 10 2 6" xfId="21500"/>
    <cellStyle name="Normal 7 2 2 2 2 2 2 10 3" xfId="7045"/>
    <cellStyle name="Normal 7 2 2 2 2 2 2 10 3 2" xfId="7046"/>
    <cellStyle name="Normal 7 2 2 2 2 2 2 10 3 2 2" xfId="19763"/>
    <cellStyle name="Normal 7 2 2 2 2 2 2 10 3 3" xfId="19764"/>
    <cellStyle name="Normal 7 2 2 2 2 2 2 10 4" xfId="7047"/>
    <cellStyle name="Normal 7 2 2 2 2 2 2 10 4 2" xfId="19765"/>
    <cellStyle name="Normal 7 2 2 2 2 2 2 10 5" xfId="19766"/>
    <cellStyle name="Normal 7 2 2 2 2 2 2 10 6" xfId="21501"/>
    <cellStyle name="Normal 7 2 2 2 2 2 2 11" xfId="5191"/>
    <cellStyle name="Normal 7 2 2 2 2 2 2 11 2" xfId="7048"/>
    <cellStyle name="Normal 7 2 2 2 2 2 2 11 2 2" xfId="7049"/>
    <cellStyle name="Normal 7 2 2 2 2 2 2 11 2 2 2" xfId="19767"/>
    <cellStyle name="Normal 7 2 2 2 2 2 2 11 2 3" xfId="19768"/>
    <cellStyle name="Normal 7 2 2 2 2 2 2 11 3" xfId="7050"/>
    <cellStyle name="Normal 7 2 2 2 2 2 2 11 3 2" xfId="19769"/>
    <cellStyle name="Normal 7 2 2 2 2 2 2 11 4" xfId="19770"/>
    <cellStyle name="Normal 7 2 2 2 2 2 2 11 5" xfId="21496"/>
    <cellStyle name="Normal 7 2 2 2 2 2 2 12" xfId="5192"/>
    <cellStyle name="Normal 7 2 2 2 2 2 2 12 2" xfId="7051"/>
    <cellStyle name="Normal 7 2 2 2 2 2 2 12 2 2" xfId="7052"/>
    <cellStyle name="Normal 7 2 2 2 2 2 2 12 2 2 2" xfId="19771"/>
    <cellStyle name="Normal 7 2 2 2 2 2 2 12 2 3" xfId="19772"/>
    <cellStyle name="Normal 7 2 2 2 2 2 2 12 3" xfId="7053"/>
    <cellStyle name="Normal 7 2 2 2 2 2 2 12 3 2" xfId="19773"/>
    <cellStyle name="Normal 7 2 2 2 2 2 2 12 4" xfId="19774"/>
    <cellStyle name="Normal 7 2 2 2 2 2 2 12 5" xfId="21495"/>
    <cellStyle name="Normal 7 2 2 2 2 2 2 13" xfId="7054"/>
    <cellStyle name="Normal 7 2 2 2 2 2 2 13 2" xfId="7055"/>
    <cellStyle name="Normal 7 2 2 2 2 2 2 13 2 2" xfId="7056"/>
    <cellStyle name="Normal 7 2 2 2 2 2 2 13 2 2 2" xfId="19775"/>
    <cellStyle name="Normal 7 2 2 2 2 2 2 13 2 2 3" xfId="21492"/>
    <cellStyle name="Normal 7 2 2 2 2 2 2 13 2 3" xfId="7057"/>
    <cellStyle name="Normal 7 2 2 2 2 2 2 13 2 3 2" xfId="7058"/>
    <cellStyle name="Normal 7 2 2 2 2 2 2 13 2 3 2 2" xfId="19776"/>
    <cellStyle name="Normal 7 2 2 2 2 2 2 13 2 3 3" xfId="19777"/>
    <cellStyle name="Normal 7 2 2 2 2 2 2 13 2 3 4" xfId="21491"/>
    <cellStyle name="Normal 7 2 2 2 2 2 2 13 2 4" xfId="19778"/>
    <cellStyle name="Normal 7 2 2 2 2 2 2 13 2 5" xfId="21493"/>
    <cellStyle name="Normal 7 2 2 2 2 2 2 13 3" xfId="7059"/>
    <cellStyle name="Normal 7 2 2 2 2 2 2 13 3 2" xfId="7060"/>
    <cellStyle name="Normal 7 2 2 2 2 2 2 13 3 2 2" xfId="19779"/>
    <cellStyle name="Normal 7 2 2 2 2 2 2 13 3 3" xfId="19780"/>
    <cellStyle name="Normal 7 2 2 2 2 2 2 13 4" xfId="7061"/>
    <cellStyle name="Normal 7 2 2 2 2 2 2 13 4 2" xfId="19781"/>
    <cellStyle name="Normal 7 2 2 2 2 2 2 13 5" xfId="19782"/>
    <cellStyle name="Normal 7 2 2 2 2 2 2 13 6" xfId="21494"/>
    <cellStyle name="Normal 7 2 2 2 2 2 2 14" xfId="7062"/>
    <cellStyle name="Normal 7 2 2 2 2 2 2 14 2" xfId="7063"/>
    <cellStyle name="Normal 7 2 2 2 2 2 2 14 2 2" xfId="19783"/>
    <cellStyle name="Normal 7 2 2 2 2 2 2 14 3" xfId="19784"/>
    <cellStyle name="Normal 7 2 2 2 2 2 2 15" xfId="7064"/>
    <cellStyle name="Normal 7 2 2 2 2 2 2 15 2" xfId="7065"/>
    <cellStyle name="Normal 7 2 2 2 2 2 2 15 2 2" xfId="19785"/>
    <cellStyle name="Normal 7 2 2 2 2 2 2 15 3" xfId="19786"/>
    <cellStyle name="Normal 7 2 2 2 2 2 2 16" xfId="7066"/>
    <cellStyle name="Normal 7 2 2 2 2 2 2 16 2" xfId="7067"/>
    <cellStyle name="Normal 7 2 2 2 2 2 2 16 2 2" xfId="19787"/>
    <cellStyle name="Normal 7 2 2 2 2 2 2 16 3" xfId="19788"/>
    <cellStyle name="Normal 7 2 2 2 2 2 2 17" xfId="7068"/>
    <cellStyle name="Normal 7 2 2 2 2 2 2 17 2" xfId="19789"/>
    <cellStyle name="Normal 7 2 2 2 2 2 2 18" xfId="7069"/>
    <cellStyle name="Normal 7 2 2 2 2 2 2 18 2" xfId="19790"/>
    <cellStyle name="Normal 7 2 2 2 2 2 2 19" xfId="7070"/>
    <cellStyle name="Normal 7 2 2 2 2 2 2 19 2" xfId="19791"/>
    <cellStyle name="Normal 7 2 2 2 2 2 2 2" xfId="5193"/>
    <cellStyle name="Normal 7 2 2 2 2 2 2 2 10" xfId="5194"/>
    <cellStyle name="Normal 7 2 2 2 2 2 2 2 10 2" xfId="7071"/>
    <cellStyle name="Normal 7 2 2 2 2 2 2 2 10 2 2" xfId="7072"/>
    <cellStyle name="Normal 7 2 2 2 2 2 2 2 10 2 2 2" xfId="19792"/>
    <cellStyle name="Normal 7 2 2 2 2 2 2 2 10 2 3" xfId="19793"/>
    <cellStyle name="Normal 7 2 2 2 2 2 2 2 10 3" xfId="7073"/>
    <cellStyle name="Normal 7 2 2 2 2 2 2 2 10 3 2" xfId="19794"/>
    <cellStyle name="Normal 7 2 2 2 2 2 2 2 10 4" xfId="19795"/>
    <cellStyle name="Normal 7 2 2 2 2 2 2 2 10 5" xfId="21489"/>
    <cellStyle name="Normal 7 2 2 2 2 2 2 2 11" xfId="5195"/>
    <cellStyle name="Normal 7 2 2 2 2 2 2 2 11 2" xfId="7074"/>
    <cellStyle name="Normal 7 2 2 2 2 2 2 2 11 2 2" xfId="7075"/>
    <cellStyle name="Normal 7 2 2 2 2 2 2 2 11 2 2 2" xfId="19796"/>
    <cellStyle name="Normal 7 2 2 2 2 2 2 2 11 2 3" xfId="19797"/>
    <cellStyle name="Normal 7 2 2 2 2 2 2 2 11 3" xfId="7076"/>
    <cellStyle name="Normal 7 2 2 2 2 2 2 2 11 3 2" xfId="19798"/>
    <cellStyle name="Normal 7 2 2 2 2 2 2 2 11 4" xfId="19799"/>
    <cellStyle name="Normal 7 2 2 2 2 2 2 2 11 5" xfId="21488"/>
    <cellStyle name="Normal 7 2 2 2 2 2 2 2 12" xfId="7077"/>
    <cellStyle name="Normal 7 2 2 2 2 2 2 2 12 2" xfId="7078"/>
    <cellStyle name="Normal 7 2 2 2 2 2 2 2 12 2 2" xfId="19800"/>
    <cellStyle name="Normal 7 2 2 2 2 2 2 2 12 3" xfId="19801"/>
    <cellStyle name="Normal 7 2 2 2 2 2 2 2 13" xfId="7079"/>
    <cellStyle name="Normal 7 2 2 2 2 2 2 2 13 2" xfId="7080"/>
    <cellStyle name="Normal 7 2 2 2 2 2 2 2 13 2 2" xfId="19802"/>
    <cellStyle name="Normal 7 2 2 2 2 2 2 2 13 3" xfId="19803"/>
    <cellStyle name="Normal 7 2 2 2 2 2 2 2 14" xfId="7081"/>
    <cellStyle name="Normal 7 2 2 2 2 2 2 2 14 2" xfId="7082"/>
    <cellStyle name="Normal 7 2 2 2 2 2 2 2 14 2 2" xfId="19804"/>
    <cellStyle name="Normal 7 2 2 2 2 2 2 2 14 3" xfId="19805"/>
    <cellStyle name="Normal 7 2 2 2 2 2 2 2 15" xfId="7083"/>
    <cellStyle name="Normal 7 2 2 2 2 2 2 2 15 2" xfId="19806"/>
    <cellStyle name="Normal 7 2 2 2 2 2 2 2 16" xfId="7084"/>
    <cellStyle name="Normal 7 2 2 2 2 2 2 2 16 2" xfId="19807"/>
    <cellStyle name="Normal 7 2 2 2 2 2 2 2 17" xfId="7085"/>
    <cellStyle name="Normal 7 2 2 2 2 2 2 2 17 2" xfId="19808"/>
    <cellStyle name="Normal 7 2 2 2 2 2 2 2 18" xfId="19809"/>
    <cellStyle name="Normal 7 2 2 2 2 2 2 2 19" xfId="21490"/>
    <cellStyle name="Normal 7 2 2 2 2 2 2 2 2" xfId="5196"/>
    <cellStyle name="Normal 7 2 2 2 2 2 2 2 2 2" xfId="7086"/>
    <cellStyle name="Normal 7 2 2 2 2 2 2 2 2 2 2" xfId="7087"/>
    <cellStyle name="Normal 7 2 2 2 2 2 2 2 2 2 2 2" xfId="19810"/>
    <cellStyle name="Normal 7 2 2 2 2 2 2 2 2 2 3" xfId="19811"/>
    <cellStyle name="Normal 7 2 2 2 2 2 2 2 2 3" xfId="7088"/>
    <cellStyle name="Normal 7 2 2 2 2 2 2 2 2 3 2" xfId="19812"/>
    <cellStyle name="Normal 7 2 2 2 2 2 2 2 2 4" xfId="19813"/>
    <cellStyle name="Normal 7 2 2 2 2 2 2 2 2 5" xfId="21487"/>
    <cellStyle name="Normal 7 2 2 2 2 2 2 2 3" xfId="5197"/>
    <cellStyle name="Normal 7 2 2 2 2 2 2 2 3 2" xfId="7089"/>
    <cellStyle name="Normal 7 2 2 2 2 2 2 2 3 2 2" xfId="7090"/>
    <cellStyle name="Normal 7 2 2 2 2 2 2 2 3 2 2 2" xfId="19814"/>
    <cellStyle name="Normal 7 2 2 2 2 2 2 2 3 2 3" xfId="19815"/>
    <cellStyle name="Normal 7 2 2 2 2 2 2 2 3 3" xfId="7091"/>
    <cellStyle name="Normal 7 2 2 2 2 2 2 2 3 3 2" xfId="19816"/>
    <cellStyle name="Normal 7 2 2 2 2 2 2 2 3 4" xfId="19817"/>
    <cellStyle name="Normal 7 2 2 2 2 2 2 2 3 5" xfId="21486"/>
    <cellStyle name="Normal 7 2 2 2 2 2 2 2 4" xfId="5198"/>
    <cellStyle name="Normal 7 2 2 2 2 2 2 2 4 2" xfId="7092"/>
    <cellStyle name="Normal 7 2 2 2 2 2 2 2 4 2 2" xfId="7093"/>
    <cellStyle name="Normal 7 2 2 2 2 2 2 2 4 2 2 2" xfId="19818"/>
    <cellStyle name="Normal 7 2 2 2 2 2 2 2 4 2 3" xfId="19819"/>
    <cellStyle name="Normal 7 2 2 2 2 2 2 2 4 3" xfId="7094"/>
    <cellStyle name="Normal 7 2 2 2 2 2 2 2 4 3 2" xfId="19820"/>
    <cellStyle name="Normal 7 2 2 2 2 2 2 2 4 4" xfId="19821"/>
    <cellStyle name="Normal 7 2 2 2 2 2 2 2 4 5" xfId="21485"/>
    <cellStyle name="Normal 7 2 2 2 2 2 2 2 5" xfId="5199"/>
    <cellStyle name="Normal 7 2 2 2 2 2 2 2 5 2" xfId="7095"/>
    <cellStyle name="Normal 7 2 2 2 2 2 2 2 5 2 2" xfId="7096"/>
    <cellStyle name="Normal 7 2 2 2 2 2 2 2 5 2 2 2" xfId="19822"/>
    <cellStyle name="Normal 7 2 2 2 2 2 2 2 5 2 3" xfId="19823"/>
    <cellStyle name="Normal 7 2 2 2 2 2 2 2 5 3" xfId="7097"/>
    <cellStyle name="Normal 7 2 2 2 2 2 2 2 5 3 2" xfId="19824"/>
    <cellStyle name="Normal 7 2 2 2 2 2 2 2 5 4" xfId="19825"/>
    <cellStyle name="Normal 7 2 2 2 2 2 2 2 5 5" xfId="21484"/>
    <cellStyle name="Normal 7 2 2 2 2 2 2 2 6" xfId="5200"/>
    <cellStyle name="Normal 7 2 2 2 2 2 2 2 6 2" xfId="7098"/>
    <cellStyle name="Normal 7 2 2 2 2 2 2 2 6 2 2" xfId="7099"/>
    <cellStyle name="Normal 7 2 2 2 2 2 2 2 6 2 2 2" xfId="19826"/>
    <cellStyle name="Normal 7 2 2 2 2 2 2 2 6 2 3" xfId="19827"/>
    <cellStyle name="Normal 7 2 2 2 2 2 2 2 6 3" xfId="7100"/>
    <cellStyle name="Normal 7 2 2 2 2 2 2 2 6 3 2" xfId="19828"/>
    <cellStyle name="Normal 7 2 2 2 2 2 2 2 6 4" xfId="19829"/>
    <cellStyle name="Normal 7 2 2 2 2 2 2 2 6 5" xfId="21483"/>
    <cellStyle name="Normal 7 2 2 2 2 2 2 2 7" xfId="5201"/>
    <cellStyle name="Normal 7 2 2 2 2 2 2 2 7 2" xfId="7101"/>
    <cellStyle name="Normal 7 2 2 2 2 2 2 2 7 2 2" xfId="7102"/>
    <cellStyle name="Normal 7 2 2 2 2 2 2 2 7 2 2 2" xfId="19830"/>
    <cellStyle name="Normal 7 2 2 2 2 2 2 2 7 2 3" xfId="19831"/>
    <cellStyle name="Normal 7 2 2 2 2 2 2 2 7 3" xfId="7103"/>
    <cellStyle name="Normal 7 2 2 2 2 2 2 2 7 3 2" xfId="19832"/>
    <cellStyle name="Normal 7 2 2 2 2 2 2 2 7 4" xfId="19833"/>
    <cellStyle name="Normal 7 2 2 2 2 2 2 2 7 5" xfId="21482"/>
    <cellStyle name="Normal 7 2 2 2 2 2 2 2 8" xfId="5202"/>
    <cellStyle name="Normal 7 2 2 2 2 2 2 2 8 2" xfId="7104"/>
    <cellStyle name="Normal 7 2 2 2 2 2 2 2 8 2 2" xfId="7105"/>
    <cellStyle name="Normal 7 2 2 2 2 2 2 2 8 2 2 2" xfId="19834"/>
    <cellStyle name="Normal 7 2 2 2 2 2 2 2 8 2 3" xfId="19835"/>
    <cellStyle name="Normal 7 2 2 2 2 2 2 2 8 3" xfId="7106"/>
    <cellStyle name="Normal 7 2 2 2 2 2 2 2 8 3 2" xfId="19836"/>
    <cellStyle name="Normal 7 2 2 2 2 2 2 2 8 4" xfId="19837"/>
    <cellStyle name="Normal 7 2 2 2 2 2 2 2 8 5" xfId="21481"/>
    <cellStyle name="Normal 7 2 2 2 2 2 2 2 9" xfId="5203"/>
    <cellStyle name="Normal 7 2 2 2 2 2 2 2 9 2" xfId="7107"/>
    <cellStyle name="Normal 7 2 2 2 2 2 2 2 9 2 2" xfId="7108"/>
    <cellStyle name="Normal 7 2 2 2 2 2 2 2 9 2 2 2" xfId="19838"/>
    <cellStyle name="Normal 7 2 2 2 2 2 2 2 9 2 3" xfId="19839"/>
    <cellStyle name="Normal 7 2 2 2 2 2 2 2 9 3" xfId="7109"/>
    <cellStyle name="Normal 7 2 2 2 2 2 2 2 9 3 2" xfId="19840"/>
    <cellStyle name="Normal 7 2 2 2 2 2 2 2 9 4" xfId="19841"/>
    <cellStyle name="Normal 7 2 2 2 2 2 2 2 9 5" xfId="21480"/>
    <cellStyle name="Normal 7 2 2 2 2 2 2 20" xfId="11235"/>
    <cellStyle name="Normal 7 2 2 2 2 2 2 20 2" xfId="19842"/>
    <cellStyle name="Normal 7 2 2 2 2 2 2 21" xfId="11173"/>
    <cellStyle name="Normal 7 2 2 2 2 2 2 22" xfId="5189"/>
    <cellStyle name="Normal 7 2 2 2 2 2 2 23" xfId="21502"/>
    <cellStyle name="Normal 7 2 2 2 2 2 2 3" xfId="5204"/>
    <cellStyle name="Normal 7 2 2 2 2 2 2 3 2" xfId="7110"/>
    <cellStyle name="Normal 7 2 2 2 2 2 2 3 2 2" xfId="7111"/>
    <cellStyle name="Normal 7 2 2 2 2 2 2 3 2 2 2" xfId="19843"/>
    <cellStyle name="Normal 7 2 2 2 2 2 2 3 2 3" xfId="19844"/>
    <cellStyle name="Normal 7 2 2 2 2 2 2 3 3" xfId="7112"/>
    <cellStyle name="Normal 7 2 2 2 2 2 2 3 3 2" xfId="19845"/>
    <cellStyle name="Normal 7 2 2 2 2 2 2 3 4" xfId="19846"/>
    <cellStyle name="Normal 7 2 2 2 2 2 2 3 5" xfId="21479"/>
    <cellStyle name="Normal 7 2 2 2 2 2 2 4" xfId="5205"/>
    <cellStyle name="Normal 7 2 2 2 2 2 2 4 2" xfId="7113"/>
    <cellStyle name="Normal 7 2 2 2 2 2 2 4 2 2" xfId="7114"/>
    <cellStyle name="Normal 7 2 2 2 2 2 2 4 2 2 2" xfId="19847"/>
    <cellStyle name="Normal 7 2 2 2 2 2 2 4 2 3" xfId="19848"/>
    <cellStyle name="Normal 7 2 2 2 2 2 2 4 3" xfId="7115"/>
    <cellStyle name="Normal 7 2 2 2 2 2 2 4 3 2" xfId="19849"/>
    <cellStyle name="Normal 7 2 2 2 2 2 2 4 4" xfId="19850"/>
    <cellStyle name="Normal 7 2 2 2 2 2 2 4 5" xfId="21478"/>
    <cellStyle name="Normal 7 2 2 2 2 2 2 5" xfId="5206"/>
    <cellStyle name="Normal 7 2 2 2 2 2 2 5 2" xfId="7116"/>
    <cellStyle name="Normal 7 2 2 2 2 2 2 5 2 2" xfId="7117"/>
    <cellStyle name="Normal 7 2 2 2 2 2 2 5 2 2 2" xfId="19851"/>
    <cellStyle name="Normal 7 2 2 2 2 2 2 5 2 3" xfId="19852"/>
    <cellStyle name="Normal 7 2 2 2 2 2 2 5 3" xfId="7118"/>
    <cellStyle name="Normal 7 2 2 2 2 2 2 5 3 2" xfId="19853"/>
    <cellStyle name="Normal 7 2 2 2 2 2 2 5 4" xfId="19854"/>
    <cellStyle name="Normal 7 2 2 2 2 2 2 5 5" xfId="21477"/>
    <cellStyle name="Normal 7 2 2 2 2 2 2 6" xfId="5207"/>
    <cellStyle name="Normal 7 2 2 2 2 2 2 6 2" xfId="7119"/>
    <cellStyle name="Normal 7 2 2 2 2 2 2 6 2 2" xfId="7120"/>
    <cellStyle name="Normal 7 2 2 2 2 2 2 6 2 2 2" xfId="19855"/>
    <cellStyle name="Normal 7 2 2 2 2 2 2 6 2 3" xfId="19856"/>
    <cellStyle name="Normal 7 2 2 2 2 2 2 6 3" xfId="7121"/>
    <cellStyle name="Normal 7 2 2 2 2 2 2 6 3 2" xfId="19857"/>
    <cellStyle name="Normal 7 2 2 2 2 2 2 6 4" xfId="19858"/>
    <cellStyle name="Normal 7 2 2 2 2 2 2 6 5" xfId="21476"/>
    <cellStyle name="Normal 7 2 2 2 2 2 2 7" xfId="5208"/>
    <cellStyle name="Normal 7 2 2 2 2 2 2 7 2" xfId="7122"/>
    <cellStyle name="Normal 7 2 2 2 2 2 2 7 2 2" xfId="7123"/>
    <cellStyle name="Normal 7 2 2 2 2 2 2 7 2 2 2" xfId="19859"/>
    <cellStyle name="Normal 7 2 2 2 2 2 2 7 2 3" xfId="19860"/>
    <cellStyle name="Normal 7 2 2 2 2 2 2 7 3" xfId="7124"/>
    <cellStyle name="Normal 7 2 2 2 2 2 2 7 3 2" xfId="19861"/>
    <cellStyle name="Normal 7 2 2 2 2 2 2 7 4" xfId="19862"/>
    <cellStyle name="Normal 7 2 2 2 2 2 2 7 5" xfId="21475"/>
    <cellStyle name="Normal 7 2 2 2 2 2 2 8" xfId="5209"/>
    <cellStyle name="Normal 7 2 2 2 2 2 2 8 2" xfId="7125"/>
    <cellStyle name="Normal 7 2 2 2 2 2 2 8 2 2" xfId="7126"/>
    <cellStyle name="Normal 7 2 2 2 2 2 2 8 2 2 2" xfId="19863"/>
    <cellStyle name="Normal 7 2 2 2 2 2 2 8 2 3" xfId="19864"/>
    <cellStyle name="Normal 7 2 2 2 2 2 2 8 3" xfId="7127"/>
    <cellStyle name="Normal 7 2 2 2 2 2 2 8 3 2" xfId="19865"/>
    <cellStyle name="Normal 7 2 2 2 2 2 2 8 4" xfId="19866"/>
    <cellStyle name="Normal 7 2 2 2 2 2 2 8 5" xfId="21474"/>
    <cellStyle name="Normal 7 2 2 2 2 2 2 9" xfId="5210"/>
    <cellStyle name="Normal 7 2 2 2 2 2 2 9 2" xfId="7128"/>
    <cellStyle name="Normal 7 2 2 2 2 2 2 9 2 2" xfId="7129"/>
    <cellStyle name="Normal 7 2 2 2 2 2 2 9 2 2 2" xfId="19867"/>
    <cellStyle name="Normal 7 2 2 2 2 2 2 9 2 3" xfId="19868"/>
    <cellStyle name="Normal 7 2 2 2 2 2 2 9 3" xfId="7130"/>
    <cellStyle name="Normal 7 2 2 2 2 2 2 9 3 2" xfId="19869"/>
    <cellStyle name="Normal 7 2 2 2 2 2 2 9 4" xfId="19870"/>
    <cellStyle name="Normal 7 2 2 2 2 2 2 9 5" xfId="21473"/>
    <cellStyle name="Normal 7 2 2 2 2 2 20" xfId="21507"/>
    <cellStyle name="Normal 7 2 2 2 2 2 3" xfId="5211"/>
    <cellStyle name="Normal 7 2 2 2 2 2 3 10" xfId="5212"/>
    <cellStyle name="Normal 7 2 2 2 2 2 3 10 2" xfId="7131"/>
    <cellStyle name="Normal 7 2 2 2 2 2 3 10 2 2" xfId="7132"/>
    <cellStyle name="Normal 7 2 2 2 2 2 3 10 2 2 2" xfId="19871"/>
    <cellStyle name="Normal 7 2 2 2 2 2 3 10 2 3" xfId="19872"/>
    <cellStyle name="Normal 7 2 2 2 2 2 3 10 3" xfId="7133"/>
    <cellStyle name="Normal 7 2 2 2 2 2 3 10 3 2" xfId="19873"/>
    <cellStyle name="Normal 7 2 2 2 2 2 3 10 4" xfId="19874"/>
    <cellStyle name="Normal 7 2 2 2 2 2 3 10 5" xfId="21471"/>
    <cellStyle name="Normal 7 2 2 2 2 2 3 11" xfId="5213"/>
    <cellStyle name="Normal 7 2 2 2 2 2 3 11 2" xfId="7134"/>
    <cellStyle name="Normal 7 2 2 2 2 2 3 11 2 2" xfId="7135"/>
    <cellStyle name="Normal 7 2 2 2 2 2 3 11 2 2 2" xfId="19875"/>
    <cellStyle name="Normal 7 2 2 2 2 2 3 11 2 3" xfId="19876"/>
    <cellStyle name="Normal 7 2 2 2 2 2 3 11 3" xfId="7136"/>
    <cellStyle name="Normal 7 2 2 2 2 2 3 11 3 2" xfId="19877"/>
    <cellStyle name="Normal 7 2 2 2 2 2 3 11 4" xfId="19878"/>
    <cellStyle name="Normal 7 2 2 2 2 2 3 11 5" xfId="21470"/>
    <cellStyle name="Normal 7 2 2 2 2 2 3 12" xfId="7137"/>
    <cellStyle name="Normal 7 2 2 2 2 2 3 12 2" xfId="7138"/>
    <cellStyle name="Normal 7 2 2 2 2 2 3 12 2 2" xfId="19879"/>
    <cellStyle name="Normal 7 2 2 2 2 2 3 12 3" xfId="19880"/>
    <cellStyle name="Normal 7 2 2 2 2 2 3 13" xfId="7139"/>
    <cellStyle name="Normal 7 2 2 2 2 2 3 13 2" xfId="19881"/>
    <cellStyle name="Normal 7 2 2 2 2 2 3 14" xfId="19882"/>
    <cellStyle name="Normal 7 2 2 2 2 2 3 15" xfId="21472"/>
    <cellStyle name="Normal 7 2 2 2 2 2 3 2" xfId="5214"/>
    <cellStyle name="Normal 7 2 2 2 2 2 3 2 2" xfId="7140"/>
    <cellStyle name="Normal 7 2 2 2 2 2 3 2 2 2" xfId="7141"/>
    <cellStyle name="Normal 7 2 2 2 2 2 3 2 2 2 2" xfId="19883"/>
    <cellStyle name="Normal 7 2 2 2 2 2 3 2 2 3" xfId="19884"/>
    <cellStyle name="Normal 7 2 2 2 2 2 3 2 3" xfId="7142"/>
    <cellStyle name="Normal 7 2 2 2 2 2 3 2 3 2" xfId="19885"/>
    <cellStyle name="Normal 7 2 2 2 2 2 3 2 4" xfId="19886"/>
    <cellStyle name="Normal 7 2 2 2 2 2 3 2 5" xfId="21469"/>
    <cellStyle name="Normal 7 2 2 2 2 2 3 3" xfId="5215"/>
    <cellStyle name="Normal 7 2 2 2 2 2 3 3 2" xfId="7143"/>
    <cellStyle name="Normal 7 2 2 2 2 2 3 3 2 2" xfId="7144"/>
    <cellStyle name="Normal 7 2 2 2 2 2 3 3 2 2 2" xfId="19887"/>
    <cellStyle name="Normal 7 2 2 2 2 2 3 3 2 3" xfId="19888"/>
    <cellStyle name="Normal 7 2 2 2 2 2 3 3 3" xfId="7145"/>
    <cellStyle name="Normal 7 2 2 2 2 2 3 3 3 2" xfId="19889"/>
    <cellStyle name="Normal 7 2 2 2 2 2 3 3 4" xfId="19890"/>
    <cellStyle name="Normal 7 2 2 2 2 2 3 3 5" xfId="21468"/>
    <cellStyle name="Normal 7 2 2 2 2 2 3 4" xfId="5216"/>
    <cellStyle name="Normal 7 2 2 2 2 2 3 4 2" xfId="7146"/>
    <cellStyle name="Normal 7 2 2 2 2 2 3 4 2 2" xfId="7147"/>
    <cellStyle name="Normal 7 2 2 2 2 2 3 4 2 2 2" xfId="19891"/>
    <cellStyle name="Normal 7 2 2 2 2 2 3 4 2 3" xfId="19892"/>
    <cellStyle name="Normal 7 2 2 2 2 2 3 4 3" xfId="7148"/>
    <cellStyle name="Normal 7 2 2 2 2 2 3 4 3 2" xfId="19893"/>
    <cellStyle name="Normal 7 2 2 2 2 2 3 4 4" xfId="19894"/>
    <cellStyle name="Normal 7 2 2 2 2 2 3 4 5" xfId="21467"/>
    <cellStyle name="Normal 7 2 2 2 2 2 3 5" xfId="5217"/>
    <cellStyle name="Normal 7 2 2 2 2 2 3 5 2" xfId="7149"/>
    <cellStyle name="Normal 7 2 2 2 2 2 3 5 2 2" xfId="7150"/>
    <cellStyle name="Normal 7 2 2 2 2 2 3 5 2 2 2" xfId="19895"/>
    <cellStyle name="Normal 7 2 2 2 2 2 3 5 2 3" xfId="19896"/>
    <cellStyle name="Normal 7 2 2 2 2 2 3 5 3" xfId="7151"/>
    <cellStyle name="Normal 7 2 2 2 2 2 3 5 3 2" xfId="19897"/>
    <cellStyle name="Normal 7 2 2 2 2 2 3 5 4" xfId="19898"/>
    <cellStyle name="Normal 7 2 2 2 2 2 3 5 5" xfId="21466"/>
    <cellStyle name="Normal 7 2 2 2 2 2 3 6" xfId="5218"/>
    <cellStyle name="Normal 7 2 2 2 2 2 3 6 2" xfId="7152"/>
    <cellStyle name="Normal 7 2 2 2 2 2 3 6 2 2" xfId="7153"/>
    <cellStyle name="Normal 7 2 2 2 2 2 3 6 2 2 2" xfId="19899"/>
    <cellStyle name="Normal 7 2 2 2 2 2 3 6 2 3" xfId="19900"/>
    <cellStyle name="Normal 7 2 2 2 2 2 3 6 3" xfId="7154"/>
    <cellStyle name="Normal 7 2 2 2 2 2 3 6 3 2" xfId="19901"/>
    <cellStyle name="Normal 7 2 2 2 2 2 3 6 4" xfId="19902"/>
    <cellStyle name="Normal 7 2 2 2 2 2 3 6 5" xfId="21465"/>
    <cellStyle name="Normal 7 2 2 2 2 2 3 7" xfId="5219"/>
    <cellStyle name="Normal 7 2 2 2 2 2 3 7 2" xfId="7155"/>
    <cellStyle name="Normal 7 2 2 2 2 2 3 7 2 2" xfId="7156"/>
    <cellStyle name="Normal 7 2 2 2 2 2 3 7 2 2 2" xfId="19903"/>
    <cellStyle name="Normal 7 2 2 2 2 2 3 7 2 3" xfId="19904"/>
    <cellStyle name="Normal 7 2 2 2 2 2 3 7 3" xfId="7157"/>
    <cellStyle name="Normal 7 2 2 2 2 2 3 7 3 2" xfId="19905"/>
    <cellStyle name="Normal 7 2 2 2 2 2 3 7 4" xfId="19906"/>
    <cellStyle name="Normal 7 2 2 2 2 2 3 7 5" xfId="21464"/>
    <cellStyle name="Normal 7 2 2 2 2 2 3 8" xfId="5220"/>
    <cellStyle name="Normal 7 2 2 2 2 2 3 8 2" xfId="7158"/>
    <cellStyle name="Normal 7 2 2 2 2 2 3 8 2 2" xfId="7159"/>
    <cellStyle name="Normal 7 2 2 2 2 2 3 8 2 2 2" xfId="19907"/>
    <cellStyle name="Normal 7 2 2 2 2 2 3 8 2 3" xfId="19908"/>
    <cellStyle name="Normal 7 2 2 2 2 2 3 8 3" xfId="7160"/>
    <cellStyle name="Normal 7 2 2 2 2 2 3 8 3 2" xfId="19909"/>
    <cellStyle name="Normal 7 2 2 2 2 2 3 8 4" xfId="19910"/>
    <cellStyle name="Normal 7 2 2 2 2 2 3 8 5" xfId="21463"/>
    <cellStyle name="Normal 7 2 2 2 2 2 3 9" xfId="5221"/>
    <cellStyle name="Normal 7 2 2 2 2 2 3 9 2" xfId="7161"/>
    <cellStyle name="Normal 7 2 2 2 2 2 3 9 2 2" xfId="7162"/>
    <cellStyle name="Normal 7 2 2 2 2 2 3 9 2 2 2" xfId="19911"/>
    <cellStyle name="Normal 7 2 2 2 2 2 3 9 2 3" xfId="19912"/>
    <cellStyle name="Normal 7 2 2 2 2 2 3 9 3" xfId="7163"/>
    <cellStyle name="Normal 7 2 2 2 2 2 3 9 3 2" xfId="19913"/>
    <cellStyle name="Normal 7 2 2 2 2 2 3 9 4" xfId="19914"/>
    <cellStyle name="Normal 7 2 2 2 2 2 3 9 5" xfId="21462"/>
    <cellStyle name="Normal 7 2 2 2 2 2 4" xfId="5222"/>
    <cellStyle name="Normal 7 2 2 2 2 2 4 2" xfId="7164"/>
    <cellStyle name="Normal 7 2 2 2 2 2 4 2 2" xfId="7165"/>
    <cellStyle name="Normal 7 2 2 2 2 2 4 2 2 2" xfId="19915"/>
    <cellStyle name="Normal 7 2 2 2 2 2 4 2 3" xfId="19916"/>
    <cellStyle name="Normal 7 2 2 2 2 2 4 3" xfId="7166"/>
    <cellStyle name="Normal 7 2 2 2 2 2 4 3 2" xfId="19917"/>
    <cellStyle name="Normal 7 2 2 2 2 2 4 4" xfId="19918"/>
    <cellStyle name="Normal 7 2 2 2 2 2 4 5" xfId="21461"/>
    <cellStyle name="Normal 7 2 2 2 2 2 5" xfId="5223"/>
    <cellStyle name="Normal 7 2 2 2 2 2 5 2" xfId="7167"/>
    <cellStyle name="Normal 7 2 2 2 2 2 5 2 2" xfId="7168"/>
    <cellStyle name="Normal 7 2 2 2 2 2 5 2 2 2" xfId="19919"/>
    <cellStyle name="Normal 7 2 2 2 2 2 5 2 3" xfId="19920"/>
    <cellStyle name="Normal 7 2 2 2 2 2 5 3" xfId="7169"/>
    <cellStyle name="Normal 7 2 2 2 2 2 5 3 2" xfId="19921"/>
    <cellStyle name="Normal 7 2 2 2 2 2 5 4" xfId="19922"/>
    <cellStyle name="Normal 7 2 2 2 2 2 5 5" xfId="21460"/>
    <cellStyle name="Normal 7 2 2 2 2 2 6" xfId="5224"/>
    <cellStyle name="Normal 7 2 2 2 2 2 6 2" xfId="7170"/>
    <cellStyle name="Normal 7 2 2 2 2 2 6 2 2" xfId="7171"/>
    <cellStyle name="Normal 7 2 2 2 2 2 6 2 2 2" xfId="19923"/>
    <cellStyle name="Normal 7 2 2 2 2 2 6 2 3" xfId="19924"/>
    <cellStyle name="Normal 7 2 2 2 2 2 6 3" xfId="7172"/>
    <cellStyle name="Normal 7 2 2 2 2 2 6 3 2" xfId="19925"/>
    <cellStyle name="Normal 7 2 2 2 2 2 6 4" xfId="19926"/>
    <cellStyle name="Normal 7 2 2 2 2 2 6 5" xfId="21459"/>
    <cellStyle name="Normal 7 2 2 2 2 2 7" xfId="5225"/>
    <cellStyle name="Normal 7 2 2 2 2 2 7 2" xfId="7173"/>
    <cellStyle name="Normal 7 2 2 2 2 2 7 2 2" xfId="7174"/>
    <cellStyle name="Normal 7 2 2 2 2 2 7 2 2 2" xfId="19927"/>
    <cellStyle name="Normal 7 2 2 2 2 2 7 2 3" xfId="19928"/>
    <cellStyle name="Normal 7 2 2 2 2 2 7 3" xfId="7175"/>
    <cellStyle name="Normal 7 2 2 2 2 2 7 3 2" xfId="19929"/>
    <cellStyle name="Normal 7 2 2 2 2 2 7 4" xfId="19930"/>
    <cellStyle name="Normal 7 2 2 2 2 2 7 5" xfId="21458"/>
    <cellStyle name="Normal 7 2 2 2 2 2 8" xfId="5226"/>
    <cellStyle name="Normal 7 2 2 2 2 2 8 2" xfId="7176"/>
    <cellStyle name="Normal 7 2 2 2 2 2 8 2 2" xfId="7177"/>
    <cellStyle name="Normal 7 2 2 2 2 2 8 2 2 2" xfId="19931"/>
    <cellStyle name="Normal 7 2 2 2 2 2 8 2 3" xfId="19932"/>
    <cellStyle name="Normal 7 2 2 2 2 2 8 3" xfId="7178"/>
    <cellStyle name="Normal 7 2 2 2 2 2 8 3 2" xfId="19933"/>
    <cellStyle name="Normal 7 2 2 2 2 2 8 4" xfId="19934"/>
    <cellStyle name="Normal 7 2 2 2 2 2 8 5" xfId="21457"/>
    <cellStyle name="Normal 7 2 2 2 2 2 9" xfId="5227"/>
    <cellStyle name="Normal 7 2 2 2 2 2 9 2" xfId="7179"/>
    <cellStyle name="Normal 7 2 2 2 2 2 9 2 2" xfId="7180"/>
    <cellStyle name="Normal 7 2 2 2 2 2 9 2 2 2" xfId="19935"/>
    <cellStyle name="Normal 7 2 2 2 2 2 9 2 3" xfId="19936"/>
    <cellStyle name="Normal 7 2 2 2 2 2 9 3" xfId="7181"/>
    <cellStyle name="Normal 7 2 2 2 2 2 9 3 2" xfId="19937"/>
    <cellStyle name="Normal 7 2 2 2 2 2 9 4" xfId="19938"/>
    <cellStyle name="Normal 7 2 2 2 2 2 9 5" xfId="21456"/>
    <cellStyle name="Normal 7 2 2 2 2 20" xfId="19939"/>
    <cellStyle name="Normal 7 2 2 2 2 20 2" xfId="21455"/>
    <cellStyle name="Normal 7 2 2 2 2 21" xfId="19940"/>
    <cellStyle name="Normal 7 2 2 2 2 21 2" xfId="21454"/>
    <cellStyle name="Normal 7 2 2 2 2 22" xfId="21453"/>
    <cellStyle name="Normal 7 2 2 2 2 23" xfId="21452"/>
    <cellStyle name="Normal 7 2 2 2 2 25" xfId="21451"/>
    <cellStyle name="Normal 7 2 2 2 2 3" xfId="2768"/>
    <cellStyle name="Normal 7 2 2 2 2 3 10" xfId="5229"/>
    <cellStyle name="Normal 7 2 2 2 2 3 10 2" xfId="7182"/>
    <cellStyle name="Normal 7 2 2 2 2 3 10 2 2" xfId="7183"/>
    <cellStyle name="Normal 7 2 2 2 2 3 10 2 2 2" xfId="7184"/>
    <cellStyle name="Normal 7 2 2 2 2 3 10 2 2 2 2" xfId="19941"/>
    <cellStyle name="Normal 7 2 2 2 2 3 10 2 2 2 3" xfId="21447"/>
    <cellStyle name="Normal 7 2 2 2 2 3 10 2 2 3" xfId="7185"/>
    <cellStyle name="Normal 7 2 2 2 2 3 10 2 2 3 2" xfId="7186"/>
    <cellStyle name="Normal 7 2 2 2 2 3 10 2 2 3 2 2" xfId="7187"/>
    <cellStyle name="Normal 7 2 2 2 2 3 10 2 2 3 2 2 2" xfId="19942"/>
    <cellStyle name="Normal 7 2 2 2 2 3 10 2 2 3 2 3" xfId="7188"/>
    <cellStyle name="Normal 7 2 2 2 2 3 10 2 2 3 2 3 2" xfId="19943"/>
    <cellStyle name="Normal 7 2 2 2 2 3 10 2 2 3 2 4" xfId="19944"/>
    <cellStyle name="Normal 7 2 2 2 2 3 10 2 2 3 3" xfId="19945"/>
    <cellStyle name="Normal 7 2 2 2 2 3 10 2 2 3 4" xfId="21446"/>
    <cellStyle name="Normal 7 2 2 2 2 3 10 2 2 4" xfId="19946"/>
    <cellStyle name="Normal 7 2 2 2 2 3 10 2 2 5" xfId="21448"/>
    <cellStyle name="Normal 7 2 2 2 2 3 10 2 3" xfId="7189"/>
    <cellStyle name="Normal 7 2 2 2 2 3 10 2 3 2" xfId="7190"/>
    <cellStyle name="Normal 7 2 2 2 2 3 10 2 3 2 2" xfId="19947"/>
    <cellStyle name="Normal 7 2 2 2 2 3 10 2 3 3" xfId="19948"/>
    <cellStyle name="Normal 7 2 2 2 2 3 10 2 4" xfId="7191"/>
    <cellStyle name="Normal 7 2 2 2 2 3 10 2 4 2" xfId="19949"/>
    <cellStyle name="Normal 7 2 2 2 2 3 10 2 5" xfId="19950"/>
    <cellStyle name="Normal 7 2 2 2 2 3 10 2 6" xfId="21449"/>
    <cellStyle name="Normal 7 2 2 2 2 3 10 3" xfId="7192"/>
    <cellStyle name="Normal 7 2 2 2 2 3 10 3 2" xfId="7193"/>
    <cellStyle name="Normal 7 2 2 2 2 3 10 3 2 2" xfId="19951"/>
    <cellStyle name="Normal 7 2 2 2 2 3 10 3 3" xfId="19952"/>
    <cellStyle name="Normal 7 2 2 2 2 3 10 4" xfId="7194"/>
    <cellStyle name="Normal 7 2 2 2 2 3 10 4 2" xfId="19953"/>
    <cellStyle name="Normal 7 2 2 2 2 3 10 5" xfId="19954"/>
    <cellStyle name="Normal 7 2 2 2 2 3 10 6" xfId="21450"/>
    <cellStyle name="Normal 7 2 2 2 2 3 11" xfId="5230"/>
    <cellStyle name="Normal 7 2 2 2 2 3 11 2" xfId="7195"/>
    <cellStyle name="Normal 7 2 2 2 2 3 11 2 2" xfId="7196"/>
    <cellStyle name="Normal 7 2 2 2 2 3 11 2 2 2" xfId="19955"/>
    <cellStyle name="Normal 7 2 2 2 2 3 11 2 3" xfId="19956"/>
    <cellStyle name="Normal 7 2 2 2 2 3 11 3" xfId="7197"/>
    <cellStyle name="Normal 7 2 2 2 2 3 11 3 2" xfId="19957"/>
    <cellStyle name="Normal 7 2 2 2 2 3 11 4" xfId="19958"/>
    <cellStyle name="Normal 7 2 2 2 2 3 11 5" xfId="21445"/>
    <cellStyle name="Normal 7 2 2 2 2 3 12" xfId="5231"/>
    <cellStyle name="Normal 7 2 2 2 2 3 12 2" xfId="7198"/>
    <cellStyle name="Normal 7 2 2 2 2 3 12 2 2" xfId="7199"/>
    <cellStyle name="Normal 7 2 2 2 2 3 12 2 2 2" xfId="19959"/>
    <cellStyle name="Normal 7 2 2 2 2 3 12 2 3" xfId="19960"/>
    <cellStyle name="Normal 7 2 2 2 2 3 12 3" xfId="7200"/>
    <cellStyle name="Normal 7 2 2 2 2 3 12 3 2" xfId="19961"/>
    <cellStyle name="Normal 7 2 2 2 2 3 12 4" xfId="19962"/>
    <cellStyle name="Normal 7 2 2 2 2 3 12 5" xfId="21444"/>
    <cellStyle name="Normal 7 2 2 2 2 3 13" xfId="5232"/>
    <cellStyle name="Normal 7 2 2 2 2 3 13 2" xfId="7201"/>
    <cellStyle name="Normal 7 2 2 2 2 3 13 2 2" xfId="7202"/>
    <cellStyle name="Normal 7 2 2 2 2 3 13 2 2 2" xfId="19963"/>
    <cellStyle name="Normal 7 2 2 2 2 3 13 2 3" xfId="19964"/>
    <cellStyle name="Normal 7 2 2 2 2 3 13 3" xfId="7203"/>
    <cellStyle name="Normal 7 2 2 2 2 3 13 3 2" xfId="19965"/>
    <cellStyle name="Normal 7 2 2 2 2 3 13 4" xfId="19966"/>
    <cellStyle name="Normal 7 2 2 2 2 3 13 5" xfId="21443"/>
    <cellStyle name="Normal 7 2 2 2 2 3 14" xfId="7204"/>
    <cellStyle name="Normal 7 2 2 2 2 3 14 2" xfId="7205"/>
    <cellStyle name="Normal 7 2 2 2 2 3 14 2 2" xfId="7206"/>
    <cellStyle name="Normal 7 2 2 2 2 3 14 2 2 2" xfId="7207"/>
    <cellStyle name="Normal 7 2 2 2 2 3 14 2 2 2 2" xfId="7208"/>
    <cellStyle name="Normal 7 2 2 2 2 3 14 2 2 2 2 2" xfId="7209"/>
    <cellStyle name="Normal 7 2 2 2 2 3 14 2 2 2 2 2 2" xfId="19967"/>
    <cellStyle name="Normal 7 2 2 2 2 3 14 2 2 2 2 3" xfId="7210"/>
    <cellStyle name="Normal 7 2 2 2 2 3 14 2 2 2 2 3 2" xfId="19968"/>
    <cellStyle name="Normal 7 2 2 2 2 3 14 2 2 2 2 4" xfId="19969"/>
    <cellStyle name="Normal 7 2 2 2 2 3 14 2 2 2 3" xfId="19970"/>
    <cellStyle name="Normal 7 2 2 2 2 3 14 2 2 3" xfId="19971"/>
    <cellStyle name="Normal 7 2 2 2 2 3 14 2 2 4" xfId="21442"/>
    <cellStyle name="Normal 7 2 2 2 2 3 14 2 3" xfId="7211"/>
    <cellStyle name="Normal 7 2 2 2 2 3 14 2 3 2" xfId="2769"/>
    <cellStyle name="Normal 7 2 2 2 2 3 14 2 3 2 2" xfId="2770"/>
    <cellStyle name="Normal 7 2 2 2 2 3 14 2 3 2 2 2" xfId="11318"/>
    <cellStyle name="Normal 7 2 2 2 2 3 14 2 3 2 2 2 2" xfId="19972"/>
    <cellStyle name="Normal 7 2 2 2 2 3 14 2 3 2 2 3" xfId="11319"/>
    <cellStyle name="Normal 7 2 2 2 2 3 14 2 3 2 2 4" xfId="7212"/>
    <cellStyle name="Normal 7 2 2 2 2 3 14 2 3 2 3" xfId="7213"/>
    <cellStyle name="Normal 7 2 2 2 2 3 14 2 3 2 3 2" xfId="19973"/>
    <cellStyle name="Normal 7 2 2 2 2 3 14 2 3 2 4" xfId="12184"/>
    <cellStyle name="Normal 7 2 2 2 2 3 14 2 3 2 4 2" xfId="19974"/>
    <cellStyle name="Normal 7 2 2 2 2 3 14 2 3 2 4 3" xfId="19975"/>
    <cellStyle name="Normal 7 2 2 2 2 3 14 2 3 2 5" xfId="19976"/>
    <cellStyle name="Normal 7 2 2 2 2 3 14 2 3 2 6" xfId="19977"/>
    <cellStyle name="Normal 7 2 2 2 2 3 14 2 3 2 7" xfId="22167"/>
    <cellStyle name="Normal 7 2 2 2 2 3 14 2 3 3" xfId="19978"/>
    <cellStyle name="Normal 7 2 2 2 2 3 14 2 4" xfId="7214"/>
    <cellStyle name="Normal 7 2 2 2 2 3 14 2 4 2" xfId="7215"/>
    <cellStyle name="Normal 7 2 2 2 2 3 14 2 4 2 2" xfId="19979"/>
    <cellStyle name="Normal 7 2 2 2 2 3 14 2 4 3" xfId="19980"/>
    <cellStyle name="Normal 7 2 2 2 2 3 14 2 5" xfId="7216"/>
    <cellStyle name="Normal 7 2 2 2 2 3 14 2 5 2" xfId="19981"/>
    <cellStyle name="Normal 7 2 2 2 2 3 14 2 6" xfId="7217"/>
    <cellStyle name="Normal 7 2 2 2 2 3 14 2 6 2" xfId="19982"/>
    <cellStyle name="Normal 7 2 2 2 2 3 14 2 7" xfId="19983"/>
    <cellStyle name="Normal 7 2 2 2 2 3 14 3" xfId="7218"/>
    <cellStyle name="Normal 7 2 2 2 2 3 14 3 2" xfId="7219"/>
    <cellStyle name="Normal 7 2 2 2 2 3 14 3 2 2" xfId="19984"/>
    <cellStyle name="Normal 7 2 2 2 2 3 14 3 3" xfId="19985"/>
    <cellStyle name="Normal 7 2 2 2 2 3 14 4" xfId="7220"/>
    <cellStyle name="Normal 7 2 2 2 2 3 14 4 2" xfId="19986"/>
    <cellStyle name="Normal 7 2 2 2 2 3 14 5" xfId="19987"/>
    <cellStyle name="Normal 7 2 2 2 2 3 15" xfId="7221"/>
    <cellStyle name="Normal 7 2 2 2 2 3 15 2" xfId="7222"/>
    <cellStyle name="Normal 7 2 2 2 2 3 15 2 2" xfId="19988"/>
    <cellStyle name="Normal 7 2 2 2 2 3 15 3" xfId="19989"/>
    <cellStyle name="Normal 7 2 2 2 2 3 16" xfId="7223"/>
    <cellStyle name="Normal 7 2 2 2 2 3 16 2" xfId="7224"/>
    <cellStyle name="Normal 7 2 2 2 2 3 16 2 2" xfId="19990"/>
    <cellStyle name="Normal 7 2 2 2 2 3 16 3" xfId="19991"/>
    <cellStyle name="Normal 7 2 2 2 2 3 17" xfId="7225"/>
    <cellStyle name="Normal 7 2 2 2 2 3 17 2" xfId="7226"/>
    <cellStyle name="Normal 7 2 2 2 2 3 17 2 2" xfId="19992"/>
    <cellStyle name="Normal 7 2 2 2 2 3 17 3" xfId="19993"/>
    <cellStyle name="Normal 7 2 2 2 2 3 18" xfId="7227"/>
    <cellStyle name="Normal 7 2 2 2 2 3 18 2" xfId="19994"/>
    <cellStyle name="Normal 7 2 2 2 2 3 19" xfId="7228"/>
    <cellStyle name="Normal 7 2 2 2 2 3 19 2" xfId="19995"/>
    <cellStyle name="Normal 7 2 2 2 2 3 2" xfId="5233"/>
    <cellStyle name="Normal 7 2 2 2 2 3 2 10" xfId="5234"/>
    <cellStyle name="Normal 7 2 2 2 2 3 2 10 2" xfId="7229"/>
    <cellStyle name="Normal 7 2 2 2 2 3 2 10 2 2" xfId="7230"/>
    <cellStyle name="Normal 7 2 2 2 2 3 2 10 2 2 2" xfId="19996"/>
    <cellStyle name="Normal 7 2 2 2 2 3 2 10 2 3" xfId="19997"/>
    <cellStyle name="Normal 7 2 2 2 2 3 2 10 3" xfId="7231"/>
    <cellStyle name="Normal 7 2 2 2 2 3 2 10 3 2" xfId="19998"/>
    <cellStyle name="Normal 7 2 2 2 2 3 2 10 4" xfId="19999"/>
    <cellStyle name="Normal 7 2 2 2 2 3 2 10 5" xfId="21440"/>
    <cellStyle name="Normal 7 2 2 2 2 3 2 11" xfId="5235"/>
    <cellStyle name="Normal 7 2 2 2 2 3 2 11 2" xfId="7232"/>
    <cellStyle name="Normal 7 2 2 2 2 3 2 11 2 2" xfId="7233"/>
    <cellStyle name="Normal 7 2 2 2 2 3 2 11 2 2 2" xfId="20000"/>
    <cellStyle name="Normal 7 2 2 2 2 3 2 11 2 3" xfId="20001"/>
    <cellStyle name="Normal 7 2 2 2 2 3 2 11 3" xfId="7234"/>
    <cellStyle name="Normal 7 2 2 2 2 3 2 11 3 2" xfId="20002"/>
    <cellStyle name="Normal 7 2 2 2 2 3 2 11 4" xfId="20003"/>
    <cellStyle name="Normal 7 2 2 2 2 3 2 11 5" xfId="21439"/>
    <cellStyle name="Normal 7 2 2 2 2 3 2 12" xfId="5236"/>
    <cellStyle name="Normal 7 2 2 2 2 3 2 12 2" xfId="7235"/>
    <cellStyle name="Normal 7 2 2 2 2 3 2 12 2 2" xfId="7236"/>
    <cellStyle name="Normal 7 2 2 2 2 3 2 12 2 2 2" xfId="20004"/>
    <cellStyle name="Normal 7 2 2 2 2 3 2 12 2 3" xfId="20005"/>
    <cellStyle name="Normal 7 2 2 2 2 3 2 12 3" xfId="7237"/>
    <cellStyle name="Normal 7 2 2 2 2 3 2 12 3 2" xfId="20006"/>
    <cellStyle name="Normal 7 2 2 2 2 3 2 12 4" xfId="20007"/>
    <cellStyle name="Normal 7 2 2 2 2 3 2 12 5" xfId="21438"/>
    <cellStyle name="Normal 7 2 2 2 2 3 2 13" xfId="7238"/>
    <cellStyle name="Normal 7 2 2 2 2 3 2 13 2" xfId="7239"/>
    <cellStyle name="Normal 7 2 2 2 2 3 2 13 2 2" xfId="20008"/>
    <cellStyle name="Normal 7 2 2 2 2 3 2 13 3" xfId="20009"/>
    <cellStyle name="Normal 7 2 2 2 2 3 2 14" xfId="7240"/>
    <cellStyle name="Normal 7 2 2 2 2 3 2 14 2" xfId="7241"/>
    <cellStyle name="Normal 7 2 2 2 2 3 2 14 2 2" xfId="20010"/>
    <cellStyle name="Normal 7 2 2 2 2 3 2 14 3" xfId="20011"/>
    <cellStyle name="Normal 7 2 2 2 2 3 2 15" xfId="7242"/>
    <cellStyle name="Normal 7 2 2 2 2 3 2 15 2" xfId="7243"/>
    <cellStyle name="Normal 7 2 2 2 2 3 2 15 2 2" xfId="20012"/>
    <cellStyle name="Normal 7 2 2 2 2 3 2 15 3" xfId="20013"/>
    <cellStyle name="Normal 7 2 2 2 2 3 2 16" xfId="7244"/>
    <cellStyle name="Normal 7 2 2 2 2 3 2 16 2" xfId="20014"/>
    <cellStyle name="Normal 7 2 2 2 2 3 2 17" xfId="7245"/>
    <cellStyle name="Normal 7 2 2 2 2 3 2 17 2" xfId="20015"/>
    <cellStyle name="Normal 7 2 2 2 2 3 2 18" xfId="7246"/>
    <cellStyle name="Normal 7 2 2 2 2 3 2 18 2" xfId="20016"/>
    <cellStyle name="Normal 7 2 2 2 2 3 2 19" xfId="20017"/>
    <cellStyle name="Normal 7 2 2 2 2 3 2 2" xfId="5237"/>
    <cellStyle name="Normal 7 2 2 2 2 3 2 2 10" xfId="5238"/>
    <cellStyle name="Normal 7 2 2 2 2 3 2 2 10 2" xfId="7247"/>
    <cellStyle name="Normal 7 2 2 2 2 3 2 2 10 2 2" xfId="7248"/>
    <cellStyle name="Normal 7 2 2 2 2 3 2 2 10 2 2 2" xfId="7249"/>
    <cellStyle name="Normal 7 2 2 2 2 3 2 2 10 2 2 2 2" xfId="20018"/>
    <cellStyle name="Normal 7 2 2 2 2 3 2 2 10 2 2 3" xfId="7250"/>
    <cellStyle name="Normal 7 2 2 2 2 3 2 2 10 2 2 3 2" xfId="7251"/>
    <cellStyle name="Normal 7 2 2 2 2 3 2 2 10 2 2 3 2 2" xfId="20019"/>
    <cellStyle name="Normal 7 2 2 2 2 3 2 2 10 2 2 3 3" xfId="20020"/>
    <cellStyle name="Normal 7 2 2 2 2 3 2 2 10 2 2 4" xfId="20021"/>
    <cellStyle name="Normal 7 2 2 2 2 3 2 2 10 2 2 5" xfId="21434"/>
    <cellStyle name="Normal 7 2 2 2 2 3 2 2 10 2 3" xfId="7252"/>
    <cellStyle name="Normal 7 2 2 2 2 3 2 2 10 2 3 2" xfId="7253"/>
    <cellStyle name="Normal 7 2 2 2 2 3 2 2 10 2 3 2 2" xfId="20022"/>
    <cellStyle name="Normal 7 2 2 2 2 3 2 2 10 2 3 3" xfId="20023"/>
    <cellStyle name="Normal 7 2 2 2 2 3 2 2 10 2 4" xfId="7254"/>
    <cellStyle name="Normal 7 2 2 2 2 3 2 2 10 2 4 2" xfId="20024"/>
    <cellStyle name="Normal 7 2 2 2 2 3 2 2 10 2 5" xfId="20025"/>
    <cellStyle name="Normal 7 2 2 2 2 3 2 2 10 2 6" xfId="21435"/>
    <cellStyle name="Normal 7 2 2 2 2 3 2 2 10 3" xfId="7255"/>
    <cellStyle name="Normal 7 2 2 2 2 3 2 2 10 3 2" xfId="7256"/>
    <cellStyle name="Normal 7 2 2 2 2 3 2 2 10 3 2 2" xfId="20026"/>
    <cellStyle name="Normal 7 2 2 2 2 3 2 2 10 3 3" xfId="20027"/>
    <cellStyle name="Normal 7 2 2 2 2 3 2 2 10 4" xfId="7257"/>
    <cellStyle name="Normal 7 2 2 2 2 3 2 2 10 4 2" xfId="20028"/>
    <cellStyle name="Normal 7 2 2 2 2 3 2 2 10 5" xfId="20029"/>
    <cellStyle name="Normal 7 2 2 2 2 3 2 2 10 6" xfId="21436"/>
    <cellStyle name="Normal 7 2 2 2 2 3 2 2 11" xfId="5239"/>
    <cellStyle name="Normal 7 2 2 2 2 3 2 2 11 2" xfId="7258"/>
    <cellStyle name="Normal 7 2 2 2 2 3 2 2 11 2 2" xfId="7259"/>
    <cellStyle name="Normal 7 2 2 2 2 3 2 2 11 2 2 2" xfId="20030"/>
    <cellStyle name="Normal 7 2 2 2 2 3 2 2 11 2 3" xfId="20031"/>
    <cellStyle name="Normal 7 2 2 2 2 3 2 2 11 3" xfId="7260"/>
    <cellStyle name="Normal 7 2 2 2 2 3 2 2 11 3 2" xfId="20032"/>
    <cellStyle name="Normal 7 2 2 2 2 3 2 2 11 4" xfId="20033"/>
    <cellStyle name="Normal 7 2 2 2 2 3 2 2 11 5" xfId="21433"/>
    <cellStyle name="Normal 7 2 2 2 2 3 2 2 12" xfId="7261"/>
    <cellStyle name="Normal 7 2 2 2 2 3 2 2 12 2" xfId="7262"/>
    <cellStyle name="Normal 7 2 2 2 2 3 2 2 12 2 2" xfId="7263"/>
    <cellStyle name="Normal 7 2 2 2 2 3 2 2 12 2 2 2" xfId="20034"/>
    <cellStyle name="Normal 7 2 2 2 2 3 2 2 12 2 2 3" xfId="21430"/>
    <cellStyle name="Normal 7 2 2 2 2 3 2 2 12 2 3" xfId="7264"/>
    <cellStyle name="Normal 7 2 2 2 2 3 2 2 12 2 3 2" xfId="7265"/>
    <cellStyle name="Normal 7 2 2 2 2 3 2 2 12 2 3 2 2" xfId="20035"/>
    <cellStyle name="Normal 7 2 2 2 2 3 2 2 12 2 3 3" xfId="20036"/>
    <cellStyle name="Normal 7 2 2 2 2 3 2 2 12 2 3 4" xfId="21429"/>
    <cellStyle name="Normal 7 2 2 2 2 3 2 2 12 2 4" xfId="20037"/>
    <cellStyle name="Normal 7 2 2 2 2 3 2 2 12 2 5" xfId="21431"/>
    <cellStyle name="Normal 7 2 2 2 2 3 2 2 12 3" xfId="7266"/>
    <cellStyle name="Normal 7 2 2 2 2 3 2 2 12 3 2" xfId="7267"/>
    <cellStyle name="Normal 7 2 2 2 2 3 2 2 12 3 2 2" xfId="20038"/>
    <cellStyle name="Normal 7 2 2 2 2 3 2 2 12 3 3" xfId="20039"/>
    <cellStyle name="Normal 7 2 2 2 2 3 2 2 12 4" xfId="7268"/>
    <cellStyle name="Normal 7 2 2 2 2 3 2 2 12 4 2" xfId="20040"/>
    <cellStyle name="Normal 7 2 2 2 2 3 2 2 12 5" xfId="20041"/>
    <cellStyle name="Normal 7 2 2 2 2 3 2 2 12 6" xfId="21432"/>
    <cellStyle name="Normal 7 2 2 2 2 3 2 2 13" xfId="7269"/>
    <cellStyle name="Normal 7 2 2 2 2 3 2 2 13 2" xfId="7270"/>
    <cellStyle name="Normal 7 2 2 2 2 3 2 2 13 2 2" xfId="20042"/>
    <cellStyle name="Normal 7 2 2 2 2 3 2 2 13 3" xfId="20043"/>
    <cellStyle name="Normal 7 2 2 2 2 3 2 2 14" xfId="7271"/>
    <cellStyle name="Normal 7 2 2 2 2 3 2 2 14 2" xfId="20044"/>
    <cellStyle name="Normal 7 2 2 2 2 3 2 2 15" xfId="20045"/>
    <cellStyle name="Normal 7 2 2 2 2 3 2 2 16" xfId="21437"/>
    <cellStyle name="Normal 7 2 2 2 2 3 2 2 2" xfId="5240"/>
    <cellStyle name="Normal 7 2 2 2 2 3 2 2 2 2" xfId="7272"/>
    <cellStyle name="Normal 7 2 2 2 2 3 2 2 2 2 2" xfId="7273"/>
    <cellStyle name="Normal 7 2 2 2 2 3 2 2 2 2 2 2" xfId="20046"/>
    <cellStyle name="Normal 7 2 2 2 2 3 2 2 2 2 3" xfId="20047"/>
    <cellStyle name="Normal 7 2 2 2 2 3 2 2 2 3" xfId="7274"/>
    <cellStyle name="Normal 7 2 2 2 2 3 2 2 2 3 2" xfId="20048"/>
    <cellStyle name="Normal 7 2 2 2 2 3 2 2 2 4" xfId="20049"/>
    <cellStyle name="Normal 7 2 2 2 2 3 2 2 2 5" xfId="21428"/>
    <cellStyle name="Normal 7 2 2 2 2 3 2 2 3" xfId="5241"/>
    <cellStyle name="Normal 7 2 2 2 2 3 2 2 3 2" xfId="7275"/>
    <cellStyle name="Normal 7 2 2 2 2 3 2 2 3 2 2" xfId="7276"/>
    <cellStyle name="Normal 7 2 2 2 2 3 2 2 3 2 2 2" xfId="20050"/>
    <cellStyle name="Normal 7 2 2 2 2 3 2 2 3 2 3" xfId="20051"/>
    <cellStyle name="Normal 7 2 2 2 2 3 2 2 3 3" xfId="7277"/>
    <cellStyle name="Normal 7 2 2 2 2 3 2 2 3 3 2" xfId="20052"/>
    <cellStyle name="Normal 7 2 2 2 2 3 2 2 3 4" xfId="20053"/>
    <cellStyle name="Normal 7 2 2 2 2 3 2 2 3 5" xfId="21427"/>
    <cellStyle name="Normal 7 2 2 2 2 3 2 2 4" xfId="5242"/>
    <cellStyle name="Normal 7 2 2 2 2 3 2 2 4 2" xfId="7278"/>
    <cellStyle name="Normal 7 2 2 2 2 3 2 2 4 2 2" xfId="7279"/>
    <cellStyle name="Normal 7 2 2 2 2 3 2 2 4 2 2 2" xfId="20054"/>
    <cellStyle name="Normal 7 2 2 2 2 3 2 2 4 2 3" xfId="20055"/>
    <cellStyle name="Normal 7 2 2 2 2 3 2 2 4 3" xfId="7280"/>
    <cellStyle name="Normal 7 2 2 2 2 3 2 2 4 3 2" xfId="20056"/>
    <cellStyle name="Normal 7 2 2 2 2 3 2 2 4 4" xfId="20057"/>
    <cellStyle name="Normal 7 2 2 2 2 3 2 2 4 5" xfId="21426"/>
    <cellStyle name="Normal 7 2 2 2 2 3 2 2 5" xfId="5243"/>
    <cellStyle name="Normal 7 2 2 2 2 3 2 2 5 2" xfId="7281"/>
    <cellStyle name="Normal 7 2 2 2 2 3 2 2 5 2 2" xfId="7282"/>
    <cellStyle name="Normal 7 2 2 2 2 3 2 2 5 2 2 2" xfId="20058"/>
    <cellStyle name="Normal 7 2 2 2 2 3 2 2 5 2 3" xfId="20059"/>
    <cellStyle name="Normal 7 2 2 2 2 3 2 2 5 3" xfId="7283"/>
    <cellStyle name="Normal 7 2 2 2 2 3 2 2 5 3 2" xfId="20060"/>
    <cellStyle name="Normal 7 2 2 2 2 3 2 2 5 4" xfId="20061"/>
    <cellStyle name="Normal 7 2 2 2 2 3 2 2 5 5" xfId="21425"/>
    <cellStyle name="Normal 7 2 2 2 2 3 2 2 6" xfId="5244"/>
    <cellStyle name="Normal 7 2 2 2 2 3 2 2 6 2" xfId="7284"/>
    <cellStyle name="Normal 7 2 2 2 2 3 2 2 6 2 2" xfId="7285"/>
    <cellStyle name="Normal 7 2 2 2 2 3 2 2 6 2 2 2" xfId="20062"/>
    <cellStyle name="Normal 7 2 2 2 2 3 2 2 6 2 3" xfId="20063"/>
    <cellStyle name="Normal 7 2 2 2 2 3 2 2 6 3" xfId="7286"/>
    <cellStyle name="Normal 7 2 2 2 2 3 2 2 6 3 2" xfId="20064"/>
    <cellStyle name="Normal 7 2 2 2 2 3 2 2 6 4" xfId="20065"/>
    <cellStyle name="Normal 7 2 2 2 2 3 2 2 6 5" xfId="21424"/>
    <cellStyle name="Normal 7 2 2 2 2 3 2 2 7" xfId="5245"/>
    <cellStyle name="Normal 7 2 2 2 2 3 2 2 7 2" xfId="7287"/>
    <cellStyle name="Normal 7 2 2 2 2 3 2 2 7 2 2" xfId="7288"/>
    <cellStyle name="Normal 7 2 2 2 2 3 2 2 7 2 2 2" xfId="20066"/>
    <cellStyle name="Normal 7 2 2 2 2 3 2 2 7 2 3" xfId="20067"/>
    <cellStyle name="Normal 7 2 2 2 2 3 2 2 7 3" xfId="7289"/>
    <cellStyle name="Normal 7 2 2 2 2 3 2 2 7 3 2" xfId="20068"/>
    <cellStyle name="Normal 7 2 2 2 2 3 2 2 7 4" xfId="20069"/>
    <cellStyle name="Normal 7 2 2 2 2 3 2 2 7 5" xfId="21423"/>
    <cellStyle name="Normal 7 2 2 2 2 3 2 2 8" xfId="5246"/>
    <cellStyle name="Normal 7 2 2 2 2 3 2 2 8 2" xfId="7290"/>
    <cellStyle name="Normal 7 2 2 2 2 3 2 2 8 2 2" xfId="7291"/>
    <cellStyle name="Normal 7 2 2 2 2 3 2 2 8 2 2 2" xfId="20070"/>
    <cellStyle name="Normal 7 2 2 2 2 3 2 2 8 2 3" xfId="20071"/>
    <cellStyle name="Normal 7 2 2 2 2 3 2 2 8 3" xfId="7292"/>
    <cellStyle name="Normal 7 2 2 2 2 3 2 2 8 3 2" xfId="20072"/>
    <cellStyle name="Normal 7 2 2 2 2 3 2 2 8 4" xfId="20073"/>
    <cellStyle name="Normal 7 2 2 2 2 3 2 2 8 5" xfId="21422"/>
    <cellStyle name="Normal 7 2 2 2 2 3 2 2 9" xfId="5247"/>
    <cellStyle name="Normal 7 2 2 2 2 3 2 2 9 2" xfId="7293"/>
    <cellStyle name="Normal 7 2 2 2 2 3 2 2 9 2 2" xfId="7294"/>
    <cellStyle name="Normal 7 2 2 2 2 3 2 2 9 2 2 2" xfId="20074"/>
    <cellStyle name="Normal 7 2 2 2 2 3 2 2 9 2 3" xfId="20075"/>
    <cellStyle name="Normal 7 2 2 2 2 3 2 2 9 3" xfId="7295"/>
    <cellStyle name="Normal 7 2 2 2 2 3 2 2 9 3 2" xfId="20076"/>
    <cellStyle name="Normal 7 2 2 2 2 3 2 2 9 4" xfId="20077"/>
    <cellStyle name="Normal 7 2 2 2 2 3 2 2 9 5" xfId="21421"/>
    <cellStyle name="Normal 7 2 2 2 2 3 2 20" xfId="21441"/>
    <cellStyle name="Normal 7 2 2 2 2 3 2 3" xfId="5248"/>
    <cellStyle name="Normal 7 2 2 2 2 3 2 3 2" xfId="7296"/>
    <cellStyle name="Normal 7 2 2 2 2 3 2 3 2 2" xfId="7297"/>
    <cellStyle name="Normal 7 2 2 2 2 3 2 3 2 2 2" xfId="20078"/>
    <cellStyle name="Normal 7 2 2 2 2 3 2 3 2 3" xfId="20079"/>
    <cellStyle name="Normal 7 2 2 2 2 3 2 3 3" xfId="7298"/>
    <cellStyle name="Normal 7 2 2 2 2 3 2 3 3 2" xfId="20080"/>
    <cellStyle name="Normal 7 2 2 2 2 3 2 3 4" xfId="20081"/>
    <cellStyle name="Normal 7 2 2 2 2 3 2 3 5" xfId="21420"/>
    <cellStyle name="Normal 7 2 2 2 2 3 2 4" xfId="5249"/>
    <cellStyle name="Normal 7 2 2 2 2 3 2 4 2" xfId="7299"/>
    <cellStyle name="Normal 7 2 2 2 2 3 2 4 2 2" xfId="7300"/>
    <cellStyle name="Normal 7 2 2 2 2 3 2 4 2 2 2" xfId="20082"/>
    <cellStyle name="Normal 7 2 2 2 2 3 2 4 2 3" xfId="20083"/>
    <cellStyle name="Normal 7 2 2 2 2 3 2 4 3" xfId="7301"/>
    <cellStyle name="Normal 7 2 2 2 2 3 2 4 3 2" xfId="20084"/>
    <cellStyle name="Normal 7 2 2 2 2 3 2 4 4" xfId="20085"/>
    <cellStyle name="Normal 7 2 2 2 2 3 2 4 5" xfId="21419"/>
    <cellStyle name="Normal 7 2 2 2 2 3 2 5" xfId="5250"/>
    <cellStyle name="Normal 7 2 2 2 2 3 2 5 2" xfId="7302"/>
    <cellStyle name="Normal 7 2 2 2 2 3 2 5 2 2" xfId="7303"/>
    <cellStyle name="Normal 7 2 2 2 2 3 2 5 2 2 2" xfId="20086"/>
    <cellStyle name="Normal 7 2 2 2 2 3 2 5 2 3" xfId="20087"/>
    <cellStyle name="Normal 7 2 2 2 2 3 2 5 3" xfId="7304"/>
    <cellStyle name="Normal 7 2 2 2 2 3 2 5 3 2" xfId="20088"/>
    <cellStyle name="Normal 7 2 2 2 2 3 2 5 4" xfId="20089"/>
    <cellStyle name="Normal 7 2 2 2 2 3 2 5 5" xfId="21418"/>
    <cellStyle name="Normal 7 2 2 2 2 3 2 6" xfId="5251"/>
    <cellStyle name="Normal 7 2 2 2 2 3 2 6 2" xfId="7305"/>
    <cellStyle name="Normal 7 2 2 2 2 3 2 6 2 2" xfId="7306"/>
    <cellStyle name="Normal 7 2 2 2 2 3 2 6 2 2 2" xfId="20090"/>
    <cellStyle name="Normal 7 2 2 2 2 3 2 6 2 3" xfId="20091"/>
    <cellStyle name="Normal 7 2 2 2 2 3 2 6 3" xfId="7307"/>
    <cellStyle name="Normal 7 2 2 2 2 3 2 6 3 2" xfId="20092"/>
    <cellStyle name="Normal 7 2 2 2 2 3 2 6 4" xfId="20093"/>
    <cellStyle name="Normal 7 2 2 2 2 3 2 6 5" xfId="21417"/>
    <cellStyle name="Normal 7 2 2 2 2 3 2 7" xfId="5252"/>
    <cellStyle name="Normal 7 2 2 2 2 3 2 7 2" xfId="7308"/>
    <cellStyle name="Normal 7 2 2 2 2 3 2 7 2 2" xfId="7309"/>
    <cellStyle name="Normal 7 2 2 2 2 3 2 7 2 2 2" xfId="20094"/>
    <cellStyle name="Normal 7 2 2 2 2 3 2 7 2 3" xfId="20095"/>
    <cellStyle name="Normal 7 2 2 2 2 3 2 7 3" xfId="7310"/>
    <cellStyle name="Normal 7 2 2 2 2 3 2 7 3 2" xfId="20096"/>
    <cellStyle name="Normal 7 2 2 2 2 3 2 7 4" xfId="20097"/>
    <cellStyle name="Normal 7 2 2 2 2 3 2 7 5" xfId="21416"/>
    <cellStyle name="Normal 7 2 2 2 2 3 2 8" xfId="5253"/>
    <cellStyle name="Normal 7 2 2 2 2 3 2 8 2" xfId="7311"/>
    <cellStyle name="Normal 7 2 2 2 2 3 2 8 2 2" xfId="7312"/>
    <cellStyle name="Normal 7 2 2 2 2 3 2 8 2 2 2" xfId="20098"/>
    <cellStyle name="Normal 7 2 2 2 2 3 2 8 2 3" xfId="20099"/>
    <cellStyle name="Normal 7 2 2 2 2 3 2 8 3" xfId="7313"/>
    <cellStyle name="Normal 7 2 2 2 2 3 2 8 3 2" xfId="20100"/>
    <cellStyle name="Normal 7 2 2 2 2 3 2 8 4" xfId="20101"/>
    <cellStyle name="Normal 7 2 2 2 2 3 2 8 5" xfId="21415"/>
    <cellStyle name="Normal 7 2 2 2 2 3 2 9" xfId="5254"/>
    <cellStyle name="Normal 7 2 2 2 2 3 2 9 2" xfId="7314"/>
    <cellStyle name="Normal 7 2 2 2 2 3 2 9 2 2" xfId="7315"/>
    <cellStyle name="Normal 7 2 2 2 2 3 2 9 2 2 2" xfId="20102"/>
    <cellStyle name="Normal 7 2 2 2 2 3 2 9 2 3" xfId="20103"/>
    <cellStyle name="Normal 7 2 2 2 2 3 2 9 3" xfId="7316"/>
    <cellStyle name="Normal 7 2 2 2 2 3 2 9 3 2" xfId="20104"/>
    <cellStyle name="Normal 7 2 2 2 2 3 2 9 4" xfId="20105"/>
    <cellStyle name="Normal 7 2 2 2 2 3 2 9 5" xfId="21414"/>
    <cellStyle name="Normal 7 2 2 2 2 3 20" xfId="7317"/>
    <cellStyle name="Normal 7 2 2 2 2 3 20 2" xfId="20106"/>
    <cellStyle name="Normal 7 2 2 2 2 3 21" xfId="11424"/>
    <cellStyle name="Normal 7 2 2 2 2 3 21 2" xfId="20107"/>
    <cellStyle name="Normal 7 2 2 2 2 3 22" xfId="11299"/>
    <cellStyle name="Normal 7 2 2 2 2 3 23" xfId="5228"/>
    <cellStyle name="Normal 7 2 2 2 2 3 24" xfId="20108"/>
    <cellStyle name="Normal 7 2 2 2 2 3 25" xfId="20109"/>
    <cellStyle name="Normal 7 2 2 2 2 3 3" xfId="5255"/>
    <cellStyle name="Normal 7 2 2 2 2 3 3 10" xfId="5256"/>
    <cellStyle name="Normal 7 2 2 2 2 3 3 10 2" xfId="7318"/>
    <cellStyle name="Normal 7 2 2 2 2 3 3 10 2 2" xfId="7319"/>
    <cellStyle name="Normal 7 2 2 2 2 3 3 10 2 2 2" xfId="20110"/>
    <cellStyle name="Normal 7 2 2 2 2 3 3 10 2 3" xfId="20111"/>
    <cellStyle name="Normal 7 2 2 2 2 3 3 10 3" xfId="7320"/>
    <cellStyle name="Normal 7 2 2 2 2 3 3 10 3 2" xfId="20112"/>
    <cellStyle name="Normal 7 2 2 2 2 3 3 10 4" xfId="20113"/>
    <cellStyle name="Normal 7 2 2 2 2 3 3 10 5" xfId="21412"/>
    <cellStyle name="Normal 7 2 2 2 2 3 3 11" xfId="5257"/>
    <cellStyle name="Normal 7 2 2 2 2 3 3 11 2" xfId="7321"/>
    <cellStyle name="Normal 7 2 2 2 2 3 3 11 2 2" xfId="7322"/>
    <cellStyle name="Normal 7 2 2 2 2 3 3 11 2 2 2" xfId="20114"/>
    <cellStyle name="Normal 7 2 2 2 2 3 3 11 2 3" xfId="20115"/>
    <cellStyle name="Normal 7 2 2 2 2 3 3 11 3" xfId="7323"/>
    <cellStyle name="Normal 7 2 2 2 2 3 3 11 3 2" xfId="20116"/>
    <cellStyle name="Normal 7 2 2 2 2 3 3 11 4" xfId="20117"/>
    <cellStyle name="Normal 7 2 2 2 2 3 3 11 5" xfId="21411"/>
    <cellStyle name="Normal 7 2 2 2 2 3 3 12" xfId="7324"/>
    <cellStyle name="Normal 7 2 2 2 2 3 3 12 2" xfId="7325"/>
    <cellStyle name="Normal 7 2 2 2 2 3 3 12 2 2" xfId="20118"/>
    <cellStyle name="Normal 7 2 2 2 2 3 3 12 3" xfId="20119"/>
    <cellStyle name="Normal 7 2 2 2 2 3 3 13" xfId="7326"/>
    <cellStyle name="Normal 7 2 2 2 2 3 3 13 2" xfId="20120"/>
    <cellStyle name="Normal 7 2 2 2 2 3 3 14" xfId="20121"/>
    <cellStyle name="Normal 7 2 2 2 2 3 3 15" xfId="21413"/>
    <cellStyle name="Normal 7 2 2 2 2 3 3 2" xfId="5258"/>
    <cellStyle name="Normal 7 2 2 2 2 3 3 2 2" xfId="7327"/>
    <cellStyle name="Normal 7 2 2 2 2 3 3 2 2 2" xfId="7328"/>
    <cellStyle name="Normal 7 2 2 2 2 3 3 2 2 2 2" xfId="20122"/>
    <cellStyle name="Normal 7 2 2 2 2 3 3 2 2 3" xfId="20123"/>
    <cellStyle name="Normal 7 2 2 2 2 3 3 2 3" xfId="7329"/>
    <cellStyle name="Normal 7 2 2 2 2 3 3 2 3 2" xfId="20124"/>
    <cellStyle name="Normal 7 2 2 2 2 3 3 2 4" xfId="20125"/>
    <cellStyle name="Normal 7 2 2 2 2 3 3 2 5" xfId="21410"/>
    <cellStyle name="Normal 7 2 2 2 2 3 3 3" xfId="5259"/>
    <cellStyle name="Normal 7 2 2 2 2 3 3 3 2" xfId="7330"/>
    <cellStyle name="Normal 7 2 2 2 2 3 3 3 2 2" xfId="7331"/>
    <cellStyle name="Normal 7 2 2 2 2 3 3 3 2 2 2" xfId="20126"/>
    <cellStyle name="Normal 7 2 2 2 2 3 3 3 2 3" xfId="20127"/>
    <cellStyle name="Normal 7 2 2 2 2 3 3 3 3" xfId="7332"/>
    <cellStyle name="Normal 7 2 2 2 2 3 3 3 3 2" xfId="20128"/>
    <cellStyle name="Normal 7 2 2 2 2 3 3 3 4" xfId="20129"/>
    <cellStyle name="Normal 7 2 2 2 2 3 3 3 5" xfId="21409"/>
    <cellStyle name="Normal 7 2 2 2 2 3 3 4" xfId="5260"/>
    <cellStyle name="Normal 7 2 2 2 2 3 3 4 2" xfId="7333"/>
    <cellStyle name="Normal 7 2 2 2 2 3 3 4 2 2" xfId="7334"/>
    <cellStyle name="Normal 7 2 2 2 2 3 3 4 2 2 2" xfId="20130"/>
    <cellStyle name="Normal 7 2 2 2 2 3 3 4 2 3" xfId="20131"/>
    <cellStyle name="Normal 7 2 2 2 2 3 3 4 3" xfId="7335"/>
    <cellStyle name="Normal 7 2 2 2 2 3 3 4 3 2" xfId="20132"/>
    <cellStyle name="Normal 7 2 2 2 2 3 3 4 4" xfId="20133"/>
    <cellStyle name="Normal 7 2 2 2 2 3 3 4 5" xfId="21408"/>
    <cellStyle name="Normal 7 2 2 2 2 3 3 5" xfId="5261"/>
    <cellStyle name="Normal 7 2 2 2 2 3 3 5 2" xfId="7336"/>
    <cellStyle name="Normal 7 2 2 2 2 3 3 5 2 2" xfId="7337"/>
    <cellStyle name="Normal 7 2 2 2 2 3 3 5 2 2 2" xfId="20134"/>
    <cellStyle name="Normal 7 2 2 2 2 3 3 5 2 3" xfId="20135"/>
    <cellStyle name="Normal 7 2 2 2 2 3 3 5 3" xfId="7338"/>
    <cellStyle name="Normal 7 2 2 2 2 3 3 5 3 2" xfId="20136"/>
    <cellStyle name="Normal 7 2 2 2 2 3 3 5 4" xfId="20137"/>
    <cellStyle name="Normal 7 2 2 2 2 3 3 5 5" xfId="21407"/>
    <cellStyle name="Normal 7 2 2 2 2 3 3 6" xfId="5262"/>
    <cellStyle name="Normal 7 2 2 2 2 3 3 6 2" xfId="7339"/>
    <cellStyle name="Normal 7 2 2 2 2 3 3 6 2 2" xfId="7340"/>
    <cellStyle name="Normal 7 2 2 2 2 3 3 6 2 2 2" xfId="20138"/>
    <cellStyle name="Normal 7 2 2 2 2 3 3 6 2 3" xfId="20139"/>
    <cellStyle name="Normal 7 2 2 2 2 3 3 6 3" xfId="7341"/>
    <cellStyle name="Normal 7 2 2 2 2 3 3 6 3 2" xfId="20140"/>
    <cellStyle name="Normal 7 2 2 2 2 3 3 6 4" xfId="20141"/>
    <cellStyle name="Normal 7 2 2 2 2 3 3 6 5" xfId="21406"/>
    <cellStyle name="Normal 7 2 2 2 2 3 3 7" xfId="5263"/>
    <cellStyle name="Normal 7 2 2 2 2 3 3 7 2" xfId="7342"/>
    <cellStyle name="Normal 7 2 2 2 2 3 3 7 2 2" xfId="7343"/>
    <cellStyle name="Normal 7 2 2 2 2 3 3 7 2 2 2" xfId="20142"/>
    <cellStyle name="Normal 7 2 2 2 2 3 3 7 2 3" xfId="20143"/>
    <cellStyle name="Normal 7 2 2 2 2 3 3 7 3" xfId="7344"/>
    <cellStyle name="Normal 7 2 2 2 2 3 3 7 3 2" xfId="20144"/>
    <cellStyle name="Normal 7 2 2 2 2 3 3 7 4" xfId="20145"/>
    <cellStyle name="Normal 7 2 2 2 2 3 3 7 5" xfId="21405"/>
    <cellStyle name="Normal 7 2 2 2 2 3 3 8" xfId="5264"/>
    <cellStyle name="Normal 7 2 2 2 2 3 3 8 2" xfId="7345"/>
    <cellStyle name="Normal 7 2 2 2 2 3 3 8 2 2" xfId="7346"/>
    <cellStyle name="Normal 7 2 2 2 2 3 3 8 2 2 2" xfId="20146"/>
    <cellStyle name="Normal 7 2 2 2 2 3 3 8 2 3" xfId="20147"/>
    <cellStyle name="Normal 7 2 2 2 2 3 3 8 3" xfId="7347"/>
    <cellStyle name="Normal 7 2 2 2 2 3 3 8 3 2" xfId="20148"/>
    <cellStyle name="Normal 7 2 2 2 2 3 3 8 4" xfId="20149"/>
    <cellStyle name="Normal 7 2 2 2 2 3 3 8 5" xfId="21404"/>
    <cellStyle name="Normal 7 2 2 2 2 3 3 9" xfId="5265"/>
    <cellStyle name="Normal 7 2 2 2 2 3 3 9 2" xfId="7348"/>
    <cellStyle name="Normal 7 2 2 2 2 3 3 9 2 2" xfId="7349"/>
    <cellStyle name="Normal 7 2 2 2 2 3 3 9 2 2 2" xfId="20150"/>
    <cellStyle name="Normal 7 2 2 2 2 3 3 9 2 3" xfId="20151"/>
    <cellStyle name="Normal 7 2 2 2 2 3 3 9 3" xfId="7350"/>
    <cellStyle name="Normal 7 2 2 2 2 3 3 9 3 2" xfId="20152"/>
    <cellStyle name="Normal 7 2 2 2 2 3 3 9 4" xfId="20153"/>
    <cellStyle name="Normal 7 2 2 2 2 3 3 9 5" xfId="21403"/>
    <cellStyle name="Normal 7 2 2 2 2 3 4" xfId="5266"/>
    <cellStyle name="Normal 7 2 2 2 2 3 4 2" xfId="7351"/>
    <cellStyle name="Normal 7 2 2 2 2 3 4 2 2" xfId="7352"/>
    <cellStyle name="Normal 7 2 2 2 2 3 4 2 2 2" xfId="20154"/>
    <cellStyle name="Normal 7 2 2 2 2 3 4 2 3" xfId="20155"/>
    <cellStyle name="Normal 7 2 2 2 2 3 4 3" xfId="7353"/>
    <cellStyle name="Normal 7 2 2 2 2 3 4 3 2" xfId="20156"/>
    <cellStyle name="Normal 7 2 2 2 2 3 4 4" xfId="20157"/>
    <cellStyle name="Normal 7 2 2 2 2 3 4 5" xfId="21402"/>
    <cellStyle name="Normal 7 2 2 2 2 3 5" xfId="5267"/>
    <cellStyle name="Normal 7 2 2 2 2 3 5 2" xfId="7354"/>
    <cellStyle name="Normal 7 2 2 2 2 3 5 2 2" xfId="7355"/>
    <cellStyle name="Normal 7 2 2 2 2 3 5 2 2 2" xfId="20158"/>
    <cellStyle name="Normal 7 2 2 2 2 3 5 2 3" xfId="20159"/>
    <cellStyle name="Normal 7 2 2 2 2 3 5 3" xfId="7356"/>
    <cellStyle name="Normal 7 2 2 2 2 3 5 3 2" xfId="20160"/>
    <cellStyle name="Normal 7 2 2 2 2 3 5 4" xfId="20161"/>
    <cellStyle name="Normal 7 2 2 2 2 3 5 5" xfId="21401"/>
    <cellStyle name="Normal 7 2 2 2 2 3 6" xfId="5268"/>
    <cellStyle name="Normal 7 2 2 2 2 3 6 2" xfId="7357"/>
    <cellStyle name="Normal 7 2 2 2 2 3 6 2 2" xfId="7358"/>
    <cellStyle name="Normal 7 2 2 2 2 3 6 2 2 2" xfId="20162"/>
    <cellStyle name="Normal 7 2 2 2 2 3 6 2 3" xfId="20163"/>
    <cellStyle name="Normal 7 2 2 2 2 3 6 3" xfId="7359"/>
    <cellStyle name="Normal 7 2 2 2 2 3 6 3 2" xfId="20164"/>
    <cellStyle name="Normal 7 2 2 2 2 3 6 4" xfId="20165"/>
    <cellStyle name="Normal 7 2 2 2 2 3 6 5" xfId="21400"/>
    <cellStyle name="Normal 7 2 2 2 2 3 7" xfId="5269"/>
    <cellStyle name="Normal 7 2 2 2 2 3 7 2" xfId="7360"/>
    <cellStyle name="Normal 7 2 2 2 2 3 7 2 2" xfId="7361"/>
    <cellStyle name="Normal 7 2 2 2 2 3 7 2 2 2" xfId="20166"/>
    <cellStyle name="Normal 7 2 2 2 2 3 7 2 3" xfId="20167"/>
    <cellStyle name="Normal 7 2 2 2 2 3 7 3" xfId="7362"/>
    <cellStyle name="Normal 7 2 2 2 2 3 7 3 2" xfId="20168"/>
    <cellStyle name="Normal 7 2 2 2 2 3 7 4" xfId="20169"/>
    <cellStyle name="Normal 7 2 2 2 2 3 7 5" xfId="21399"/>
    <cellStyle name="Normal 7 2 2 2 2 3 8" xfId="5270"/>
    <cellStyle name="Normal 7 2 2 2 2 3 8 2" xfId="7363"/>
    <cellStyle name="Normal 7 2 2 2 2 3 8 2 2" xfId="7364"/>
    <cellStyle name="Normal 7 2 2 2 2 3 8 2 2 2" xfId="20170"/>
    <cellStyle name="Normal 7 2 2 2 2 3 8 2 3" xfId="20171"/>
    <cellStyle name="Normal 7 2 2 2 2 3 8 3" xfId="7365"/>
    <cellStyle name="Normal 7 2 2 2 2 3 8 3 2" xfId="20172"/>
    <cellStyle name="Normal 7 2 2 2 2 3 8 4" xfId="20173"/>
    <cellStyle name="Normal 7 2 2 2 2 3 8 5" xfId="21398"/>
    <cellStyle name="Normal 7 2 2 2 2 3 9" xfId="5271"/>
    <cellStyle name="Normal 7 2 2 2 2 3 9 2" xfId="7366"/>
    <cellStyle name="Normal 7 2 2 2 2 3 9 2 2" xfId="7367"/>
    <cellStyle name="Normal 7 2 2 2 2 3 9 2 2 2" xfId="20174"/>
    <cellStyle name="Normal 7 2 2 2 2 3 9 2 3" xfId="20175"/>
    <cellStyle name="Normal 7 2 2 2 2 3 9 3" xfId="7368"/>
    <cellStyle name="Normal 7 2 2 2 2 3 9 3 2" xfId="20176"/>
    <cellStyle name="Normal 7 2 2 2 2 3 9 4" xfId="20177"/>
    <cellStyle name="Normal 7 2 2 2 2 3 9 5" xfId="21397"/>
    <cellStyle name="Normal 7 2 2 2 2 30" xfId="21396"/>
    <cellStyle name="Normal 7 2 2 2 2 33" xfId="21395"/>
    <cellStyle name="Normal 7 2 2 2 2 4" xfId="5272"/>
    <cellStyle name="Normal 7 2 2 2 2 4 10" xfId="5273"/>
    <cellStyle name="Normal 7 2 2 2 2 4 10 2" xfId="7369"/>
    <cellStyle name="Normal 7 2 2 2 2 4 10 2 2" xfId="7370"/>
    <cellStyle name="Normal 7 2 2 2 2 4 10 2 2 2" xfId="20178"/>
    <cellStyle name="Normal 7 2 2 2 2 4 10 2 3" xfId="20179"/>
    <cellStyle name="Normal 7 2 2 2 2 4 10 3" xfId="7371"/>
    <cellStyle name="Normal 7 2 2 2 2 4 10 3 2" xfId="20180"/>
    <cellStyle name="Normal 7 2 2 2 2 4 10 4" xfId="20181"/>
    <cellStyle name="Normal 7 2 2 2 2 4 10 5" xfId="21393"/>
    <cellStyle name="Normal 7 2 2 2 2 4 11" xfId="5274"/>
    <cellStyle name="Normal 7 2 2 2 2 4 11 2" xfId="7372"/>
    <cellStyle name="Normal 7 2 2 2 2 4 11 2 2" xfId="7373"/>
    <cellStyle name="Normal 7 2 2 2 2 4 11 2 2 2" xfId="20182"/>
    <cellStyle name="Normal 7 2 2 2 2 4 11 2 3" xfId="20183"/>
    <cellStyle name="Normal 7 2 2 2 2 4 11 3" xfId="7374"/>
    <cellStyle name="Normal 7 2 2 2 2 4 11 3 2" xfId="20184"/>
    <cellStyle name="Normal 7 2 2 2 2 4 11 4" xfId="20185"/>
    <cellStyle name="Normal 7 2 2 2 2 4 11 5" xfId="21392"/>
    <cellStyle name="Normal 7 2 2 2 2 4 12" xfId="7375"/>
    <cellStyle name="Normal 7 2 2 2 2 4 12 2" xfId="7376"/>
    <cellStyle name="Normal 7 2 2 2 2 4 12 2 2" xfId="20186"/>
    <cellStyle name="Normal 7 2 2 2 2 4 12 3" xfId="20187"/>
    <cellStyle name="Normal 7 2 2 2 2 4 13" xfId="7377"/>
    <cellStyle name="Normal 7 2 2 2 2 4 13 2" xfId="20188"/>
    <cellStyle name="Normal 7 2 2 2 2 4 14" xfId="20189"/>
    <cellStyle name="Normal 7 2 2 2 2 4 15" xfId="20190"/>
    <cellStyle name="Normal 7 2 2 2 2 4 16" xfId="20191"/>
    <cellStyle name="Normal 7 2 2 2 2 4 17" xfId="21394"/>
    <cellStyle name="Normal 7 2 2 2 2 4 2" xfId="5275"/>
    <cellStyle name="Normal 7 2 2 2 2 4 2 2" xfId="7378"/>
    <cellStyle name="Normal 7 2 2 2 2 4 2 2 2" xfId="7379"/>
    <cellStyle name="Normal 7 2 2 2 2 4 2 2 2 2" xfId="20192"/>
    <cellStyle name="Normal 7 2 2 2 2 4 2 2 3" xfId="20193"/>
    <cellStyle name="Normal 7 2 2 2 2 4 2 3" xfId="7380"/>
    <cellStyle name="Normal 7 2 2 2 2 4 2 3 2" xfId="20194"/>
    <cellStyle name="Normal 7 2 2 2 2 4 2 4" xfId="20195"/>
    <cellStyle name="Normal 7 2 2 2 2 4 2 5" xfId="21391"/>
    <cellStyle name="Normal 7 2 2 2 2 4 3" xfId="5276"/>
    <cellStyle name="Normal 7 2 2 2 2 4 3 2" xfId="7381"/>
    <cellStyle name="Normal 7 2 2 2 2 4 3 2 2" xfId="7382"/>
    <cellStyle name="Normal 7 2 2 2 2 4 3 2 2 2" xfId="20196"/>
    <cellStyle name="Normal 7 2 2 2 2 4 3 2 3" xfId="20197"/>
    <cellStyle name="Normal 7 2 2 2 2 4 3 3" xfId="7383"/>
    <cellStyle name="Normal 7 2 2 2 2 4 3 3 2" xfId="20198"/>
    <cellStyle name="Normal 7 2 2 2 2 4 3 4" xfId="20199"/>
    <cellStyle name="Normal 7 2 2 2 2 4 3 5" xfId="21390"/>
    <cellStyle name="Normal 7 2 2 2 2 4 4" xfId="5277"/>
    <cellStyle name="Normal 7 2 2 2 2 4 4 2" xfId="7384"/>
    <cellStyle name="Normal 7 2 2 2 2 4 4 2 2" xfId="7385"/>
    <cellStyle name="Normal 7 2 2 2 2 4 4 2 2 2" xfId="20200"/>
    <cellStyle name="Normal 7 2 2 2 2 4 4 2 3" xfId="20201"/>
    <cellStyle name="Normal 7 2 2 2 2 4 4 3" xfId="7386"/>
    <cellStyle name="Normal 7 2 2 2 2 4 4 3 2" xfId="20202"/>
    <cellStyle name="Normal 7 2 2 2 2 4 4 4" xfId="20203"/>
    <cellStyle name="Normal 7 2 2 2 2 4 4 5" xfId="21389"/>
    <cellStyle name="Normal 7 2 2 2 2 4 5" xfId="5278"/>
    <cellStyle name="Normal 7 2 2 2 2 4 5 2" xfId="7387"/>
    <cellStyle name="Normal 7 2 2 2 2 4 5 2 2" xfId="7388"/>
    <cellStyle name="Normal 7 2 2 2 2 4 5 2 2 2" xfId="20204"/>
    <cellStyle name="Normal 7 2 2 2 2 4 5 2 3" xfId="20205"/>
    <cellStyle name="Normal 7 2 2 2 2 4 5 3" xfId="7389"/>
    <cellStyle name="Normal 7 2 2 2 2 4 5 3 2" xfId="20206"/>
    <cellStyle name="Normal 7 2 2 2 2 4 5 4" xfId="20207"/>
    <cellStyle name="Normal 7 2 2 2 2 4 5 5" xfId="21388"/>
    <cellStyle name="Normal 7 2 2 2 2 4 6" xfId="5279"/>
    <cellStyle name="Normal 7 2 2 2 2 4 6 2" xfId="7390"/>
    <cellStyle name="Normal 7 2 2 2 2 4 6 2 2" xfId="7391"/>
    <cellStyle name="Normal 7 2 2 2 2 4 6 2 2 2" xfId="20208"/>
    <cellStyle name="Normal 7 2 2 2 2 4 6 2 3" xfId="20209"/>
    <cellStyle name="Normal 7 2 2 2 2 4 6 3" xfId="7392"/>
    <cellStyle name="Normal 7 2 2 2 2 4 6 3 2" xfId="20210"/>
    <cellStyle name="Normal 7 2 2 2 2 4 6 4" xfId="20211"/>
    <cellStyle name="Normal 7 2 2 2 2 4 6 5" xfId="21387"/>
    <cellStyle name="Normal 7 2 2 2 2 4 7" xfId="5280"/>
    <cellStyle name="Normal 7 2 2 2 2 4 7 2" xfId="7393"/>
    <cellStyle name="Normal 7 2 2 2 2 4 7 2 2" xfId="7394"/>
    <cellStyle name="Normal 7 2 2 2 2 4 7 2 2 2" xfId="20212"/>
    <cellStyle name="Normal 7 2 2 2 2 4 7 2 3" xfId="20213"/>
    <cellStyle name="Normal 7 2 2 2 2 4 7 3" xfId="7395"/>
    <cellStyle name="Normal 7 2 2 2 2 4 7 3 2" xfId="20214"/>
    <cellStyle name="Normal 7 2 2 2 2 4 7 4" xfId="20215"/>
    <cellStyle name="Normal 7 2 2 2 2 4 7 5" xfId="21386"/>
    <cellStyle name="Normal 7 2 2 2 2 4 8" xfId="5281"/>
    <cellStyle name="Normal 7 2 2 2 2 4 8 2" xfId="7396"/>
    <cellStyle name="Normal 7 2 2 2 2 4 8 2 2" xfId="7397"/>
    <cellStyle name="Normal 7 2 2 2 2 4 8 2 2 2" xfId="20216"/>
    <cellStyle name="Normal 7 2 2 2 2 4 8 2 3" xfId="20217"/>
    <cellStyle name="Normal 7 2 2 2 2 4 8 3" xfId="7398"/>
    <cellStyle name="Normal 7 2 2 2 2 4 8 3 2" xfId="20218"/>
    <cellStyle name="Normal 7 2 2 2 2 4 8 4" xfId="20219"/>
    <cellStyle name="Normal 7 2 2 2 2 4 8 5" xfId="21385"/>
    <cellStyle name="Normal 7 2 2 2 2 4 9" xfId="5282"/>
    <cellStyle name="Normal 7 2 2 2 2 4 9 2" xfId="7399"/>
    <cellStyle name="Normal 7 2 2 2 2 4 9 2 2" xfId="7400"/>
    <cellStyle name="Normal 7 2 2 2 2 4 9 2 2 2" xfId="20220"/>
    <cellStyle name="Normal 7 2 2 2 2 4 9 2 3" xfId="20221"/>
    <cellStyle name="Normal 7 2 2 2 2 4 9 3" xfId="7401"/>
    <cellStyle name="Normal 7 2 2 2 2 4 9 3 2" xfId="20222"/>
    <cellStyle name="Normal 7 2 2 2 2 4 9 4" xfId="20223"/>
    <cellStyle name="Normal 7 2 2 2 2 4 9 5" xfId="21384"/>
    <cellStyle name="Normal 7 2 2 2 2 5" xfId="5283"/>
    <cellStyle name="Normal 7 2 2 2 2 6" xfId="5284"/>
    <cellStyle name="Normal 7 2 2 2 2 6 2" xfId="7402"/>
    <cellStyle name="Normal 7 2 2 2 2 6 2 2" xfId="7403"/>
    <cellStyle name="Normal 7 2 2 2 2 6 2 2 2" xfId="20224"/>
    <cellStyle name="Normal 7 2 2 2 2 6 2 3" xfId="20225"/>
    <cellStyle name="Normal 7 2 2 2 2 6 3" xfId="7404"/>
    <cellStyle name="Normal 7 2 2 2 2 6 3 2" xfId="20226"/>
    <cellStyle name="Normal 7 2 2 2 2 6 4" xfId="20227"/>
    <cellStyle name="Normal 7 2 2 2 2 6 5" xfId="21383"/>
    <cellStyle name="Normal 7 2 2 2 2 7" xfId="5285"/>
    <cellStyle name="Normal 7 2 2 2 2 7 2" xfId="7405"/>
    <cellStyle name="Normal 7 2 2 2 2 7 2 2" xfId="7406"/>
    <cellStyle name="Normal 7 2 2 2 2 7 2 2 2" xfId="20228"/>
    <cellStyle name="Normal 7 2 2 2 2 7 2 3" xfId="20229"/>
    <cellStyle name="Normal 7 2 2 2 2 7 3" xfId="7407"/>
    <cellStyle name="Normal 7 2 2 2 2 7 3 2" xfId="20230"/>
    <cellStyle name="Normal 7 2 2 2 2 7 4" xfId="20231"/>
    <cellStyle name="Normal 7 2 2 2 2 7 5" xfId="21382"/>
    <cellStyle name="Normal 7 2 2 2 2 8" xfId="5286"/>
    <cellStyle name="Normal 7 2 2 2 2 8 2" xfId="7408"/>
    <cellStyle name="Normal 7 2 2 2 2 8 2 2" xfId="7409"/>
    <cellStyle name="Normal 7 2 2 2 2 8 2 2 2" xfId="20232"/>
    <cellStyle name="Normal 7 2 2 2 2 8 2 3" xfId="20233"/>
    <cellStyle name="Normal 7 2 2 2 2 8 3" xfId="7410"/>
    <cellStyle name="Normal 7 2 2 2 2 8 3 2" xfId="20234"/>
    <cellStyle name="Normal 7 2 2 2 2 8 4" xfId="20235"/>
    <cellStyle name="Normal 7 2 2 2 2 8 5" xfId="21381"/>
    <cellStyle name="Normal 7 2 2 2 2 9" xfId="5287"/>
    <cellStyle name="Normal 7 2 2 2 2 9 2" xfId="7411"/>
    <cellStyle name="Normal 7 2 2 2 2 9 2 2" xfId="7412"/>
    <cellStyle name="Normal 7 2 2 2 2 9 2 2 2" xfId="20236"/>
    <cellStyle name="Normal 7 2 2 2 2 9 2 3" xfId="20237"/>
    <cellStyle name="Normal 7 2 2 2 2 9 3" xfId="7413"/>
    <cellStyle name="Normal 7 2 2 2 2 9 3 2" xfId="20238"/>
    <cellStyle name="Normal 7 2 2 2 2 9 4" xfId="20239"/>
    <cellStyle name="Normal 7 2 2 2 2 9 5" xfId="21380"/>
    <cellStyle name="Normal 7 2 2 2 3" xfId="5288"/>
    <cellStyle name="Normal 7 2 2 2 3 10" xfId="5289"/>
    <cellStyle name="Normal 7 2 2 2 3 10 2" xfId="7414"/>
    <cellStyle name="Normal 7 2 2 2 3 10 2 2" xfId="7415"/>
    <cellStyle name="Normal 7 2 2 2 3 10 2 2 2" xfId="20240"/>
    <cellStyle name="Normal 7 2 2 2 3 10 2 3" xfId="20241"/>
    <cellStyle name="Normal 7 2 2 2 3 10 3" xfId="7416"/>
    <cellStyle name="Normal 7 2 2 2 3 10 3 2" xfId="20242"/>
    <cellStyle name="Normal 7 2 2 2 3 10 4" xfId="20243"/>
    <cellStyle name="Normal 7 2 2 2 3 10 5" xfId="21378"/>
    <cellStyle name="Normal 7 2 2 2 3 11" xfId="5290"/>
    <cellStyle name="Normal 7 2 2 2 3 11 2" xfId="7417"/>
    <cellStyle name="Normal 7 2 2 2 3 11 2 2" xfId="7418"/>
    <cellStyle name="Normal 7 2 2 2 3 11 2 2 2" xfId="20244"/>
    <cellStyle name="Normal 7 2 2 2 3 11 2 3" xfId="20245"/>
    <cellStyle name="Normal 7 2 2 2 3 11 3" xfId="7419"/>
    <cellStyle name="Normal 7 2 2 2 3 11 3 2" xfId="20246"/>
    <cellStyle name="Normal 7 2 2 2 3 11 4" xfId="20247"/>
    <cellStyle name="Normal 7 2 2 2 3 11 5" xfId="21377"/>
    <cellStyle name="Normal 7 2 2 2 3 12" xfId="7420"/>
    <cellStyle name="Normal 7 2 2 2 3 12 2" xfId="7421"/>
    <cellStyle name="Normal 7 2 2 2 3 12 2 2" xfId="7422"/>
    <cellStyle name="Normal 7 2 2 2 3 12 2 2 2" xfId="20248"/>
    <cellStyle name="Normal 7 2 2 2 3 12 2 3" xfId="20249"/>
    <cellStyle name="Normal 7 2 2 2 3 13" xfId="7423"/>
    <cellStyle name="Normal 7 2 2 2 3 13 2" xfId="20250"/>
    <cellStyle name="Normal 7 2 2 2 3 14" xfId="20251"/>
    <cellStyle name="Normal 7 2 2 2 3 15" xfId="21379"/>
    <cellStyle name="Normal 7 2 2 2 3 2" xfId="5291"/>
    <cellStyle name="Normal 7 2 2 2 3 2 2" xfId="7424"/>
    <cellStyle name="Normal 7 2 2 2 3 2 2 2" xfId="7425"/>
    <cellStyle name="Normal 7 2 2 2 3 2 2 2 2" xfId="20252"/>
    <cellStyle name="Normal 7 2 2 2 3 2 2 3" xfId="20253"/>
    <cellStyle name="Normal 7 2 2 2 3 2 3" xfId="7426"/>
    <cellStyle name="Normal 7 2 2 2 3 2 3 2" xfId="20254"/>
    <cellStyle name="Normal 7 2 2 2 3 2 4" xfId="20255"/>
    <cellStyle name="Normal 7 2 2 2 3 2 5" xfId="21376"/>
    <cellStyle name="Normal 7 2 2 2 3 3" xfId="5292"/>
    <cellStyle name="Normal 7 2 2 2 3 3 2" xfId="7427"/>
    <cellStyle name="Normal 7 2 2 2 3 3 2 2" xfId="7428"/>
    <cellStyle name="Normal 7 2 2 2 3 3 2 2 2" xfId="20256"/>
    <cellStyle name="Normal 7 2 2 2 3 3 2 3" xfId="20257"/>
    <cellStyle name="Normal 7 2 2 2 3 3 3" xfId="7429"/>
    <cellStyle name="Normal 7 2 2 2 3 3 3 2" xfId="20258"/>
    <cellStyle name="Normal 7 2 2 2 3 3 4" xfId="20259"/>
    <cellStyle name="Normal 7 2 2 2 3 3 5" xfId="21375"/>
    <cellStyle name="Normal 7 2 2 2 3 4" xfId="5293"/>
    <cellStyle name="Normal 7 2 2 2 3 4 2" xfId="7430"/>
    <cellStyle name="Normal 7 2 2 2 3 4 2 2" xfId="7431"/>
    <cellStyle name="Normal 7 2 2 2 3 4 2 2 2" xfId="20260"/>
    <cellStyle name="Normal 7 2 2 2 3 4 2 3" xfId="20261"/>
    <cellStyle name="Normal 7 2 2 2 3 4 3" xfId="7432"/>
    <cellStyle name="Normal 7 2 2 2 3 4 3 2" xfId="20262"/>
    <cellStyle name="Normal 7 2 2 2 3 4 4" xfId="20263"/>
    <cellStyle name="Normal 7 2 2 2 3 4 5" xfId="21374"/>
    <cellStyle name="Normal 7 2 2 2 3 5" xfId="5294"/>
    <cellStyle name="Normal 7 2 2 2 3 5 2" xfId="7433"/>
    <cellStyle name="Normal 7 2 2 2 3 5 2 2" xfId="7434"/>
    <cellStyle name="Normal 7 2 2 2 3 5 2 2 2" xfId="20264"/>
    <cellStyle name="Normal 7 2 2 2 3 5 2 3" xfId="20265"/>
    <cellStyle name="Normal 7 2 2 2 3 5 3" xfId="7435"/>
    <cellStyle name="Normal 7 2 2 2 3 5 3 2" xfId="20266"/>
    <cellStyle name="Normal 7 2 2 2 3 5 4" xfId="20267"/>
    <cellStyle name="Normal 7 2 2 2 3 5 5" xfId="21373"/>
    <cellStyle name="Normal 7 2 2 2 3 6" xfId="5295"/>
    <cellStyle name="Normal 7 2 2 2 3 6 2" xfId="7436"/>
    <cellStyle name="Normal 7 2 2 2 3 6 2 2" xfId="7437"/>
    <cellStyle name="Normal 7 2 2 2 3 6 2 2 2" xfId="20268"/>
    <cellStyle name="Normal 7 2 2 2 3 6 2 3" xfId="20269"/>
    <cellStyle name="Normal 7 2 2 2 3 6 3" xfId="7438"/>
    <cellStyle name="Normal 7 2 2 2 3 6 3 2" xfId="20270"/>
    <cellStyle name="Normal 7 2 2 2 3 6 4" xfId="20271"/>
    <cellStyle name="Normal 7 2 2 2 3 6 5" xfId="21372"/>
    <cellStyle name="Normal 7 2 2 2 3 7" xfId="5296"/>
    <cellStyle name="Normal 7 2 2 2 3 7 2" xfId="7439"/>
    <cellStyle name="Normal 7 2 2 2 3 7 2 2" xfId="7440"/>
    <cellStyle name="Normal 7 2 2 2 3 7 2 2 2" xfId="20272"/>
    <cellStyle name="Normal 7 2 2 2 3 7 2 3" xfId="20273"/>
    <cellStyle name="Normal 7 2 2 2 3 7 3" xfId="7441"/>
    <cellStyle name="Normal 7 2 2 2 3 7 3 2" xfId="20274"/>
    <cellStyle name="Normal 7 2 2 2 3 7 4" xfId="20275"/>
    <cellStyle name="Normal 7 2 2 2 3 7 5" xfId="21371"/>
    <cellStyle name="Normal 7 2 2 2 3 8" xfId="5297"/>
    <cellStyle name="Normal 7 2 2 2 3 8 2" xfId="7442"/>
    <cellStyle name="Normal 7 2 2 2 3 8 2 2" xfId="7443"/>
    <cellStyle name="Normal 7 2 2 2 3 8 2 2 2" xfId="20276"/>
    <cellStyle name="Normal 7 2 2 2 3 8 2 3" xfId="20277"/>
    <cellStyle name="Normal 7 2 2 2 3 8 3" xfId="7444"/>
    <cellStyle name="Normal 7 2 2 2 3 8 3 2" xfId="20278"/>
    <cellStyle name="Normal 7 2 2 2 3 8 4" xfId="20279"/>
    <cellStyle name="Normal 7 2 2 2 3 8 5" xfId="21370"/>
    <cellStyle name="Normal 7 2 2 2 3 9" xfId="5298"/>
    <cellStyle name="Normal 7 2 2 2 3 9 2" xfId="7445"/>
    <cellStyle name="Normal 7 2 2 2 3 9 2 2" xfId="7446"/>
    <cellStyle name="Normal 7 2 2 2 3 9 2 2 2" xfId="20280"/>
    <cellStyle name="Normal 7 2 2 2 3 9 2 3" xfId="20281"/>
    <cellStyle name="Normal 7 2 2 2 3 9 3" xfId="7447"/>
    <cellStyle name="Normal 7 2 2 2 3 9 3 2" xfId="20282"/>
    <cellStyle name="Normal 7 2 2 2 3 9 4" xfId="20283"/>
    <cellStyle name="Normal 7 2 2 2 3 9 5" xfId="21369"/>
    <cellStyle name="Normal 7 2 2 2 4" xfId="5299"/>
    <cellStyle name="Normal 7 2 2 2 4 2" xfId="7448"/>
    <cellStyle name="Normal 7 2 2 2 4 2 2" xfId="7449"/>
    <cellStyle name="Normal 7 2 2 2 4 2 2 2" xfId="20284"/>
    <cellStyle name="Normal 7 2 2 2 4 2 3" xfId="20285"/>
    <cellStyle name="Normal 7 2 2 2 4 3" xfId="7450"/>
    <cellStyle name="Normal 7 2 2 2 4 3 2" xfId="20286"/>
    <cellStyle name="Normal 7 2 2 2 4 4" xfId="20287"/>
    <cellStyle name="Normal 7 2 2 2 4 5" xfId="21368"/>
    <cellStyle name="Normal 7 2 2 2 5" xfId="5300"/>
    <cellStyle name="Normal 7 2 2 2 5 2" xfId="7451"/>
    <cellStyle name="Normal 7 2 2 2 5 2 2" xfId="7452"/>
    <cellStyle name="Normal 7 2 2 2 5 2 2 2" xfId="20288"/>
    <cellStyle name="Normal 7 2 2 2 5 2 3" xfId="20289"/>
    <cellStyle name="Normal 7 2 2 2 5 3" xfId="7453"/>
    <cellStyle name="Normal 7 2 2 2 5 3 2" xfId="20290"/>
    <cellStyle name="Normal 7 2 2 2 5 4" xfId="20291"/>
    <cellStyle name="Normal 7 2 2 2 5 5" xfId="21367"/>
    <cellStyle name="Normal 7 2 2 2 6" xfId="5301"/>
    <cellStyle name="Normal 7 2 2 2 6 2" xfId="7454"/>
    <cellStyle name="Normal 7 2 2 2 6 2 2" xfId="7455"/>
    <cellStyle name="Normal 7 2 2 2 6 2 2 2" xfId="20292"/>
    <cellStyle name="Normal 7 2 2 2 6 2 3" xfId="20293"/>
    <cellStyle name="Normal 7 2 2 2 6 3" xfId="7456"/>
    <cellStyle name="Normal 7 2 2 2 6 3 2" xfId="20294"/>
    <cellStyle name="Normal 7 2 2 2 6 4" xfId="20295"/>
    <cellStyle name="Normal 7 2 2 2 6 5" xfId="21366"/>
    <cellStyle name="Normal 7 2 2 2 7" xfId="5302"/>
    <cellStyle name="Normal 7 2 2 2 7 2" xfId="7457"/>
    <cellStyle name="Normal 7 2 2 2 7 2 2" xfId="7458"/>
    <cellStyle name="Normal 7 2 2 2 7 2 2 2" xfId="20296"/>
    <cellStyle name="Normal 7 2 2 2 7 2 3" xfId="20297"/>
    <cellStyle name="Normal 7 2 2 2 7 3" xfId="7459"/>
    <cellStyle name="Normal 7 2 2 2 7 3 2" xfId="20298"/>
    <cellStyle name="Normal 7 2 2 2 7 4" xfId="20299"/>
    <cellStyle name="Normal 7 2 2 2 7 5" xfId="21365"/>
    <cellStyle name="Normal 7 2 2 2 8" xfId="5303"/>
    <cellStyle name="Normal 7 2 2 2 8 2" xfId="7460"/>
    <cellStyle name="Normal 7 2 2 2 8 2 2" xfId="7461"/>
    <cellStyle name="Normal 7 2 2 2 8 2 2 2" xfId="20300"/>
    <cellStyle name="Normal 7 2 2 2 8 2 3" xfId="20301"/>
    <cellStyle name="Normal 7 2 2 2 8 3" xfId="7462"/>
    <cellStyle name="Normal 7 2 2 2 8 3 2" xfId="20302"/>
    <cellStyle name="Normal 7 2 2 2 8 4" xfId="20303"/>
    <cellStyle name="Normal 7 2 2 2 8 5" xfId="21364"/>
    <cellStyle name="Normal 7 2 2 2 9" xfId="5304"/>
    <cellStyle name="Normal 7 2 2 2 9 2" xfId="7463"/>
    <cellStyle name="Normal 7 2 2 2 9 2 2" xfId="7464"/>
    <cellStyle name="Normal 7 2 2 2 9 2 2 2" xfId="20304"/>
    <cellStyle name="Normal 7 2 2 2 9 2 3" xfId="20305"/>
    <cellStyle name="Normal 7 2 2 2 9 3" xfId="7465"/>
    <cellStyle name="Normal 7 2 2 2 9 3 2" xfId="20306"/>
    <cellStyle name="Normal 7 2 2 2 9 4" xfId="20307"/>
    <cellStyle name="Normal 7 2 2 2 9 5" xfId="21363"/>
    <cellStyle name="Normal 7 2 2 20" xfId="11404"/>
    <cellStyle name="Normal 7 2 2 21" xfId="11403"/>
    <cellStyle name="Normal 7 2 2 22" xfId="11402"/>
    <cellStyle name="Normal 7 2 2 23" xfId="11401"/>
    <cellStyle name="Normal 7 2 2 24" xfId="11400"/>
    <cellStyle name="Normal 7 2 2 25" xfId="11399"/>
    <cellStyle name="Normal 7 2 2 26" xfId="11398"/>
    <cellStyle name="Normal 7 2 2 27" xfId="11397"/>
    <cellStyle name="Normal 7 2 2 28" xfId="11396"/>
    <cellStyle name="Normal 7 2 2 29" xfId="11395"/>
    <cellStyle name="Normal 7 2 2 3" xfId="5305"/>
    <cellStyle name="Normal 7 2 2 3 10" xfId="5306"/>
    <cellStyle name="Normal 7 2 2 3 10 2" xfId="7466"/>
    <cellStyle name="Normal 7 2 2 3 10 2 2" xfId="7467"/>
    <cellStyle name="Normal 7 2 2 3 10 2 2 2" xfId="20308"/>
    <cellStyle name="Normal 7 2 2 3 10 2 3" xfId="20309"/>
    <cellStyle name="Normal 7 2 2 3 10 3" xfId="7468"/>
    <cellStyle name="Normal 7 2 2 3 10 3 2" xfId="20310"/>
    <cellStyle name="Normal 7 2 2 3 10 4" xfId="20311"/>
    <cellStyle name="Normal 7 2 2 3 10 5" xfId="21362"/>
    <cellStyle name="Normal 7 2 2 3 11" xfId="5307"/>
    <cellStyle name="Normal 7 2 2 3 11 2" xfId="7469"/>
    <cellStyle name="Normal 7 2 2 3 11 2 2" xfId="7470"/>
    <cellStyle name="Normal 7 2 2 3 11 2 2 2" xfId="20312"/>
    <cellStyle name="Normal 7 2 2 3 11 2 3" xfId="20313"/>
    <cellStyle name="Normal 7 2 2 3 11 3" xfId="7471"/>
    <cellStyle name="Normal 7 2 2 3 11 3 2" xfId="20314"/>
    <cellStyle name="Normal 7 2 2 3 11 4" xfId="20315"/>
    <cellStyle name="Normal 7 2 2 3 11 5" xfId="21361"/>
    <cellStyle name="Normal 7 2 2 3 12" xfId="7472"/>
    <cellStyle name="Normal 7 2 2 3 12 2" xfId="7473"/>
    <cellStyle name="Normal 7 2 2 3 12 2 2" xfId="7474"/>
    <cellStyle name="Normal 7 2 2 3 12 2 2 2" xfId="20316"/>
    <cellStyle name="Normal 7 2 2 3 12 2 3" xfId="20317"/>
    <cellStyle name="Normal 7 2 2 3 13" xfId="7475"/>
    <cellStyle name="Normal 7 2 2 3 13 2" xfId="20318"/>
    <cellStyle name="Normal 7 2 2 3 14" xfId="11394"/>
    <cellStyle name="Normal 7 2 2 3 15" xfId="20319"/>
    <cellStyle name="Normal 7 2 2 3 16" xfId="20320"/>
    <cellStyle name="Normal 7 2 2 3 2" xfId="5308"/>
    <cellStyle name="Normal 7 2 2 3 2 2" xfId="7476"/>
    <cellStyle name="Normal 7 2 2 3 2 2 2" xfId="7477"/>
    <cellStyle name="Normal 7 2 2 3 2 2 2 2" xfId="20321"/>
    <cellStyle name="Normal 7 2 2 3 2 2 3" xfId="20322"/>
    <cellStyle name="Normal 7 2 2 3 2 3" xfId="7478"/>
    <cellStyle name="Normal 7 2 2 3 2 3 2" xfId="20323"/>
    <cellStyle name="Normal 7 2 2 3 2 4" xfId="20324"/>
    <cellStyle name="Normal 7 2 2 3 2 5" xfId="21360"/>
    <cellStyle name="Normal 7 2 2 3 3" xfId="5309"/>
    <cellStyle name="Normal 7 2 2 3 3 2" xfId="7479"/>
    <cellStyle name="Normal 7 2 2 3 3 2 2" xfId="7480"/>
    <cellStyle name="Normal 7 2 2 3 3 2 2 2" xfId="20325"/>
    <cellStyle name="Normal 7 2 2 3 3 2 3" xfId="20326"/>
    <cellStyle name="Normal 7 2 2 3 3 3" xfId="7481"/>
    <cellStyle name="Normal 7 2 2 3 3 3 2" xfId="20327"/>
    <cellStyle name="Normal 7 2 2 3 3 4" xfId="20328"/>
    <cellStyle name="Normal 7 2 2 3 3 5" xfId="21359"/>
    <cellStyle name="Normal 7 2 2 3 4" xfId="5310"/>
    <cellStyle name="Normal 7 2 2 3 4 2" xfId="7482"/>
    <cellStyle name="Normal 7 2 2 3 4 2 2" xfId="7483"/>
    <cellStyle name="Normal 7 2 2 3 4 2 2 2" xfId="20329"/>
    <cellStyle name="Normal 7 2 2 3 4 2 3" xfId="20330"/>
    <cellStyle name="Normal 7 2 2 3 4 3" xfId="7484"/>
    <cellStyle name="Normal 7 2 2 3 4 3 2" xfId="20331"/>
    <cellStyle name="Normal 7 2 2 3 4 4" xfId="20332"/>
    <cellStyle name="Normal 7 2 2 3 4 5" xfId="21358"/>
    <cellStyle name="Normal 7 2 2 3 5" xfId="5311"/>
    <cellStyle name="Normal 7 2 2 3 5 2" xfId="7485"/>
    <cellStyle name="Normal 7 2 2 3 5 2 2" xfId="7486"/>
    <cellStyle name="Normal 7 2 2 3 5 2 2 2" xfId="20333"/>
    <cellStyle name="Normal 7 2 2 3 5 2 3" xfId="20334"/>
    <cellStyle name="Normal 7 2 2 3 5 3" xfId="7487"/>
    <cellStyle name="Normal 7 2 2 3 5 3 2" xfId="20335"/>
    <cellStyle name="Normal 7 2 2 3 5 4" xfId="20336"/>
    <cellStyle name="Normal 7 2 2 3 5 5" xfId="21357"/>
    <cellStyle name="Normal 7 2 2 3 6" xfId="5312"/>
    <cellStyle name="Normal 7 2 2 3 6 2" xfId="7488"/>
    <cellStyle name="Normal 7 2 2 3 6 2 2" xfId="7489"/>
    <cellStyle name="Normal 7 2 2 3 6 2 2 2" xfId="20337"/>
    <cellStyle name="Normal 7 2 2 3 6 2 3" xfId="20338"/>
    <cellStyle name="Normal 7 2 2 3 6 3" xfId="7490"/>
    <cellStyle name="Normal 7 2 2 3 6 3 2" xfId="20339"/>
    <cellStyle name="Normal 7 2 2 3 6 4" xfId="20340"/>
    <cellStyle name="Normal 7 2 2 3 6 5" xfId="21356"/>
    <cellStyle name="Normal 7 2 2 3 7" xfId="5313"/>
    <cellStyle name="Normal 7 2 2 3 7 2" xfId="7491"/>
    <cellStyle name="Normal 7 2 2 3 7 2 2" xfId="7492"/>
    <cellStyle name="Normal 7 2 2 3 7 2 2 2" xfId="20341"/>
    <cellStyle name="Normal 7 2 2 3 7 2 3" xfId="20342"/>
    <cellStyle name="Normal 7 2 2 3 7 3" xfId="7493"/>
    <cellStyle name="Normal 7 2 2 3 7 3 2" xfId="20343"/>
    <cellStyle name="Normal 7 2 2 3 7 4" xfId="20344"/>
    <cellStyle name="Normal 7 2 2 3 7 5" xfId="21355"/>
    <cellStyle name="Normal 7 2 2 3 8" xfId="5314"/>
    <cellStyle name="Normal 7 2 2 3 8 2" xfId="7494"/>
    <cellStyle name="Normal 7 2 2 3 8 2 2" xfId="7495"/>
    <cellStyle name="Normal 7 2 2 3 8 2 2 2" xfId="20345"/>
    <cellStyle name="Normal 7 2 2 3 8 2 3" xfId="20346"/>
    <cellStyle name="Normal 7 2 2 3 8 3" xfId="7496"/>
    <cellStyle name="Normal 7 2 2 3 8 3 2" xfId="20347"/>
    <cellStyle name="Normal 7 2 2 3 8 4" xfId="20348"/>
    <cellStyle name="Normal 7 2 2 3 8 5" xfId="21354"/>
    <cellStyle name="Normal 7 2 2 3 9" xfId="5315"/>
    <cellStyle name="Normal 7 2 2 3 9 2" xfId="7497"/>
    <cellStyle name="Normal 7 2 2 3 9 2 2" xfId="7498"/>
    <cellStyle name="Normal 7 2 2 3 9 2 2 2" xfId="20349"/>
    <cellStyle name="Normal 7 2 2 3 9 2 3" xfId="20350"/>
    <cellStyle name="Normal 7 2 2 3 9 3" xfId="7499"/>
    <cellStyle name="Normal 7 2 2 3 9 3 2" xfId="20351"/>
    <cellStyle name="Normal 7 2 2 3 9 4" xfId="20352"/>
    <cellStyle name="Normal 7 2 2 3 9 5" xfId="21353"/>
    <cellStyle name="Normal 7 2 2 30" xfId="11393"/>
    <cellStyle name="Normal 7 2 2 31" xfId="11392"/>
    <cellStyle name="Normal 7 2 2 32" xfId="11391"/>
    <cellStyle name="Normal 7 2 2 33" xfId="5167"/>
    <cellStyle name="Normal 7 2 2 34" xfId="20353"/>
    <cellStyle name="Normal 7 2 2 35" xfId="20354"/>
    <cellStyle name="Normal 7 2 2 4" xfId="5316"/>
    <cellStyle name="Normal 7 2 2 4 2" xfId="7500"/>
    <cellStyle name="Normal 7 2 2 4 2 2" xfId="7501"/>
    <cellStyle name="Normal 7 2 2 4 2 2 2" xfId="20355"/>
    <cellStyle name="Normal 7 2 2 4 2 3" xfId="20356"/>
    <cellStyle name="Normal 7 2 2 4 3" xfId="7502"/>
    <cellStyle name="Normal 7 2 2 4 3 2" xfId="20357"/>
    <cellStyle name="Normal 7 2 2 4 4" xfId="11390"/>
    <cellStyle name="Normal 7 2 2 4 5" xfId="20358"/>
    <cellStyle name="Normal 7 2 2 4 6" xfId="20359"/>
    <cellStyle name="Normal 7 2 2 5" xfId="5317"/>
    <cellStyle name="Normal 7 2 2 5 2" xfId="7503"/>
    <cellStyle name="Normal 7 2 2 5 2 2" xfId="7504"/>
    <cellStyle name="Normal 7 2 2 5 2 2 2" xfId="20360"/>
    <cellStyle name="Normal 7 2 2 5 2 3" xfId="20361"/>
    <cellStyle name="Normal 7 2 2 5 3" xfId="7505"/>
    <cellStyle name="Normal 7 2 2 5 3 2" xfId="20362"/>
    <cellStyle name="Normal 7 2 2 5 4" xfId="11389"/>
    <cellStyle name="Normal 7 2 2 5 5" xfId="20363"/>
    <cellStyle name="Normal 7 2 2 5 6" xfId="20364"/>
    <cellStyle name="Normal 7 2 2 6" xfId="5318"/>
    <cellStyle name="Normal 7 2 2 6 2" xfId="7506"/>
    <cellStyle name="Normal 7 2 2 6 2 2" xfId="7507"/>
    <cellStyle name="Normal 7 2 2 6 2 2 2" xfId="20365"/>
    <cellStyle name="Normal 7 2 2 6 2 3" xfId="20366"/>
    <cellStyle name="Normal 7 2 2 6 3" xfId="7508"/>
    <cellStyle name="Normal 7 2 2 6 3 2" xfId="20367"/>
    <cellStyle name="Normal 7 2 2 6 4" xfId="11388"/>
    <cellStyle name="Normal 7 2 2 6 5" xfId="20368"/>
    <cellStyle name="Normal 7 2 2 6 6" xfId="20369"/>
    <cellStyle name="Normal 7 2 2 7" xfId="5319"/>
    <cellStyle name="Normal 7 2 2 7 2" xfId="7509"/>
    <cellStyle name="Normal 7 2 2 7 2 2" xfId="7510"/>
    <cellStyle name="Normal 7 2 2 7 2 2 2" xfId="20370"/>
    <cellStyle name="Normal 7 2 2 7 2 3" xfId="20371"/>
    <cellStyle name="Normal 7 2 2 7 3" xfId="7511"/>
    <cellStyle name="Normal 7 2 2 7 3 2" xfId="20372"/>
    <cellStyle name="Normal 7 2 2 7 4" xfId="11387"/>
    <cellStyle name="Normal 7 2 2 7 5" xfId="20373"/>
    <cellStyle name="Normal 7 2 2 7 6" xfId="20374"/>
    <cellStyle name="Normal 7 2 2 8" xfId="5320"/>
    <cellStyle name="Normal 7 2 2 8 2" xfId="7512"/>
    <cellStyle name="Normal 7 2 2 8 2 2" xfId="7513"/>
    <cellStyle name="Normal 7 2 2 8 2 2 2" xfId="20375"/>
    <cellStyle name="Normal 7 2 2 8 2 3" xfId="20376"/>
    <cellStyle name="Normal 7 2 2 8 3" xfId="7514"/>
    <cellStyle name="Normal 7 2 2 8 3 2" xfId="20377"/>
    <cellStyle name="Normal 7 2 2 8 4" xfId="11386"/>
    <cellStyle name="Normal 7 2 2 8 5" xfId="20378"/>
    <cellStyle name="Normal 7 2 2 8 6" xfId="20379"/>
    <cellStyle name="Normal 7 2 2 9" xfId="5321"/>
    <cellStyle name="Normal 7 2 2 9 2" xfId="7515"/>
    <cellStyle name="Normal 7 2 2 9 2 2" xfId="7516"/>
    <cellStyle name="Normal 7 2 2 9 2 2 2" xfId="20380"/>
    <cellStyle name="Normal 7 2 2 9 2 3" xfId="20381"/>
    <cellStyle name="Normal 7 2 2 9 3" xfId="7517"/>
    <cellStyle name="Normal 7 2 2 9 3 2" xfId="20382"/>
    <cellStyle name="Normal 7 2 2 9 4" xfId="11385"/>
    <cellStyle name="Normal 7 2 2 9 5" xfId="20383"/>
    <cellStyle name="Normal 7 2 2 9 6" xfId="20384"/>
    <cellStyle name="Normal 7 2 20" xfId="11384"/>
    <cellStyle name="Normal 7 2 21" xfId="11383"/>
    <cellStyle name="Normal 7 2 22" xfId="11382"/>
    <cellStyle name="Normal 7 2 23" xfId="11381"/>
    <cellStyle name="Normal 7 2 24" xfId="11380"/>
    <cellStyle name="Normal 7 2 25" xfId="11379"/>
    <cellStyle name="Normal 7 2 26" xfId="11378"/>
    <cellStyle name="Normal 7 2 27" xfId="11377"/>
    <cellStyle name="Normal 7 2 28" xfId="11376"/>
    <cellStyle name="Normal 7 2 29" xfId="11375"/>
    <cellStyle name="Normal 7 2 3" xfId="2771"/>
    <cellStyle name="Normal 7 2 3 10" xfId="5323"/>
    <cellStyle name="Normal 7 2 3 10 2" xfId="7518"/>
    <cellStyle name="Normal 7 2 3 10 2 2" xfId="7519"/>
    <cellStyle name="Normal 7 2 3 10 2 2 2" xfId="20385"/>
    <cellStyle name="Normal 7 2 3 10 2 3" xfId="20386"/>
    <cellStyle name="Normal 7 2 3 10 3" xfId="7520"/>
    <cellStyle name="Normal 7 2 3 10 3 2" xfId="20387"/>
    <cellStyle name="Normal 7 2 3 10 4" xfId="11374"/>
    <cellStyle name="Normal 7 2 3 10 5" xfId="20388"/>
    <cellStyle name="Normal 7 2 3 10 6" xfId="20389"/>
    <cellStyle name="Normal 7 2 3 11" xfId="5324"/>
    <cellStyle name="Normal 7 2 3 11 2" xfId="7521"/>
    <cellStyle name="Normal 7 2 3 11 2 2" xfId="7522"/>
    <cellStyle name="Normal 7 2 3 11 2 2 2" xfId="20390"/>
    <cellStyle name="Normal 7 2 3 11 2 3" xfId="20391"/>
    <cellStyle name="Normal 7 2 3 11 3" xfId="7523"/>
    <cellStyle name="Normal 7 2 3 11 3 2" xfId="20392"/>
    <cellStyle name="Normal 7 2 3 11 4" xfId="11373"/>
    <cellStyle name="Normal 7 2 3 11 5" xfId="20393"/>
    <cellStyle name="Normal 7 2 3 11 6" xfId="20394"/>
    <cellStyle name="Normal 7 2 3 12" xfId="7524"/>
    <cellStyle name="Normal 7 2 3 12 2" xfId="7525"/>
    <cellStyle name="Normal 7 2 3 12 2 2" xfId="7526"/>
    <cellStyle name="Normal 7 2 3 12 2 2 2" xfId="20395"/>
    <cellStyle name="Normal 7 2 3 12 2 3" xfId="20396"/>
    <cellStyle name="Normal 7 2 3 12 3" xfId="11372"/>
    <cellStyle name="Normal 7 2 3 12 4" xfId="20397"/>
    <cellStyle name="Normal 7 2 3 13" xfId="7527"/>
    <cellStyle name="Normal 7 2 3 13 2" xfId="11371"/>
    <cellStyle name="Normal 7 2 3 13 3" xfId="20398"/>
    <cellStyle name="Normal 7 2 3 13 4" xfId="20399"/>
    <cellStyle name="Normal 7 2 3 14" xfId="11567"/>
    <cellStyle name="Normal 7 2 3 14 2" xfId="11370"/>
    <cellStyle name="Normal 7 2 3 14 3" xfId="20400"/>
    <cellStyle name="Normal 7 2 3 14 4" xfId="20401"/>
    <cellStyle name="Normal 7 2 3 15" xfId="11369"/>
    <cellStyle name="Normal 7 2 3 16" xfId="11368"/>
    <cellStyle name="Normal 7 2 3 17" xfId="11367"/>
    <cellStyle name="Normal 7 2 3 18" xfId="11366"/>
    <cellStyle name="Normal 7 2 3 19" xfId="11365"/>
    <cellStyle name="Normal 7 2 3 2" xfId="5325"/>
    <cellStyle name="Normal 7 2 3 2 2" xfId="7528"/>
    <cellStyle name="Normal 7 2 3 2 2 2" xfId="7529"/>
    <cellStyle name="Normal 7 2 3 2 2 2 2" xfId="20402"/>
    <cellStyle name="Normal 7 2 3 2 2 3" xfId="20403"/>
    <cellStyle name="Normal 7 2 3 2 3" xfId="7530"/>
    <cellStyle name="Normal 7 2 3 2 3 2" xfId="20404"/>
    <cellStyle name="Normal 7 2 3 2 4" xfId="11364"/>
    <cellStyle name="Normal 7 2 3 2 5" xfId="20405"/>
    <cellStyle name="Normal 7 2 3 2 6" xfId="20406"/>
    <cellStyle name="Normal 7 2 3 20" xfId="11363"/>
    <cellStyle name="Normal 7 2 3 21" xfId="11362"/>
    <cellStyle name="Normal 7 2 3 22" xfId="11361"/>
    <cellStyle name="Normal 7 2 3 23" xfId="11360"/>
    <cellStyle name="Normal 7 2 3 24" xfId="11359"/>
    <cellStyle name="Normal 7 2 3 25" xfId="11358"/>
    <cellStyle name="Normal 7 2 3 26" xfId="11357"/>
    <cellStyle name="Normal 7 2 3 27" xfId="11356"/>
    <cellStyle name="Normal 7 2 3 28" xfId="11355"/>
    <cellStyle name="Normal 7 2 3 29" xfId="11354"/>
    <cellStyle name="Normal 7 2 3 3" xfId="5326"/>
    <cellStyle name="Normal 7 2 3 3 2" xfId="7531"/>
    <cellStyle name="Normal 7 2 3 3 2 2" xfId="7532"/>
    <cellStyle name="Normal 7 2 3 3 2 2 2" xfId="20407"/>
    <cellStyle name="Normal 7 2 3 3 2 3" xfId="20408"/>
    <cellStyle name="Normal 7 2 3 3 3" xfId="7533"/>
    <cellStyle name="Normal 7 2 3 3 3 2" xfId="20409"/>
    <cellStyle name="Normal 7 2 3 3 4" xfId="11353"/>
    <cellStyle name="Normal 7 2 3 3 5" xfId="20410"/>
    <cellStyle name="Normal 7 2 3 3 6" xfId="20411"/>
    <cellStyle name="Normal 7 2 3 30" xfId="11352"/>
    <cellStyle name="Normal 7 2 3 31" xfId="11351"/>
    <cellStyle name="Normal 7 2 3 32" xfId="5322"/>
    <cellStyle name="Normal 7 2 3 33" xfId="20412"/>
    <cellStyle name="Normal 7 2 3 4" xfId="5327"/>
    <cellStyle name="Normal 7 2 3 4 2" xfId="7534"/>
    <cellStyle name="Normal 7 2 3 4 2 2" xfId="7535"/>
    <cellStyle name="Normal 7 2 3 4 2 2 2" xfId="20413"/>
    <cellStyle name="Normal 7 2 3 4 2 3" xfId="20414"/>
    <cellStyle name="Normal 7 2 3 4 3" xfId="7536"/>
    <cellStyle name="Normal 7 2 3 4 3 2" xfId="20415"/>
    <cellStyle name="Normal 7 2 3 4 4" xfId="11350"/>
    <cellStyle name="Normal 7 2 3 4 5" xfId="20416"/>
    <cellStyle name="Normal 7 2 3 4 6" xfId="20417"/>
    <cellStyle name="Normal 7 2 3 5" xfId="5328"/>
    <cellStyle name="Normal 7 2 3 5 2" xfId="7537"/>
    <cellStyle name="Normal 7 2 3 5 2 2" xfId="7538"/>
    <cellStyle name="Normal 7 2 3 5 2 2 2" xfId="20418"/>
    <cellStyle name="Normal 7 2 3 5 2 3" xfId="20419"/>
    <cellStyle name="Normal 7 2 3 5 3" xfId="7539"/>
    <cellStyle name="Normal 7 2 3 5 3 2" xfId="20420"/>
    <cellStyle name="Normal 7 2 3 5 4" xfId="11349"/>
    <cellStyle name="Normal 7 2 3 5 5" xfId="20421"/>
    <cellStyle name="Normal 7 2 3 5 6" xfId="20422"/>
    <cellStyle name="Normal 7 2 3 6" xfId="5329"/>
    <cellStyle name="Normal 7 2 3 6 2" xfId="7540"/>
    <cellStyle name="Normal 7 2 3 6 2 2" xfId="7541"/>
    <cellStyle name="Normal 7 2 3 6 2 2 2" xfId="20423"/>
    <cellStyle name="Normal 7 2 3 6 2 3" xfId="20424"/>
    <cellStyle name="Normal 7 2 3 6 3" xfId="7542"/>
    <cellStyle name="Normal 7 2 3 6 3 2" xfId="20425"/>
    <cellStyle name="Normal 7 2 3 6 4" xfId="11348"/>
    <cellStyle name="Normal 7 2 3 6 5" xfId="20426"/>
    <cellStyle name="Normal 7 2 3 6 6" xfId="20427"/>
    <cellStyle name="Normal 7 2 3 7" xfId="5330"/>
    <cellStyle name="Normal 7 2 3 7 2" xfId="7543"/>
    <cellStyle name="Normal 7 2 3 7 2 2" xfId="7544"/>
    <cellStyle name="Normal 7 2 3 7 2 2 2" xfId="20428"/>
    <cellStyle name="Normal 7 2 3 7 2 3" xfId="20429"/>
    <cellStyle name="Normal 7 2 3 7 3" xfId="7545"/>
    <cellStyle name="Normal 7 2 3 7 3 2" xfId="20430"/>
    <cellStyle name="Normal 7 2 3 7 4" xfId="11347"/>
    <cellStyle name="Normal 7 2 3 7 5" xfId="20431"/>
    <cellStyle name="Normal 7 2 3 7 6" xfId="20432"/>
    <cellStyle name="Normal 7 2 3 8" xfId="5331"/>
    <cellStyle name="Normal 7 2 3 8 2" xfId="7546"/>
    <cellStyle name="Normal 7 2 3 8 2 2" xfId="7547"/>
    <cellStyle name="Normal 7 2 3 8 2 2 2" xfId="20433"/>
    <cellStyle name="Normal 7 2 3 8 2 3" xfId="20434"/>
    <cellStyle name="Normal 7 2 3 8 3" xfId="7548"/>
    <cellStyle name="Normal 7 2 3 8 3 2" xfId="20435"/>
    <cellStyle name="Normal 7 2 3 8 4" xfId="11346"/>
    <cellStyle name="Normal 7 2 3 8 5" xfId="20436"/>
    <cellStyle name="Normal 7 2 3 8 6" xfId="20437"/>
    <cellStyle name="Normal 7 2 3 9" xfId="5332"/>
    <cellStyle name="Normal 7 2 3 9 2" xfId="7549"/>
    <cellStyle name="Normal 7 2 3 9 2 2" xfId="7550"/>
    <cellStyle name="Normal 7 2 3 9 2 2 2" xfId="20438"/>
    <cellStyle name="Normal 7 2 3 9 2 3" xfId="20439"/>
    <cellStyle name="Normal 7 2 3 9 3" xfId="7551"/>
    <cellStyle name="Normal 7 2 3 9 3 2" xfId="20440"/>
    <cellStyle name="Normal 7 2 3 9 4" xfId="11345"/>
    <cellStyle name="Normal 7 2 3 9 5" xfId="20441"/>
    <cellStyle name="Normal 7 2 3 9 6" xfId="20442"/>
    <cellStyle name="Normal 7 2 30" xfId="11344"/>
    <cellStyle name="Normal 7 2 31" xfId="11343"/>
    <cellStyle name="Normal 7 2 32" xfId="11342"/>
    <cellStyle name="Normal 7 2 33" xfId="5161"/>
    <cellStyle name="Normal 7 2 34" xfId="20443"/>
    <cellStyle name="Normal 7 2 35" xfId="20444"/>
    <cellStyle name="Normal 7 2 4" xfId="5333"/>
    <cellStyle name="Normal 7 2 4 2" xfId="5334"/>
    <cellStyle name="Normal 7 2 4 2 2" xfId="7552"/>
    <cellStyle name="Normal 7 2 4 2 3" xfId="7553"/>
    <cellStyle name="Normal 7 2 4 3" xfId="7554"/>
    <cellStyle name="Normal 7 2 4 4" xfId="7555"/>
    <cellStyle name="Normal 7 2 4 5" xfId="20445"/>
    <cellStyle name="Normal 7 2 5" xfId="5335"/>
    <cellStyle name="Normal 7 2 5 2" xfId="7556"/>
    <cellStyle name="Normal 7 2 5 2 2" xfId="7557"/>
    <cellStyle name="Normal 7 2 5 2 2 2" xfId="20446"/>
    <cellStyle name="Normal 7 2 5 2 3" xfId="20447"/>
    <cellStyle name="Normal 7 2 5 3" xfId="7558"/>
    <cellStyle name="Normal 7 2 5 3 2" xfId="20448"/>
    <cellStyle name="Normal 7 2 5 4" xfId="11341"/>
    <cellStyle name="Normal 7 2 5 5" xfId="20449"/>
    <cellStyle name="Normal 7 2 5 6" xfId="20450"/>
    <cellStyle name="Normal 7 2 5 7" xfId="21352"/>
    <cellStyle name="Normal 7 2 6" xfId="5336"/>
    <cellStyle name="Normal 7 2 6 2" xfId="7559"/>
    <cellStyle name="Normal 7 2 6 2 2" xfId="7560"/>
    <cellStyle name="Normal 7 2 6 2 2 2" xfId="20451"/>
    <cellStyle name="Normal 7 2 6 2 3" xfId="20452"/>
    <cellStyle name="Normal 7 2 6 3" xfId="7561"/>
    <cellStyle name="Normal 7 2 6 3 2" xfId="20453"/>
    <cellStyle name="Normal 7 2 6 4" xfId="11340"/>
    <cellStyle name="Normal 7 2 6 5" xfId="20454"/>
    <cellStyle name="Normal 7 2 6 6" xfId="20455"/>
    <cellStyle name="Normal 7 2 6 7" xfId="21351"/>
    <cellStyle name="Normal 7 2 7" xfId="5337"/>
    <cellStyle name="Normal 7 2 7 2" xfId="7562"/>
    <cellStyle name="Normal 7 2 7 2 2" xfId="7563"/>
    <cellStyle name="Normal 7 2 7 2 2 2" xfId="20456"/>
    <cellStyle name="Normal 7 2 7 2 3" xfId="20457"/>
    <cellStyle name="Normal 7 2 7 3" xfId="7564"/>
    <cellStyle name="Normal 7 2 7 3 2" xfId="20458"/>
    <cellStyle name="Normal 7 2 7 4" xfId="11339"/>
    <cellStyle name="Normal 7 2 7 5" xfId="20459"/>
    <cellStyle name="Normal 7 2 7 6" xfId="20460"/>
    <cellStyle name="Normal 7 2 7 7" xfId="21350"/>
    <cellStyle name="Normal 7 2 8" xfId="5338"/>
    <cellStyle name="Normal 7 2 8 2" xfId="7565"/>
    <cellStyle name="Normal 7 2 8 2 2" xfId="7566"/>
    <cellStyle name="Normal 7 2 8 2 2 2" xfId="20461"/>
    <cellStyle name="Normal 7 2 8 2 3" xfId="20462"/>
    <cellStyle name="Normal 7 2 8 3" xfId="7567"/>
    <cellStyle name="Normal 7 2 8 3 2" xfId="20463"/>
    <cellStyle name="Normal 7 2 8 4" xfId="11338"/>
    <cellStyle name="Normal 7 2 8 5" xfId="20464"/>
    <cellStyle name="Normal 7 2 8 6" xfId="20465"/>
    <cellStyle name="Normal 7 2 8 7" xfId="21349"/>
    <cellStyle name="Normal 7 2 9" xfId="5339"/>
    <cellStyle name="Normal 7 2 9 2" xfId="7568"/>
    <cellStyle name="Normal 7 2 9 2 2" xfId="7569"/>
    <cellStyle name="Normal 7 2 9 2 2 2" xfId="20466"/>
    <cellStyle name="Normal 7 2 9 2 3" xfId="20467"/>
    <cellStyle name="Normal 7 2 9 3" xfId="7570"/>
    <cellStyle name="Normal 7 2 9 3 2" xfId="20468"/>
    <cellStyle name="Normal 7 2 9 4" xfId="11337"/>
    <cellStyle name="Normal 7 2 9 5" xfId="20469"/>
    <cellStyle name="Normal 7 2 9 6" xfId="20470"/>
    <cellStyle name="Normal 7 2 9 7" xfId="21348"/>
    <cellStyle name="Normal 7 20" xfId="5340"/>
    <cellStyle name="Normal 7 20 2" xfId="7571"/>
    <cellStyle name="Normal 7 20 2 2" xfId="7572"/>
    <cellStyle name="Normal 7 20 2 2 2" xfId="7573"/>
    <cellStyle name="Normal 7 20 2 2 2 2" xfId="20471"/>
    <cellStyle name="Normal 7 20 2 2 3" xfId="20472"/>
    <cellStyle name="Normal 7 20 3" xfId="7574"/>
    <cellStyle name="Normal 7 20 3 2" xfId="7575"/>
    <cellStyle name="Normal 7 20 3 2 2" xfId="20473"/>
    <cellStyle name="Normal 7 20 3 3" xfId="20474"/>
    <cellStyle name="Normal 7 20 4" xfId="7576"/>
    <cellStyle name="Normal 7 20 4 2" xfId="20475"/>
    <cellStyle name="Normal 7 20 5" xfId="20476"/>
    <cellStyle name="Normal 7 20 6" xfId="20477"/>
    <cellStyle name="Normal 7 20 7" xfId="20478"/>
    <cellStyle name="Normal 7 20 8" xfId="21347"/>
    <cellStyle name="Normal 7 21" xfId="5341"/>
    <cellStyle name="Normal 7 21 2" xfId="7577"/>
    <cellStyle name="Normal 7 21 2 2" xfId="7578"/>
    <cellStyle name="Normal 7 21 2 2 2" xfId="7579"/>
    <cellStyle name="Normal 7 21 2 2 2 2" xfId="20479"/>
    <cellStyle name="Normal 7 21 2 2 3" xfId="20480"/>
    <cellStyle name="Normal 7 21 3" xfId="7580"/>
    <cellStyle name="Normal 7 21 3 2" xfId="7581"/>
    <cellStyle name="Normal 7 21 3 2 2" xfId="20481"/>
    <cellStyle name="Normal 7 21 3 3" xfId="20482"/>
    <cellStyle name="Normal 7 21 4" xfId="7582"/>
    <cellStyle name="Normal 7 21 4 2" xfId="20483"/>
    <cellStyle name="Normal 7 21 5" xfId="20484"/>
    <cellStyle name="Normal 7 21 6" xfId="20485"/>
    <cellStyle name="Normal 7 21 7" xfId="20486"/>
    <cellStyle name="Normal 7 21 8" xfId="21346"/>
    <cellStyle name="Normal 7 22" xfId="5342"/>
    <cellStyle name="Normal 7 22 2" xfId="7583"/>
    <cellStyle name="Normal 7 22 2 2" xfId="7584"/>
    <cellStyle name="Normal 7 22 2 2 2" xfId="7585"/>
    <cellStyle name="Normal 7 22 2 2 2 2" xfId="20487"/>
    <cellStyle name="Normal 7 22 2 2 3" xfId="20488"/>
    <cellStyle name="Normal 7 22 3" xfId="7586"/>
    <cellStyle name="Normal 7 22 3 2" xfId="7587"/>
    <cellStyle name="Normal 7 22 3 2 2" xfId="20489"/>
    <cellStyle name="Normal 7 22 3 3" xfId="20490"/>
    <cellStyle name="Normal 7 22 4" xfId="7588"/>
    <cellStyle name="Normal 7 22 4 2" xfId="20491"/>
    <cellStyle name="Normal 7 22 5" xfId="20492"/>
    <cellStyle name="Normal 7 22 6" xfId="20493"/>
    <cellStyle name="Normal 7 22 7" xfId="20494"/>
    <cellStyle name="Normal 7 22 8" xfId="21345"/>
    <cellStyle name="Normal 7 23" xfId="5343"/>
    <cellStyle name="Normal 7 23 2" xfId="7589"/>
    <cellStyle name="Normal 7 23 2 2" xfId="7590"/>
    <cellStyle name="Normal 7 23 2 2 2" xfId="7591"/>
    <cellStyle name="Normal 7 23 2 2 2 2" xfId="20495"/>
    <cellStyle name="Normal 7 23 2 2 3" xfId="20496"/>
    <cellStyle name="Normal 7 23 3" xfId="7592"/>
    <cellStyle name="Normal 7 23 3 2" xfId="7593"/>
    <cellStyle name="Normal 7 23 3 2 2" xfId="20497"/>
    <cellStyle name="Normal 7 23 3 3" xfId="20498"/>
    <cellStyle name="Normal 7 23 4" xfId="7594"/>
    <cellStyle name="Normal 7 23 4 2" xfId="20499"/>
    <cellStyle name="Normal 7 23 5" xfId="20500"/>
    <cellStyle name="Normal 7 23 6" xfId="20501"/>
    <cellStyle name="Normal 7 23 7" xfId="20502"/>
    <cellStyle name="Normal 7 23 8" xfId="21344"/>
    <cellStyle name="Normal 7 24" xfId="5344"/>
    <cellStyle name="Normal 7 24 2" xfId="7595"/>
    <cellStyle name="Normal 7 24 2 2" xfId="7596"/>
    <cellStyle name="Normal 7 24 2 2 2" xfId="7597"/>
    <cellStyle name="Normal 7 24 2 2 2 2" xfId="20503"/>
    <cellStyle name="Normal 7 24 2 2 3" xfId="20504"/>
    <cellStyle name="Normal 7 24 3" xfId="7598"/>
    <cellStyle name="Normal 7 24 3 2" xfId="7599"/>
    <cellStyle name="Normal 7 24 3 2 2" xfId="20505"/>
    <cellStyle name="Normal 7 24 3 3" xfId="20506"/>
    <cellStyle name="Normal 7 24 4" xfId="7600"/>
    <cellStyle name="Normal 7 24 4 2" xfId="20507"/>
    <cellStyle name="Normal 7 24 5" xfId="20508"/>
    <cellStyle name="Normal 7 24 6" xfId="20509"/>
    <cellStyle name="Normal 7 24 7" xfId="20510"/>
    <cellStyle name="Normal 7 24 8" xfId="21343"/>
    <cellStyle name="Normal 7 25" xfId="5345"/>
    <cellStyle name="Normal 7 25 2" xfId="7601"/>
    <cellStyle name="Normal 7 25 2 2" xfId="7602"/>
    <cellStyle name="Normal 7 25 2 2 2" xfId="7603"/>
    <cellStyle name="Normal 7 25 2 2 2 2" xfId="20511"/>
    <cellStyle name="Normal 7 25 2 2 3" xfId="20512"/>
    <cellStyle name="Normal 7 25 3" xfId="7604"/>
    <cellStyle name="Normal 7 25 3 2" xfId="7605"/>
    <cellStyle name="Normal 7 25 3 2 2" xfId="20513"/>
    <cellStyle name="Normal 7 25 3 3" xfId="20514"/>
    <cellStyle name="Normal 7 25 4" xfId="7606"/>
    <cellStyle name="Normal 7 25 4 2" xfId="20515"/>
    <cellStyle name="Normal 7 25 5" xfId="20516"/>
    <cellStyle name="Normal 7 25 6" xfId="20517"/>
    <cellStyle name="Normal 7 25 7" xfId="20518"/>
    <cellStyle name="Normal 7 25 8" xfId="21342"/>
    <cellStyle name="Normal 7 26" xfId="5346"/>
    <cellStyle name="Normal 7 26 2" xfId="7607"/>
    <cellStyle name="Normal 7 26 3" xfId="20519"/>
    <cellStyle name="Normal 7 26 4" xfId="20520"/>
    <cellStyle name="Normal 7 26 5" xfId="20521"/>
    <cellStyle name="Normal 7 26 6" xfId="21341"/>
    <cellStyle name="Normal 7 27" xfId="5347"/>
    <cellStyle name="Normal 7 27 2" xfId="7608"/>
    <cellStyle name="Normal 7 27 3" xfId="20522"/>
    <cellStyle name="Normal 7 27 4" xfId="20523"/>
    <cellStyle name="Normal 7 27 5" xfId="20524"/>
    <cellStyle name="Normal 7 27 6" xfId="21340"/>
    <cellStyle name="Normal 7 28" xfId="5348"/>
    <cellStyle name="Normal 7 28 2" xfId="7609"/>
    <cellStyle name="Normal 7 28 3" xfId="20525"/>
    <cellStyle name="Normal 7 28 4" xfId="20526"/>
    <cellStyle name="Normal 7 28 5" xfId="20527"/>
    <cellStyle name="Normal 7 28 6" xfId="21339"/>
    <cellStyle name="Normal 7 29" xfId="5349"/>
    <cellStyle name="Normal 7 29 2" xfId="7610"/>
    <cellStyle name="Normal 7 29 3" xfId="20528"/>
    <cellStyle name="Normal 7 29 4" xfId="20529"/>
    <cellStyle name="Normal 7 29 5" xfId="20530"/>
    <cellStyle name="Normal 7 29 6" xfId="21338"/>
    <cellStyle name="Normal 7 3" xfId="2772"/>
    <cellStyle name="Normal 7 3 10" xfId="5351"/>
    <cellStyle name="Normal 7 3 10 2" xfId="7611"/>
    <cellStyle name="Normal 7 3 10 2 2" xfId="7612"/>
    <cellStyle name="Normal 7 3 10 2 2 2" xfId="20531"/>
    <cellStyle name="Normal 7 3 10 2 3" xfId="20532"/>
    <cellStyle name="Normal 7 3 10 3" xfId="7613"/>
    <cellStyle name="Normal 7 3 10 3 2" xfId="20533"/>
    <cellStyle name="Normal 7 3 10 4" xfId="11336"/>
    <cellStyle name="Normal 7 3 10 5" xfId="20534"/>
    <cellStyle name="Normal 7 3 10 6" xfId="20535"/>
    <cellStyle name="Normal 7 3 10 7" xfId="21337"/>
    <cellStyle name="Normal 7 3 11" xfId="5352"/>
    <cellStyle name="Normal 7 3 11 2" xfId="7614"/>
    <cellStyle name="Normal 7 3 11 2 2" xfId="7615"/>
    <cellStyle name="Normal 7 3 11 2 2 2" xfId="20536"/>
    <cellStyle name="Normal 7 3 11 2 3" xfId="20537"/>
    <cellStyle name="Normal 7 3 11 3" xfId="7616"/>
    <cellStyle name="Normal 7 3 11 3 2" xfId="20538"/>
    <cellStyle name="Normal 7 3 11 4" xfId="11335"/>
    <cellStyle name="Normal 7 3 11 5" xfId="20539"/>
    <cellStyle name="Normal 7 3 11 6" xfId="20540"/>
    <cellStyle name="Normal 7 3 11 7" xfId="21336"/>
    <cellStyle name="Normal 7 3 12" xfId="5353"/>
    <cellStyle name="Normal 7 3 12 2" xfId="7617"/>
    <cellStyle name="Normal 7 3 12 2 2" xfId="7618"/>
    <cellStyle name="Normal 7 3 12 2 2 2" xfId="20541"/>
    <cellStyle name="Normal 7 3 12 2 3" xfId="20542"/>
    <cellStyle name="Normal 7 3 12 3" xfId="7619"/>
    <cellStyle name="Normal 7 3 12 3 2" xfId="20543"/>
    <cellStyle name="Normal 7 3 12 4" xfId="11334"/>
    <cellStyle name="Normal 7 3 12 5" xfId="20544"/>
    <cellStyle name="Normal 7 3 12 6" xfId="20545"/>
    <cellStyle name="Normal 7 3 12 7" xfId="21335"/>
    <cellStyle name="Normal 7 3 13" xfId="5354"/>
    <cellStyle name="Normal 7 3 13 2" xfId="7620"/>
    <cellStyle name="Normal 7 3 13 2 2" xfId="7621"/>
    <cellStyle name="Normal 7 3 13 2 2 2" xfId="20546"/>
    <cellStyle name="Normal 7 3 13 2 3" xfId="20547"/>
    <cellStyle name="Normal 7 3 13 3" xfId="7622"/>
    <cellStyle name="Normal 7 3 13 3 2" xfId="20548"/>
    <cellStyle name="Normal 7 3 13 4" xfId="11333"/>
    <cellStyle name="Normal 7 3 13 5" xfId="20549"/>
    <cellStyle name="Normal 7 3 13 6" xfId="20550"/>
    <cellStyle name="Normal 7 3 13 7" xfId="21334"/>
    <cellStyle name="Normal 7 3 14" xfId="7623"/>
    <cellStyle name="Normal 7 3 14 2" xfId="11332"/>
    <cellStyle name="Normal 7 3 14 3" xfId="20551"/>
    <cellStyle name="Normal 7 3 14 4" xfId="20552"/>
    <cellStyle name="Normal 7 3 15" xfId="11602"/>
    <cellStyle name="Normal 7 3 15 2" xfId="11331"/>
    <cellStyle name="Normal 7 3 15 3" xfId="20553"/>
    <cellStyle name="Normal 7 3 15 3 2" xfId="20554"/>
    <cellStyle name="Normal 7 3 16" xfId="11591"/>
    <cellStyle name="Normal 7 3 17" xfId="11330"/>
    <cellStyle name="Normal 7 3 18" xfId="11329"/>
    <cellStyle name="Normal 7 3 19" xfId="11328"/>
    <cellStyle name="Normal 7 3 2" xfId="5355"/>
    <cellStyle name="Normal 7 3 2 2" xfId="7624"/>
    <cellStyle name="Normal 7 3 2 2 2" xfId="7625"/>
    <cellStyle name="Normal 7 3 2 2 2 2" xfId="20555"/>
    <cellStyle name="Normal 7 3 2 2 3" xfId="7626"/>
    <cellStyle name="Normal 7 3 2 2 3 2" xfId="20556"/>
    <cellStyle name="Normal 7 3 2 2 4" xfId="20557"/>
    <cellStyle name="Normal 7 3 2 3" xfId="7627"/>
    <cellStyle name="Normal 7 3 2 3 2" xfId="20558"/>
    <cellStyle name="Normal 7 3 2 4" xfId="7628"/>
    <cellStyle name="Normal 7 3 2 4 2" xfId="20559"/>
    <cellStyle name="Normal 7 3 2 5" xfId="11327"/>
    <cellStyle name="Normal 7 3 2 6" xfId="20560"/>
    <cellStyle name="Normal 7 3 2 6 2" xfId="20561"/>
    <cellStyle name="Normal 7 3 20" xfId="11326"/>
    <cellStyle name="Normal 7 3 21" xfId="11325"/>
    <cellStyle name="Normal 7 3 22" xfId="11324"/>
    <cellStyle name="Normal 7 3 23" xfId="11323"/>
    <cellStyle name="Normal 7 3 24" xfId="11322"/>
    <cellStyle name="Normal 7 3 25" xfId="11321"/>
    <cellStyle name="Normal 7 3 26" xfId="11320"/>
    <cellStyle name="Normal 7 3 27" xfId="11317"/>
    <cellStyle name="Normal 7 3 28" xfId="11316"/>
    <cellStyle name="Normal 7 3 29" xfId="11315"/>
    <cellStyle name="Normal 7 3 3" xfId="5356"/>
    <cellStyle name="Normal 7 3 3 2" xfId="7629"/>
    <cellStyle name="Normal 7 3 3 2 2" xfId="7630"/>
    <cellStyle name="Normal 7 3 3 2 2 2" xfId="20562"/>
    <cellStyle name="Normal 7 3 3 2 3" xfId="20563"/>
    <cellStyle name="Normal 7 3 3 3" xfId="7631"/>
    <cellStyle name="Normal 7 3 3 3 2" xfId="20564"/>
    <cellStyle name="Normal 7 3 3 4" xfId="11314"/>
    <cellStyle name="Normal 7 3 3 5" xfId="20565"/>
    <cellStyle name="Normal 7 3 3 6" xfId="20566"/>
    <cellStyle name="Normal 7 3 3 7" xfId="21333"/>
    <cellStyle name="Normal 7 3 30" xfId="11313"/>
    <cellStyle name="Normal 7 3 31" xfId="11312"/>
    <cellStyle name="Normal 7 3 32" xfId="5350"/>
    <cellStyle name="Normal 7 3 4" xfId="5357"/>
    <cellStyle name="Normal 7 3 4 2" xfId="7632"/>
    <cellStyle name="Normal 7 3 4 2 2" xfId="7633"/>
    <cellStyle name="Normal 7 3 4 2 2 2" xfId="20567"/>
    <cellStyle name="Normal 7 3 4 2 3" xfId="20568"/>
    <cellStyle name="Normal 7 3 4 3" xfId="7634"/>
    <cellStyle name="Normal 7 3 4 3 2" xfId="20569"/>
    <cellStyle name="Normal 7 3 4 4" xfId="11311"/>
    <cellStyle name="Normal 7 3 4 5" xfId="20570"/>
    <cellStyle name="Normal 7 3 4 6" xfId="20571"/>
    <cellStyle name="Normal 7 3 4 7" xfId="21332"/>
    <cellStyle name="Normal 7 3 5" xfId="5358"/>
    <cellStyle name="Normal 7 3 5 2" xfId="7635"/>
    <cellStyle name="Normal 7 3 5 2 2" xfId="7636"/>
    <cellStyle name="Normal 7 3 5 2 2 2" xfId="20572"/>
    <cellStyle name="Normal 7 3 5 2 3" xfId="20573"/>
    <cellStyle name="Normal 7 3 5 3" xfId="7637"/>
    <cellStyle name="Normal 7 3 5 3 2" xfId="20574"/>
    <cellStyle name="Normal 7 3 5 4" xfId="11310"/>
    <cellStyle name="Normal 7 3 5 5" xfId="20575"/>
    <cellStyle name="Normal 7 3 5 6" xfId="20576"/>
    <cellStyle name="Normal 7 3 5 7" xfId="21331"/>
    <cellStyle name="Normal 7 3 6" xfId="5359"/>
    <cellStyle name="Normal 7 3 6 2" xfId="7638"/>
    <cellStyle name="Normal 7 3 6 2 2" xfId="7639"/>
    <cellStyle name="Normal 7 3 6 2 2 2" xfId="20577"/>
    <cellStyle name="Normal 7 3 6 2 3" xfId="20578"/>
    <cellStyle name="Normal 7 3 6 3" xfId="7640"/>
    <cellStyle name="Normal 7 3 6 3 2" xfId="20579"/>
    <cellStyle name="Normal 7 3 6 4" xfId="11309"/>
    <cellStyle name="Normal 7 3 6 5" xfId="20580"/>
    <cellStyle name="Normal 7 3 6 6" xfId="20581"/>
    <cellStyle name="Normal 7 3 6 7" xfId="21330"/>
    <cellStyle name="Normal 7 3 7" xfId="5360"/>
    <cellStyle name="Normal 7 3 7 2" xfId="7641"/>
    <cellStyle name="Normal 7 3 7 2 2" xfId="7642"/>
    <cellStyle name="Normal 7 3 7 2 2 2" xfId="20582"/>
    <cellStyle name="Normal 7 3 7 2 3" xfId="20583"/>
    <cellStyle name="Normal 7 3 7 3" xfId="7643"/>
    <cellStyle name="Normal 7 3 7 3 2" xfId="20584"/>
    <cellStyle name="Normal 7 3 7 4" xfId="11308"/>
    <cellStyle name="Normal 7 3 7 5" xfId="20585"/>
    <cellStyle name="Normal 7 3 7 6" xfId="20586"/>
    <cellStyle name="Normal 7 3 7 7" xfId="21329"/>
    <cellStyle name="Normal 7 3 8" xfId="5361"/>
    <cellStyle name="Normal 7 3 8 2" xfId="7644"/>
    <cellStyle name="Normal 7 3 8 2 2" xfId="7645"/>
    <cellStyle name="Normal 7 3 8 2 2 2" xfId="20587"/>
    <cellStyle name="Normal 7 3 8 2 3" xfId="20588"/>
    <cellStyle name="Normal 7 3 8 3" xfId="7646"/>
    <cellStyle name="Normal 7 3 8 3 2" xfId="20589"/>
    <cellStyle name="Normal 7 3 8 4" xfId="11307"/>
    <cellStyle name="Normal 7 3 8 5" xfId="20590"/>
    <cellStyle name="Normal 7 3 8 6" xfId="20591"/>
    <cellStyle name="Normal 7 3 8 7" xfId="21328"/>
    <cellStyle name="Normal 7 3 9" xfId="5362"/>
    <cellStyle name="Normal 7 3 9 2" xfId="7647"/>
    <cellStyle name="Normal 7 3 9 2 2" xfId="7648"/>
    <cellStyle name="Normal 7 3 9 2 2 2" xfId="20592"/>
    <cellStyle name="Normal 7 3 9 2 3" xfId="20593"/>
    <cellStyle name="Normal 7 3 9 3" xfId="7649"/>
    <cellStyle name="Normal 7 3 9 3 2" xfId="20594"/>
    <cellStyle name="Normal 7 3 9 4" xfId="11306"/>
    <cellStyle name="Normal 7 3 9 5" xfId="20595"/>
    <cellStyle name="Normal 7 3 9 6" xfId="20596"/>
    <cellStyle name="Normal 7 3 9 7" xfId="22160"/>
    <cellStyle name="Normal 7 30" xfId="5363"/>
    <cellStyle name="Normal 7 30 2" xfId="7650"/>
    <cellStyle name="Normal 7 30 3" xfId="20597"/>
    <cellStyle name="Normal 7 30 4" xfId="20598"/>
    <cellStyle name="Normal 7 30 5" xfId="20599"/>
    <cellStyle name="Normal 7 30 6" xfId="21327"/>
    <cellStyle name="Normal 7 31" xfId="5364"/>
    <cellStyle name="Normal 7 31 2" xfId="7651"/>
    <cellStyle name="Normal 7 31 3" xfId="20600"/>
    <cellStyle name="Normal 7 31 4" xfId="20601"/>
    <cellStyle name="Normal 7 31 5" xfId="20602"/>
    <cellStyle name="Normal 7 31 6" xfId="21326"/>
    <cellStyle name="Normal 7 32" xfId="5365"/>
    <cellStyle name="Normal 7 32 2" xfId="7652"/>
    <cellStyle name="Normal 7 32 3" xfId="20603"/>
    <cellStyle name="Normal 7 32 4" xfId="20604"/>
    <cellStyle name="Normal 7 32 5" xfId="20605"/>
    <cellStyle name="Normal 7 32 6" xfId="21325"/>
    <cellStyle name="Normal 7 33" xfId="5366"/>
    <cellStyle name="Normal 7 33 2" xfId="7653"/>
    <cellStyle name="Normal 7 33 3" xfId="20606"/>
    <cellStyle name="Normal 7 33 4" xfId="20607"/>
    <cellStyle name="Normal 7 33 5" xfId="20608"/>
    <cellStyle name="Normal 7 33 6" xfId="21324"/>
    <cellStyle name="Normal 7 34" xfId="5367"/>
    <cellStyle name="Normal 7 34 2" xfId="7654"/>
    <cellStyle name="Normal 7 34 3" xfId="20609"/>
    <cellStyle name="Normal 7 34 4" xfId="20610"/>
    <cellStyle name="Normal 7 34 5" xfId="20611"/>
    <cellStyle name="Normal 7 34 6" xfId="21323"/>
    <cellStyle name="Normal 7 35" xfId="5368"/>
    <cellStyle name="Normal 7 35 2" xfId="7655"/>
    <cellStyle name="Normal 7 35 3" xfId="20612"/>
    <cellStyle name="Normal 7 35 4" xfId="20613"/>
    <cellStyle name="Normal 7 35 5" xfId="20614"/>
    <cellStyle name="Normal 7 35 6" xfId="21322"/>
    <cellStyle name="Normal 7 36" xfId="5369"/>
    <cellStyle name="Normal 7 36 2" xfId="7656"/>
    <cellStyle name="Normal 7 36 3" xfId="20615"/>
    <cellStyle name="Normal 7 36 4" xfId="20616"/>
    <cellStyle name="Normal 7 36 5" xfId="20617"/>
    <cellStyle name="Normal 7 36 6" xfId="21321"/>
    <cellStyle name="Normal 7 37" xfId="5370"/>
    <cellStyle name="Normal 7 37 2" xfId="7657"/>
    <cellStyle name="Normal 7 37 3" xfId="20618"/>
    <cellStyle name="Normal 7 37 4" xfId="20619"/>
    <cellStyle name="Normal 7 37 5" xfId="20620"/>
    <cellStyle name="Normal 7 37 6" xfId="21320"/>
    <cellStyle name="Normal 7 38" xfId="5371"/>
    <cellStyle name="Normal 7 38 2" xfId="7658"/>
    <cellStyle name="Normal 7 38 3" xfId="20621"/>
    <cellStyle name="Normal 7 38 4" xfId="20622"/>
    <cellStyle name="Normal 7 38 5" xfId="20623"/>
    <cellStyle name="Normal 7 38 6" xfId="21319"/>
    <cellStyle name="Normal 7 39" xfId="5372"/>
    <cellStyle name="Normal 7 39 2" xfId="7659"/>
    <cellStyle name="Normal 7 39 3" xfId="20624"/>
    <cellStyle name="Normal 7 39 4" xfId="20625"/>
    <cellStyle name="Normal 7 39 5" xfId="20626"/>
    <cellStyle name="Normal 7 39 6" xfId="21318"/>
    <cellStyle name="Normal 7 4" xfId="5373"/>
    <cellStyle name="Normal 7 4 2" xfId="5374"/>
    <cellStyle name="Normal 7 4 2 2" xfId="7660"/>
    <cellStyle name="Normal 7 4 2 2 2" xfId="20627"/>
    <cellStyle name="Normal 7 4 2 3" xfId="7661"/>
    <cellStyle name="Normal 7 4 2 4" xfId="20628"/>
    <cellStyle name="Normal 7 4 3" xfId="7662"/>
    <cellStyle name="Normal 7 4 3 2" xfId="20629"/>
    <cellStyle name="Normal 7 4 4" xfId="7663"/>
    <cellStyle name="Normal 7 4 4 2" xfId="20630"/>
    <cellStyle name="Normal 7 4 5" xfId="20631"/>
    <cellStyle name="Normal 7 4 6" xfId="20632"/>
    <cellStyle name="Normal 7 4 7" xfId="20633"/>
    <cellStyle name="Normal 7 4 8" xfId="21317"/>
    <cellStyle name="Normal 7 40" xfId="5375"/>
    <cellStyle name="Normal 7 40 2" xfId="7664"/>
    <cellStyle name="Normal 7 40 3" xfId="20634"/>
    <cellStyle name="Normal 7 40 4" xfId="20635"/>
    <cellStyle name="Normal 7 40 5" xfId="20636"/>
    <cellStyle name="Normal 7 40 6" xfId="21316"/>
    <cellStyle name="Normal 7 41" xfId="5376"/>
    <cellStyle name="Normal 7 41 2" xfId="20637"/>
    <cellStyle name="Normal 7 42" xfId="7665"/>
    <cellStyle name="Normal 7 42 2" xfId="7666"/>
    <cellStyle name="Normal 7 42 2 2" xfId="20638"/>
    <cellStyle name="Normal 7 42 3" xfId="20639"/>
    <cellStyle name="Normal 7 43" xfId="7667"/>
    <cellStyle name="Normal 7 43 2" xfId="7668"/>
    <cellStyle name="Normal 7 43 2 2" xfId="20640"/>
    <cellStyle name="Normal 7 43 3" xfId="20641"/>
    <cellStyle name="Normal 7 44" xfId="7669"/>
    <cellStyle name="Normal 7 44 2" xfId="7670"/>
    <cellStyle name="Normal 7 44 2 2" xfId="20642"/>
    <cellStyle name="Normal 7 44 3" xfId="20643"/>
    <cellStyle name="Normal 7 45" xfId="7671"/>
    <cellStyle name="Normal 7 45 2" xfId="20644"/>
    <cellStyle name="Normal 7 46" xfId="12094"/>
    <cellStyle name="Normal 7 46 2" xfId="20645"/>
    <cellStyle name="Normal 7 46 3" xfId="20646"/>
    <cellStyle name="Normal 7 5" xfId="5377"/>
    <cellStyle name="Normal 7 5 2" xfId="5378"/>
    <cellStyle name="Normal 7 5 2 2" xfId="7672"/>
    <cellStyle name="Normal 7 5 2 2 2" xfId="20647"/>
    <cellStyle name="Normal 7 5 2 3" xfId="7673"/>
    <cellStyle name="Normal 7 5 2 4" xfId="20648"/>
    <cellStyle name="Normal 7 5 3" xfId="7674"/>
    <cellStyle name="Normal 7 5 3 2" xfId="20649"/>
    <cellStyle name="Normal 7 5 4" xfId="7675"/>
    <cellStyle name="Normal 7 5 4 2" xfId="20650"/>
    <cellStyle name="Normal 7 5 5" xfId="20651"/>
    <cellStyle name="Normal 7 5 6" xfId="20652"/>
    <cellStyle name="Normal 7 5 7" xfId="20653"/>
    <cellStyle name="Normal 7 5 8" xfId="21315"/>
    <cellStyle name="Normal 7 6" xfId="5379"/>
    <cellStyle name="Normal 7 6 2" xfId="5380"/>
    <cellStyle name="Normal 7 6 2 2" xfId="7676"/>
    <cellStyle name="Normal 7 6 2 2 2" xfId="20654"/>
    <cellStyle name="Normal 7 6 2 3" xfId="7677"/>
    <cellStyle name="Normal 7 6 2 4" xfId="20655"/>
    <cellStyle name="Normal 7 6 3" xfId="7678"/>
    <cellStyle name="Normal 7 6 3 2" xfId="20656"/>
    <cellStyle name="Normal 7 6 4" xfId="7679"/>
    <cellStyle name="Normal 7 6 4 2" xfId="20657"/>
    <cellStyle name="Normal 7 6 5" xfId="20658"/>
    <cellStyle name="Normal 7 6 6" xfId="20659"/>
    <cellStyle name="Normal 7 6 7" xfId="20660"/>
    <cellStyle name="Normal 7 6 8" xfId="21314"/>
    <cellStyle name="Normal 7 7" xfId="5381"/>
    <cellStyle name="Normal 7 7 2" xfId="5382"/>
    <cellStyle name="Normal 7 7 2 2" xfId="7680"/>
    <cellStyle name="Normal 7 7 2 2 2" xfId="20661"/>
    <cellStyle name="Normal 7 7 2 3" xfId="7681"/>
    <cellStyle name="Normal 7 7 2 4" xfId="20662"/>
    <cellStyle name="Normal 7 7 3" xfId="7682"/>
    <cellStyle name="Normal 7 7 3 2" xfId="20663"/>
    <cellStyle name="Normal 7 7 4" xfId="7683"/>
    <cellStyle name="Normal 7 7 4 2" xfId="20664"/>
    <cellStyle name="Normal 7 7 5" xfId="20665"/>
    <cellStyle name="Normal 7 7 6" xfId="20666"/>
    <cellStyle name="Normal 7 7 7" xfId="20667"/>
    <cellStyle name="Normal 7 7 8" xfId="21313"/>
    <cellStyle name="Normal 7 8" xfId="5383"/>
    <cellStyle name="Normal 7 8 2" xfId="5384"/>
    <cellStyle name="Normal 7 8 2 2" xfId="7684"/>
    <cellStyle name="Normal 7 8 2 2 2" xfId="20668"/>
    <cellStyle name="Normal 7 8 2 3" xfId="7685"/>
    <cellStyle name="Normal 7 8 2 4" xfId="20669"/>
    <cellStyle name="Normal 7 8 3" xfId="7686"/>
    <cellStyle name="Normal 7 8 3 2" xfId="20670"/>
    <cellStyle name="Normal 7 8 4" xfId="7687"/>
    <cellStyle name="Normal 7 8 4 2" xfId="20671"/>
    <cellStyle name="Normal 7 8 5" xfId="20672"/>
    <cellStyle name="Normal 7 8 6" xfId="20673"/>
    <cellStyle name="Normal 7 8 7" xfId="20674"/>
    <cellStyle name="Normal 7 8 8" xfId="21312"/>
    <cellStyle name="Normal 7 9" xfId="5385"/>
    <cellStyle name="Normal 7 9 2" xfId="5386"/>
    <cellStyle name="Normal 7 9 2 2" xfId="7688"/>
    <cellStyle name="Normal 7 9 2 2 2" xfId="20675"/>
    <cellStyle name="Normal 7 9 2 3" xfId="7689"/>
    <cellStyle name="Normal 7 9 2 4" xfId="20676"/>
    <cellStyle name="Normal 7 9 3" xfId="7690"/>
    <cellStyle name="Normal 7 9 3 2" xfId="20677"/>
    <cellStyle name="Normal 7 9 4" xfId="7691"/>
    <cellStyle name="Normal 7 9 4 2" xfId="20678"/>
    <cellStyle name="Normal 7 9 5" xfId="20679"/>
    <cellStyle name="Normal 7 9 6" xfId="20680"/>
    <cellStyle name="Normal 7 9 7" xfId="20681"/>
    <cellStyle name="Normal 7 9 8" xfId="21311"/>
    <cellStyle name="Normal 70" xfId="5387"/>
    <cellStyle name="Normal 70 2" xfId="20682"/>
    <cellStyle name="Normal 71" xfId="5388"/>
    <cellStyle name="Normal 71 2" xfId="20683"/>
    <cellStyle name="Normal 72" xfId="5389"/>
    <cellStyle name="Normal 72 2" xfId="20684"/>
    <cellStyle name="Normal 72 3" xfId="21310"/>
    <cellStyle name="Normal 73" xfId="5390"/>
    <cellStyle name="Normal 73 2" xfId="20685"/>
    <cellStyle name="Normal 74" xfId="5391"/>
    <cellStyle name="Normal 74 2" xfId="20686"/>
    <cellStyle name="Normal 74 3" xfId="21309"/>
    <cellStyle name="Normal 75" xfId="5392"/>
    <cellStyle name="Normal 75 2" xfId="20687"/>
    <cellStyle name="Normal 76" xfId="5393"/>
    <cellStyle name="Normal 76 2" xfId="20688"/>
    <cellStyle name="Normal 77" xfId="5394"/>
    <cellStyle name="Normal 77 2" xfId="20689"/>
    <cellStyle name="Normal 78" xfId="5395"/>
    <cellStyle name="Normal 78 2" xfId="20690"/>
    <cellStyle name="Normal 78 3" xfId="21308"/>
    <cellStyle name="Normal 79" xfId="5396"/>
    <cellStyle name="Normal 79 2" xfId="20691"/>
    <cellStyle name="Normal 8" xfId="2773"/>
    <cellStyle name="Normal 8 10" xfId="5398"/>
    <cellStyle name="Normal 8 10 2" xfId="7692"/>
    <cellStyle name="Normal 8 10 3" xfId="21307"/>
    <cellStyle name="Normal 8 11" xfId="5399"/>
    <cellStyle name="Normal 8 11 2" xfId="7693"/>
    <cellStyle name="Normal 8 11 3" xfId="21306"/>
    <cellStyle name="Normal 8 12" xfId="5400"/>
    <cellStyle name="Normal 8 12 2" xfId="7694"/>
    <cellStyle name="Normal 8 12 3" xfId="21305"/>
    <cellStyle name="Normal 8 13" xfId="7695"/>
    <cellStyle name="Normal 8 13 2" xfId="7696"/>
    <cellStyle name="Normal 8 13 3" xfId="21304"/>
    <cellStyle name="Normal 8 14" xfId="7697"/>
    <cellStyle name="Normal 8 15" xfId="11672"/>
    <cellStyle name="Normal 8 16" xfId="5397"/>
    <cellStyle name="Normal 8 16 2" xfId="20692"/>
    <cellStyle name="Normal 8 2" xfId="2774"/>
    <cellStyle name="Normal 8 2 2" xfId="5401"/>
    <cellStyle name="Normal 8 2 2 2" xfId="7698"/>
    <cellStyle name="Normal 8 2 2 3" xfId="7699"/>
    <cellStyle name="Normal 8 2 2 3 2" xfId="20693"/>
    <cellStyle name="Normal 8 2 2 4" xfId="11304"/>
    <cellStyle name="Normal 8 2 2 5" xfId="20694"/>
    <cellStyle name="Normal 8 2 3" xfId="7700"/>
    <cellStyle name="Normal 8 2 3 2" xfId="11303"/>
    <cellStyle name="Normal 8 2 3 3" xfId="20695"/>
    <cellStyle name="Normal 8 2 4" xfId="7701"/>
    <cellStyle name="Normal 8 2 4 2" xfId="11302"/>
    <cellStyle name="Normal 8 2 4 3" xfId="20696"/>
    <cellStyle name="Normal 8 2 5" xfId="11676"/>
    <cellStyle name="Normal 8 2 5 2" xfId="11301"/>
    <cellStyle name="Normal 8 2 5 3" xfId="20697"/>
    <cellStyle name="Normal 8 2 5 3 2" xfId="20698"/>
    <cellStyle name="Normal 8 2 6" xfId="11300"/>
    <cellStyle name="Normal 8 2 7" xfId="11305"/>
    <cellStyle name="Normal 8 2 8" xfId="20699"/>
    <cellStyle name="Normal 8 2 8 2" xfId="20700"/>
    <cellStyle name="Normal 8 3" xfId="2775"/>
    <cellStyle name="Normal 8 3 2" xfId="7702"/>
    <cellStyle name="Normal 8 3 3" xfId="11678"/>
    <cellStyle name="Normal 8 3 4" xfId="11677"/>
    <cellStyle name="Normal 8 3 5" xfId="5402"/>
    <cellStyle name="Normal 8 3 6" xfId="21303"/>
    <cellStyle name="Normal 8 4" xfId="5403"/>
    <cellStyle name="Normal 8 4 2" xfId="7703"/>
    <cellStyle name="Normal 8 4 3" xfId="11298"/>
    <cellStyle name="Normal 8 4 4" xfId="20701"/>
    <cellStyle name="Normal 8 4 5" xfId="21302"/>
    <cellStyle name="Normal 8 5" xfId="5404"/>
    <cellStyle name="Normal 8 5 2" xfId="7704"/>
    <cellStyle name="Normal 8 5 3" xfId="11297"/>
    <cellStyle name="Normal 8 5 4" xfId="20702"/>
    <cellStyle name="Normal 8 5 5" xfId="21301"/>
    <cellStyle name="Normal 8 6" xfId="5405"/>
    <cellStyle name="Normal 8 6 2" xfId="7705"/>
    <cellStyle name="Normal 8 6 3" xfId="11296"/>
    <cellStyle name="Normal 8 6 4" xfId="20703"/>
    <cellStyle name="Normal 8 6 5" xfId="21300"/>
    <cellStyle name="Normal 8 7" xfId="5406"/>
    <cellStyle name="Normal 8 7 2" xfId="7706"/>
    <cellStyle name="Normal 8 7 3" xfId="11295"/>
    <cellStyle name="Normal 8 7 4" xfId="20704"/>
    <cellStyle name="Normal 8 7 5" xfId="21299"/>
    <cellStyle name="Normal 8 8" xfId="5407"/>
    <cellStyle name="Normal 8 8 2" xfId="7707"/>
    <cellStyle name="Normal 8 8 3" xfId="21298"/>
    <cellStyle name="Normal 8 9" xfId="5408"/>
    <cellStyle name="Normal 8 9 2" xfId="7708"/>
    <cellStyle name="Normal 8 9 3" xfId="21297"/>
    <cellStyle name="Normal 80" xfId="5409"/>
    <cellStyle name="Normal 80 2" xfId="5410"/>
    <cellStyle name="Normal 80 2 2" xfId="20705"/>
    <cellStyle name="Normal 80 3" xfId="11689"/>
    <cellStyle name="Normal 80 4" xfId="21296"/>
    <cellStyle name="Normal 81" xfId="5411"/>
    <cellStyle name="Normal 81 2" xfId="5412"/>
    <cellStyle name="Normal 81 2 2" xfId="20706"/>
    <cellStyle name="Normal 81 3" xfId="11691"/>
    <cellStyle name="Normal 81 4" xfId="21295"/>
    <cellStyle name="Normal 82" xfId="5413"/>
    <cellStyle name="Normal 82 2" xfId="12088"/>
    <cellStyle name="Normal 82 2 2" xfId="20707"/>
    <cellStyle name="Normal 82 2 3" xfId="20708"/>
    <cellStyle name="Normal 83" xfId="5414"/>
    <cellStyle name="Normal 83 2" xfId="20709"/>
    <cellStyle name="Normal 84" xfId="5415"/>
    <cellStyle name="Normal 84 2" xfId="20710"/>
    <cellStyle name="Normal 84 3" xfId="21294"/>
    <cellStyle name="Normal 85" xfId="5416"/>
    <cellStyle name="Normal 85 2" xfId="20711"/>
    <cellStyle name="Normal 86" xfId="5417"/>
    <cellStyle name="Normal 86 2" xfId="20712"/>
    <cellStyle name="Normal 87" xfId="5418"/>
    <cellStyle name="Normal 87 2" xfId="20713"/>
    <cellStyle name="Normal 88" xfId="5419"/>
    <cellStyle name="Normal 88 2" xfId="20714"/>
    <cellStyle name="Normal 88 3" xfId="21293"/>
    <cellStyle name="Normal 89" xfId="5420"/>
    <cellStyle name="Normal 89 2" xfId="20715"/>
    <cellStyle name="Normal 9" xfId="2776"/>
    <cellStyle name="Normal 9 10" xfId="5421"/>
    <cellStyle name="Normal 9 10 2" xfId="11701"/>
    <cellStyle name="Normal 9 10 3" xfId="21292"/>
    <cellStyle name="Normal 9 11" xfId="5422"/>
    <cellStyle name="Normal 9 11 2" xfId="11703"/>
    <cellStyle name="Normal 9 11 3" xfId="21291"/>
    <cellStyle name="Normal 9 12" xfId="5423"/>
    <cellStyle name="Normal 9 12 2" xfId="11705"/>
    <cellStyle name="Normal 9 12 3" xfId="21290"/>
    <cellStyle name="Normal 9 13" xfId="7709"/>
    <cellStyle name="Normal 9 13 2" xfId="11707"/>
    <cellStyle name="Normal 9 13 3" xfId="21289"/>
    <cellStyle name="Normal 9 14" xfId="7710"/>
    <cellStyle name="Normal 9 14 2" xfId="11709"/>
    <cellStyle name="Normal 9 15" xfId="12069"/>
    <cellStyle name="Normal 9 2" xfId="2777"/>
    <cellStyle name="Normal 9 2 2" xfId="11711"/>
    <cellStyle name="Normal 9 2 3" xfId="11293"/>
    <cellStyle name="Normal 9 2 3 2" xfId="20716"/>
    <cellStyle name="Normal 9 2 3 3" xfId="20717"/>
    <cellStyle name="Normal 9 2 3 4" xfId="20718"/>
    <cellStyle name="Normal 9 2 3 5" xfId="21288"/>
    <cellStyle name="Normal 9 2 4" xfId="11292"/>
    <cellStyle name="Normal 9 2 5" xfId="11291"/>
    <cellStyle name="Normal 9 2 6" xfId="11290"/>
    <cellStyle name="Normal 9 2 7" xfId="11289"/>
    <cellStyle name="Normal 9 2 8" xfId="11294"/>
    <cellStyle name="Normal 9 3" xfId="5424"/>
    <cellStyle name="Normal 9 3 2" xfId="5425"/>
    <cellStyle name="Normal 9 3 2 2" xfId="7711"/>
    <cellStyle name="Normal 9 3 2 2 2" xfId="11715"/>
    <cellStyle name="Normal 9 3 2 3" xfId="7712"/>
    <cellStyle name="Normal 9 3 2 3 2" xfId="20719"/>
    <cellStyle name="Normal 9 3 2 3 3" xfId="21287"/>
    <cellStyle name="Normal 9 3 2 4" xfId="11717"/>
    <cellStyle name="Normal 9 3 3" xfId="7713"/>
    <cellStyle name="Normal 9 3 3 2" xfId="11719"/>
    <cellStyle name="Normal 9 3 4" xfId="11288"/>
    <cellStyle name="Normal 9 3 5" xfId="20720"/>
    <cellStyle name="Normal 9 3 5 2" xfId="20721"/>
    <cellStyle name="Normal 9 4" xfId="5426"/>
    <cellStyle name="Normal 9 4 2" xfId="11721"/>
    <cellStyle name="Normal 9 4 3" xfId="11287"/>
    <cellStyle name="Normal 9 4 3 2" xfId="21286"/>
    <cellStyle name="Normal 9 4 4" xfId="20722"/>
    <cellStyle name="Normal 9 5" xfId="5427"/>
    <cellStyle name="Normal 9 5 2" xfId="11723"/>
    <cellStyle name="Normal 9 5 3" xfId="11286"/>
    <cellStyle name="Normal 9 5 3 2" xfId="21285"/>
    <cellStyle name="Normal 9 5 4" xfId="20723"/>
    <cellStyle name="Normal 9 6" xfId="5428"/>
    <cellStyle name="Normal 9 6 2" xfId="11725"/>
    <cellStyle name="Normal 9 6 3" xfId="11285"/>
    <cellStyle name="Normal 9 6 3 2" xfId="21284"/>
    <cellStyle name="Normal 9 6 4" xfId="20724"/>
    <cellStyle name="Normal 9 7" xfId="5429"/>
    <cellStyle name="Normal 9 7 2" xfId="11727"/>
    <cellStyle name="Normal 9 7 3" xfId="21283"/>
    <cellStyle name="Normal 9 8" xfId="5430"/>
    <cellStyle name="Normal 9 8 2" xfId="11729"/>
    <cellStyle name="Normal 9 8 3" xfId="21282"/>
    <cellStyle name="Normal 9 9" xfId="5431"/>
    <cellStyle name="Normal 9 9 2" xfId="11731"/>
    <cellStyle name="Normal 9 9 3" xfId="11284"/>
    <cellStyle name="Normal 9 9 3 2" xfId="20725"/>
    <cellStyle name="Normal 9 9 3 3" xfId="21281"/>
    <cellStyle name="Normal 9 9 4" xfId="20726"/>
    <cellStyle name="Normal 9 9 5" xfId="20727"/>
    <cellStyle name="Normal 9 9 6" xfId="20728"/>
    <cellStyle name="Normal 90" xfId="5432"/>
    <cellStyle name="Normal 90 2" xfId="5433"/>
    <cellStyle name="Normal 90 2 2" xfId="20729"/>
    <cellStyle name="Normal 90 3" xfId="11734"/>
    <cellStyle name="Normal 90 4" xfId="21280"/>
    <cellStyle name="Normal 91" xfId="5434"/>
    <cellStyle name="Normal 91 2" xfId="5435"/>
    <cellStyle name="Normal 91 2 2" xfId="20730"/>
    <cellStyle name="Normal 91 3" xfId="11737"/>
    <cellStyle name="Normal 91 4" xfId="21279"/>
    <cellStyle name="Normal 92" xfId="5436"/>
    <cellStyle name="Normal 92 2" xfId="20731"/>
    <cellStyle name="Normal 93" xfId="5437"/>
    <cellStyle name="Normal 93 2" xfId="20732"/>
    <cellStyle name="Normal 94" xfId="5438"/>
    <cellStyle name="Normal 94 2" xfId="11741"/>
    <cellStyle name="Normal 94 3" xfId="21278"/>
    <cellStyle name="Normal 95" xfId="5439"/>
    <cellStyle name="Normal 95 10" xfId="5440"/>
    <cellStyle name="Normal 95 10 2" xfId="11744"/>
    <cellStyle name="Normal 95 10 3" xfId="21277"/>
    <cellStyle name="Normal 95 11" xfId="5441"/>
    <cellStyle name="Normal 95 11 2" xfId="11746"/>
    <cellStyle name="Normal 95 11 3" xfId="21276"/>
    <cellStyle name="Normal 95 12" xfId="5442"/>
    <cellStyle name="Normal 95 12 2" xfId="11748"/>
    <cellStyle name="Normal 95 12 3" xfId="21275"/>
    <cellStyle name="Normal 95 13" xfId="5443"/>
    <cellStyle name="Normal 95 13 2" xfId="11750"/>
    <cellStyle name="Normal 95 13 3" xfId="21274"/>
    <cellStyle name="Normal 95 14" xfId="5444"/>
    <cellStyle name="Normal 95 14 2" xfId="11752"/>
    <cellStyle name="Normal 95 14 3" xfId="21273"/>
    <cellStyle name="Normal 95 15" xfId="5445"/>
    <cellStyle name="Normal 95 16" xfId="5446"/>
    <cellStyle name="Normal 95 16 2" xfId="11755"/>
    <cellStyle name="Normal 95 16 3" xfId="21272"/>
    <cellStyle name="Normal 95 17" xfId="11756"/>
    <cellStyle name="Normal 95 18" xfId="21271"/>
    <cellStyle name="Normal 95 2" xfId="5447"/>
    <cellStyle name="Normal 95 2 2" xfId="11758"/>
    <cellStyle name="Normal 95 2 3" xfId="21270"/>
    <cellStyle name="Normal 95 3" xfId="5448"/>
    <cellStyle name="Normal 95 3 2" xfId="11760"/>
    <cellStyle name="Normal 95 3 3" xfId="21269"/>
    <cellStyle name="Normal 95 4" xfId="5449"/>
    <cellStyle name="Normal 95 4 2" xfId="11762"/>
    <cellStyle name="Normal 95 4 3" xfId="21268"/>
    <cellStyle name="Normal 95 5" xfId="5450"/>
    <cellStyle name="Normal 95 5 2" xfId="11764"/>
    <cellStyle name="Normal 95 5 3" xfId="21267"/>
    <cellStyle name="Normal 95 6" xfId="5451"/>
    <cellStyle name="Normal 95 6 2" xfId="11766"/>
    <cellStyle name="Normal 95 6 3" xfId="21266"/>
    <cellStyle name="Normal 95 7" xfId="5452"/>
    <cellStyle name="Normal 95 7 2" xfId="11768"/>
    <cellStyle name="Normal 95 7 3" xfId="21265"/>
    <cellStyle name="Normal 95 8" xfId="5453"/>
    <cellStyle name="Normal 95 8 2" xfId="11770"/>
    <cellStyle name="Normal 95 8 3" xfId="21264"/>
    <cellStyle name="Normal 95 9" xfId="5454"/>
    <cellStyle name="Normal 95 9 2" xfId="11772"/>
    <cellStyle name="Normal 95 9 3" xfId="21263"/>
    <cellStyle name="Normal 96" xfId="5455"/>
    <cellStyle name="Normal 96 2" xfId="5456"/>
    <cellStyle name="Normal 96 2 2" xfId="5457"/>
    <cellStyle name="Normal 96 2 2 2" xfId="11774"/>
    <cellStyle name="Normal 96 2 2 3" xfId="21262"/>
    <cellStyle name="Normal 96 2 3" xfId="11775"/>
    <cellStyle name="Normal 96 2 4" xfId="21261"/>
    <cellStyle name="Normal 96 3" xfId="5458"/>
    <cellStyle name="Normal 96 3 2" xfId="5459"/>
    <cellStyle name="Normal 96 3 2 2" xfId="11776"/>
    <cellStyle name="Normal 96 3 2 3" xfId="21260"/>
    <cellStyle name="Normal 96 3 3" xfId="11777"/>
    <cellStyle name="Normal 96 3 4" xfId="21259"/>
    <cellStyle name="Normal 96 4" xfId="5460"/>
    <cellStyle name="Normal 96 4 2" xfId="5461"/>
    <cellStyle name="Normal 96 4 2 2" xfId="11778"/>
    <cellStyle name="Normal 96 4 2 3" xfId="21258"/>
    <cellStyle name="Normal 96 4 3" xfId="11779"/>
    <cellStyle name="Normal 96 4 4" xfId="21257"/>
    <cellStyle name="Normal 96 5" xfId="5462"/>
    <cellStyle name="Normal 96 5 2" xfId="5463"/>
    <cellStyle name="Normal 96 5 2 2" xfId="11780"/>
    <cellStyle name="Normal 96 5 2 3" xfId="21256"/>
    <cellStyle name="Normal 96 5 3" xfId="11781"/>
    <cellStyle name="Normal 96 5 4" xfId="21255"/>
    <cellStyle name="Normal 96 6" xfId="5464"/>
    <cellStyle name="Normal 96 7" xfId="11782"/>
    <cellStyle name="Normal 96 8" xfId="21254"/>
    <cellStyle name="Normal 97" xfId="5465"/>
    <cellStyle name="Normal 97 2" xfId="5466"/>
    <cellStyle name="Normal 97 3" xfId="20733"/>
    <cellStyle name="Normal 98" xfId="5467"/>
    <cellStyle name="Normal 98 2" xfId="11283"/>
    <cellStyle name="Normal 98 3" xfId="20734"/>
    <cellStyle name="Normal 98 3 2" xfId="20735"/>
    <cellStyle name="Normal 99" xfId="5468"/>
    <cellStyle name="Normal 99 2" xfId="5469"/>
    <cellStyle name="Normalny_Arkusz1" xfId="2778"/>
    <cellStyle name="Note 10" xfId="22210"/>
    <cellStyle name="Note 11" xfId="22254"/>
    <cellStyle name="Note 12" xfId="22305"/>
    <cellStyle name="Note 13" xfId="22371"/>
    <cellStyle name="Note 14" xfId="22412"/>
    <cellStyle name="Note 15" xfId="22455"/>
    <cellStyle name="Note 16" xfId="22506"/>
    <cellStyle name="Note 17" xfId="22526"/>
    <cellStyle name="Note 18" xfId="22578"/>
    <cellStyle name="Note 19" xfId="5573"/>
    <cellStyle name="Note 2" xfId="2779"/>
    <cellStyle name="Note 2 10" xfId="2780"/>
    <cellStyle name="Note 2 11" xfId="2781"/>
    <cellStyle name="Note 2 12" xfId="2782"/>
    <cellStyle name="Note 2 13" xfId="2783"/>
    <cellStyle name="Note 2 14" xfId="2784"/>
    <cellStyle name="Note 2 15" xfId="2785"/>
    <cellStyle name="Note 2 16" xfId="2786"/>
    <cellStyle name="Note 2 17" xfId="2787"/>
    <cellStyle name="Note 2 18" xfId="11282"/>
    <cellStyle name="Note 2 18 2" xfId="20736"/>
    <cellStyle name="Note 2 19" xfId="20737"/>
    <cellStyle name="Note 2 2" xfId="2788"/>
    <cellStyle name="Note 2 2 2" xfId="21253"/>
    <cellStyle name="Note 2 20" xfId="20738"/>
    <cellStyle name="Note 2 3" xfId="2789"/>
    <cellStyle name="Note 2 4" xfId="2790"/>
    <cellStyle name="Note 2 4 2" xfId="21252"/>
    <cellStyle name="Note 2 5" xfId="2791"/>
    <cellStyle name="Note 2 5 2" xfId="21251"/>
    <cellStyle name="Note 2 6" xfId="2792"/>
    <cellStyle name="Note 2 7" xfId="2793"/>
    <cellStyle name="Note 2 8" xfId="2794"/>
    <cellStyle name="Note 2 9" xfId="2795"/>
    <cellStyle name="Note 3" xfId="2796"/>
    <cellStyle name="Note 3 10" xfId="2797"/>
    <cellStyle name="Note 3 11" xfId="2798"/>
    <cellStyle name="Note 3 12" xfId="2799"/>
    <cellStyle name="Note 3 13" xfId="2800"/>
    <cellStyle name="Note 3 14" xfId="2801"/>
    <cellStyle name="Note 3 15" xfId="2802"/>
    <cellStyle name="Note 3 16" xfId="2803"/>
    <cellStyle name="Note 3 17" xfId="2804"/>
    <cellStyle name="Note 3 18" xfId="11281"/>
    <cellStyle name="Note 3 18 2" xfId="20739"/>
    <cellStyle name="Note 3 19" xfId="20740"/>
    <cellStyle name="Note 3 2" xfId="2805"/>
    <cellStyle name="Note 3 2 2" xfId="21249"/>
    <cellStyle name="Note 3 20" xfId="20741"/>
    <cellStyle name="Note 3 21" xfId="21250"/>
    <cellStyle name="Note 3 3" xfId="2806"/>
    <cellStyle name="Note 3 4" xfId="2807"/>
    <cellStyle name="Note 3 5" xfId="2808"/>
    <cellStyle name="Note 3 6" xfId="2809"/>
    <cellStyle name="Note 3 7" xfId="2810"/>
    <cellStyle name="Note 3 8" xfId="2811"/>
    <cellStyle name="Note 3 9" xfId="2812"/>
    <cellStyle name="Note 4" xfId="2813"/>
    <cellStyle name="Note 4 2" xfId="11820"/>
    <cellStyle name="Note 4 3" xfId="11280"/>
    <cellStyle name="Note 4 3 2" xfId="20742"/>
    <cellStyle name="Note 4 4" xfId="20743"/>
    <cellStyle name="Note 4 5" xfId="20744"/>
    <cellStyle name="Note 5" xfId="11279"/>
    <cellStyle name="Note 5 2" xfId="20745"/>
    <cellStyle name="Note 6" xfId="11278"/>
    <cellStyle name="Note 6 2" xfId="20746"/>
    <cellStyle name="Note 7" xfId="11277"/>
    <cellStyle name="Note 7 2" xfId="20747"/>
    <cellStyle name="Note 8" xfId="11276"/>
    <cellStyle name="Note 8 2" xfId="20748"/>
    <cellStyle name="Note 9" xfId="11275"/>
    <cellStyle name="Note 9 2" xfId="20749"/>
    <cellStyle name="Output 10" xfId="21248"/>
    <cellStyle name="Output 11" xfId="22205"/>
    <cellStyle name="Output 12" xfId="22249"/>
    <cellStyle name="Output 13" xfId="22300"/>
    <cellStyle name="Output 14" xfId="22370"/>
    <cellStyle name="Output 15" xfId="22411"/>
    <cellStyle name="Output 16" xfId="22454"/>
    <cellStyle name="Output 17" xfId="22505"/>
    <cellStyle name="Output 18" xfId="22527"/>
    <cellStyle name="Output 19" xfId="22577"/>
    <cellStyle name="Output 2" xfId="2814"/>
    <cellStyle name="Output 2 2" xfId="11274"/>
    <cellStyle name="Output 2 3" xfId="20750"/>
    <cellStyle name="Output 20" xfId="5572"/>
    <cellStyle name="Output 3" xfId="11273"/>
    <cellStyle name="Output 4" xfId="11272"/>
    <cellStyle name="Output 5" xfId="11271"/>
    <cellStyle name="Output 6" xfId="11270"/>
    <cellStyle name="Output 7" xfId="11269"/>
    <cellStyle name="Output 8" xfId="11268"/>
    <cellStyle name="Output 9" xfId="11267"/>
    <cellStyle name="per.style" xfId="2815"/>
    <cellStyle name="Percent [2]" xfId="2816"/>
    <cellStyle name="Percent [2] 10" xfId="20751"/>
    <cellStyle name="Percent [2] 2" xfId="11824"/>
    <cellStyle name="Percent [2] 2 2" xfId="20752"/>
    <cellStyle name="Percent [2] 3" xfId="11266"/>
    <cellStyle name="Percent [2] 3 2" xfId="20753"/>
    <cellStyle name="Percent [2] 4" xfId="11265"/>
    <cellStyle name="Percent [2] 4 2" xfId="20754"/>
    <cellStyle name="Percent [2] 5" xfId="11264"/>
    <cellStyle name="Percent [2] 5 2" xfId="20755"/>
    <cellStyle name="Percent [2] 6" xfId="11263"/>
    <cellStyle name="Percent [2] 6 2" xfId="20756"/>
    <cellStyle name="Percent [2] 7" xfId="11262"/>
    <cellStyle name="Percent [2] 7 2" xfId="20757"/>
    <cellStyle name="Percent [2] 8" xfId="11261"/>
    <cellStyle name="Percent [2] 8 2" xfId="20758"/>
    <cellStyle name="Percent [2] 9" xfId="11260"/>
    <cellStyle name="Percent [2] 9 2" xfId="20759"/>
    <cellStyle name="Percent 2" xfId="5470"/>
    <cellStyle name="Percent 2 10" xfId="20760"/>
    <cellStyle name="Percent 2 11" xfId="20761"/>
    <cellStyle name="Percent 2 2" xfId="7714"/>
    <cellStyle name="Percent 2 2 2" xfId="7715"/>
    <cellStyle name="Percent 2 2 2 2" xfId="11828"/>
    <cellStyle name="Percent 2 2 3" xfId="7716"/>
    <cellStyle name="Percent 2 2 3 2" xfId="11830"/>
    <cellStyle name="Percent 2 2 4" xfId="7717"/>
    <cellStyle name="Percent 2 2 5" xfId="20762"/>
    <cellStyle name="Percent 2 3" xfId="7718"/>
    <cellStyle name="Percent 2 3 2" xfId="11259"/>
    <cellStyle name="Percent 2 3 2 2" xfId="20763"/>
    <cellStyle name="Percent 2 3 3" xfId="20764"/>
    <cellStyle name="Percent 2 3 4" xfId="20765"/>
    <cellStyle name="Percent 2 4" xfId="11258"/>
    <cellStyle name="Percent 2 4 2" xfId="20766"/>
    <cellStyle name="Percent 2 5" xfId="11257"/>
    <cellStyle name="Percent 2 5 2" xfId="20767"/>
    <cellStyle name="Percent 2 6" xfId="11256"/>
    <cellStyle name="Percent 2 6 2" xfId="20768"/>
    <cellStyle name="Percent 2 7" xfId="11255"/>
    <cellStyle name="Percent 2 7 2" xfId="20769"/>
    <cellStyle name="Percent 2 8" xfId="11254"/>
    <cellStyle name="Percent 2 8 2" xfId="20770"/>
    <cellStyle name="Percent 2 9" xfId="11253"/>
    <cellStyle name="Percent 2 9 2" xfId="20771"/>
    <cellStyle name="Percent 3" xfId="5471"/>
    <cellStyle name="Percent 3 2" xfId="11252"/>
    <cellStyle name="Percent 3 3" xfId="20772"/>
    <cellStyle name="Percent 4" xfId="7719"/>
    <cellStyle name="Percent 5" xfId="7720"/>
    <cellStyle name="Porcentaje" xfId="2817"/>
    <cellStyle name="Prefilled" xfId="2818"/>
    <cellStyle name="Qté calculées" xfId="5472"/>
    <cellStyle name="QTé entrées" xfId="5473"/>
    <cellStyle name="Quantity" xfId="2819"/>
    <cellStyle name="Quantity 2" xfId="5474"/>
    <cellStyle name="Quantity 2 2" xfId="7721"/>
    <cellStyle name="Quantity 2 2 2" xfId="20773"/>
    <cellStyle name="Quantity 2 3" xfId="20774"/>
    <cellStyle name="Quantity 2 3 2" xfId="20775"/>
    <cellStyle name="Quantity 2 4" xfId="20776"/>
    <cellStyle name="Quantity 3" xfId="5475"/>
    <cellStyle name="Quantity 3 2" xfId="7722"/>
    <cellStyle name="Quantity 3 2 2" xfId="20777"/>
    <cellStyle name="Quantity 3 3" xfId="20778"/>
    <cellStyle name="Quantity 3 3 2" xfId="20779"/>
    <cellStyle name="Quantity 3 4" xfId="20780"/>
    <cellStyle name="Quantity 4" xfId="11838"/>
    <cellStyle name="Quantity 4 2" xfId="20781"/>
    <cellStyle name="Quantity 5" xfId="20782"/>
    <cellStyle name="regstoresfromspecstores" xfId="2820"/>
    <cellStyle name="ResCalc" xfId="5476"/>
    <cellStyle name="ResCalc 2" xfId="7723"/>
    <cellStyle name="ResCalc 3" xfId="20783"/>
    <cellStyle name="RevList" xfId="2821"/>
    <cellStyle name="RevList 2" xfId="7724"/>
    <cellStyle name="RevList 3" xfId="20784"/>
    <cellStyle name="RM" xfId="2822"/>
    <cellStyle name="Separador de milhares [0]_BoQ_indoor V.3" xfId="5477"/>
    <cellStyle name="Separador de milhares_BoQ_indoor V.3" xfId="5478"/>
    <cellStyle name="SHADEDSTORES" xfId="2823"/>
    <cellStyle name="specstores" xfId="2824"/>
    <cellStyle name="ST_01" xfId="2825"/>
    <cellStyle name="Standard_3.2.1.1_1" xfId="5479"/>
    <cellStyle name="Style 1" xfId="2826"/>
    <cellStyle name="Style 1 2" xfId="5480"/>
    <cellStyle name="Style 1 2 2" xfId="5481"/>
    <cellStyle name="Style 1 2 2 2" xfId="7725"/>
    <cellStyle name="Style 1 2 2 3" xfId="7726"/>
    <cellStyle name="Style 1 2 3" xfId="7727"/>
    <cellStyle name="Style 1 2 4" xfId="7728"/>
    <cellStyle name="Style 1 2 5" xfId="7729"/>
    <cellStyle name="Style 1 2 6" xfId="20785"/>
    <cellStyle name="Style 1 3" xfId="5482"/>
    <cellStyle name="Style 1 4" xfId="11855"/>
    <cellStyle name="Style 1 4 2" xfId="20786"/>
    <cellStyle name="Style 1 5" xfId="20787"/>
    <cellStyle name="Style 1_Put_inservice as of 21-07-2009" xfId="5483"/>
    <cellStyle name="subhead" xfId="2827"/>
    <cellStyle name="Subtotal" xfId="2828"/>
    <cellStyle name="TableStyleLight1 2" xfId="22589"/>
    <cellStyle name="Title 10" xfId="21247"/>
    <cellStyle name="Title 11" xfId="22196"/>
    <cellStyle name="Title 12" xfId="22240"/>
    <cellStyle name="Title 13" xfId="22291"/>
    <cellStyle name="Title 14" xfId="22356"/>
    <cellStyle name="Title 15" xfId="22397"/>
    <cellStyle name="Title 16" xfId="22440"/>
    <cellStyle name="Title 17" xfId="22491"/>
    <cellStyle name="Title 18" xfId="22516"/>
    <cellStyle name="Title 19" xfId="22563"/>
    <cellStyle name="Title 2" xfId="2829"/>
    <cellStyle name="Title 2 2" xfId="11251"/>
    <cellStyle name="Title 2 3" xfId="20788"/>
    <cellStyle name="Title 20" xfId="5490"/>
    <cellStyle name="Title 3" xfId="11250"/>
    <cellStyle name="Title 4" xfId="11249"/>
    <cellStyle name="Title 5" xfId="11248"/>
    <cellStyle name="Title 6" xfId="11247"/>
    <cellStyle name="Title 7" xfId="11246"/>
    <cellStyle name="Title 8" xfId="11245"/>
    <cellStyle name="Title 9" xfId="11244"/>
    <cellStyle name="Total 10" xfId="21246"/>
    <cellStyle name="Total 11" xfId="22212"/>
    <cellStyle name="Total 12" xfId="22256"/>
    <cellStyle name="Total 13" xfId="22307"/>
    <cellStyle name="Total 14" xfId="22362"/>
    <cellStyle name="Total 15" xfId="22403"/>
    <cellStyle name="Total 16" xfId="22446"/>
    <cellStyle name="Total 17" xfId="22497"/>
    <cellStyle name="Total 18" xfId="22530"/>
    <cellStyle name="Total 19" xfId="22569"/>
    <cellStyle name="Total 2" xfId="2830"/>
    <cellStyle name="Total 2 2" xfId="11243"/>
    <cellStyle name="Total 2 3" xfId="20789"/>
    <cellStyle name="Total 20" xfId="5564"/>
    <cellStyle name="Total 3" xfId="11242"/>
    <cellStyle name="Total 4" xfId="11241"/>
    <cellStyle name="Total 5" xfId="11240"/>
    <cellStyle name="Total 6" xfId="11239"/>
    <cellStyle name="Total 7" xfId="11238"/>
    <cellStyle name="Total 8" xfId="11237"/>
    <cellStyle name="Total 9" xfId="11236"/>
    <cellStyle name="Virgule fixe" xfId="5484"/>
    <cellStyle name="Währung [0]_formules d'Erlang" xfId="5485"/>
    <cellStyle name="Währung_formules d'Erlang" xfId="5486"/>
    <cellStyle name="Warning Text 10" xfId="21245"/>
    <cellStyle name="Warning Text 11" xfId="22209"/>
    <cellStyle name="Warning Text 12" xfId="22253"/>
    <cellStyle name="Warning Text 13" xfId="22304"/>
    <cellStyle name="Warning Text 14" xfId="22354"/>
    <cellStyle name="Warning Text 15" xfId="22395"/>
    <cellStyle name="Warning Text 16" xfId="22438"/>
    <cellStyle name="Warning Text 17" xfId="22489"/>
    <cellStyle name="Warning Text 18" xfId="22515"/>
    <cellStyle name="Warning Text 19" xfId="22561"/>
    <cellStyle name="Warning Text 2" xfId="2831"/>
    <cellStyle name="Warning Text 2 2" xfId="11234"/>
    <cellStyle name="Warning Text 2 3" xfId="20790"/>
    <cellStyle name="Warning Text 20" xfId="5488"/>
    <cellStyle name="Warning Text 3" xfId="11233"/>
    <cellStyle name="Warning Text 4" xfId="11232"/>
    <cellStyle name="Warning Text 5" xfId="11231"/>
    <cellStyle name="Warning Text 6" xfId="11230"/>
    <cellStyle name="Warning Text 7" xfId="11229"/>
    <cellStyle name="Warning Text 8" xfId="11228"/>
    <cellStyle name="Warning Text 9" xfId="11227"/>
    <cellStyle name="เชื่อมโยงหลายมิติ" xfId="11226"/>
    <cellStyle name="ตามการเชื่อมโยงหลายมิติ" xfId="11225"/>
    <cellStyle name="ปกติ 11" xfId="21244"/>
    <cellStyle name="ปกติ 17" xfId="21243"/>
    <cellStyle name="ปกติ 18" xfId="21242"/>
    <cellStyle name="ปกติ 2" xfId="2832"/>
    <cellStyle name="ปกติ 2 10" xfId="5494"/>
    <cellStyle name="ปกติ 2 10 2" xfId="20791"/>
    <cellStyle name="ปกติ 2 11" xfId="5495"/>
    <cellStyle name="ปกติ 2 11 2" xfId="20792"/>
    <cellStyle name="ปกติ 2 12" xfId="5496"/>
    <cellStyle name="ปกติ 2 12 2" xfId="20793"/>
    <cellStyle name="ปกติ 2 13" xfId="5497"/>
    <cellStyle name="ปกติ 2 13 2" xfId="20794"/>
    <cellStyle name="ปกติ 2 14" xfId="5498"/>
    <cellStyle name="ปกติ 2 14 2" xfId="20795"/>
    <cellStyle name="ปกติ 2 15" xfId="5499"/>
    <cellStyle name="ปกติ 2 15 2" xfId="20796"/>
    <cellStyle name="ปกติ 2 16" xfId="5500"/>
    <cellStyle name="ปกติ 2 16 2" xfId="20797"/>
    <cellStyle name="ปกติ 2 17" xfId="5501"/>
    <cellStyle name="ปกติ 2 17 2" xfId="20798"/>
    <cellStyle name="ปกติ 2 18" xfId="5502"/>
    <cellStyle name="ปกติ 2 18 2" xfId="20799"/>
    <cellStyle name="ปกติ 2 19" xfId="11883"/>
    <cellStyle name="ปกติ 2 19 2" xfId="20800"/>
    <cellStyle name="ปกติ 2 2" xfId="2833"/>
    <cellStyle name="ปกติ 2 2 10" xfId="11224"/>
    <cellStyle name="ปกติ 2 2 10 2" xfId="20801"/>
    <cellStyle name="ปกติ 2 2 11" xfId="11223"/>
    <cellStyle name="ปกติ 2 2 11 2" xfId="20802"/>
    <cellStyle name="ปกติ 2 2 12" xfId="11222"/>
    <cellStyle name="ปกติ 2 2 12 2" xfId="20803"/>
    <cellStyle name="ปกติ 2 2 13" xfId="11221"/>
    <cellStyle name="ปกติ 2 2 13 2" xfId="20804"/>
    <cellStyle name="ปกติ 2 2 14" xfId="11220"/>
    <cellStyle name="ปกติ 2 2 14 2" xfId="20805"/>
    <cellStyle name="ปกติ 2 2 15" xfId="11219"/>
    <cellStyle name="ปกติ 2 2 15 2" xfId="20806"/>
    <cellStyle name="ปกติ 2 2 16" xfId="11218"/>
    <cellStyle name="ปกติ 2 2 16 2" xfId="20807"/>
    <cellStyle name="ปกติ 2 2 17" xfId="11217"/>
    <cellStyle name="ปกติ 2 2 17 2" xfId="20808"/>
    <cellStyle name="ปกติ 2 2 18" xfId="11216"/>
    <cellStyle name="ปกติ 2 2 18 2" xfId="20809"/>
    <cellStyle name="ปกติ 2 2 19" xfId="11215"/>
    <cellStyle name="ปกติ 2 2 19 2" xfId="20810"/>
    <cellStyle name="ปกติ 2 2 2" xfId="2834"/>
    <cellStyle name="ปกติ 2 2 2 2" xfId="5503"/>
    <cellStyle name="ปกติ 2 2 2 2 2" xfId="20811"/>
    <cellStyle name="ปกติ 2 2 2 3" xfId="5504"/>
    <cellStyle name="ปกติ 2 2 2 3 2" xfId="20812"/>
    <cellStyle name="ปกติ 2 2 2 4" xfId="11888"/>
    <cellStyle name="ปกติ 2 2 2 5" xfId="20813"/>
    <cellStyle name="ปกติ 2 2 2 6" xfId="20814"/>
    <cellStyle name="ปกติ 2 2 20" xfId="11214"/>
    <cellStyle name="ปกติ 2 2 20 2" xfId="20815"/>
    <cellStyle name="ปกติ 2 2 21" xfId="11213"/>
    <cellStyle name="ปกติ 2 2 21 2" xfId="20816"/>
    <cellStyle name="ปกติ 2 2 22" xfId="11212"/>
    <cellStyle name="ปกติ 2 2 22 2" xfId="20817"/>
    <cellStyle name="ปกติ 2 2 23" xfId="11211"/>
    <cellStyle name="ปกติ 2 2 23 2" xfId="20818"/>
    <cellStyle name="ปกติ 2 2 24" xfId="11210"/>
    <cellStyle name="ปกติ 2 2 24 2" xfId="20819"/>
    <cellStyle name="ปกติ 2 2 25" xfId="11209"/>
    <cellStyle name="ปกติ 2 2 25 2" xfId="20820"/>
    <cellStyle name="ปกติ 2 2 26" xfId="11208"/>
    <cellStyle name="ปกติ 2 2 26 2" xfId="20821"/>
    <cellStyle name="ปกติ 2 2 27" xfId="11207"/>
    <cellStyle name="ปกติ 2 2 27 2" xfId="20822"/>
    <cellStyle name="ปกติ 2 2 28" xfId="11206"/>
    <cellStyle name="ปกติ 2 2 28 2" xfId="20823"/>
    <cellStyle name="ปกติ 2 2 29" xfId="11205"/>
    <cellStyle name="ปกติ 2 2 29 2" xfId="20824"/>
    <cellStyle name="ปกติ 2 2 3" xfId="5505"/>
    <cellStyle name="ปกติ 2 2 3 2" xfId="7730"/>
    <cellStyle name="ปกติ 2 2 3 2 2" xfId="7731"/>
    <cellStyle name="ปกติ 2 2 3 3" xfId="7732"/>
    <cellStyle name="ปกติ 2 2 3 4" xfId="7733"/>
    <cellStyle name="ปกติ 2 2 3 5" xfId="11204"/>
    <cellStyle name="ปกติ 2 2 3 5 2" xfId="20825"/>
    <cellStyle name="ปกติ 2 2 3 6" xfId="20826"/>
    <cellStyle name="ปกติ 2 2 3 7" xfId="20827"/>
    <cellStyle name="ปกติ 2 2 3 8" xfId="21241"/>
    <cellStyle name="ปกติ 2 2 30" xfId="11203"/>
    <cellStyle name="ปกติ 2 2 30 2" xfId="20828"/>
    <cellStyle name="ปกติ 2 2 31" xfId="11202"/>
    <cellStyle name="ปกติ 2 2 31 2" xfId="20829"/>
    <cellStyle name="ปกติ 2 2 32" xfId="11201"/>
    <cellStyle name="ปกติ 2 2 32 2" xfId="20830"/>
    <cellStyle name="ปกติ 2 2 33" xfId="11200"/>
    <cellStyle name="ปกติ 2 2 4" xfId="5506"/>
    <cellStyle name="ปกติ 2 2 4 2" xfId="7734"/>
    <cellStyle name="ปกติ 2 2 4 3" xfId="11199"/>
    <cellStyle name="ปกติ 2 2 4 3 2" xfId="20831"/>
    <cellStyle name="ปกติ 2 2 4 4" xfId="20832"/>
    <cellStyle name="ปกติ 2 2 4 5" xfId="20833"/>
    <cellStyle name="ปกติ 2 2 4 6" xfId="21240"/>
    <cellStyle name="ปกติ 2 2 5" xfId="11894"/>
    <cellStyle name="ปกติ 2 2 5 2" xfId="11198"/>
    <cellStyle name="ปกติ 2 2 5 2 2" xfId="20834"/>
    <cellStyle name="ปกติ 2 2 5 3" xfId="20835"/>
    <cellStyle name="ปกติ 2 2 5 4" xfId="20836"/>
    <cellStyle name="ปกติ 2 2 6" xfId="11197"/>
    <cellStyle name="ปกติ 2 2 6 2" xfId="20837"/>
    <cellStyle name="ปกติ 2 2 6 3" xfId="21239"/>
    <cellStyle name="ปกติ 2 2 7" xfId="11196"/>
    <cellStyle name="ปกติ 2 2 7 2" xfId="20838"/>
    <cellStyle name="ปกติ 2 2 8" xfId="11195"/>
    <cellStyle name="ปกติ 2 2 8 2" xfId="20839"/>
    <cellStyle name="ปกติ 2 2 9" xfId="11194"/>
    <cellStyle name="ปกติ 2 2 9 2" xfId="20840"/>
    <cellStyle name="ปกติ 2 20" xfId="20841"/>
    <cellStyle name="ปกติ 2 3" xfId="2835"/>
    <cellStyle name="ปกติ 2 3 10" xfId="11193"/>
    <cellStyle name="ปกติ 2 3 10 2" xfId="20842"/>
    <cellStyle name="ปกติ 2 3 11" xfId="11192"/>
    <cellStyle name="ปกติ 2 3 11 2" xfId="20843"/>
    <cellStyle name="ปกติ 2 3 12" xfId="11191"/>
    <cellStyle name="ปกติ 2 3 12 2" xfId="20844"/>
    <cellStyle name="ปกติ 2 3 13" xfId="11190"/>
    <cellStyle name="ปกติ 2 3 13 2" xfId="20845"/>
    <cellStyle name="ปกติ 2 3 14" xfId="11189"/>
    <cellStyle name="ปกติ 2 3 14 2" xfId="20846"/>
    <cellStyle name="ปกติ 2 3 15" xfId="11188"/>
    <cellStyle name="ปกติ 2 3 15 2" xfId="20847"/>
    <cellStyle name="ปกติ 2 3 16" xfId="11187"/>
    <cellStyle name="ปกติ 2 3 16 2" xfId="20848"/>
    <cellStyle name="ปกติ 2 3 17" xfId="11186"/>
    <cellStyle name="ปกติ 2 3 17 2" xfId="20849"/>
    <cellStyle name="ปกติ 2 3 18" xfId="11185"/>
    <cellStyle name="ปกติ 2 3 18 2" xfId="20850"/>
    <cellStyle name="ปกติ 2 3 19" xfId="11184"/>
    <cellStyle name="ปกติ 2 3 19 2" xfId="20851"/>
    <cellStyle name="ปกติ 2 3 2" xfId="11895"/>
    <cellStyle name="ปกติ 2 3 2 2" xfId="11183"/>
    <cellStyle name="ปกติ 2 3 2 2 2" xfId="20852"/>
    <cellStyle name="ปกติ 2 3 2 3" xfId="20853"/>
    <cellStyle name="ปกติ 2 3 2 4" xfId="20854"/>
    <cellStyle name="ปกติ 2 3 20" xfId="11182"/>
    <cellStyle name="ปกติ 2 3 20 2" xfId="20855"/>
    <cellStyle name="ปกติ 2 3 21" xfId="11181"/>
    <cellStyle name="ปกติ 2 3 21 2" xfId="20856"/>
    <cellStyle name="ปกติ 2 3 22" xfId="11180"/>
    <cellStyle name="ปกติ 2 3 22 2" xfId="20857"/>
    <cellStyle name="ปกติ 2 3 23" xfId="11179"/>
    <cellStyle name="ปกติ 2 3 23 2" xfId="20858"/>
    <cellStyle name="ปกติ 2 3 24" xfId="11178"/>
    <cellStyle name="ปกติ 2 3 24 2" xfId="20859"/>
    <cellStyle name="ปกติ 2 3 25" xfId="11177"/>
    <cellStyle name="ปกติ 2 3 25 2" xfId="20860"/>
    <cellStyle name="ปกติ 2 3 26" xfId="11176"/>
    <cellStyle name="ปกติ 2 3 26 2" xfId="20861"/>
    <cellStyle name="ปกติ 2 3 27" xfId="11175"/>
    <cellStyle name="ปกติ 2 3 27 2" xfId="20862"/>
    <cellStyle name="ปกติ 2 3 28" xfId="11174"/>
    <cellStyle name="ปกติ 2 3 28 2" xfId="20863"/>
    <cellStyle name="ปกติ 2 3 29" xfId="11171"/>
    <cellStyle name="ปกติ 2 3 29 2" xfId="20864"/>
    <cellStyle name="ปกติ 2 3 3" xfId="11170"/>
    <cellStyle name="ปกติ 2 3 3 2" xfId="20865"/>
    <cellStyle name="ปกติ 2 3 3 3" xfId="21238"/>
    <cellStyle name="ปกติ 2 3 30" xfId="11169"/>
    <cellStyle name="ปกติ 2 3 30 2" xfId="20866"/>
    <cellStyle name="ปกติ 2 3 31" xfId="11168"/>
    <cellStyle name="ปกติ 2 3 31 2" xfId="20867"/>
    <cellStyle name="ปกติ 2 3 4" xfId="11167"/>
    <cellStyle name="ปกติ 2 3 4 2" xfId="20868"/>
    <cellStyle name="ปกติ 2 3 5" xfId="11166"/>
    <cellStyle name="ปกติ 2 3 5 2" xfId="20869"/>
    <cellStyle name="ปกติ 2 3 6" xfId="11165"/>
    <cellStyle name="ปกติ 2 3 6 2" xfId="20870"/>
    <cellStyle name="ปกติ 2 3 7" xfId="11164"/>
    <cellStyle name="ปกติ 2 3 7 2" xfId="20871"/>
    <cellStyle name="ปกติ 2 3 8" xfId="11163"/>
    <cellStyle name="ปกติ 2 3 8 2" xfId="20872"/>
    <cellStyle name="ปกติ 2 3 9" xfId="11162"/>
    <cellStyle name="ปกติ 2 3 9 2" xfId="20873"/>
    <cellStyle name="ปกติ 2 4" xfId="2836"/>
    <cellStyle name="ปกติ 2 4 10" xfId="11161"/>
    <cellStyle name="ปกติ 2 4 10 2" xfId="20874"/>
    <cellStyle name="ปกติ 2 4 11" xfId="11160"/>
    <cellStyle name="ปกติ 2 4 11 2" xfId="20875"/>
    <cellStyle name="ปกติ 2 4 12" xfId="11159"/>
    <cellStyle name="ปกติ 2 4 12 2" xfId="20876"/>
    <cellStyle name="ปกติ 2 4 13" xfId="11158"/>
    <cellStyle name="ปกติ 2 4 13 2" xfId="20877"/>
    <cellStyle name="ปกติ 2 4 14" xfId="11157"/>
    <cellStyle name="ปกติ 2 4 14 2" xfId="20878"/>
    <cellStyle name="ปกติ 2 4 15" xfId="11156"/>
    <cellStyle name="ปกติ 2 4 15 2" xfId="20879"/>
    <cellStyle name="ปกติ 2 4 16" xfId="11155"/>
    <cellStyle name="ปกติ 2 4 16 2" xfId="20880"/>
    <cellStyle name="ปกติ 2 4 17" xfId="11154"/>
    <cellStyle name="ปกติ 2 4 17 2" xfId="20881"/>
    <cellStyle name="ปกติ 2 4 18" xfId="11153"/>
    <cellStyle name="ปกติ 2 4 18 2" xfId="20882"/>
    <cellStyle name="ปกติ 2 4 19" xfId="11152"/>
    <cellStyle name="ปกติ 2 4 19 2" xfId="20883"/>
    <cellStyle name="ปกติ 2 4 2" xfId="11896"/>
    <cellStyle name="ปกติ 2 4 2 2" xfId="11150"/>
    <cellStyle name="ปกติ 2 4 2 2 2" xfId="20884"/>
    <cellStyle name="ปกติ 2 4 2 3" xfId="20885"/>
    <cellStyle name="ปกติ 2 4 2 4" xfId="20886"/>
    <cellStyle name="ปกติ 2 4 20" xfId="11149"/>
    <cellStyle name="ปกติ 2 4 20 2" xfId="20887"/>
    <cellStyle name="ปกติ 2 4 21" xfId="11148"/>
    <cellStyle name="ปกติ 2 4 21 2" xfId="20888"/>
    <cellStyle name="ปกติ 2 4 22" xfId="11147"/>
    <cellStyle name="ปกติ 2 4 22 2" xfId="20889"/>
    <cellStyle name="ปกติ 2 4 23" xfId="11146"/>
    <cellStyle name="ปกติ 2 4 23 2" xfId="20890"/>
    <cellStyle name="ปกติ 2 4 24" xfId="11145"/>
    <cellStyle name="ปกติ 2 4 24 2" xfId="20891"/>
    <cellStyle name="ปกติ 2 4 25" xfId="11144"/>
    <cellStyle name="ปกติ 2 4 25 2" xfId="20892"/>
    <cellStyle name="ปกติ 2 4 26" xfId="11143"/>
    <cellStyle name="ปกติ 2 4 26 2" xfId="20893"/>
    <cellStyle name="ปกติ 2 4 27" xfId="11142"/>
    <cellStyle name="ปกติ 2 4 27 2" xfId="20894"/>
    <cellStyle name="ปกติ 2 4 28" xfId="11141"/>
    <cellStyle name="ปกติ 2 4 28 2" xfId="20895"/>
    <cellStyle name="ปกติ 2 4 29" xfId="11140"/>
    <cellStyle name="ปกติ 2 4 29 2" xfId="20896"/>
    <cellStyle name="ปกติ 2 4 3" xfId="11139"/>
    <cellStyle name="ปกติ 2 4 3 2" xfId="20897"/>
    <cellStyle name="ปกติ 2 4 3 3" xfId="21237"/>
    <cellStyle name="ปกติ 2 4 30" xfId="11138"/>
    <cellStyle name="ปกติ 2 4 30 2" xfId="20898"/>
    <cellStyle name="ปกติ 2 4 31" xfId="11137"/>
    <cellStyle name="ปกติ 2 4 31 2" xfId="20899"/>
    <cellStyle name="ปกติ 2 4 4" xfId="11136"/>
    <cellStyle name="ปกติ 2 4 4 2" xfId="20900"/>
    <cellStyle name="ปกติ 2 4 5" xfId="11135"/>
    <cellStyle name="ปกติ 2 4 5 2" xfId="20901"/>
    <cellStyle name="ปกติ 2 4 6" xfId="11134"/>
    <cellStyle name="ปกติ 2 4 6 2" xfId="20902"/>
    <cellStyle name="ปกติ 2 4 7" xfId="11133"/>
    <cellStyle name="ปกติ 2 4 7 2" xfId="20903"/>
    <cellStyle name="ปกติ 2 4 8" xfId="11132"/>
    <cellStyle name="ปกติ 2 4 8 2" xfId="20904"/>
    <cellStyle name="ปกติ 2 4 9" xfId="11131"/>
    <cellStyle name="ปกติ 2 4 9 2" xfId="20905"/>
    <cellStyle name="ปกติ 2 5" xfId="2837"/>
    <cellStyle name="ปกติ 2 5 10" xfId="11129"/>
    <cellStyle name="ปกติ 2 5 11" xfId="11128"/>
    <cellStyle name="ปกติ 2 5 12" xfId="11127"/>
    <cellStyle name="ปกติ 2 5 13" xfId="11126"/>
    <cellStyle name="ปกติ 2 5 14" xfId="11125"/>
    <cellStyle name="ปกติ 2 5 15" xfId="11124"/>
    <cellStyle name="ปกติ 2 5 16" xfId="11123"/>
    <cellStyle name="ปกติ 2 5 17" xfId="11122"/>
    <cellStyle name="ปกติ 2 5 18" xfId="11120"/>
    <cellStyle name="ปกติ 2 5 19" xfId="11119"/>
    <cellStyle name="ปกติ 2 5 2" xfId="7735"/>
    <cellStyle name="ปกติ 2 5 2 2" xfId="11118"/>
    <cellStyle name="ปกติ 2 5 2 3" xfId="11117"/>
    <cellStyle name="ปกติ 2 5 2 4" xfId="11116"/>
    <cellStyle name="ปกติ 2 5 2 5" xfId="11115"/>
    <cellStyle name="ปกติ 2 5 2 6" xfId="11114"/>
    <cellStyle name="ปกติ 2 5 2 7" xfId="20906"/>
    <cellStyle name="ปกติ 2 5 2 8" xfId="20907"/>
    <cellStyle name="ปกติ 2 5 2 9" xfId="20908"/>
    <cellStyle name="ปกติ 2 5 20" xfId="11113"/>
    <cellStyle name="ปกติ 2 5 21" xfId="11112"/>
    <cellStyle name="ปกติ 2 5 22" xfId="11111"/>
    <cellStyle name="ปกติ 2 5 23" xfId="11110"/>
    <cellStyle name="ปกติ 2 5 24" xfId="11109"/>
    <cellStyle name="ปกติ 2 5 25" xfId="11108"/>
    <cellStyle name="ปกติ 2 5 26" xfId="11107"/>
    <cellStyle name="ปกติ 2 5 27" xfId="11106"/>
    <cellStyle name="ปกติ 2 5 28" xfId="11105"/>
    <cellStyle name="ปกติ 2 5 29" xfId="11104"/>
    <cellStyle name="ปกติ 2 5 3" xfId="11897"/>
    <cellStyle name="ปกติ 2 5 3 2" xfId="11103"/>
    <cellStyle name="ปกติ 2 5 3 3" xfId="20909"/>
    <cellStyle name="ปกติ 2 5 3 3 2" xfId="20910"/>
    <cellStyle name="ปกติ 2 5 30" xfId="11102"/>
    <cellStyle name="ปกติ 2 5 31" xfId="11101"/>
    <cellStyle name="ปกติ 2 5 32" xfId="11099"/>
    <cellStyle name="ปกติ 2 5 32 2" xfId="20911"/>
    <cellStyle name="ปกติ 2 5 33" xfId="11098"/>
    <cellStyle name="ปกติ 2 5 33 2" xfId="20912"/>
    <cellStyle name="ปกติ 2 5 33 3" xfId="20913"/>
    <cellStyle name="ปกติ 2 5 33 4" xfId="20914"/>
    <cellStyle name="ปกติ 2 5 34" xfId="11097"/>
    <cellStyle name="ปกติ 2 5 34 2" xfId="20915"/>
    <cellStyle name="ปกติ 2 5 34 3" xfId="20916"/>
    <cellStyle name="ปกติ 2 5 34 4" xfId="20917"/>
    <cellStyle name="ปกติ 2 5 35" xfId="11096"/>
    <cellStyle name="ปกติ 2 5 35 2" xfId="20918"/>
    <cellStyle name="ปกติ 2 5 35 3" xfId="20919"/>
    <cellStyle name="ปกติ 2 5 35 4" xfId="20920"/>
    <cellStyle name="ปกติ 2 5 36" xfId="11095"/>
    <cellStyle name="ปกติ 2 5 36 2" xfId="20921"/>
    <cellStyle name="ปกติ 2 5 36 3" xfId="20922"/>
    <cellStyle name="ปกติ 2 5 36 4" xfId="20923"/>
    <cellStyle name="ปกติ 2 5 37" xfId="11130"/>
    <cellStyle name="ปกติ 2 5 4" xfId="11094"/>
    <cellStyle name="ปกติ 2 5 5" xfId="11093"/>
    <cellStyle name="ปกติ 2 5 6" xfId="5507"/>
    <cellStyle name="ปกติ 2 5 6 2" xfId="11092"/>
    <cellStyle name="ปกติ 2 5 6 3" xfId="20924"/>
    <cellStyle name="ปกติ 2 5 6 3 2" xfId="20925"/>
    <cellStyle name="ปกติ 2 5 7" xfId="11091"/>
    <cellStyle name="ปกติ 2 5 8" xfId="11090"/>
    <cellStyle name="ปกติ 2 5 9" xfId="11089"/>
    <cellStyle name="ปกติ 2 6" xfId="5508"/>
    <cellStyle name="ปกติ 2 6 2" xfId="20926"/>
    <cellStyle name="ปกติ 2 7" xfId="5509"/>
    <cellStyle name="ปกติ 2 7 2" xfId="20927"/>
    <cellStyle name="ปกติ 2 8" xfId="5510"/>
    <cellStyle name="ปกติ 2 8 2" xfId="20928"/>
    <cellStyle name="ปกติ 2 9" xfId="5511"/>
    <cellStyle name="ปกติ 2 9 2" xfId="20929"/>
    <cellStyle name="ปกติ 2_aaaa" xfId="5512"/>
    <cellStyle name="ปกติ 3" xfId="2838"/>
    <cellStyle name="ปกติ 3 10" xfId="5514"/>
    <cellStyle name="ปกติ 3 10 2" xfId="7736"/>
    <cellStyle name="ปกติ 3 10 2 2" xfId="7737"/>
    <cellStyle name="ปกติ 3 10 2 2 2" xfId="20930"/>
    <cellStyle name="ปกติ 3 10 2 3" xfId="20931"/>
    <cellStyle name="ปกติ 3 10 3" xfId="7738"/>
    <cellStyle name="ปกติ 3 10 3 2" xfId="20932"/>
    <cellStyle name="ปกติ 3 10 4" xfId="20933"/>
    <cellStyle name="ปกติ 3 10 5" xfId="21235"/>
    <cellStyle name="ปกติ 3 11" xfId="5515"/>
    <cellStyle name="ปกติ 3 11 2" xfId="7739"/>
    <cellStyle name="ปกติ 3 11 2 2" xfId="7740"/>
    <cellStyle name="ปกติ 3 11 2 2 2" xfId="20934"/>
    <cellStyle name="ปกติ 3 11 2 3" xfId="20935"/>
    <cellStyle name="ปกติ 3 11 3" xfId="7741"/>
    <cellStyle name="ปกติ 3 11 3 2" xfId="20936"/>
    <cellStyle name="ปกติ 3 11 4" xfId="20937"/>
    <cellStyle name="ปกติ 3 11 5" xfId="21234"/>
    <cellStyle name="ปกติ 3 12" xfId="5516"/>
    <cellStyle name="ปกติ 3 12 2" xfId="7742"/>
    <cellStyle name="ปกติ 3 12 2 2" xfId="7743"/>
    <cellStyle name="ปกติ 3 12 2 2 2" xfId="20938"/>
    <cellStyle name="ปกติ 3 12 2 3" xfId="20939"/>
    <cellStyle name="ปกติ 3 12 3" xfId="7744"/>
    <cellStyle name="ปกติ 3 12 3 2" xfId="20940"/>
    <cellStyle name="ปกติ 3 12 4" xfId="20941"/>
    <cellStyle name="ปกติ 3 12 5" xfId="21233"/>
    <cellStyle name="ปกติ 3 13" xfId="5517"/>
    <cellStyle name="ปกติ 3 13 2" xfId="7745"/>
    <cellStyle name="ปกติ 3 13 2 2" xfId="7746"/>
    <cellStyle name="ปกติ 3 13 2 2 2" xfId="20942"/>
    <cellStyle name="ปกติ 3 13 2 3" xfId="20943"/>
    <cellStyle name="ปกติ 3 13 3" xfId="7747"/>
    <cellStyle name="ปกติ 3 13 3 2" xfId="20944"/>
    <cellStyle name="ปกติ 3 13 4" xfId="20945"/>
    <cellStyle name="ปกติ 3 13 5" xfId="21232"/>
    <cellStyle name="ปกติ 3 14" xfId="7748"/>
    <cellStyle name="ปกติ 3 14 2" xfId="7749"/>
    <cellStyle name="ปกติ 3 14 2 2" xfId="7750"/>
    <cellStyle name="ปกติ 3 14 2 2 2" xfId="20946"/>
    <cellStyle name="ปกติ 3 14 2 3" xfId="20947"/>
    <cellStyle name="ปกติ 3 15" xfId="7751"/>
    <cellStyle name="ปกติ 3 15 2" xfId="20948"/>
    <cellStyle name="ปกติ 3 16" xfId="11919"/>
    <cellStyle name="ปกติ 3 16 2" xfId="20949"/>
    <cellStyle name="ปกติ 3 17" xfId="5513"/>
    <cellStyle name="ปกติ 3 18" xfId="20950"/>
    <cellStyle name="ปกติ 3 19" xfId="21236"/>
    <cellStyle name="ปกติ 3 2" xfId="5518"/>
    <cellStyle name="ปกติ 3 2 10" xfId="5519"/>
    <cellStyle name="ปกติ 3 2 10 2" xfId="7752"/>
    <cellStyle name="ปกติ 3 2 10 2 2" xfId="7753"/>
    <cellStyle name="ปกติ 3 2 10 2 2 2" xfId="20951"/>
    <cellStyle name="ปกติ 3 2 10 2 3" xfId="20952"/>
    <cellStyle name="ปกติ 3 2 10 3" xfId="7754"/>
    <cellStyle name="ปกติ 3 2 10 3 2" xfId="20953"/>
    <cellStyle name="ปกติ 3 2 10 4" xfId="20954"/>
    <cellStyle name="ปกติ 3 2 10 5" xfId="21230"/>
    <cellStyle name="ปกติ 3 2 11" xfId="5520"/>
    <cellStyle name="ปกติ 3 2 11 2" xfId="7755"/>
    <cellStyle name="ปกติ 3 2 11 2 2" xfId="7756"/>
    <cellStyle name="ปกติ 3 2 11 2 2 2" xfId="20955"/>
    <cellStyle name="ปกติ 3 2 11 2 3" xfId="20956"/>
    <cellStyle name="ปกติ 3 2 11 3" xfId="7757"/>
    <cellStyle name="ปกติ 3 2 11 3 2" xfId="20957"/>
    <cellStyle name="ปกติ 3 2 11 4" xfId="20958"/>
    <cellStyle name="ปกติ 3 2 11 5" xfId="21229"/>
    <cellStyle name="ปกติ 3 2 12" xfId="7758"/>
    <cellStyle name="ปกติ 3 2 12 2" xfId="7759"/>
    <cellStyle name="ปกติ 3 2 12 2 2" xfId="7760"/>
    <cellStyle name="ปกติ 3 2 12 2 2 2" xfId="20959"/>
    <cellStyle name="ปกติ 3 2 12 2 3" xfId="20960"/>
    <cellStyle name="ปกติ 3 2 13" xfId="7761"/>
    <cellStyle name="ปกติ 3 2 13 2" xfId="7762"/>
    <cellStyle name="ปกติ 3 2 13 2 2" xfId="20961"/>
    <cellStyle name="ปกติ 3 2 13 3" xfId="11934"/>
    <cellStyle name="ปกติ 3 2 14" xfId="20962"/>
    <cellStyle name="ปกติ 3 2 15" xfId="20963"/>
    <cellStyle name="ปกติ 3 2 16" xfId="21231"/>
    <cellStyle name="ปกติ 3 2 2" xfId="5521"/>
    <cellStyle name="ปกติ 3 2 2 2" xfId="7763"/>
    <cellStyle name="ปกติ 3 2 2 2 2" xfId="7764"/>
    <cellStyle name="ปกติ 3 2 2 2 2 2" xfId="20964"/>
    <cellStyle name="ปกติ 3 2 2 2 3" xfId="20965"/>
    <cellStyle name="ปกติ 3 2 2 3" xfId="7765"/>
    <cellStyle name="ปกติ 3 2 2 3 2" xfId="20966"/>
    <cellStyle name="ปกติ 3 2 2 4" xfId="20967"/>
    <cellStyle name="ปกติ 3 2 2 5" xfId="21228"/>
    <cellStyle name="ปกติ 3 2 3" xfId="5522"/>
    <cellStyle name="ปกติ 3 2 3 2" xfId="7766"/>
    <cellStyle name="ปกติ 3 2 3 2 2" xfId="7767"/>
    <cellStyle name="ปกติ 3 2 3 2 2 2" xfId="20968"/>
    <cellStyle name="ปกติ 3 2 3 2 3" xfId="20969"/>
    <cellStyle name="ปกติ 3 2 3 3" xfId="7768"/>
    <cellStyle name="ปกติ 3 2 3 3 2" xfId="20970"/>
    <cellStyle name="ปกติ 3 2 3 4" xfId="20971"/>
    <cellStyle name="ปกติ 3 2 3 5" xfId="21227"/>
    <cellStyle name="ปกติ 3 2 4" xfId="5523"/>
    <cellStyle name="ปกติ 3 2 4 2" xfId="7769"/>
    <cellStyle name="ปกติ 3 2 4 2 2" xfId="7770"/>
    <cellStyle name="ปกติ 3 2 4 2 2 2" xfId="20972"/>
    <cellStyle name="ปกติ 3 2 4 2 3" xfId="20973"/>
    <cellStyle name="ปกติ 3 2 4 3" xfId="7771"/>
    <cellStyle name="ปกติ 3 2 4 3 2" xfId="20974"/>
    <cellStyle name="ปกติ 3 2 4 4" xfId="20975"/>
    <cellStyle name="ปกติ 3 2 4 5" xfId="21226"/>
    <cellStyle name="ปกติ 3 2 5" xfId="5524"/>
    <cellStyle name="ปกติ 3 2 5 2" xfId="7772"/>
    <cellStyle name="ปกติ 3 2 5 2 2" xfId="7773"/>
    <cellStyle name="ปกติ 3 2 5 2 2 2" xfId="20976"/>
    <cellStyle name="ปกติ 3 2 5 2 3" xfId="20977"/>
    <cellStyle name="ปกติ 3 2 5 3" xfId="7774"/>
    <cellStyle name="ปกติ 3 2 5 3 2" xfId="20978"/>
    <cellStyle name="ปกติ 3 2 5 4" xfId="20979"/>
    <cellStyle name="ปกติ 3 2 5 5" xfId="21225"/>
    <cellStyle name="ปกติ 3 2 6" xfId="5525"/>
    <cellStyle name="ปกติ 3 2 6 2" xfId="7775"/>
    <cellStyle name="ปกติ 3 2 6 2 2" xfId="7776"/>
    <cellStyle name="ปกติ 3 2 6 2 2 2" xfId="20980"/>
    <cellStyle name="ปกติ 3 2 6 2 3" xfId="20981"/>
    <cellStyle name="ปกติ 3 2 6 3" xfId="7777"/>
    <cellStyle name="ปกติ 3 2 6 3 2" xfId="20982"/>
    <cellStyle name="ปกติ 3 2 6 4" xfId="20983"/>
    <cellStyle name="ปกติ 3 2 6 5" xfId="21224"/>
    <cellStyle name="ปกติ 3 2 7" xfId="5526"/>
    <cellStyle name="ปกติ 3 2 7 2" xfId="7778"/>
    <cellStyle name="ปกติ 3 2 7 2 2" xfId="7779"/>
    <cellStyle name="ปกติ 3 2 7 2 2 2" xfId="20984"/>
    <cellStyle name="ปกติ 3 2 7 2 3" xfId="20985"/>
    <cellStyle name="ปกติ 3 2 7 3" xfId="7780"/>
    <cellStyle name="ปกติ 3 2 7 3 2" xfId="20986"/>
    <cellStyle name="ปกติ 3 2 7 4" xfId="20987"/>
    <cellStyle name="ปกติ 3 2 7 5" xfId="21223"/>
    <cellStyle name="ปกติ 3 2 8" xfId="5527"/>
    <cellStyle name="ปกติ 3 2 8 2" xfId="7781"/>
    <cellStyle name="ปกติ 3 2 8 2 2" xfId="7782"/>
    <cellStyle name="ปกติ 3 2 8 2 2 2" xfId="20988"/>
    <cellStyle name="ปกติ 3 2 8 2 3" xfId="20989"/>
    <cellStyle name="ปกติ 3 2 8 3" xfId="7783"/>
    <cellStyle name="ปกติ 3 2 8 3 2" xfId="20990"/>
    <cellStyle name="ปกติ 3 2 8 4" xfId="20991"/>
    <cellStyle name="ปกติ 3 2 8 5" xfId="21222"/>
    <cellStyle name="ปกติ 3 2 9" xfId="5528"/>
    <cellStyle name="ปกติ 3 2 9 2" xfId="7784"/>
    <cellStyle name="ปกติ 3 2 9 2 2" xfId="7785"/>
    <cellStyle name="ปกติ 3 2 9 2 2 2" xfId="20992"/>
    <cellStyle name="ปกติ 3 2 9 2 3" xfId="20993"/>
    <cellStyle name="ปกติ 3 2 9 3" xfId="7786"/>
    <cellStyle name="ปกติ 3 2 9 3 2" xfId="20994"/>
    <cellStyle name="ปกติ 3 2 9 4" xfId="20995"/>
    <cellStyle name="ปกติ 3 2 9 5" xfId="21221"/>
    <cellStyle name="ปกติ 3 3" xfId="5529"/>
    <cellStyle name="ปกติ 3 3 2" xfId="5530"/>
    <cellStyle name="ปกติ 3 3 2 2" xfId="7787"/>
    <cellStyle name="ปกติ 3 3 2 3" xfId="7788"/>
    <cellStyle name="ปกติ 3 3 3" xfId="7789"/>
    <cellStyle name="ปกติ 3 3 4" xfId="7790"/>
    <cellStyle name="ปกติ 3 4" xfId="5531"/>
    <cellStyle name="ปกติ 3 4 2" xfId="7791"/>
    <cellStyle name="ปกติ 3 4 2 2" xfId="7792"/>
    <cellStyle name="ปกติ 3 4 2 2 2" xfId="20996"/>
    <cellStyle name="ปกติ 3 4 2 3" xfId="20997"/>
    <cellStyle name="ปกติ 3 4 3" xfId="7793"/>
    <cellStyle name="ปกติ 3 4 3 2" xfId="20998"/>
    <cellStyle name="ปกติ 3 4 4" xfId="11088"/>
    <cellStyle name="ปกติ 3 4 5" xfId="20999"/>
    <cellStyle name="ปกติ 3 4 6" xfId="21000"/>
    <cellStyle name="ปกติ 3 4 7" xfId="21220"/>
    <cellStyle name="ปกติ 3 5" xfId="5532"/>
    <cellStyle name="ปกติ 3 5 2" xfId="7794"/>
    <cellStyle name="ปกติ 3 5 2 2" xfId="7795"/>
    <cellStyle name="ปกติ 3 5 2 2 2" xfId="21001"/>
    <cellStyle name="ปกติ 3 5 2 3" xfId="21002"/>
    <cellStyle name="ปกติ 3 5 3" xfId="7796"/>
    <cellStyle name="ปกติ 3 5 3 2" xfId="21003"/>
    <cellStyle name="ปกติ 3 5 4" xfId="21004"/>
    <cellStyle name="ปกติ 3 5 5" xfId="21219"/>
    <cellStyle name="ปกติ 3 6" xfId="5533"/>
    <cellStyle name="ปกติ 3 6 2" xfId="7797"/>
    <cellStyle name="ปกติ 3 6 2 2" xfId="7798"/>
    <cellStyle name="ปกติ 3 6 2 2 2" xfId="21005"/>
    <cellStyle name="ปกติ 3 6 2 3" xfId="21006"/>
    <cellStyle name="ปกติ 3 6 3" xfId="7799"/>
    <cellStyle name="ปกติ 3 6 3 2" xfId="21007"/>
    <cellStyle name="ปกติ 3 6 4" xfId="21008"/>
    <cellStyle name="ปกติ 3 6 5" xfId="21218"/>
    <cellStyle name="ปกติ 3 7" xfId="5534"/>
    <cellStyle name="ปกติ 3 7 2" xfId="7800"/>
    <cellStyle name="ปกติ 3 7 2 2" xfId="7801"/>
    <cellStyle name="ปกติ 3 7 2 2 2" xfId="21009"/>
    <cellStyle name="ปกติ 3 7 2 3" xfId="21010"/>
    <cellStyle name="ปกติ 3 7 3" xfId="7802"/>
    <cellStyle name="ปกติ 3 7 3 2" xfId="21011"/>
    <cellStyle name="ปกติ 3 7 4" xfId="21012"/>
    <cellStyle name="ปกติ 3 7 5" xfId="21217"/>
    <cellStyle name="ปกติ 3 8" xfId="5535"/>
    <cellStyle name="ปกติ 3 8 2" xfId="7803"/>
    <cellStyle name="ปกติ 3 8 2 2" xfId="7804"/>
    <cellStyle name="ปกติ 3 8 2 2 2" xfId="21013"/>
    <cellStyle name="ปกติ 3 8 2 3" xfId="21014"/>
    <cellStyle name="ปกติ 3 8 3" xfId="7805"/>
    <cellStyle name="ปกติ 3 8 3 2" xfId="21015"/>
    <cellStyle name="ปกติ 3 8 4" xfId="21016"/>
    <cellStyle name="ปกติ 3 8 5" xfId="21216"/>
    <cellStyle name="ปกติ 3 9" xfId="5536"/>
    <cellStyle name="ปกติ 3 9 2" xfId="7806"/>
    <cellStyle name="ปกติ 3 9 2 2" xfId="7807"/>
    <cellStyle name="ปกติ 3 9 2 2 2" xfId="21017"/>
    <cellStyle name="ปกติ 3 9 2 3" xfId="21018"/>
    <cellStyle name="ปกติ 3 9 3" xfId="7808"/>
    <cellStyle name="ปกติ 3 9 3 2" xfId="21019"/>
    <cellStyle name="ปกติ 3 9 4" xfId="21020"/>
    <cellStyle name="ปกติ 3 9 5" xfId="21215"/>
    <cellStyle name="ปกติ 4" xfId="5537"/>
    <cellStyle name="ปกติ 4 2" xfId="5538"/>
    <cellStyle name="ปกติ 4 2 2" xfId="5539"/>
    <cellStyle name="ปกติ 4 2 2 2" xfId="11996"/>
    <cellStyle name="ปกติ 4 2 2 3" xfId="21214"/>
    <cellStyle name="ปกติ 4 2 3" xfId="11997"/>
    <cellStyle name="ปกติ 4 2 4" xfId="21213"/>
    <cellStyle name="ปกติ 4 3" xfId="11998"/>
    <cellStyle name="ปกติ 4 4" xfId="21212"/>
    <cellStyle name="ปกติ 5" xfId="5540"/>
    <cellStyle name="ปกติ 5 10" xfId="5541"/>
    <cellStyle name="ปกติ 5 10 2" xfId="7809"/>
    <cellStyle name="ปกติ 5 10 2 2" xfId="7810"/>
    <cellStyle name="ปกติ 5 10 2 2 2" xfId="21021"/>
    <cellStyle name="ปกติ 5 10 2 3" xfId="21022"/>
    <cellStyle name="ปกติ 5 10 3" xfId="7811"/>
    <cellStyle name="ปกติ 5 10 3 2" xfId="21023"/>
    <cellStyle name="ปกติ 5 10 4" xfId="21024"/>
    <cellStyle name="ปกติ 5 10 5" xfId="21210"/>
    <cellStyle name="ปกติ 5 11" xfId="5542"/>
    <cellStyle name="ปกติ 5 11 2" xfId="7812"/>
    <cellStyle name="ปกติ 5 11 2 2" xfId="7813"/>
    <cellStyle name="ปกติ 5 11 2 2 2" xfId="21025"/>
    <cellStyle name="ปกติ 5 11 2 3" xfId="21026"/>
    <cellStyle name="ปกติ 5 11 3" xfId="7814"/>
    <cellStyle name="ปกติ 5 11 3 2" xfId="21027"/>
    <cellStyle name="ปกติ 5 11 4" xfId="21028"/>
    <cellStyle name="ปกติ 5 11 5" xfId="21209"/>
    <cellStyle name="ปกติ 5 12" xfId="7815"/>
    <cellStyle name="ปกติ 5 12 2" xfId="7816"/>
    <cellStyle name="ปกติ 5 12 2 2" xfId="21029"/>
    <cellStyle name="ปกติ 5 12 3" xfId="21030"/>
    <cellStyle name="ปกติ 5 13" xfId="7817"/>
    <cellStyle name="ปกติ 5 13 2" xfId="21031"/>
    <cellStyle name="ปกติ 5 14" xfId="21032"/>
    <cellStyle name="ปกติ 5 15" xfId="21033"/>
    <cellStyle name="ปกติ 5 16" xfId="21034"/>
    <cellStyle name="ปกติ 5 17" xfId="21211"/>
    <cellStyle name="ปกติ 5 2" xfId="5543"/>
    <cellStyle name="ปกติ 5 2 2" xfId="7818"/>
    <cellStyle name="ปกติ 5 2 2 2" xfId="7819"/>
    <cellStyle name="ปกติ 5 2 2 2 2" xfId="21035"/>
    <cellStyle name="ปกติ 5 2 2 3" xfId="21036"/>
    <cellStyle name="ปกติ 5 2 3" xfId="7820"/>
    <cellStyle name="ปกติ 5 2 3 2" xfId="21037"/>
    <cellStyle name="ปกติ 5 2 4" xfId="21038"/>
    <cellStyle name="ปกติ 5 2 5" xfId="21208"/>
    <cellStyle name="ปกติ 5 3" xfId="5544"/>
    <cellStyle name="ปกติ 5 3 2" xfId="7821"/>
    <cellStyle name="ปกติ 5 3 2 2" xfId="7822"/>
    <cellStyle name="ปกติ 5 3 2 2 2" xfId="21039"/>
    <cellStyle name="ปกติ 5 3 2 3" xfId="21040"/>
    <cellStyle name="ปกติ 5 3 3" xfId="7823"/>
    <cellStyle name="ปกติ 5 3 3 2" xfId="21041"/>
    <cellStyle name="ปกติ 5 3 4" xfId="21042"/>
    <cellStyle name="ปกติ 5 3 5" xfId="21207"/>
    <cellStyle name="ปกติ 5 4" xfId="5545"/>
    <cellStyle name="ปกติ 5 4 2" xfId="7824"/>
    <cellStyle name="ปกติ 5 4 2 2" xfId="7825"/>
    <cellStyle name="ปกติ 5 4 2 2 2" xfId="21043"/>
    <cellStyle name="ปกติ 5 4 2 3" xfId="21044"/>
    <cellStyle name="ปกติ 5 4 3" xfId="7826"/>
    <cellStyle name="ปกติ 5 4 3 2" xfId="21045"/>
    <cellStyle name="ปกติ 5 4 4" xfId="21046"/>
    <cellStyle name="ปกติ 5 4 5" xfId="21206"/>
    <cellStyle name="ปกติ 5 5" xfId="5546"/>
    <cellStyle name="ปกติ 5 5 2" xfId="7827"/>
    <cellStyle name="ปกติ 5 5 2 2" xfId="7828"/>
    <cellStyle name="ปกติ 5 5 2 2 2" xfId="21047"/>
    <cellStyle name="ปกติ 5 5 2 3" xfId="21048"/>
    <cellStyle name="ปกติ 5 5 3" xfId="7829"/>
    <cellStyle name="ปกติ 5 5 3 2" xfId="21049"/>
    <cellStyle name="ปกติ 5 5 4" xfId="21050"/>
    <cellStyle name="ปกติ 5 5 5" xfId="21205"/>
    <cellStyle name="ปกติ 5 6" xfId="5547"/>
    <cellStyle name="ปกติ 5 6 2" xfId="7830"/>
    <cellStyle name="ปกติ 5 6 2 2" xfId="7831"/>
    <cellStyle name="ปกติ 5 6 2 2 2" xfId="21051"/>
    <cellStyle name="ปกติ 5 6 2 3" xfId="21052"/>
    <cellStyle name="ปกติ 5 6 3" xfId="7832"/>
    <cellStyle name="ปกติ 5 6 3 2" xfId="21053"/>
    <cellStyle name="ปกติ 5 6 4" xfId="21054"/>
    <cellStyle name="ปกติ 5 6 5" xfId="21204"/>
    <cellStyle name="ปกติ 5 7" xfId="5548"/>
    <cellStyle name="ปกติ 5 7 2" xfId="7833"/>
    <cellStyle name="ปกติ 5 7 2 2" xfId="7834"/>
    <cellStyle name="ปกติ 5 7 2 2 2" xfId="21055"/>
    <cellStyle name="ปกติ 5 7 2 3" xfId="21056"/>
    <cellStyle name="ปกติ 5 7 3" xfId="7835"/>
    <cellStyle name="ปกติ 5 7 3 2" xfId="21057"/>
    <cellStyle name="ปกติ 5 7 4" xfId="21058"/>
    <cellStyle name="ปกติ 5 7 5" xfId="21203"/>
    <cellStyle name="ปกติ 5 8" xfId="5549"/>
    <cellStyle name="ปกติ 5 8 2" xfId="7836"/>
    <cellStyle name="ปกติ 5 8 2 2" xfId="7837"/>
    <cellStyle name="ปกติ 5 8 2 2 2" xfId="21059"/>
    <cellStyle name="ปกติ 5 8 2 3" xfId="21060"/>
    <cellStyle name="ปกติ 5 8 3" xfId="7838"/>
    <cellStyle name="ปกติ 5 8 3 2" xfId="21061"/>
    <cellStyle name="ปกติ 5 8 4" xfId="21062"/>
    <cellStyle name="ปกติ 5 8 5" xfId="21202"/>
    <cellStyle name="ปกติ 5 9" xfId="5550"/>
    <cellStyle name="ปกติ 5 9 2" xfId="7839"/>
    <cellStyle name="ปกติ 5 9 2 2" xfId="7840"/>
    <cellStyle name="ปกติ 5 9 2 2 2" xfId="21063"/>
    <cellStyle name="ปกติ 5 9 2 3" xfId="21064"/>
    <cellStyle name="ปกติ 5 9 3" xfId="7841"/>
    <cellStyle name="ปกติ 5 9 3 2" xfId="21065"/>
    <cellStyle name="ปกติ 5 9 4" xfId="21066"/>
    <cellStyle name="ปกติ 5 9 5" xfId="21201"/>
    <cellStyle name="ปกติ 6" xfId="5551"/>
    <cellStyle name="ปกติ 6 10" xfId="5552"/>
    <cellStyle name="ปกติ 6 10 2" xfId="7842"/>
    <cellStyle name="ปกติ 6 10 2 2" xfId="7843"/>
    <cellStyle name="ปกติ 6 10 2 2 2" xfId="21067"/>
    <cellStyle name="ปกติ 6 10 2 3" xfId="21068"/>
    <cellStyle name="ปกติ 6 10 3" xfId="7844"/>
    <cellStyle name="ปกติ 6 10 3 2" xfId="21069"/>
    <cellStyle name="ปกติ 6 10 4" xfId="21070"/>
    <cellStyle name="ปกติ 6 10 5" xfId="21122"/>
    <cellStyle name="ปกติ 6 11" xfId="5553"/>
    <cellStyle name="ปกติ 6 11 2" xfId="7845"/>
    <cellStyle name="ปกติ 6 11 2 2" xfId="7846"/>
    <cellStyle name="ปกติ 6 11 2 2 2" xfId="21071"/>
    <cellStyle name="ปกติ 6 11 2 3" xfId="21072"/>
    <cellStyle name="ปกติ 6 11 3" xfId="7847"/>
    <cellStyle name="ปกติ 6 11 3 2" xfId="21073"/>
    <cellStyle name="ปกติ 6 11 4" xfId="21074"/>
    <cellStyle name="ปกติ 6 11 5" xfId="21123"/>
    <cellStyle name="ปกติ 6 12" xfId="7848"/>
    <cellStyle name="ปกติ 6 12 2" xfId="7849"/>
    <cellStyle name="ปกติ 6 12 2 2" xfId="21075"/>
    <cellStyle name="ปกติ 6 12 3" xfId="21076"/>
    <cellStyle name="ปกติ 6 13" xfId="7850"/>
    <cellStyle name="ปกติ 6 13 2" xfId="21077"/>
    <cellStyle name="ปกติ 6 14" xfId="21078"/>
    <cellStyle name="ปกติ 6 15" xfId="21079"/>
    <cellStyle name="ปกติ 6 16" xfId="21080"/>
    <cellStyle name="ปกติ 6 17" xfId="21121"/>
    <cellStyle name="ปกติ 6 2" xfId="5554"/>
    <cellStyle name="ปกติ 6 2 2" xfId="7851"/>
    <cellStyle name="ปกติ 6 2 2 2" xfId="7852"/>
    <cellStyle name="ปกติ 6 2 2 2 2" xfId="21081"/>
    <cellStyle name="ปกติ 6 2 2 3" xfId="21082"/>
    <cellStyle name="ปกติ 6 2 3" xfId="7853"/>
    <cellStyle name="ปกติ 6 2 3 2" xfId="21083"/>
    <cellStyle name="ปกติ 6 2 4" xfId="21084"/>
    <cellStyle name="ปกติ 6 2 5" xfId="21200"/>
    <cellStyle name="ปกติ 6 3" xfId="5555"/>
    <cellStyle name="ปกติ 6 3 2" xfId="7854"/>
    <cellStyle name="ปกติ 6 3 2 2" xfId="7855"/>
    <cellStyle name="ปกติ 6 3 2 2 2" xfId="21085"/>
    <cellStyle name="ปกติ 6 3 2 3" xfId="21086"/>
    <cellStyle name="ปกติ 6 3 3" xfId="7856"/>
    <cellStyle name="ปกติ 6 3 3 2" xfId="21087"/>
    <cellStyle name="ปกติ 6 3 4" xfId="21088"/>
    <cellStyle name="ปกติ 6 3 5" xfId="21199"/>
    <cellStyle name="ปกติ 6 4" xfId="5556"/>
    <cellStyle name="ปกติ 6 4 2" xfId="7857"/>
    <cellStyle name="ปกติ 6 4 2 2" xfId="7858"/>
    <cellStyle name="ปกติ 6 4 2 2 2" xfId="21089"/>
    <cellStyle name="ปกติ 6 4 2 3" xfId="21090"/>
    <cellStyle name="ปกติ 6 4 3" xfId="7859"/>
    <cellStyle name="ปกติ 6 4 3 2" xfId="21091"/>
    <cellStyle name="ปกติ 6 4 4" xfId="21092"/>
    <cellStyle name="ปกติ 6 4 5" xfId="21198"/>
    <cellStyle name="ปกติ 6 5" xfId="5557"/>
    <cellStyle name="ปกติ 6 5 2" xfId="7860"/>
    <cellStyle name="ปกติ 6 5 2 2" xfId="7861"/>
    <cellStyle name="ปกติ 6 5 2 2 2" xfId="21093"/>
    <cellStyle name="ปกติ 6 5 2 3" xfId="21094"/>
    <cellStyle name="ปกติ 6 5 3" xfId="7862"/>
    <cellStyle name="ปกติ 6 5 3 2" xfId="21095"/>
    <cellStyle name="ปกติ 6 5 4" xfId="21096"/>
    <cellStyle name="ปกติ 6 5 5" xfId="21197"/>
    <cellStyle name="ปกติ 6 6" xfId="5558"/>
    <cellStyle name="ปกติ 6 6 2" xfId="7863"/>
    <cellStyle name="ปกติ 6 6 2 2" xfId="7864"/>
    <cellStyle name="ปกติ 6 6 2 2 2" xfId="21097"/>
    <cellStyle name="ปกติ 6 6 2 3" xfId="21098"/>
    <cellStyle name="ปกติ 6 6 3" xfId="7865"/>
    <cellStyle name="ปกติ 6 6 3 2" xfId="21099"/>
    <cellStyle name="ปกติ 6 6 4" xfId="21100"/>
    <cellStyle name="ปกติ 6 6 5" xfId="21196"/>
    <cellStyle name="ปกติ 6 7" xfId="5559"/>
    <cellStyle name="ปกติ 6 7 2" xfId="7866"/>
    <cellStyle name="ปกติ 6 7 2 2" xfId="7867"/>
    <cellStyle name="ปกติ 6 7 2 2 2" xfId="21101"/>
    <cellStyle name="ปกติ 6 7 2 3" xfId="21102"/>
    <cellStyle name="ปกติ 6 7 3" xfId="7868"/>
    <cellStyle name="ปกติ 6 7 3 2" xfId="21103"/>
    <cellStyle name="ปกติ 6 7 4" xfId="21104"/>
    <cellStyle name="ปกติ 6 7 5" xfId="21195"/>
    <cellStyle name="ปกติ 6 8" xfId="5560"/>
    <cellStyle name="ปกติ 6 8 2" xfId="7869"/>
    <cellStyle name="ปกติ 6 8 2 2" xfId="7870"/>
    <cellStyle name="ปกติ 6 8 2 2 2" xfId="21105"/>
    <cellStyle name="ปกติ 6 8 2 3" xfId="21106"/>
    <cellStyle name="ปกติ 6 8 3" xfId="7871"/>
    <cellStyle name="ปกติ 6 8 3 2" xfId="21107"/>
    <cellStyle name="ปกติ 6 8 4" xfId="21108"/>
    <cellStyle name="ปกติ 6 8 5" xfId="21194"/>
    <cellStyle name="ปกติ 6 9" xfId="5561"/>
    <cellStyle name="ปกติ 6 9 2" xfId="7872"/>
    <cellStyle name="ปกติ 6 9 2 2" xfId="7873"/>
    <cellStyle name="ปกติ 6 9 2 2 2" xfId="21109"/>
    <cellStyle name="ปกติ 6 9 2 3" xfId="21110"/>
    <cellStyle name="ปกติ 6 9 3" xfId="7874"/>
    <cellStyle name="ปกติ 6 9 3 2" xfId="21111"/>
    <cellStyle name="ปกติ 6 9 4" xfId="21112"/>
    <cellStyle name="ปกติ 6 9 5" xfId="21193"/>
    <cellStyle name="ปกติ 7" xfId="21192"/>
    <cellStyle name="ปกติ 8" xfId="21191"/>
    <cellStyle name="ปกติ 8 2" xfId="21190"/>
    <cellStyle name="ปกติ 8 3" xfId="21189"/>
    <cellStyle name="ปกติ 9" xfId="21188"/>
    <cellStyle name="ปกติ_Sheet1" xfId="22598"/>
    <cellStyle name="ลักษณะ 1" xfId="2839"/>
    <cellStyle name="ลักษณะ 1 2" xfId="12054"/>
    <cellStyle name="ลักษณะ 1 2 2" xfId="21113"/>
    <cellStyle name="ลักษณะ 1 3" xfId="21114"/>
    <cellStyle name="หมายเหตุ 2" xfId="12061"/>
    <cellStyle name="หมายเหตุ 3" xfId="21187"/>
    <cellStyle name="콤마 [0]_10월2주 " xfId="11082"/>
    <cellStyle name="콤마_10월2주 " xfId="11081"/>
    <cellStyle name="표준_0N-HANDLING " xfId="11080"/>
    <cellStyle name="一般_B01-BOQ with PRICE" xfId="2840"/>
    <cellStyle name="千位[0]_laroux" xfId="2841"/>
    <cellStyle name="千位_laroux" xfId="2842"/>
    <cellStyle name="千位分隔 2" xfId="2843"/>
    <cellStyle name="千位分隔 2 2" xfId="7875"/>
    <cellStyle name="千位分隔 2 3" xfId="21115"/>
    <cellStyle name="千位分隔_~0057376" xfId="2844"/>
    <cellStyle name="千分位[0]_laroux" xfId="2845"/>
    <cellStyle name="千分位_laroux" xfId="2846"/>
    <cellStyle name="后继超级链接_~0055202" xfId="11083"/>
    <cellStyle name="好" xfId="2847"/>
    <cellStyle name="差" xfId="2848"/>
    <cellStyle name="常规 2" xfId="2849"/>
    <cellStyle name="常规 2 2" xfId="11079"/>
    <cellStyle name="常规 3" xfId="2850"/>
    <cellStyle name="常规 4" xfId="11078"/>
    <cellStyle name="常规 5" xfId="11077"/>
    <cellStyle name="常规 5 2" xfId="11076"/>
    <cellStyle name="常规 6" xfId="11075"/>
    <cellStyle name="常规_20070429 TRUE P1 Cabinet" xfId="2851"/>
    <cellStyle name="强调文字颜色 1" xfId="2852"/>
    <cellStyle name="强调文字颜色 2" xfId="2853"/>
    <cellStyle name="强调文字颜色 3" xfId="2854"/>
    <cellStyle name="强调文字颜色 4" xfId="2855"/>
    <cellStyle name="强调文字颜色 5" xfId="2856"/>
    <cellStyle name="强调文字颜色 6" xfId="2857"/>
    <cellStyle name="普通_laroux" xfId="2858"/>
    <cellStyle name="标题" xfId="2859"/>
    <cellStyle name="标题 1" xfId="2860"/>
    <cellStyle name="标题 2" xfId="2861"/>
    <cellStyle name="标题 3" xfId="2862"/>
    <cellStyle name="标题 4" xfId="2863"/>
    <cellStyle name="样式 1" xfId="2864"/>
    <cellStyle name="样式 2" xfId="11074"/>
    <cellStyle name="样式 3" xfId="11073"/>
    <cellStyle name="样式 3 2" xfId="21119"/>
    <cellStyle name="桁区切り_GRASH1" xfId="2865"/>
    <cellStyle name="检查单元格" xfId="2866"/>
    <cellStyle name="標準_Book1" xfId="2867"/>
    <cellStyle name="汇总" xfId="2868"/>
    <cellStyle name="注释" xfId="2869"/>
    <cellStyle name="解释性文本" xfId="2870"/>
    <cellStyle name="警告文本" xfId="2871"/>
    <cellStyle name="计算" xfId="2872"/>
    <cellStyle name="超级链接_~0055202" xfId="11072"/>
    <cellStyle name="输入" xfId="2873"/>
    <cellStyle name="输出" xfId="2874"/>
    <cellStyle name="适中" xfId="2875"/>
    <cellStyle name="链接单元格" xfId="2876"/>
  </cellStyles>
  <dxfs count="11">
    <dxf>
      <font>
        <color theme="5" tint="0.59996337778862885"/>
      </font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2" tint="-0.74901577806939912"/>
          </stop>
        </gradientFill>
      </fill>
    </dxf>
    <dxf>
      <fill>
        <patternFill>
          <bgColor theme="5" tint="0.79998168889431442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b val="0"/>
        <i/>
        <color auto="1"/>
      </font>
    </dxf>
    <dxf>
      <font>
        <b/>
        <i val="0"/>
        <color theme="0"/>
      </font>
      <fill>
        <patternFill>
          <bgColor theme="5" tint="-0.24994659260841701"/>
        </patternFill>
      </fill>
    </dxf>
    <dxf>
      <border>
        <left style="thin">
          <color theme="5" tint="-0.499984740745262"/>
        </left>
        <right style="thin">
          <color auto="1"/>
        </right>
        <top style="thin">
          <color theme="5" tint="-0.499984740745262"/>
        </top>
        <bottom style="thin">
          <color theme="5" tint="-0.499984740745262"/>
        </bottom>
        <vertical style="thin">
          <color auto="1"/>
        </vertical>
        <horizontal style="thin">
          <color theme="5" tint="-0.499984740745262"/>
        </horizontal>
      </border>
    </dxf>
  </dxfs>
  <tableStyles count="2" defaultTableStyle="TableStyleMedium9" defaultPivotStyle="PivotStyleLight16">
    <tableStyle name="แบบตาราง 1" pivot="0" count="3">
      <tableStyleElement type="wholeTable" dxfId="10"/>
      <tableStyleElement type="headerRow" dxfId="9"/>
      <tableStyleElement type="firstRowStripe" dxfId="8"/>
    </tableStyle>
    <tableStyle name="ลักษณะ PivotTable 1" table="0" count="3">
      <tableStyleElement type="headerRow" dxfId="7"/>
      <tableStyleElement type="totalRow" dxfId="6"/>
      <tableStyleElement type="firstColumn" dxfId="5"/>
    </tableStyle>
  </tableStyles>
  <colors>
    <mruColors>
      <color rgb="FF66FF33"/>
      <color rgb="FFBC8F00"/>
      <color rgb="FFDAA600"/>
      <color rgb="FFFF00FF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18149480"/>
        <c:axId val="518150136"/>
      </c:barChart>
      <c:catAx>
        <c:axId val="518149480"/>
        <c:scaling>
          <c:orientation val="minMax"/>
        </c:scaling>
        <c:delete val="0"/>
        <c:axPos val="b"/>
        <c:majorTickMark val="out"/>
        <c:minorTickMark val="none"/>
        <c:tickLblPos val="nextTo"/>
        <c:crossAx val="518150136"/>
        <c:crosses val="autoZero"/>
        <c:auto val="1"/>
        <c:lblAlgn val="ctr"/>
        <c:lblOffset val="100"/>
        <c:noMultiLvlLbl val="0"/>
      </c:catAx>
      <c:valAx>
        <c:axId val="518150136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5181494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11341</xdr:rowOff>
    </xdr:from>
    <xdr:ext cx="15648214" cy="442232"/>
    <xdr:sp macro="" textlink="">
      <xdr:nvSpPr>
        <xdr:cNvPr id="2" name="TextBox 1"/>
        <xdr:cNvSpPr txBox="1"/>
      </xdr:nvSpPr>
      <xdr:spPr>
        <a:xfrm>
          <a:off x="0" y="11341"/>
          <a:ext cx="15648214" cy="442232"/>
        </a:xfrm>
        <a:prstGeom prst="rect">
          <a:avLst/>
        </a:prstGeom>
        <a:solidFill>
          <a:schemeClr val="bg2">
            <a:lumMod val="50000"/>
          </a:schemeClr>
        </a:solidFill>
        <a:scene3d>
          <a:camera prst="orthographicFront"/>
          <a:lightRig rig="threePt" dir="t"/>
        </a:scene3d>
        <a:sp3d>
          <a:bevelT w="107950" h="889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r>
            <a:rPr lang="en-US" sz="2000" b="0">
              <a:solidFill>
                <a:schemeClr val="bg1"/>
              </a:solidFill>
              <a:latin typeface="Century Schoolbook" panose="02040604050505020304" pitchFamily="18" charset="0"/>
            </a:rPr>
            <a:t>                                                                              Check Internet</a:t>
          </a:r>
          <a:endParaRPr lang="th-TH" sz="2000" b="0">
            <a:solidFill>
              <a:schemeClr val="bg1"/>
            </a:solidFill>
            <a:latin typeface="Century Schoolbook" panose="02040604050505020304" pitchFamily="18" charset="0"/>
          </a:endParaRPr>
        </a:p>
      </xdr:txBody>
    </xdr:sp>
    <xdr:clientData/>
  </xdr:oneCellAnchor>
  <xdr:twoCellAnchor>
    <xdr:from>
      <xdr:col>4</xdr:col>
      <xdr:colOff>317503</xdr:colOff>
      <xdr:row>2</xdr:row>
      <xdr:rowOff>102054</xdr:rowOff>
    </xdr:from>
    <xdr:to>
      <xdr:col>6</xdr:col>
      <xdr:colOff>0</xdr:colOff>
      <xdr:row>2</xdr:row>
      <xdr:rowOff>447221</xdr:rowOff>
    </xdr:to>
    <xdr:sp macro="[0]!Run_All" textlink="">
      <xdr:nvSpPr>
        <xdr:cNvPr id="16" name="Rounded Rectangle 15"/>
        <xdr:cNvSpPr/>
      </xdr:nvSpPr>
      <xdr:spPr>
        <a:xfrm>
          <a:off x="4490360" y="555625"/>
          <a:ext cx="1065890" cy="345167"/>
        </a:xfrm>
        <a:prstGeom prst="round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w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rtlCol="0" anchor="ctr"/>
        <a:lstStyle/>
        <a:p>
          <a:pPr algn="ctr"/>
          <a:r>
            <a:rPr lang="en-US" sz="1600" b="1"/>
            <a:t>Run</a:t>
          </a:r>
          <a:endParaRPr lang="th-TH" sz="16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444500</xdr:colOff>
      <xdr:row>12</xdr:row>
      <xdr:rowOff>95250</xdr:rowOff>
    </xdr:from>
    <xdr:to>
      <xdr:col>1</xdr:col>
      <xdr:colOff>646339</xdr:colOff>
      <xdr:row>17</xdr:row>
      <xdr:rowOff>38551</xdr:rowOff>
    </xdr:to>
    <xdr:sp macro="[0]!RoundedRectangle10_Click" textlink="">
      <xdr:nvSpPr>
        <xdr:cNvPr id="11" name="Rounded Rectangle 10"/>
        <xdr:cNvSpPr/>
      </xdr:nvSpPr>
      <xdr:spPr>
        <a:xfrm>
          <a:off x="444500" y="2190750"/>
          <a:ext cx="884464" cy="816426"/>
        </a:xfrm>
        <a:prstGeom prst="roundRect">
          <a:avLst/>
        </a:prstGeom>
        <a:solidFill>
          <a:schemeClr val="bg1">
            <a:lumMod val="50000"/>
          </a:schemeClr>
        </a:solidFill>
        <a:scene3d>
          <a:camera prst="orthographicFront"/>
          <a:lightRig rig="threePt" dir="t"/>
        </a:scene3d>
        <a:sp3d>
          <a:bevelT w="1143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0</xdr:col>
      <xdr:colOff>444500</xdr:colOff>
      <xdr:row>2</xdr:row>
      <xdr:rowOff>127000</xdr:rowOff>
    </xdr:from>
    <xdr:to>
      <xdr:col>1</xdr:col>
      <xdr:colOff>428625</xdr:colOff>
      <xdr:row>4</xdr:row>
      <xdr:rowOff>31750</xdr:rowOff>
    </xdr:to>
    <xdr:sp macro="[0]!Sent_IP_Input_PW1" textlink="">
      <xdr:nvSpPr>
        <xdr:cNvPr id="2" name="Rounded Rectangle 1"/>
        <xdr:cNvSpPr/>
      </xdr:nvSpPr>
      <xdr:spPr>
        <a:xfrm>
          <a:off x="444500" y="476250"/>
          <a:ext cx="666750" cy="254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Sent_IP</a:t>
          </a:r>
          <a:endParaRPr lang="th-TH" sz="1100"/>
        </a:p>
      </xdr:txBody>
    </xdr:sp>
    <xdr:clientData/>
  </xdr:twoCellAnchor>
  <xdr:twoCellAnchor>
    <xdr:from>
      <xdr:col>0</xdr:col>
      <xdr:colOff>428625</xdr:colOff>
      <xdr:row>5</xdr:row>
      <xdr:rowOff>47625</xdr:rowOff>
    </xdr:from>
    <xdr:to>
      <xdr:col>1</xdr:col>
      <xdr:colOff>523875</xdr:colOff>
      <xdr:row>7</xdr:row>
      <xdr:rowOff>0</xdr:rowOff>
    </xdr:to>
    <xdr:sp macro="[0]!Get_Log_PW1" textlink="">
      <xdr:nvSpPr>
        <xdr:cNvPr id="3" name="Rounded Rectangle 2"/>
        <xdr:cNvSpPr/>
      </xdr:nvSpPr>
      <xdr:spPr>
        <a:xfrm>
          <a:off x="428625" y="920750"/>
          <a:ext cx="777875" cy="301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Get_Log</a:t>
          </a:r>
          <a:endParaRPr lang="th-TH" sz="1100"/>
        </a:p>
      </xdr:txBody>
    </xdr:sp>
    <xdr:clientData/>
  </xdr:twoCellAnchor>
  <xdr:twoCellAnchor>
    <xdr:from>
      <xdr:col>2</xdr:col>
      <xdr:colOff>79374</xdr:colOff>
      <xdr:row>2</xdr:row>
      <xdr:rowOff>95250</xdr:rowOff>
    </xdr:from>
    <xdr:to>
      <xdr:col>3</xdr:col>
      <xdr:colOff>206374</xdr:colOff>
      <xdr:row>4</xdr:row>
      <xdr:rowOff>95250</xdr:rowOff>
    </xdr:to>
    <xdr:sp macro="[0]!Sent_IP_Input_PW1" textlink="">
      <xdr:nvSpPr>
        <xdr:cNvPr id="4" name="Rounded Rectangle 3"/>
        <xdr:cNvSpPr/>
      </xdr:nvSpPr>
      <xdr:spPr>
        <a:xfrm>
          <a:off x="1444624" y="444500"/>
          <a:ext cx="809625" cy="349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Clear_IP</a:t>
          </a:r>
          <a:endParaRPr lang="th-TH" sz="1100"/>
        </a:p>
      </xdr:txBody>
    </xdr:sp>
    <xdr:clientData/>
  </xdr:twoCellAnchor>
  <xdr:twoCellAnchor>
    <xdr:from>
      <xdr:col>3</xdr:col>
      <xdr:colOff>444500</xdr:colOff>
      <xdr:row>2</xdr:row>
      <xdr:rowOff>142875</xdr:rowOff>
    </xdr:from>
    <xdr:to>
      <xdr:col>4</xdr:col>
      <xdr:colOff>102054</xdr:colOff>
      <xdr:row>4</xdr:row>
      <xdr:rowOff>65768</xdr:rowOff>
    </xdr:to>
    <xdr:sp macro="[0]!Clear_Log_PW1" textlink="">
      <xdr:nvSpPr>
        <xdr:cNvPr id="5" name="Oval 4"/>
        <xdr:cNvSpPr/>
      </xdr:nvSpPr>
      <xdr:spPr>
        <a:xfrm>
          <a:off x="2492375" y="492125"/>
          <a:ext cx="340179" cy="272143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</xdr:col>
      <xdr:colOff>79375</xdr:colOff>
      <xdr:row>5</xdr:row>
      <xdr:rowOff>127000</xdr:rowOff>
    </xdr:from>
    <xdr:to>
      <xdr:col>2</xdr:col>
      <xdr:colOff>396875</xdr:colOff>
      <xdr:row>7</xdr:row>
      <xdr:rowOff>47625</xdr:rowOff>
    </xdr:to>
    <xdr:sp macro="[0]!Clear_Result_PW1" textlink="">
      <xdr:nvSpPr>
        <xdr:cNvPr id="6" name="Oval 5"/>
        <xdr:cNvSpPr/>
      </xdr:nvSpPr>
      <xdr:spPr>
        <a:xfrm>
          <a:off x="1444625" y="1000125"/>
          <a:ext cx="317500" cy="269875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0</xdr:colOff>
      <xdr:row>15</xdr:row>
      <xdr:rowOff>0</xdr:rowOff>
    </xdr:from>
    <xdr:to>
      <xdr:col>7</xdr:col>
      <xdr:colOff>201839</xdr:colOff>
      <xdr:row>16</xdr:row>
      <xdr:rowOff>142876</xdr:rowOff>
    </xdr:to>
    <xdr:sp macro="" textlink="">
      <xdr:nvSpPr>
        <xdr:cNvPr id="7" name="Rounded Rectangle 6"/>
        <xdr:cNvSpPr/>
      </xdr:nvSpPr>
      <xdr:spPr>
        <a:xfrm>
          <a:off x="4095750" y="2619375"/>
          <a:ext cx="884464" cy="317501"/>
        </a:xfrm>
        <a:prstGeom prst="round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w="1143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90716</xdr:colOff>
      <xdr:row>15</xdr:row>
      <xdr:rowOff>90713</xdr:rowOff>
    </xdr:from>
    <xdr:to>
      <xdr:col>6</xdr:col>
      <xdr:colOff>612322</xdr:colOff>
      <xdr:row>16</xdr:row>
      <xdr:rowOff>52159</xdr:rowOff>
    </xdr:to>
    <xdr:sp macro="[0]!Result_Before_PW1" textlink="">
      <xdr:nvSpPr>
        <xdr:cNvPr id="8" name="Rounded Rectangle 7"/>
        <xdr:cNvSpPr/>
      </xdr:nvSpPr>
      <xdr:spPr>
        <a:xfrm>
          <a:off x="4186466" y="2710088"/>
          <a:ext cx="521606" cy="136071"/>
        </a:xfrm>
        <a:prstGeom prst="roundRect">
          <a:avLst/>
        </a:prstGeom>
        <a:solidFill>
          <a:srgbClr val="FFFF00"/>
        </a:solidFill>
        <a:scene3d>
          <a:camera prst="orthographicFront"/>
          <a:lightRig rig="threePt" dir="t"/>
        </a:scene3d>
        <a:sp3d>
          <a:bevelT w="1079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6000" rtlCol="0" anchor="ctr"/>
        <a:lstStyle/>
        <a:p>
          <a:pPr algn="l"/>
          <a:r>
            <a:rPr lang="en-US" sz="900">
              <a:solidFill>
                <a:schemeClr val="tx1"/>
              </a:solidFill>
            </a:rPr>
            <a:t>Before</a:t>
          </a:r>
          <a:endParaRPr lang="th-TH" sz="9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680357</xdr:colOff>
      <xdr:row>15</xdr:row>
      <xdr:rowOff>93178</xdr:rowOff>
    </xdr:from>
    <xdr:to>
      <xdr:col>7</xdr:col>
      <xdr:colOff>122843</xdr:colOff>
      <xdr:row>16</xdr:row>
      <xdr:rowOff>40820</xdr:rowOff>
    </xdr:to>
    <xdr:sp macro="[0]!Clear_Result_Before_PW1" textlink="">
      <xdr:nvSpPr>
        <xdr:cNvPr id="9" name="Oval 8"/>
        <xdr:cNvSpPr/>
      </xdr:nvSpPr>
      <xdr:spPr>
        <a:xfrm>
          <a:off x="4776107" y="2712553"/>
          <a:ext cx="125111" cy="122267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47625</xdr:colOff>
      <xdr:row>14</xdr:row>
      <xdr:rowOff>142875</xdr:rowOff>
    </xdr:from>
    <xdr:to>
      <xdr:col>1</xdr:col>
      <xdr:colOff>331108</xdr:colOff>
      <xdr:row>16</xdr:row>
      <xdr:rowOff>54428</xdr:rowOff>
    </xdr:to>
    <xdr:sp macro="[0]!Clear_IP_Input_PW1" textlink="">
      <xdr:nvSpPr>
        <xdr:cNvPr id="10" name="Oval 9"/>
        <xdr:cNvSpPr/>
      </xdr:nvSpPr>
      <xdr:spPr>
        <a:xfrm>
          <a:off x="730250" y="2587625"/>
          <a:ext cx="283483" cy="260803"/>
        </a:xfrm>
        <a:prstGeom prst="ellipse">
          <a:avLst/>
        </a:prstGeom>
        <a:solidFill>
          <a:schemeClr val="bg1"/>
        </a:solidFill>
        <a:scene3d>
          <a:camera prst="orthographicFront"/>
          <a:lightRig rig="threePt" dir="t"/>
        </a:scene3d>
        <a:sp3d>
          <a:bevelT w="1206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0</xdr:col>
      <xdr:colOff>523876</xdr:colOff>
      <xdr:row>13</xdr:row>
      <xdr:rowOff>45354</xdr:rowOff>
    </xdr:from>
    <xdr:to>
      <xdr:col>1</xdr:col>
      <xdr:colOff>544286</xdr:colOff>
      <xdr:row>14</xdr:row>
      <xdr:rowOff>97516</xdr:rowOff>
    </xdr:to>
    <xdr:sp macro="[0]!Run_All" textlink="">
      <xdr:nvSpPr>
        <xdr:cNvPr id="12" name="Rounded Rectangle 11"/>
        <xdr:cNvSpPr/>
      </xdr:nvSpPr>
      <xdr:spPr>
        <a:xfrm>
          <a:off x="523876" y="2315479"/>
          <a:ext cx="703035" cy="226787"/>
        </a:xfrm>
        <a:prstGeom prst="roundRect">
          <a:avLst/>
        </a:prstGeom>
        <a:solidFill>
          <a:schemeClr val="bg2">
            <a:lumMod val="50000"/>
          </a:schemeClr>
        </a:solidFill>
        <a:scene3d>
          <a:camera prst="orthographicFront"/>
          <a:lightRig rig="threePt" dir="t"/>
        </a:scene3d>
        <a:sp3d>
          <a:bevelT w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rtlCol="0" anchor="ctr"/>
        <a:lstStyle/>
        <a:p>
          <a:pPr algn="ctr"/>
          <a:r>
            <a:rPr lang="en-US" sz="1600" b="1"/>
            <a:t>Run</a:t>
          </a:r>
          <a:endParaRPr lang="th-TH" sz="1600" b="1"/>
        </a:p>
      </xdr:txBody>
    </xdr:sp>
    <xdr:clientData/>
  </xdr:twoCellAnchor>
  <xdr:twoCellAnchor>
    <xdr:from>
      <xdr:col>9</xdr:col>
      <xdr:colOff>1</xdr:colOff>
      <xdr:row>9</xdr:row>
      <xdr:rowOff>162719</xdr:rowOff>
    </xdr:from>
    <xdr:to>
      <xdr:col>9</xdr:col>
      <xdr:colOff>429912</xdr:colOff>
      <xdr:row>11</xdr:row>
      <xdr:rowOff>55410</xdr:rowOff>
    </xdr:to>
    <xdr:sp macro="[0]!BOT_Sent_Main_PW1" textlink="">
      <xdr:nvSpPr>
        <xdr:cNvPr id="13" name="Rectangle 12"/>
        <xdr:cNvSpPr/>
      </xdr:nvSpPr>
      <xdr:spPr>
        <a:xfrm>
          <a:off x="6143626" y="1734344"/>
          <a:ext cx="429911" cy="2419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800"/>
            <a:t>BOT1</a:t>
          </a:r>
          <a:endParaRPr lang="th-TH" sz="800"/>
        </a:p>
      </xdr:txBody>
    </xdr:sp>
    <xdr:clientData/>
  </xdr:twoCellAnchor>
  <xdr:twoCellAnchor>
    <xdr:from>
      <xdr:col>9</xdr:col>
      <xdr:colOff>0</xdr:colOff>
      <xdr:row>8</xdr:row>
      <xdr:rowOff>0</xdr:rowOff>
    </xdr:from>
    <xdr:to>
      <xdr:col>9</xdr:col>
      <xdr:colOff>429911</xdr:colOff>
      <xdr:row>9</xdr:row>
      <xdr:rowOff>67316</xdr:rowOff>
    </xdr:to>
    <xdr:sp macro="[0]!BOT_Sent_Pic_PW1" textlink="">
      <xdr:nvSpPr>
        <xdr:cNvPr id="14" name="Rectangle 13"/>
        <xdr:cNvSpPr/>
      </xdr:nvSpPr>
      <xdr:spPr>
        <a:xfrm>
          <a:off x="6143625" y="1397000"/>
          <a:ext cx="429911" cy="2419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 editAs="oneCell">
    <xdr:from>
      <xdr:col>0</xdr:col>
      <xdr:colOff>650876</xdr:colOff>
      <xdr:row>19</xdr:row>
      <xdr:rowOff>127000</xdr:rowOff>
    </xdr:from>
    <xdr:to>
      <xdr:col>6</xdr:col>
      <xdr:colOff>650876</xdr:colOff>
      <xdr:row>23</xdr:row>
      <xdr:rowOff>4168</xdr:rowOff>
    </xdr:to>
    <xdr:pic macro="[0]!Hide_PW3">
      <xdr:nvPicPr>
        <xdr:cNvPr id="15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876" y="3444875"/>
          <a:ext cx="4095750" cy="575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79375</xdr:colOff>
      <xdr:row>19</xdr:row>
      <xdr:rowOff>158750</xdr:rowOff>
    </xdr:from>
    <xdr:to>
      <xdr:col>7</xdr:col>
      <xdr:colOff>635000</xdr:colOff>
      <xdr:row>22</xdr:row>
      <xdr:rowOff>111125</xdr:rowOff>
    </xdr:to>
    <xdr:sp macro="[0]!Unhide_PW6" textlink="">
      <xdr:nvSpPr>
        <xdr:cNvPr id="16" name="Isosceles Triangle 15"/>
        <xdr:cNvSpPr/>
      </xdr:nvSpPr>
      <xdr:spPr>
        <a:xfrm>
          <a:off x="4857750" y="3476625"/>
          <a:ext cx="555625" cy="476250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0</xdr:col>
      <xdr:colOff>0</xdr:colOff>
      <xdr:row>20</xdr:row>
      <xdr:rowOff>47625</xdr:rowOff>
    </xdr:from>
    <xdr:to>
      <xdr:col>0</xdr:col>
      <xdr:colOff>555625</xdr:colOff>
      <xdr:row>23</xdr:row>
      <xdr:rowOff>0</xdr:rowOff>
    </xdr:to>
    <xdr:sp macro="[0]!Hide_PW6" textlink="">
      <xdr:nvSpPr>
        <xdr:cNvPr id="17" name="Isosceles Triangle 16"/>
        <xdr:cNvSpPr/>
      </xdr:nvSpPr>
      <xdr:spPr>
        <a:xfrm rot="10800000">
          <a:off x="0" y="3540125"/>
          <a:ext cx="555625" cy="476250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365125</xdr:colOff>
      <xdr:row>2</xdr:row>
      <xdr:rowOff>79375</xdr:rowOff>
    </xdr:from>
    <xdr:to>
      <xdr:col>14</xdr:col>
      <xdr:colOff>112411</xdr:colOff>
      <xdr:row>3</xdr:row>
      <xdr:rowOff>146691</xdr:rowOff>
    </xdr:to>
    <xdr:sp macro="[0]!BOT_Sent_Pic_PW1" textlink="">
      <xdr:nvSpPr>
        <xdr:cNvPr id="18" name="Rectangle 17"/>
        <xdr:cNvSpPr/>
      </xdr:nvSpPr>
      <xdr:spPr>
        <a:xfrm>
          <a:off x="9239250" y="428625"/>
          <a:ext cx="429911" cy="2419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oneCellAnchor>
    <xdr:from>
      <xdr:col>13</xdr:col>
      <xdr:colOff>254000</xdr:colOff>
      <xdr:row>0</xdr:row>
      <xdr:rowOff>95250</xdr:rowOff>
    </xdr:from>
    <xdr:ext cx="575542" cy="385298"/>
    <xdr:sp macro="" textlink="">
      <xdr:nvSpPr>
        <xdr:cNvPr id="19" name="TextBox 18"/>
        <xdr:cNvSpPr txBox="1"/>
      </xdr:nvSpPr>
      <xdr:spPr>
        <a:xfrm>
          <a:off x="9128125" y="95250"/>
          <a:ext cx="575542" cy="3852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800">
              <a:solidFill>
                <a:schemeClr val="bg1"/>
              </a:solidFill>
            </a:rPr>
            <a:t>BOT</a:t>
          </a:r>
          <a:endParaRPr lang="th-TH" sz="1800">
            <a:solidFill>
              <a:schemeClr val="bg1"/>
            </a:solidFill>
          </a:endParaRPr>
        </a:p>
      </xdr:txBody>
    </xdr:sp>
    <xdr:clientData/>
  </xdr:oneCellAnchor>
  <xdr:twoCellAnchor>
    <xdr:from>
      <xdr:col>13</xdr:col>
      <xdr:colOff>349250</xdr:colOff>
      <xdr:row>4</xdr:row>
      <xdr:rowOff>95250</xdr:rowOff>
    </xdr:from>
    <xdr:to>
      <xdr:col>14</xdr:col>
      <xdr:colOff>96537</xdr:colOff>
      <xdr:row>5</xdr:row>
      <xdr:rowOff>162567</xdr:rowOff>
    </xdr:to>
    <xdr:sp macro="[0]!BOT_Sent_Pic_PW2" textlink="">
      <xdr:nvSpPr>
        <xdr:cNvPr id="20" name="Rectangle 19"/>
        <xdr:cNvSpPr/>
      </xdr:nvSpPr>
      <xdr:spPr>
        <a:xfrm>
          <a:off x="9223375" y="793750"/>
          <a:ext cx="429912" cy="24194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349250</xdr:colOff>
      <xdr:row>6</xdr:row>
      <xdr:rowOff>111125</xdr:rowOff>
    </xdr:from>
    <xdr:to>
      <xdr:col>14</xdr:col>
      <xdr:colOff>96537</xdr:colOff>
      <xdr:row>8</xdr:row>
      <xdr:rowOff>3817</xdr:rowOff>
    </xdr:to>
    <xdr:sp macro="[0]!BOT_Sent_Pic_PW3" textlink="">
      <xdr:nvSpPr>
        <xdr:cNvPr id="21" name="Rectangle 20"/>
        <xdr:cNvSpPr/>
      </xdr:nvSpPr>
      <xdr:spPr>
        <a:xfrm>
          <a:off x="9223375" y="1158875"/>
          <a:ext cx="429912" cy="24194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349250</xdr:colOff>
      <xdr:row>8</xdr:row>
      <xdr:rowOff>142875</xdr:rowOff>
    </xdr:from>
    <xdr:to>
      <xdr:col>14</xdr:col>
      <xdr:colOff>96537</xdr:colOff>
      <xdr:row>10</xdr:row>
      <xdr:rowOff>35567</xdr:rowOff>
    </xdr:to>
    <xdr:sp macro="[0]!BOT_Sent_Pic_PW4" textlink="">
      <xdr:nvSpPr>
        <xdr:cNvPr id="22" name="Rectangle 21"/>
        <xdr:cNvSpPr/>
      </xdr:nvSpPr>
      <xdr:spPr>
        <a:xfrm>
          <a:off x="9223375" y="1539875"/>
          <a:ext cx="429912" cy="24194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333375</xdr:colOff>
      <xdr:row>11</xdr:row>
      <xdr:rowOff>15875</xdr:rowOff>
    </xdr:from>
    <xdr:to>
      <xdr:col>14</xdr:col>
      <xdr:colOff>80662</xdr:colOff>
      <xdr:row>12</xdr:row>
      <xdr:rowOff>83192</xdr:rowOff>
    </xdr:to>
    <xdr:sp macro="[0]!BOT_Sent_Pic_PW5" textlink="">
      <xdr:nvSpPr>
        <xdr:cNvPr id="23" name="Rectangle 22"/>
        <xdr:cNvSpPr/>
      </xdr:nvSpPr>
      <xdr:spPr>
        <a:xfrm>
          <a:off x="9207500" y="1936750"/>
          <a:ext cx="429912" cy="24194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317500</xdr:colOff>
      <xdr:row>13</xdr:row>
      <xdr:rowOff>47625</xdr:rowOff>
    </xdr:from>
    <xdr:to>
      <xdr:col>14</xdr:col>
      <xdr:colOff>64787</xdr:colOff>
      <xdr:row>14</xdr:row>
      <xdr:rowOff>114942</xdr:rowOff>
    </xdr:to>
    <xdr:sp macro="[0]!BOT_Sent_Pic_PW6" textlink="">
      <xdr:nvSpPr>
        <xdr:cNvPr id="24" name="Rectangle 23"/>
        <xdr:cNvSpPr/>
      </xdr:nvSpPr>
      <xdr:spPr>
        <a:xfrm>
          <a:off x="9191625" y="2317750"/>
          <a:ext cx="429912" cy="24194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14</xdr:col>
      <xdr:colOff>222250</xdr:colOff>
      <xdr:row>1</xdr:row>
      <xdr:rowOff>47625</xdr:rowOff>
    </xdr:from>
    <xdr:to>
      <xdr:col>14</xdr:col>
      <xdr:colOff>479798</xdr:colOff>
      <xdr:row>2</xdr:row>
      <xdr:rowOff>8659</xdr:rowOff>
    </xdr:to>
    <xdr:sp macro="[0]!BOT_Sent_Pic_DashBoard" textlink="">
      <xdr:nvSpPr>
        <xdr:cNvPr id="26" name="Rectangle 25"/>
        <xdr:cNvSpPr/>
      </xdr:nvSpPr>
      <xdr:spPr>
        <a:xfrm>
          <a:off x="9779000" y="222250"/>
          <a:ext cx="257548" cy="13565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</xdr:row>
      <xdr:rowOff>9525</xdr:rowOff>
    </xdr:from>
    <xdr:to>
      <xdr:col>12</xdr:col>
      <xdr:colOff>457200</xdr:colOff>
      <xdr:row>20</xdr:row>
      <xdr:rowOff>38100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pic>
      <cdr:nvPicPr>
        <cdr:cNvPr id="2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9839325" cy="3457575"/>
        </a:xfrm>
        <a:prstGeom xmlns:a="http://schemas.openxmlformats.org/drawingml/2006/main" prst="rect">
          <a:avLst/>
        </a:prstGeom>
      </cdr:spPr>
    </cdr:pic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A1:CQ372"/>
  <sheetViews>
    <sheetView tabSelected="1" zoomScale="84" zoomScaleNormal="84" workbookViewId="0">
      <selection activeCell="A4" sqref="A4"/>
    </sheetView>
  </sheetViews>
  <sheetFormatPr defaultRowHeight="14.25"/>
  <cols>
    <col min="1" max="1" width="7.625" style="48" bestFit="1" customWidth="1"/>
    <col min="2" max="2" width="7.75" style="48" customWidth="1"/>
    <col min="3" max="3" width="19.5" style="63" bestFit="1" customWidth="1"/>
    <col min="4" max="4" width="15.625" style="63" bestFit="1" customWidth="1"/>
    <col min="5" max="5" width="17.25" style="63" bestFit="1" customWidth="1"/>
    <col min="6" max="6" width="7" style="48" bestFit="1" customWidth="1"/>
    <col min="7" max="7" width="5.375" style="48" bestFit="1" customWidth="1"/>
    <col min="8" max="8" width="9.25" style="48" customWidth="1"/>
    <col min="9" max="9" width="11.75" style="63" bestFit="1" customWidth="1"/>
    <col min="10" max="10" width="8.125" style="63" bestFit="1" customWidth="1"/>
    <col min="11" max="11" width="14.125" style="48" customWidth="1"/>
    <col min="12" max="12" width="12" style="48" customWidth="1"/>
    <col min="13" max="15" width="9" style="48"/>
    <col min="16" max="16" width="14" style="48" customWidth="1"/>
    <col min="17" max="17" width="41.875" style="48" customWidth="1"/>
    <col min="18" max="45" width="9" style="64"/>
    <col min="46" max="16384" width="9" style="48"/>
  </cols>
  <sheetData>
    <row r="1" spans="1:95" ht="18">
      <c r="A1" s="37">
        <f>COUNTA(C6:C200)</f>
        <v>10</v>
      </c>
      <c r="B1" s="9"/>
      <c r="C1" s="21"/>
      <c r="D1" s="21"/>
      <c r="E1" s="22"/>
      <c r="F1" s="7"/>
      <c r="G1" s="6"/>
      <c r="H1" s="8"/>
      <c r="I1" s="7"/>
      <c r="J1" s="7"/>
      <c r="K1" s="46">
        <f>COUNTA(K6:K205)</f>
        <v>1</v>
      </c>
      <c r="L1" s="14" t="s">
        <v>0</v>
      </c>
      <c r="M1" s="16"/>
      <c r="N1" s="3"/>
      <c r="O1" s="3"/>
      <c r="P1" s="3"/>
      <c r="Q1" s="13"/>
      <c r="R1" s="13"/>
      <c r="S1" s="13"/>
      <c r="T1" s="13"/>
      <c r="U1" s="13"/>
      <c r="V1" s="54"/>
      <c r="W1" s="54"/>
      <c r="X1" s="13"/>
      <c r="Y1" s="13"/>
      <c r="Z1" s="13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13"/>
      <c r="AM1" s="13"/>
      <c r="AN1" s="54"/>
      <c r="AO1" s="55"/>
      <c r="AP1" s="55"/>
      <c r="AQ1" s="55"/>
      <c r="AR1" s="13"/>
      <c r="AS1" s="54"/>
    </row>
    <row r="2" spans="1:95" ht="18">
      <c r="A2" s="5"/>
      <c r="B2" s="9"/>
      <c r="C2" s="79"/>
      <c r="D2" s="79"/>
      <c r="E2" s="17"/>
      <c r="F2" s="7"/>
      <c r="G2" s="6"/>
      <c r="H2" s="8"/>
      <c r="I2" s="7"/>
      <c r="J2" s="7"/>
      <c r="K2" s="2"/>
      <c r="L2" s="18"/>
      <c r="M2" s="19"/>
      <c r="N2" s="3"/>
      <c r="O2" s="3"/>
      <c r="P2" s="3"/>
      <c r="Q2" s="13"/>
      <c r="R2" s="13"/>
      <c r="S2" s="13"/>
      <c r="T2" s="13"/>
      <c r="U2" s="13"/>
      <c r="V2" s="54"/>
      <c r="W2" s="54"/>
      <c r="X2" s="13"/>
      <c r="Y2" s="13"/>
      <c r="Z2" s="13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13"/>
      <c r="AM2" s="13"/>
      <c r="AN2" s="54"/>
      <c r="AO2" s="55"/>
      <c r="AP2" s="55"/>
      <c r="AQ2" s="55"/>
      <c r="AR2" s="13"/>
      <c r="AS2" s="54"/>
      <c r="AX2" s="27"/>
      <c r="AY2" s="27"/>
      <c r="AZ2" s="27"/>
      <c r="BA2" s="27"/>
    </row>
    <row r="3" spans="1:95" ht="48" customHeight="1" thickBot="1">
      <c r="A3" s="83" t="s">
        <v>65</v>
      </c>
      <c r="B3" s="74"/>
      <c r="C3" s="80"/>
      <c r="D3" s="80"/>
      <c r="E3" s="80"/>
      <c r="F3" s="80"/>
      <c r="G3" s="3"/>
      <c r="H3" s="72" t="s">
        <v>58</v>
      </c>
      <c r="I3" s="81">
        <f>C3</f>
        <v>0</v>
      </c>
      <c r="J3" s="81"/>
      <c r="K3" s="81"/>
      <c r="L3" s="81"/>
      <c r="M3" s="20"/>
      <c r="N3" s="3"/>
      <c r="O3" s="3"/>
      <c r="P3" s="3"/>
      <c r="Q3" s="13"/>
      <c r="R3" s="13"/>
      <c r="S3" s="13"/>
      <c r="T3" s="13"/>
      <c r="U3" s="13"/>
      <c r="V3" s="56"/>
      <c r="W3" s="56"/>
      <c r="X3" s="57"/>
      <c r="Y3" s="57"/>
      <c r="Z3" s="57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13"/>
      <c r="AM3" s="13"/>
      <c r="AN3" s="54"/>
      <c r="AO3" s="55"/>
      <c r="AP3" s="55"/>
      <c r="AQ3" s="55"/>
      <c r="AR3" s="13"/>
      <c r="AS3" s="54"/>
      <c r="AX3" s="27"/>
      <c r="AY3" s="27"/>
      <c r="AZ3" s="27"/>
      <c r="BA3" s="27"/>
    </row>
    <row r="4" spans="1:95" ht="22.5" customHeight="1">
      <c r="A4" s="82">
        <f>IFERROR(VLOOKUP(COUNTA(C6:C500),Fomula_PW!E:F,2,0),"RunTime")</f>
        <v>10</v>
      </c>
      <c r="B4" s="34" t="s">
        <v>5</v>
      </c>
      <c r="C4" s="35" t="s">
        <v>2</v>
      </c>
      <c r="D4" s="35" t="s">
        <v>1</v>
      </c>
      <c r="E4" s="35" t="s">
        <v>6</v>
      </c>
      <c r="F4" s="35" t="s">
        <v>9</v>
      </c>
      <c r="G4" s="4"/>
      <c r="H4" s="73" t="s">
        <v>57</v>
      </c>
      <c r="I4" s="40" t="s">
        <v>12</v>
      </c>
      <c r="J4" s="40" t="s">
        <v>3</v>
      </c>
      <c r="K4" s="41" t="s">
        <v>13</v>
      </c>
      <c r="L4" s="41" t="s">
        <v>14</v>
      </c>
      <c r="M4" s="15"/>
      <c r="N4" s="15"/>
      <c r="O4" s="4"/>
      <c r="P4" s="4"/>
      <c r="Q4" s="4"/>
      <c r="R4" s="56"/>
      <c r="S4" s="56"/>
      <c r="T4" s="57"/>
      <c r="U4" s="57"/>
      <c r="V4" s="57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8"/>
      <c r="AJ4" s="56"/>
      <c r="AK4" s="15"/>
      <c r="AL4" s="15"/>
      <c r="AM4" s="15"/>
      <c r="AN4" s="57"/>
      <c r="AO4" s="56"/>
      <c r="AP4" s="57"/>
      <c r="AQ4" s="57"/>
      <c r="AR4" s="57"/>
      <c r="AS4" s="57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65"/>
      <c r="BT4" s="65"/>
      <c r="BU4" s="65"/>
      <c r="BV4" s="65"/>
      <c r="BW4" s="65"/>
      <c r="BX4" s="65"/>
      <c r="BY4" s="65"/>
      <c r="BZ4" s="65"/>
      <c r="CA4" s="65"/>
      <c r="CB4" s="65"/>
      <c r="CC4" s="65"/>
      <c r="CD4" s="65"/>
      <c r="CE4" s="65"/>
      <c r="CF4" s="65"/>
      <c r="CG4" s="65"/>
      <c r="CH4" s="65"/>
      <c r="CI4" s="65"/>
      <c r="CJ4" s="65"/>
      <c r="CK4" s="65"/>
      <c r="CL4" s="65"/>
      <c r="CM4" s="65"/>
      <c r="CN4" s="65"/>
      <c r="CO4" s="65"/>
      <c r="CP4" s="65"/>
      <c r="CQ4" s="65"/>
    </row>
    <row r="5" spans="1:95" ht="3.75" customHeight="1">
      <c r="A5" s="38"/>
      <c r="B5" s="25" t="s">
        <v>7</v>
      </c>
      <c r="C5" s="25" t="s">
        <v>7</v>
      </c>
      <c r="D5" s="25" t="s">
        <v>7</v>
      </c>
      <c r="E5" s="25" t="s">
        <v>7</v>
      </c>
      <c r="F5" s="25" t="s">
        <v>7</v>
      </c>
      <c r="G5" s="4"/>
      <c r="H5" s="69"/>
      <c r="I5" s="44"/>
      <c r="J5" s="44"/>
      <c r="K5" s="45"/>
      <c r="L5" s="45"/>
      <c r="M5" s="15"/>
      <c r="N5" s="15"/>
      <c r="O5" s="4"/>
      <c r="P5" s="4"/>
      <c r="Q5" s="4"/>
      <c r="R5" s="56"/>
      <c r="S5" s="56"/>
      <c r="T5" s="57"/>
      <c r="U5" s="57"/>
      <c r="V5" s="57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8"/>
      <c r="AJ5" s="56"/>
      <c r="AK5" s="15"/>
      <c r="AL5" s="15"/>
      <c r="AM5" s="15"/>
      <c r="AN5" s="57"/>
      <c r="AO5" s="56"/>
      <c r="AP5" s="57"/>
      <c r="AQ5" s="57"/>
      <c r="AR5" s="57"/>
      <c r="AS5" s="57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  <c r="BN5" s="65"/>
      <c r="BO5" s="65"/>
      <c r="BP5" s="65"/>
      <c r="BQ5" s="65"/>
      <c r="BR5" s="65"/>
      <c r="BS5" s="65"/>
      <c r="BT5" s="65"/>
      <c r="BU5" s="65"/>
      <c r="BV5" s="65"/>
      <c r="BW5" s="65"/>
      <c r="BX5" s="65"/>
      <c r="BY5" s="65"/>
      <c r="BZ5" s="65"/>
      <c r="CA5" s="65"/>
      <c r="CB5" s="65"/>
      <c r="CC5" s="65"/>
      <c r="CD5" s="65"/>
      <c r="CE5" s="65"/>
      <c r="CF5" s="65"/>
      <c r="CG5" s="65"/>
      <c r="CH5" s="65"/>
      <c r="CI5" s="65"/>
      <c r="CJ5" s="65"/>
      <c r="CK5" s="65"/>
      <c r="CL5" s="65"/>
      <c r="CM5" s="65"/>
      <c r="CN5" s="65"/>
      <c r="CO5" s="65"/>
      <c r="CP5" s="65"/>
      <c r="CQ5" s="65"/>
    </row>
    <row r="6" spans="1:95" ht="18">
      <c r="A6" s="39"/>
      <c r="B6" s="33">
        <v>1</v>
      </c>
      <c r="C6" s="26" t="s">
        <v>62</v>
      </c>
      <c r="D6" s="26" t="s">
        <v>74</v>
      </c>
      <c r="E6" s="26" t="s">
        <v>85</v>
      </c>
      <c r="F6" s="23" t="str">
        <f>IFERROR(MID(E6,1,FIND("/",E6,1)-1),"Wait")</f>
        <v>8.8.8.9</v>
      </c>
      <c r="G6" s="1"/>
      <c r="H6" s="70">
        <v>1</v>
      </c>
      <c r="I6" s="42" t="str">
        <f>C6</f>
        <v>Test1</v>
      </c>
      <c r="J6" s="42" t="str">
        <f>D6</f>
        <v>XXXX1</v>
      </c>
      <c r="K6" s="43" t="s">
        <v>59</v>
      </c>
      <c r="L6" s="43" t="str">
        <f>IFERROR(VLOOKUP(F6,Result_PW1!C:E,3,0),"")</f>
        <v>Down</v>
      </c>
      <c r="M6" s="12"/>
      <c r="N6" s="12"/>
      <c r="O6" s="1"/>
      <c r="P6" s="1"/>
      <c r="Q6" s="1"/>
      <c r="R6" s="56"/>
      <c r="S6" s="59"/>
      <c r="T6" s="12"/>
      <c r="U6" s="12"/>
      <c r="V6" s="12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60"/>
      <c r="AL6" s="61"/>
      <c r="AM6" s="61"/>
      <c r="AN6" s="12"/>
      <c r="AO6" s="59"/>
      <c r="AP6" s="12"/>
      <c r="AQ6" s="12"/>
      <c r="AR6" s="12"/>
      <c r="AS6" s="12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</row>
    <row r="7" spans="1:95" ht="18">
      <c r="A7" s="39"/>
      <c r="B7" s="33">
        <v>2</v>
      </c>
      <c r="C7" s="26" t="s">
        <v>63</v>
      </c>
      <c r="D7" s="26" t="s">
        <v>75</v>
      </c>
      <c r="E7" s="26" t="s">
        <v>64</v>
      </c>
      <c r="F7" s="23" t="str">
        <f t="shared" ref="F7:F70" si="0">IFERROR(MID(E7,1,FIND("/",E7,1)-1),"Wait")</f>
        <v>8.8.4.4</v>
      </c>
      <c r="G7" s="1"/>
      <c r="H7" s="70">
        <v>2</v>
      </c>
      <c r="I7" s="42" t="str">
        <f t="shared" ref="I7:I45" si="1">C7</f>
        <v>Test2</v>
      </c>
      <c r="J7" s="42" t="str">
        <f t="shared" ref="J7:J45" si="2">D7</f>
        <v>XXXX2</v>
      </c>
      <c r="K7" s="43"/>
      <c r="L7" s="43" t="str">
        <f>IFERROR(VLOOKUP(F7,Result_PW1!C:E,3,0),"")</f>
        <v/>
      </c>
      <c r="M7" s="12"/>
      <c r="N7" s="12"/>
      <c r="O7" s="1"/>
      <c r="P7" s="1"/>
      <c r="Q7" s="1"/>
      <c r="R7" s="56"/>
      <c r="S7" s="59"/>
      <c r="T7" s="12"/>
      <c r="U7" s="12"/>
      <c r="V7" s="12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60"/>
      <c r="AL7" s="61"/>
      <c r="AM7" s="61"/>
      <c r="AN7" s="12"/>
      <c r="AO7" s="59"/>
      <c r="AP7" s="12"/>
      <c r="AQ7" s="12"/>
      <c r="AR7" s="12"/>
      <c r="AS7" s="12"/>
      <c r="AT7" s="66"/>
      <c r="AU7" s="66"/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6"/>
      <c r="BX7" s="66"/>
      <c r="BY7" s="66"/>
      <c r="BZ7" s="66"/>
      <c r="CA7" s="66"/>
      <c r="CB7" s="66"/>
      <c r="CC7" s="66"/>
      <c r="CD7" s="66"/>
      <c r="CE7" s="66"/>
      <c r="CF7" s="66"/>
      <c r="CG7" s="66"/>
      <c r="CH7" s="66"/>
      <c r="CI7" s="66"/>
      <c r="CJ7" s="66"/>
      <c r="CK7" s="66"/>
      <c r="CL7" s="66"/>
      <c r="CM7" s="66"/>
      <c r="CN7" s="66"/>
      <c r="CO7" s="66"/>
      <c r="CP7" s="66"/>
      <c r="CQ7" s="66"/>
    </row>
    <row r="8" spans="1:95" ht="18">
      <c r="A8" s="39"/>
      <c r="B8" s="33">
        <v>3</v>
      </c>
      <c r="C8" s="26" t="s">
        <v>66</v>
      </c>
      <c r="D8" s="26" t="s">
        <v>76</v>
      </c>
      <c r="E8" s="26" t="s">
        <v>84</v>
      </c>
      <c r="F8" s="23" t="str">
        <f t="shared" si="0"/>
        <v>223.24.168.205</v>
      </c>
      <c r="G8" s="47"/>
      <c r="H8" s="70">
        <v>3</v>
      </c>
      <c r="I8" s="42" t="str">
        <f t="shared" si="1"/>
        <v>Test3</v>
      </c>
      <c r="J8" s="42" t="str">
        <f t="shared" si="2"/>
        <v>XXXX3</v>
      </c>
      <c r="K8" s="43"/>
      <c r="L8" s="43" t="str">
        <f>IFERROR(VLOOKUP(F8,Result_PW1!C:E,3,0),"")</f>
        <v/>
      </c>
      <c r="M8" s="12"/>
      <c r="N8" s="12"/>
      <c r="O8" s="1"/>
      <c r="P8" s="1"/>
      <c r="Q8" s="1"/>
      <c r="R8" s="56"/>
      <c r="S8" s="59"/>
      <c r="T8" s="12"/>
      <c r="U8" s="12"/>
      <c r="V8" s="12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60"/>
      <c r="AL8" s="61"/>
      <c r="AM8" s="61"/>
      <c r="AN8" s="12"/>
      <c r="AO8" s="59"/>
      <c r="AP8" s="12"/>
      <c r="AQ8" s="12"/>
      <c r="AR8" s="12"/>
      <c r="AS8" s="12"/>
      <c r="AT8" s="66"/>
      <c r="AU8" s="66"/>
      <c r="AV8" s="66"/>
      <c r="AW8" s="66"/>
      <c r="AX8" s="66"/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6"/>
      <c r="BJ8" s="66"/>
      <c r="BK8" s="66"/>
      <c r="BL8" s="66"/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6"/>
      <c r="BX8" s="66"/>
      <c r="BY8" s="66"/>
      <c r="BZ8" s="66"/>
      <c r="CA8" s="66"/>
      <c r="CB8" s="66"/>
      <c r="CC8" s="66"/>
      <c r="CD8" s="66"/>
      <c r="CE8" s="66"/>
      <c r="CF8" s="66"/>
      <c r="CG8" s="66"/>
      <c r="CH8" s="66"/>
      <c r="CI8" s="66"/>
      <c r="CJ8" s="66"/>
      <c r="CK8" s="66"/>
      <c r="CL8" s="66"/>
      <c r="CM8" s="66"/>
      <c r="CN8" s="66"/>
      <c r="CO8" s="66"/>
      <c r="CP8" s="66"/>
      <c r="CQ8" s="66"/>
    </row>
    <row r="9" spans="1:95" ht="18">
      <c r="A9" s="39"/>
      <c r="B9" s="33">
        <v>4</v>
      </c>
      <c r="C9" s="26" t="s">
        <v>67</v>
      </c>
      <c r="D9" s="26" t="s">
        <v>77</v>
      </c>
      <c r="E9" s="26" t="s">
        <v>86</v>
      </c>
      <c r="F9" s="23" t="str">
        <f t="shared" si="0"/>
        <v>8.8.8.1</v>
      </c>
      <c r="G9" s="1"/>
      <c r="H9" s="70">
        <v>4</v>
      </c>
      <c r="I9" s="42" t="str">
        <f t="shared" si="1"/>
        <v>Test4</v>
      </c>
      <c r="J9" s="42" t="str">
        <f t="shared" si="2"/>
        <v>XXXX4</v>
      </c>
      <c r="K9" s="43"/>
      <c r="L9" s="43" t="str">
        <f>IFERROR(VLOOKUP(F9,Result_PW1!C:E,3,0),"")</f>
        <v/>
      </c>
      <c r="M9" s="12"/>
      <c r="N9" s="12"/>
      <c r="O9" s="1"/>
      <c r="P9" s="1"/>
      <c r="Q9" s="1"/>
      <c r="R9" s="56"/>
      <c r="S9" s="59"/>
      <c r="T9" s="12"/>
      <c r="U9" s="12"/>
      <c r="V9" s="12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60"/>
      <c r="AL9" s="61"/>
      <c r="AM9" s="61"/>
      <c r="AN9" s="12"/>
      <c r="AO9" s="59"/>
      <c r="AP9" s="12"/>
      <c r="AQ9" s="12"/>
      <c r="AR9" s="12"/>
      <c r="AS9" s="12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</row>
    <row r="10" spans="1:95" ht="18">
      <c r="A10" s="39"/>
      <c r="B10" s="33">
        <v>5</v>
      </c>
      <c r="C10" s="26" t="s">
        <v>68</v>
      </c>
      <c r="D10" s="26" t="s">
        <v>78</v>
      </c>
      <c r="E10" s="26" t="s">
        <v>87</v>
      </c>
      <c r="F10" s="23" t="str">
        <f t="shared" si="0"/>
        <v>8.8.8.2</v>
      </c>
      <c r="G10" s="1"/>
      <c r="H10" s="70">
        <v>5</v>
      </c>
      <c r="I10" s="42" t="str">
        <f t="shared" si="1"/>
        <v>Test5</v>
      </c>
      <c r="J10" s="42" t="str">
        <f t="shared" si="2"/>
        <v>XXXX5</v>
      </c>
      <c r="K10" s="43"/>
      <c r="L10" s="43" t="str">
        <f>IFERROR(VLOOKUP(F10,Result_PW1!C:E,3,0),"")</f>
        <v/>
      </c>
      <c r="M10" s="12"/>
      <c r="N10" s="12"/>
      <c r="O10" s="1"/>
      <c r="P10" s="1"/>
      <c r="Q10" s="1"/>
      <c r="R10" s="56"/>
      <c r="S10" s="59"/>
      <c r="T10" s="12"/>
      <c r="U10" s="12"/>
      <c r="V10" s="12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61"/>
      <c r="AL10" s="61"/>
      <c r="AM10" s="61"/>
      <c r="AN10" s="12"/>
      <c r="AO10" s="59"/>
      <c r="AP10" s="12"/>
      <c r="AQ10" s="12"/>
      <c r="AR10" s="12"/>
      <c r="AS10" s="12"/>
      <c r="AT10" s="66"/>
      <c r="AU10" s="66"/>
      <c r="AV10" s="66"/>
      <c r="AW10" s="66"/>
      <c r="AX10" s="66"/>
      <c r="AY10" s="66"/>
      <c r="AZ10" s="66"/>
      <c r="BA10" s="66"/>
      <c r="BB10" s="66"/>
      <c r="BC10" s="66"/>
      <c r="BD10" s="66"/>
      <c r="BE10" s="66"/>
      <c r="BF10" s="66"/>
      <c r="BG10" s="66"/>
      <c r="BH10" s="66"/>
      <c r="BI10" s="66"/>
      <c r="BJ10" s="66"/>
      <c r="BK10" s="66"/>
      <c r="BL10" s="66"/>
      <c r="BM10" s="66"/>
      <c r="BN10" s="66"/>
      <c r="BO10" s="66"/>
      <c r="BP10" s="66"/>
      <c r="BQ10" s="66"/>
      <c r="BR10" s="66"/>
      <c r="BS10" s="66"/>
      <c r="BT10" s="66"/>
      <c r="BU10" s="66"/>
      <c r="BV10" s="66"/>
      <c r="BW10" s="66"/>
      <c r="BX10" s="66"/>
      <c r="BY10" s="66"/>
      <c r="BZ10" s="66"/>
      <c r="CA10" s="66"/>
      <c r="CB10" s="66"/>
      <c r="CC10" s="66"/>
      <c r="CD10" s="66"/>
      <c r="CE10" s="66"/>
      <c r="CF10" s="66"/>
      <c r="CG10" s="66"/>
      <c r="CH10" s="66"/>
      <c r="CI10" s="66"/>
      <c r="CJ10" s="66"/>
      <c r="CK10" s="66"/>
      <c r="CL10" s="66"/>
      <c r="CM10" s="66"/>
      <c r="CN10" s="66"/>
      <c r="CO10" s="66"/>
      <c r="CP10" s="66"/>
      <c r="CQ10" s="66"/>
    </row>
    <row r="11" spans="1:95" ht="18">
      <c r="A11" s="39"/>
      <c r="B11" s="33">
        <v>6</v>
      </c>
      <c r="C11" s="26" t="s">
        <v>69</v>
      </c>
      <c r="D11" s="26" t="s">
        <v>79</v>
      </c>
      <c r="E11" s="26" t="s">
        <v>88</v>
      </c>
      <c r="F11" s="23" t="str">
        <f t="shared" si="0"/>
        <v>8.8.8.3</v>
      </c>
      <c r="G11" s="51">
        <f>K1</f>
        <v>1</v>
      </c>
      <c r="H11" s="70">
        <v>6</v>
      </c>
      <c r="I11" s="42" t="str">
        <f t="shared" si="1"/>
        <v>Test6</v>
      </c>
      <c r="J11" s="42" t="str">
        <f t="shared" si="2"/>
        <v>XXXX6</v>
      </c>
      <c r="K11" s="43"/>
      <c r="L11" s="43" t="str">
        <f>IFERROR(VLOOKUP(F11,Result_PW1!C:E,3,0),"")</f>
        <v/>
      </c>
      <c r="M11" s="12"/>
      <c r="N11" s="12"/>
      <c r="O11" s="1"/>
      <c r="P11" s="1"/>
      <c r="Q11" s="1"/>
      <c r="R11" s="56"/>
      <c r="S11" s="59"/>
      <c r="T11" s="12"/>
      <c r="U11" s="12"/>
      <c r="V11" s="12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59"/>
      <c r="AK11" s="61"/>
      <c r="AL11" s="61"/>
      <c r="AM11" s="61"/>
      <c r="AN11" s="12"/>
      <c r="AO11" s="59"/>
      <c r="AP11" s="12"/>
      <c r="AQ11" s="12"/>
      <c r="AR11" s="12"/>
      <c r="AS11" s="12"/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6"/>
      <c r="BH11" s="66"/>
      <c r="BI11" s="66"/>
      <c r="BJ11" s="66"/>
      <c r="BK11" s="66"/>
      <c r="BL11" s="66"/>
      <c r="BM11" s="66"/>
      <c r="BN11" s="66"/>
      <c r="BO11" s="66"/>
      <c r="BP11" s="66"/>
      <c r="BQ11" s="66"/>
      <c r="BR11" s="66"/>
      <c r="BS11" s="66"/>
      <c r="BT11" s="66"/>
      <c r="BU11" s="66"/>
      <c r="BV11" s="66"/>
      <c r="BW11" s="66"/>
      <c r="BX11" s="66"/>
      <c r="BY11" s="66"/>
      <c r="BZ11" s="66"/>
      <c r="CA11" s="66"/>
      <c r="CB11" s="66"/>
      <c r="CC11" s="66"/>
      <c r="CD11" s="66"/>
      <c r="CE11" s="66"/>
      <c r="CF11" s="66"/>
      <c r="CG11" s="66"/>
      <c r="CH11" s="66"/>
      <c r="CI11" s="66"/>
      <c r="CJ11" s="66"/>
      <c r="CK11" s="66"/>
      <c r="CL11" s="66"/>
      <c r="CM11" s="66"/>
      <c r="CN11" s="66"/>
      <c r="CO11" s="66"/>
      <c r="CP11" s="66"/>
      <c r="CQ11" s="66"/>
    </row>
    <row r="12" spans="1:95" ht="18">
      <c r="A12" s="71">
        <f>IFERROR(VLOOKUP(COUNTA(C6:C205),Fomula_PW!E:G,3,0),"BotLine")</f>
        <v>15</v>
      </c>
      <c r="B12" s="33">
        <v>7</v>
      </c>
      <c r="C12" s="26" t="s">
        <v>70</v>
      </c>
      <c r="D12" s="26" t="s">
        <v>80</v>
      </c>
      <c r="E12" s="26" t="s">
        <v>89</v>
      </c>
      <c r="F12" s="23" t="str">
        <f t="shared" si="0"/>
        <v>8.8.8.4</v>
      </c>
      <c r="G12" s="1"/>
      <c r="H12" s="70">
        <v>7</v>
      </c>
      <c r="I12" s="42" t="str">
        <f t="shared" si="1"/>
        <v>Test7</v>
      </c>
      <c r="J12" s="42" t="str">
        <f t="shared" si="2"/>
        <v>XXXX7</v>
      </c>
      <c r="K12" s="43"/>
      <c r="L12" s="43" t="str">
        <f>IFERROR(VLOOKUP(F12,Result_PW1!C:E,3,0),"")</f>
        <v/>
      </c>
      <c r="M12" s="12"/>
      <c r="N12" s="12"/>
      <c r="O12" s="1"/>
      <c r="P12" s="1"/>
      <c r="Q12" s="1"/>
      <c r="R12" s="56"/>
      <c r="S12" s="59"/>
      <c r="T12" s="12"/>
      <c r="U12" s="12"/>
      <c r="V12" s="12"/>
      <c r="W12" s="59"/>
      <c r="X12" s="59"/>
      <c r="Y12" s="59"/>
      <c r="Z12" s="59"/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K12" s="61"/>
      <c r="AL12" s="61"/>
      <c r="AM12" s="61"/>
      <c r="AN12" s="12"/>
      <c r="AO12" s="59"/>
      <c r="AP12" s="12"/>
      <c r="AQ12" s="12"/>
      <c r="AR12" s="12"/>
      <c r="AS12" s="12"/>
      <c r="AT12" s="66"/>
      <c r="AU12" s="66"/>
      <c r="AV12" s="66"/>
      <c r="AW12" s="66"/>
      <c r="AX12" s="66"/>
      <c r="AY12" s="66"/>
      <c r="AZ12" s="66"/>
      <c r="BA12" s="66"/>
      <c r="BB12" s="66"/>
      <c r="BC12" s="66"/>
      <c r="BD12" s="66"/>
      <c r="BE12" s="66"/>
      <c r="BF12" s="66"/>
      <c r="BG12" s="66"/>
      <c r="BH12" s="66"/>
      <c r="BI12" s="66"/>
      <c r="BJ12" s="66"/>
      <c r="BK12" s="66"/>
      <c r="BL12" s="66"/>
      <c r="BM12" s="66"/>
      <c r="BN12" s="66"/>
      <c r="BO12" s="66"/>
      <c r="BP12" s="66"/>
      <c r="BQ12" s="66"/>
      <c r="BR12" s="66"/>
      <c r="BS12" s="66"/>
      <c r="BT12" s="66"/>
      <c r="BU12" s="66"/>
      <c r="BV12" s="66"/>
      <c r="BW12" s="66"/>
      <c r="BX12" s="66"/>
      <c r="BY12" s="66"/>
      <c r="BZ12" s="66"/>
      <c r="CA12" s="66"/>
      <c r="CB12" s="66"/>
      <c r="CC12" s="66"/>
      <c r="CD12" s="66"/>
      <c r="CE12" s="66"/>
      <c r="CF12" s="66"/>
      <c r="CG12" s="66"/>
      <c r="CH12" s="66"/>
      <c r="CI12" s="66"/>
      <c r="CJ12" s="66"/>
      <c r="CK12" s="66"/>
      <c r="CL12" s="66"/>
      <c r="CM12" s="66"/>
      <c r="CN12" s="66"/>
      <c r="CO12" s="66"/>
      <c r="CP12" s="66"/>
      <c r="CQ12" s="66"/>
    </row>
    <row r="13" spans="1:95" ht="18">
      <c r="A13" s="39"/>
      <c r="B13" s="33">
        <v>8</v>
      </c>
      <c r="C13" s="26" t="s">
        <v>71</v>
      </c>
      <c r="D13" s="26" t="s">
        <v>81</v>
      </c>
      <c r="E13" s="26" t="s">
        <v>90</v>
      </c>
      <c r="F13" s="23" t="str">
        <f t="shared" si="0"/>
        <v>8.8.8.5</v>
      </c>
      <c r="G13" s="10"/>
      <c r="H13" s="70">
        <v>8</v>
      </c>
      <c r="I13" s="42" t="str">
        <f t="shared" si="1"/>
        <v>Test8</v>
      </c>
      <c r="J13" s="42" t="str">
        <f t="shared" si="2"/>
        <v>XXXX8</v>
      </c>
      <c r="K13" s="43"/>
      <c r="L13" s="43" t="str">
        <f>IFERROR(VLOOKUP(F13,Result_PW1!C:E,3,0),"")</f>
        <v/>
      </c>
      <c r="M13" s="12"/>
      <c r="N13" s="12"/>
      <c r="O13" s="1"/>
      <c r="P13" s="1"/>
      <c r="Q13" s="1"/>
      <c r="R13" s="56"/>
      <c r="S13" s="59"/>
      <c r="T13" s="12"/>
      <c r="U13" s="12"/>
      <c r="V13" s="12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K13" s="61"/>
      <c r="AL13" s="61"/>
      <c r="AM13" s="61"/>
      <c r="AN13" s="12"/>
      <c r="AO13" s="59"/>
      <c r="AP13" s="12"/>
      <c r="AQ13" s="12"/>
      <c r="AR13" s="12"/>
      <c r="AS13" s="12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  <c r="BM13" s="66"/>
      <c r="BN13" s="66"/>
      <c r="BO13" s="66"/>
      <c r="BP13" s="66"/>
      <c r="BQ13" s="66"/>
      <c r="BR13" s="66"/>
      <c r="BS13" s="66"/>
      <c r="BT13" s="66"/>
      <c r="BU13" s="66"/>
      <c r="BV13" s="66"/>
      <c r="BW13" s="66"/>
      <c r="BX13" s="66"/>
      <c r="BY13" s="66"/>
      <c r="BZ13" s="66"/>
      <c r="CA13" s="66"/>
      <c r="CB13" s="66"/>
      <c r="CC13" s="66"/>
      <c r="CD13" s="66"/>
      <c r="CE13" s="66"/>
      <c r="CF13" s="66"/>
      <c r="CG13" s="66"/>
      <c r="CH13" s="66"/>
      <c r="CI13" s="66"/>
      <c r="CJ13" s="66"/>
      <c r="CK13" s="66"/>
      <c r="CL13" s="66"/>
      <c r="CM13" s="66"/>
      <c r="CN13" s="66"/>
      <c r="CO13" s="66"/>
      <c r="CP13" s="66"/>
      <c r="CQ13" s="66"/>
    </row>
    <row r="14" spans="1:95" ht="18">
      <c r="A14" s="39"/>
      <c r="B14" s="33">
        <v>9</v>
      </c>
      <c r="C14" s="26" t="s">
        <v>72</v>
      </c>
      <c r="D14" s="26" t="s">
        <v>82</v>
      </c>
      <c r="E14" s="26" t="s">
        <v>91</v>
      </c>
      <c r="F14" s="23" t="str">
        <f t="shared" si="0"/>
        <v>8.8.8.6</v>
      </c>
      <c r="G14" s="1"/>
      <c r="H14" s="70">
        <v>9</v>
      </c>
      <c r="I14" s="42" t="str">
        <f t="shared" si="1"/>
        <v>Test9</v>
      </c>
      <c r="J14" s="42" t="str">
        <f t="shared" si="2"/>
        <v>XXXX9</v>
      </c>
      <c r="K14" s="43"/>
      <c r="L14" s="43" t="str">
        <f>IFERROR(VLOOKUP(F14,Result_PW1!C:E,3,0),"")</f>
        <v/>
      </c>
      <c r="M14" s="12"/>
      <c r="N14" s="12"/>
      <c r="O14" s="1"/>
      <c r="P14" s="1"/>
      <c r="Q14" s="1"/>
      <c r="R14" s="56"/>
      <c r="S14" s="59"/>
      <c r="T14" s="12"/>
      <c r="U14" s="12"/>
      <c r="V14" s="12"/>
      <c r="W14" s="59"/>
      <c r="X14" s="59"/>
      <c r="Y14" s="59"/>
      <c r="Z14" s="59"/>
      <c r="AA14" s="59"/>
      <c r="AB14" s="59"/>
      <c r="AC14" s="59"/>
      <c r="AD14" s="59"/>
      <c r="AE14" s="59"/>
      <c r="AF14" s="59"/>
      <c r="AG14" s="59"/>
      <c r="AH14" s="59"/>
      <c r="AI14" s="59"/>
      <c r="AJ14" s="59"/>
      <c r="AK14" s="61"/>
      <c r="AL14" s="61"/>
      <c r="AM14" s="61"/>
      <c r="AN14" s="12"/>
      <c r="AO14" s="59"/>
      <c r="AP14" s="12"/>
      <c r="AQ14" s="12"/>
      <c r="AR14" s="12"/>
      <c r="AS14" s="12"/>
      <c r="AT14" s="66"/>
      <c r="AU14" s="66"/>
      <c r="AV14" s="66"/>
      <c r="AW14" s="66"/>
      <c r="AX14" s="66"/>
      <c r="AY14" s="66"/>
      <c r="AZ14" s="66"/>
      <c r="BA14" s="66"/>
      <c r="BB14" s="66"/>
      <c r="BC14" s="66"/>
      <c r="BD14" s="66"/>
      <c r="BE14" s="66"/>
      <c r="BF14" s="66"/>
      <c r="BG14" s="66"/>
      <c r="BH14" s="66"/>
      <c r="BI14" s="66"/>
      <c r="BJ14" s="66"/>
      <c r="BK14" s="66"/>
      <c r="BL14" s="66"/>
      <c r="BM14" s="66"/>
      <c r="BN14" s="66"/>
      <c r="BO14" s="66"/>
      <c r="BP14" s="66"/>
      <c r="BQ14" s="66"/>
      <c r="BR14" s="66"/>
      <c r="BS14" s="66"/>
      <c r="BT14" s="66"/>
      <c r="BU14" s="66"/>
      <c r="BV14" s="66"/>
      <c r="BW14" s="66"/>
      <c r="BX14" s="66"/>
      <c r="BY14" s="66"/>
      <c r="BZ14" s="66"/>
      <c r="CA14" s="66"/>
      <c r="CB14" s="66"/>
      <c r="CC14" s="66"/>
      <c r="CD14" s="66"/>
      <c r="CE14" s="66"/>
      <c r="CF14" s="66"/>
      <c r="CG14" s="66"/>
      <c r="CH14" s="66"/>
      <c r="CI14" s="66"/>
      <c r="CJ14" s="66"/>
      <c r="CK14" s="66"/>
      <c r="CL14" s="66"/>
      <c r="CM14" s="66"/>
      <c r="CN14" s="66"/>
      <c r="CO14" s="66"/>
      <c r="CP14" s="66"/>
      <c r="CQ14" s="66"/>
    </row>
    <row r="15" spans="1:95" ht="18">
      <c r="A15" s="39"/>
      <c r="B15" s="33">
        <v>10</v>
      </c>
      <c r="C15" s="26" t="s">
        <v>73</v>
      </c>
      <c r="D15" s="26" t="s">
        <v>83</v>
      </c>
      <c r="E15" s="26" t="s">
        <v>61</v>
      </c>
      <c r="F15" s="23" t="str">
        <f t="shared" si="0"/>
        <v>8.8.8.8</v>
      </c>
      <c r="G15" s="1"/>
      <c r="H15" s="70">
        <v>10</v>
      </c>
      <c r="I15" s="42" t="str">
        <f t="shared" si="1"/>
        <v>Test10</v>
      </c>
      <c r="J15" s="42" t="str">
        <f t="shared" si="2"/>
        <v>XXXX10</v>
      </c>
      <c r="K15" s="43"/>
      <c r="L15" s="43" t="str">
        <f>IFERROR(VLOOKUP(F15,Result_PW1!C:E,3,0),"")</f>
        <v/>
      </c>
      <c r="M15" s="12"/>
      <c r="N15" s="12"/>
      <c r="O15" s="1"/>
      <c r="P15" s="1"/>
      <c r="Q15" s="1"/>
      <c r="R15" s="56"/>
      <c r="S15" s="59"/>
      <c r="T15" s="12"/>
      <c r="U15" s="12"/>
      <c r="V15" s="12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61"/>
      <c r="AL15" s="61"/>
      <c r="AM15" s="61"/>
      <c r="AN15" s="12"/>
      <c r="AO15" s="59"/>
      <c r="AP15" s="12"/>
      <c r="AQ15" s="12"/>
      <c r="AR15" s="12"/>
      <c r="AS15" s="12"/>
      <c r="AT15" s="66"/>
      <c r="AU15" s="66"/>
      <c r="AV15" s="66"/>
      <c r="AW15" s="66"/>
      <c r="AX15" s="66"/>
      <c r="AY15" s="66"/>
      <c r="AZ15" s="66"/>
      <c r="BA15" s="66"/>
      <c r="BB15" s="66"/>
      <c r="BC15" s="66"/>
      <c r="BD15" s="66"/>
      <c r="BE15" s="66"/>
      <c r="BF15" s="66"/>
      <c r="BG15" s="66"/>
      <c r="BH15" s="66"/>
      <c r="BI15" s="66"/>
      <c r="BJ15" s="66"/>
      <c r="BK15" s="66"/>
      <c r="BL15" s="66"/>
      <c r="BM15" s="66"/>
      <c r="BN15" s="66"/>
      <c r="BO15" s="66"/>
      <c r="BP15" s="66"/>
      <c r="BQ15" s="66"/>
      <c r="BR15" s="66"/>
      <c r="BS15" s="66"/>
      <c r="BT15" s="66"/>
      <c r="BU15" s="66"/>
      <c r="BV15" s="66"/>
      <c r="BW15" s="66"/>
      <c r="BX15" s="66"/>
      <c r="BY15" s="66"/>
      <c r="BZ15" s="66"/>
      <c r="CA15" s="66"/>
      <c r="CB15" s="66"/>
      <c r="CC15" s="66"/>
      <c r="CD15" s="66"/>
      <c r="CE15" s="66"/>
      <c r="CF15" s="66"/>
      <c r="CG15" s="66"/>
      <c r="CH15" s="66"/>
      <c r="CI15" s="66"/>
      <c r="CJ15" s="66"/>
      <c r="CK15" s="66"/>
      <c r="CL15" s="66"/>
      <c r="CM15" s="66"/>
      <c r="CN15" s="66"/>
      <c r="CO15" s="66"/>
      <c r="CP15" s="66"/>
      <c r="CQ15" s="66"/>
    </row>
    <row r="16" spans="1:95" ht="20.25">
      <c r="A16" s="39"/>
      <c r="B16" s="33">
        <v>11</v>
      </c>
      <c r="C16" s="26"/>
      <c r="D16" s="26"/>
      <c r="E16" s="26"/>
      <c r="F16" s="23" t="str">
        <f t="shared" si="0"/>
        <v>Wait</v>
      </c>
      <c r="G16" s="11"/>
      <c r="H16" s="70">
        <v>11</v>
      </c>
      <c r="I16" s="42">
        <f t="shared" si="1"/>
        <v>0</v>
      </c>
      <c r="J16" s="42">
        <f t="shared" si="2"/>
        <v>0</v>
      </c>
      <c r="K16" s="43"/>
      <c r="L16" s="43" t="str">
        <f>IFERROR(VLOOKUP(F16,Result_PW1!C:E,3,0),"")</f>
        <v/>
      </c>
      <c r="M16" s="12"/>
      <c r="N16" s="12"/>
      <c r="O16" s="1"/>
      <c r="P16" s="1"/>
      <c r="Q16" s="1"/>
      <c r="R16" s="56"/>
      <c r="S16" s="59"/>
      <c r="T16" s="12"/>
      <c r="U16" s="12"/>
      <c r="V16" s="12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K16" s="61"/>
      <c r="AL16" s="61"/>
      <c r="AM16" s="61"/>
      <c r="AN16" s="12"/>
      <c r="AO16" s="59"/>
      <c r="AP16" s="12"/>
      <c r="AQ16" s="12"/>
      <c r="AR16" s="12"/>
      <c r="AS16" s="12"/>
      <c r="AT16" s="66"/>
      <c r="AU16" s="66"/>
      <c r="AV16" s="66"/>
      <c r="AW16" s="66"/>
      <c r="AX16" s="66"/>
      <c r="AY16" s="66"/>
      <c r="AZ16" s="66"/>
      <c r="BA16" s="66"/>
      <c r="BB16" s="66"/>
      <c r="BC16" s="66"/>
      <c r="BD16" s="66"/>
      <c r="BE16" s="66"/>
      <c r="BF16" s="66"/>
      <c r="BG16" s="66"/>
      <c r="BH16" s="66"/>
      <c r="BI16" s="66"/>
      <c r="BJ16" s="66"/>
      <c r="BK16" s="66"/>
      <c r="BL16" s="66"/>
      <c r="BM16" s="66"/>
      <c r="BN16" s="66"/>
      <c r="BO16" s="66"/>
      <c r="BP16" s="66"/>
      <c r="BQ16" s="66"/>
      <c r="BR16" s="66"/>
      <c r="BS16" s="66"/>
      <c r="BT16" s="66"/>
      <c r="BU16" s="66"/>
      <c r="BV16" s="66"/>
      <c r="BW16" s="66"/>
      <c r="BX16" s="66"/>
      <c r="BY16" s="66"/>
      <c r="BZ16" s="66"/>
      <c r="CA16" s="66"/>
      <c r="CB16" s="66"/>
      <c r="CC16" s="66"/>
      <c r="CD16" s="66"/>
      <c r="CE16" s="66"/>
      <c r="CF16" s="66"/>
      <c r="CG16" s="66"/>
      <c r="CH16" s="66"/>
      <c r="CI16" s="66"/>
      <c r="CJ16" s="66"/>
      <c r="CK16" s="66"/>
      <c r="CL16" s="66"/>
      <c r="CM16" s="66"/>
      <c r="CN16" s="66"/>
      <c r="CO16" s="66"/>
      <c r="CP16" s="66"/>
      <c r="CQ16" s="66"/>
    </row>
    <row r="17" spans="1:95" ht="18">
      <c r="A17" s="39"/>
      <c r="B17" s="33">
        <v>12</v>
      </c>
      <c r="C17" s="26"/>
      <c r="D17" s="26"/>
      <c r="E17" s="26"/>
      <c r="F17" s="23" t="str">
        <f t="shared" si="0"/>
        <v>Wait</v>
      </c>
      <c r="G17" s="1"/>
      <c r="H17" s="70">
        <v>12</v>
      </c>
      <c r="I17" s="42">
        <f t="shared" si="1"/>
        <v>0</v>
      </c>
      <c r="J17" s="42">
        <f t="shared" si="2"/>
        <v>0</v>
      </c>
      <c r="K17" s="43"/>
      <c r="L17" s="43" t="str">
        <f>IFERROR(VLOOKUP(F17,Result_PW1!C:E,3,0),"")</f>
        <v/>
      </c>
      <c r="M17" s="12"/>
      <c r="N17" s="12"/>
      <c r="O17" s="1"/>
      <c r="P17" s="1"/>
      <c r="Q17" s="1"/>
      <c r="R17" s="56"/>
      <c r="S17" s="59"/>
      <c r="T17" s="12"/>
      <c r="U17" s="12"/>
      <c r="V17" s="12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59"/>
      <c r="AI17" s="59"/>
      <c r="AJ17" s="59"/>
      <c r="AK17" s="61"/>
      <c r="AL17" s="61"/>
      <c r="AM17" s="61"/>
      <c r="AN17" s="12"/>
      <c r="AO17" s="59"/>
      <c r="AP17" s="12"/>
      <c r="AQ17" s="12"/>
      <c r="AR17" s="12"/>
      <c r="AS17" s="12"/>
      <c r="AT17" s="66"/>
      <c r="AU17" s="66"/>
      <c r="AV17" s="66"/>
      <c r="AW17" s="66"/>
      <c r="AX17" s="66"/>
      <c r="AY17" s="66"/>
      <c r="AZ17" s="66"/>
      <c r="BA17" s="66"/>
      <c r="BB17" s="66"/>
      <c r="BC17" s="66"/>
      <c r="BD17" s="66"/>
      <c r="BE17" s="66"/>
      <c r="BF17" s="66"/>
      <c r="BG17" s="66"/>
      <c r="BH17" s="66"/>
      <c r="BI17" s="66"/>
      <c r="BJ17" s="66"/>
      <c r="BK17" s="66"/>
      <c r="BL17" s="66"/>
      <c r="BM17" s="66"/>
      <c r="BN17" s="66"/>
      <c r="BO17" s="66"/>
      <c r="BP17" s="66"/>
      <c r="BQ17" s="66"/>
      <c r="BR17" s="66"/>
      <c r="BS17" s="66"/>
      <c r="BT17" s="66"/>
      <c r="BU17" s="66"/>
      <c r="BV17" s="66"/>
      <c r="BW17" s="66"/>
      <c r="BX17" s="66"/>
      <c r="BY17" s="66"/>
      <c r="BZ17" s="66"/>
      <c r="CA17" s="66"/>
      <c r="CB17" s="66"/>
      <c r="CC17" s="66"/>
      <c r="CD17" s="66"/>
      <c r="CE17" s="66"/>
      <c r="CF17" s="66"/>
      <c r="CG17" s="66"/>
      <c r="CH17" s="66"/>
      <c r="CI17" s="66"/>
      <c r="CJ17" s="66"/>
      <c r="CK17" s="66"/>
      <c r="CL17" s="66"/>
      <c r="CM17" s="66"/>
      <c r="CN17" s="66"/>
      <c r="CO17" s="66"/>
      <c r="CP17" s="66"/>
      <c r="CQ17" s="66"/>
    </row>
    <row r="18" spans="1:95" ht="18">
      <c r="A18" s="39"/>
      <c r="B18" s="33">
        <v>13</v>
      </c>
      <c r="C18" s="26"/>
      <c r="D18" s="26"/>
      <c r="E18" s="26"/>
      <c r="F18" s="23" t="str">
        <f t="shared" si="0"/>
        <v>Wait</v>
      </c>
      <c r="G18" s="1"/>
      <c r="H18" s="70">
        <v>13</v>
      </c>
      <c r="I18" s="42">
        <f t="shared" si="1"/>
        <v>0</v>
      </c>
      <c r="J18" s="42">
        <f t="shared" si="2"/>
        <v>0</v>
      </c>
      <c r="K18" s="43"/>
      <c r="L18" s="43" t="str">
        <f>IFERROR(VLOOKUP(F18,Result_PW1!C:E,3,0),"")</f>
        <v/>
      </c>
      <c r="M18" s="12"/>
      <c r="N18" s="12"/>
      <c r="O18" s="1"/>
      <c r="P18" s="1"/>
      <c r="Q18" s="1"/>
      <c r="R18" s="56"/>
      <c r="S18" s="59"/>
      <c r="T18" s="12"/>
      <c r="U18" s="12"/>
      <c r="V18" s="12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61"/>
      <c r="AL18" s="61"/>
      <c r="AM18" s="61"/>
      <c r="AN18" s="12"/>
      <c r="AO18" s="59"/>
      <c r="AP18" s="12"/>
      <c r="AQ18" s="12"/>
      <c r="AR18" s="12"/>
      <c r="AS18" s="12"/>
      <c r="AT18" s="66"/>
      <c r="AU18" s="66"/>
      <c r="AV18" s="66"/>
      <c r="AW18" s="66"/>
      <c r="AX18" s="66"/>
      <c r="AY18" s="66"/>
      <c r="AZ18" s="66"/>
      <c r="BA18" s="66"/>
      <c r="BB18" s="66"/>
      <c r="BC18" s="66"/>
      <c r="BD18" s="66"/>
      <c r="BE18" s="66"/>
      <c r="BF18" s="66"/>
      <c r="BG18" s="66"/>
      <c r="BH18" s="66"/>
      <c r="BI18" s="66"/>
      <c r="BJ18" s="66"/>
      <c r="BK18" s="66"/>
      <c r="BL18" s="66"/>
      <c r="BM18" s="66"/>
      <c r="BN18" s="66"/>
      <c r="BO18" s="66"/>
      <c r="BP18" s="66"/>
      <c r="BQ18" s="66"/>
      <c r="BR18" s="66"/>
      <c r="BS18" s="66"/>
      <c r="BT18" s="66"/>
      <c r="BU18" s="66"/>
      <c r="BV18" s="66"/>
      <c r="BW18" s="66"/>
      <c r="BX18" s="66"/>
      <c r="BY18" s="66"/>
      <c r="BZ18" s="66"/>
      <c r="CA18" s="66"/>
      <c r="CB18" s="66"/>
      <c r="CC18" s="66"/>
      <c r="CD18" s="66"/>
      <c r="CE18" s="66"/>
      <c r="CF18" s="66"/>
      <c r="CG18" s="66"/>
      <c r="CH18" s="66"/>
      <c r="CI18" s="66"/>
      <c r="CJ18" s="66"/>
      <c r="CK18" s="66"/>
      <c r="CL18" s="66"/>
      <c r="CM18" s="66"/>
      <c r="CN18" s="66"/>
      <c r="CO18" s="66"/>
      <c r="CP18" s="66"/>
      <c r="CQ18" s="66"/>
    </row>
    <row r="19" spans="1:95" ht="18">
      <c r="A19" s="39"/>
      <c r="B19" s="33">
        <v>14</v>
      </c>
      <c r="C19" s="26"/>
      <c r="D19" s="26"/>
      <c r="E19" s="26"/>
      <c r="F19" s="23" t="str">
        <f t="shared" si="0"/>
        <v>Wait</v>
      </c>
      <c r="G19" s="1"/>
      <c r="H19" s="70">
        <v>14</v>
      </c>
      <c r="I19" s="42">
        <f t="shared" si="1"/>
        <v>0</v>
      </c>
      <c r="J19" s="42">
        <f t="shared" si="2"/>
        <v>0</v>
      </c>
      <c r="K19" s="43"/>
      <c r="L19" s="43" t="str">
        <f>IFERROR(VLOOKUP(F19,Result_PW1!C:E,3,0),"")</f>
        <v/>
      </c>
      <c r="M19" s="12"/>
      <c r="N19" s="12"/>
      <c r="O19" s="1"/>
      <c r="P19" s="1"/>
      <c r="Q19" s="1"/>
      <c r="R19" s="56"/>
      <c r="S19" s="59"/>
      <c r="T19" s="12"/>
      <c r="U19" s="12"/>
      <c r="V19" s="12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59"/>
      <c r="AI19" s="59"/>
      <c r="AJ19" s="59"/>
      <c r="AK19" s="61"/>
      <c r="AL19" s="61"/>
      <c r="AM19" s="61"/>
      <c r="AN19" s="12"/>
      <c r="AO19" s="59"/>
      <c r="AP19" s="12"/>
      <c r="AQ19" s="12"/>
      <c r="AR19" s="12"/>
      <c r="AS19" s="12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6"/>
      <c r="BG19" s="66"/>
      <c r="BH19" s="66"/>
      <c r="BI19" s="66"/>
      <c r="BJ19" s="66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  <c r="CA19" s="66"/>
      <c r="CB19" s="66"/>
      <c r="CC19" s="66"/>
      <c r="CD19" s="66"/>
      <c r="CE19" s="66"/>
      <c r="CF19" s="66"/>
      <c r="CG19" s="66"/>
      <c r="CH19" s="66"/>
      <c r="CI19" s="66"/>
      <c r="CJ19" s="66"/>
      <c r="CK19" s="66"/>
      <c r="CL19" s="66"/>
      <c r="CM19" s="66"/>
      <c r="CN19" s="66"/>
      <c r="CO19" s="66"/>
      <c r="CP19" s="66"/>
      <c r="CQ19" s="66"/>
    </row>
    <row r="20" spans="1:95" ht="18">
      <c r="A20" s="39"/>
      <c r="B20" s="33">
        <v>15</v>
      </c>
      <c r="C20" s="26"/>
      <c r="D20" s="26"/>
      <c r="E20" s="26"/>
      <c r="F20" s="23" t="str">
        <f t="shared" si="0"/>
        <v>Wait</v>
      </c>
      <c r="G20" s="1"/>
      <c r="H20" s="70">
        <v>15</v>
      </c>
      <c r="I20" s="42">
        <f t="shared" si="1"/>
        <v>0</v>
      </c>
      <c r="J20" s="42">
        <f t="shared" si="2"/>
        <v>0</v>
      </c>
      <c r="K20" s="43"/>
      <c r="L20" s="43" t="str">
        <f>IFERROR(VLOOKUP(F20,Result_PW1!C:E,3,0),"")</f>
        <v/>
      </c>
      <c r="M20" s="12"/>
      <c r="N20" s="12"/>
      <c r="O20" s="1"/>
      <c r="P20" s="1"/>
      <c r="Q20" s="1"/>
      <c r="R20" s="56"/>
      <c r="S20" s="59"/>
      <c r="T20" s="12"/>
      <c r="U20" s="12"/>
      <c r="V20" s="12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59"/>
      <c r="AK20" s="61"/>
      <c r="AL20" s="61"/>
      <c r="AM20" s="61"/>
      <c r="AN20" s="12"/>
      <c r="AO20" s="59"/>
      <c r="AP20" s="12"/>
      <c r="AQ20" s="12"/>
      <c r="AR20" s="12"/>
      <c r="AS20" s="12"/>
      <c r="AT20" s="66"/>
      <c r="AU20" s="66"/>
      <c r="AV20" s="66"/>
      <c r="AW20" s="66"/>
      <c r="AX20" s="66"/>
      <c r="AY20" s="66"/>
      <c r="AZ20" s="66"/>
      <c r="BA20" s="66"/>
      <c r="BB20" s="66"/>
      <c r="BC20" s="66"/>
      <c r="BD20" s="66"/>
      <c r="BE20" s="66"/>
      <c r="BF20" s="66"/>
      <c r="BG20" s="66"/>
      <c r="BH20" s="66"/>
      <c r="BI20" s="66"/>
      <c r="BJ20" s="66"/>
      <c r="BK20" s="66"/>
      <c r="BL20" s="66"/>
      <c r="BM20" s="66"/>
      <c r="BN20" s="66"/>
      <c r="BO20" s="66"/>
      <c r="BP20" s="66"/>
      <c r="BQ20" s="66"/>
      <c r="BR20" s="66"/>
      <c r="BS20" s="66"/>
      <c r="BT20" s="66"/>
      <c r="BU20" s="66"/>
      <c r="BV20" s="66"/>
      <c r="BW20" s="66"/>
      <c r="BX20" s="66"/>
      <c r="BY20" s="66"/>
      <c r="BZ20" s="66"/>
      <c r="CA20" s="66"/>
      <c r="CB20" s="66"/>
      <c r="CC20" s="66"/>
      <c r="CD20" s="66"/>
      <c r="CE20" s="66"/>
      <c r="CF20" s="66"/>
      <c r="CG20" s="66"/>
      <c r="CH20" s="66"/>
      <c r="CI20" s="66"/>
      <c r="CJ20" s="66"/>
      <c r="CK20" s="66"/>
      <c r="CL20" s="66"/>
      <c r="CM20" s="66"/>
      <c r="CN20" s="66"/>
      <c r="CO20" s="66"/>
      <c r="CP20" s="66"/>
      <c r="CQ20" s="66"/>
    </row>
    <row r="21" spans="1:95" ht="18">
      <c r="A21" s="39"/>
      <c r="B21" s="33">
        <v>16</v>
      </c>
      <c r="C21" s="26"/>
      <c r="D21" s="26"/>
      <c r="E21" s="26"/>
      <c r="F21" s="23" t="str">
        <f t="shared" si="0"/>
        <v>Wait</v>
      </c>
      <c r="G21" s="1"/>
      <c r="H21" s="70">
        <v>16</v>
      </c>
      <c r="I21" s="42">
        <f t="shared" si="1"/>
        <v>0</v>
      </c>
      <c r="J21" s="42">
        <f t="shared" si="2"/>
        <v>0</v>
      </c>
      <c r="K21" s="43"/>
      <c r="L21" s="43" t="str">
        <f>IFERROR(VLOOKUP(F21,Result_PW1!C:E,3,0),"")</f>
        <v/>
      </c>
      <c r="M21" s="12"/>
      <c r="N21" s="12"/>
      <c r="O21" s="1"/>
      <c r="P21" s="1"/>
      <c r="Q21" s="1"/>
      <c r="R21" s="56"/>
      <c r="S21" s="59"/>
      <c r="T21" s="12"/>
      <c r="U21" s="12"/>
      <c r="V21" s="12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  <c r="AJ21" s="59"/>
      <c r="AK21" s="61"/>
      <c r="AL21" s="61"/>
      <c r="AM21" s="61"/>
      <c r="AN21" s="12"/>
      <c r="AO21" s="59"/>
      <c r="AP21" s="12"/>
      <c r="AQ21" s="12"/>
      <c r="AR21" s="12"/>
      <c r="AS21" s="12"/>
      <c r="AT21" s="66"/>
      <c r="AU21" s="66"/>
      <c r="AV21" s="66"/>
      <c r="AW21" s="66"/>
      <c r="AX21" s="66"/>
      <c r="AY21" s="66"/>
      <c r="AZ21" s="66"/>
      <c r="BA21" s="66"/>
      <c r="BB21" s="66"/>
      <c r="BC21" s="66"/>
      <c r="BD21" s="66"/>
      <c r="BE21" s="66"/>
      <c r="BF21" s="66"/>
      <c r="BG21" s="66"/>
      <c r="BH21" s="66"/>
      <c r="BI21" s="66"/>
      <c r="BJ21" s="66"/>
      <c r="BK21" s="66"/>
      <c r="BL21" s="66"/>
      <c r="BM21" s="66"/>
      <c r="BN21" s="66"/>
      <c r="BO21" s="66"/>
      <c r="BP21" s="66"/>
      <c r="BQ21" s="66"/>
      <c r="BR21" s="66"/>
      <c r="BS21" s="66"/>
      <c r="BT21" s="66"/>
      <c r="BU21" s="66"/>
      <c r="BV21" s="66"/>
      <c r="BW21" s="66"/>
      <c r="BX21" s="66"/>
      <c r="BY21" s="66"/>
      <c r="BZ21" s="66"/>
      <c r="CA21" s="66"/>
      <c r="CB21" s="66"/>
      <c r="CC21" s="66"/>
      <c r="CD21" s="66"/>
      <c r="CE21" s="66"/>
      <c r="CF21" s="66"/>
      <c r="CG21" s="66"/>
      <c r="CH21" s="66"/>
      <c r="CI21" s="66"/>
      <c r="CJ21" s="66"/>
      <c r="CK21" s="66"/>
      <c r="CL21" s="66"/>
      <c r="CM21" s="66"/>
      <c r="CN21" s="66"/>
      <c r="CO21" s="66"/>
      <c r="CP21" s="66"/>
      <c r="CQ21" s="66"/>
    </row>
    <row r="22" spans="1:95" ht="18">
      <c r="A22" s="39"/>
      <c r="B22" s="33">
        <v>17</v>
      </c>
      <c r="C22" s="26"/>
      <c r="D22" s="26"/>
      <c r="E22" s="26"/>
      <c r="F22" s="23" t="str">
        <f t="shared" si="0"/>
        <v>Wait</v>
      </c>
      <c r="G22" s="1"/>
      <c r="H22" s="70">
        <v>17</v>
      </c>
      <c r="I22" s="42">
        <f t="shared" si="1"/>
        <v>0</v>
      </c>
      <c r="J22" s="42">
        <f t="shared" si="2"/>
        <v>0</v>
      </c>
      <c r="K22" s="43"/>
      <c r="L22" s="43" t="str">
        <f>IFERROR(VLOOKUP(F22,Result_PW1!C:E,3,0),"")</f>
        <v/>
      </c>
      <c r="M22" s="12"/>
      <c r="N22" s="12"/>
      <c r="O22" s="1"/>
      <c r="P22" s="1"/>
      <c r="Q22" s="1"/>
      <c r="R22" s="56"/>
      <c r="S22" s="59"/>
      <c r="T22" s="12"/>
      <c r="U22" s="12"/>
      <c r="V22" s="12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59"/>
      <c r="AJ22" s="59"/>
      <c r="AK22" s="61"/>
      <c r="AL22" s="61"/>
      <c r="AM22" s="61"/>
      <c r="AN22" s="12"/>
      <c r="AO22" s="59"/>
      <c r="AP22" s="12"/>
      <c r="AQ22" s="12"/>
      <c r="AR22" s="12"/>
      <c r="AS22" s="12"/>
      <c r="AT22" s="66"/>
      <c r="AU22" s="66"/>
      <c r="AV22" s="66"/>
      <c r="AW22" s="66"/>
      <c r="AX22" s="66"/>
      <c r="AY22" s="66"/>
      <c r="AZ22" s="66"/>
      <c r="BA22" s="66"/>
      <c r="BB22" s="66"/>
      <c r="BC22" s="66"/>
      <c r="BD22" s="66"/>
      <c r="BE22" s="66"/>
      <c r="BF22" s="66"/>
      <c r="BG22" s="66"/>
      <c r="BH22" s="66"/>
      <c r="BI22" s="66"/>
      <c r="BJ22" s="66"/>
      <c r="BK22" s="66"/>
      <c r="BL22" s="66"/>
      <c r="BM22" s="66"/>
      <c r="BN22" s="66"/>
      <c r="BO22" s="66"/>
      <c r="BP22" s="66"/>
      <c r="BQ22" s="66"/>
      <c r="BR22" s="66"/>
      <c r="BS22" s="66"/>
      <c r="BT22" s="66"/>
      <c r="BU22" s="66"/>
      <c r="BV22" s="66"/>
      <c r="BW22" s="66"/>
      <c r="BX22" s="66"/>
      <c r="BY22" s="66"/>
      <c r="BZ22" s="66"/>
      <c r="CA22" s="66"/>
      <c r="CB22" s="66"/>
      <c r="CC22" s="66"/>
      <c r="CD22" s="66"/>
      <c r="CE22" s="66"/>
      <c r="CF22" s="66"/>
      <c r="CG22" s="66"/>
      <c r="CH22" s="66"/>
      <c r="CI22" s="66"/>
      <c r="CJ22" s="66"/>
      <c r="CK22" s="66"/>
      <c r="CL22" s="66"/>
      <c r="CM22" s="66"/>
      <c r="CN22" s="66"/>
      <c r="CO22" s="66"/>
      <c r="CP22" s="66"/>
      <c r="CQ22" s="66"/>
    </row>
    <row r="23" spans="1:95" ht="18">
      <c r="A23" s="39"/>
      <c r="B23" s="33">
        <v>18</v>
      </c>
      <c r="C23" s="26"/>
      <c r="D23" s="26"/>
      <c r="E23" s="26"/>
      <c r="F23" s="23" t="str">
        <f t="shared" si="0"/>
        <v>Wait</v>
      </c>
      <c r="G23" s="1"/>
      <c r="H23" s="70">
        <v>18</v>
      </c>
      <c r="I23" s="42">
        <f t="shared" si="1"/>
        <v>0</v>
      </c>
      <c r="J23" s="42">
        <f t="shared" si="2"/>
        <v>0</v>
      </c>
      <c r="K23" s="43"/>
      <c r="L23" s="43" t="str">
        <f>IFERROR(VLOOKUP(F23,Result_PW1!C:E,3,0),"")</f>
        <v/>
      </c>
      <c r="M23" s="12"/>
      <c r="N23" s="12"/>
      <c r="O23" s="1"/>
      <c r="P23" s="1"/>
      <c r="Q23" s="1"/>
      <c r="R23" s="56"/>
      <c r="S23" s="59"/>
      <c r="T23" s="12"/>
      <c r="U23" s="12"/>
      <c r="V23" s="12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59"/>
      <c r="AJ23" s="59"/>
      <c r="AK23" s="61"/>
      <c r="AL23" s="61"/>
      <c r="AM23" s="61"/>
      <c r="AN23" s="12"/>
      <c r="AO23" s="59"/>
      <c r="AP23" s="12"/>
      <c r="AQ23" s="12"/>
      <c r="AR23" s="12"/>
      <c r="AS23" s="12"/>
      <c r="AT23" s="66"/>
      <c r="AU23" s="66"/>
      <c r="AV23" s="66"/>
      <c r="AW23" s="66"/>
      <c r="AX23" s="66"/>
      <c r="AY23" s="66"/>
      <c r="AZ23" s="66"/>
      <c r="BA23" s="66"/>
      <c r="BB23" s="66"/>
      <c r="BC23" s="66"/>
      <c r="BD23" s="66"/>
      <c r="BE23" s="66"/>
      <c r="BF23" s="66"/>
      <c r="BG23" s="66"/>
      <c r="BH23" s="66"/>
      <c r="BI23" s="66"/>
      <c r="BJ23" s="66"/>
      <c r="BK23" s="66"/>
      <c r="BL23" s="66"/>
      <c r="BM23" s="66"/>
      <c r="BN23" s="66"/>
      <c r="BO23" s="66"/>
      <c r="BP23" s="66"/>
      <c r="BQ23" s="66"/>
      <c r="BR23" s="66"/>
      <c r="BS23" s="66"/>
      <c r="BT23" s="66"/>
      <c r="BU23" s="66"/>
      <c r="BV23" s="66"/>
      <c r="BW23" s="66"/>
      <c r="BX23" s="66"/>
      <c r="BY23" s="66"/>
      <c r="BZ23" s="66"/>
      <c r="CA23" s="66"/>
      <c r="CB23" s="66"/>
      <c r="CC23" s="66"/>
      <c r="CD23" s="66"/>
      <c r="CE23" s="66"/>
      <c r="CF23" s="66"/>
      <c r="CG23" s="66"/>
      <c r="CH23" s="66"/>
      <c r="CI23" s="66"/>
      <c r="CJ23" s="66"/>
      <c r="CK23" s="66"/>
      <c r="CL23" s="66"/>
      <c r="CM23" s="66"/>
      <c r="CN23" s="66"/>
      <c r="CO23" s="66"/>
      <c r="CP23" s="66"/>
      <c r="CQ23" s="66"/>
    </row>
    <row r="24" spans="1:95" ht="18">
      <c r="A24" s="39"/>
      <c r="B24" s="33">
        <v>19</v>
      </c>
      <c r="C24" s="26"/>
      <c r="D24" s="26"/>
      <c r="E24" s="26"/>
      <c r="F24" s="23" t="str">
        <f t="shared" si="0"/>
        <v>Wait</v>
      </c>
      <c r="G24" s="1"/>
      <c r="H24" s="70">
        <v>19</v>
      </c>
      <c r="I24" s="42">
        <f t="shared" si="1"/>
        <v>0</v>
      </c>
      <c r="J24" s="42">
        <f t="shared" si="2"/>
        <v>0</v>
      </c>
      <c r="K24" s="43"/>
      <c r="L24" s="43" t="str">
        <f>IFERROR(VLOOKUP(F24,Result_PW1!C:E,3,0),"")</f>
        <v/>
      </c>
      <c r="M24" s="12"/>
      <c r="N24" s="12"/>
      <c r="O24" s="1"/>
      <c r="P24" s="1"/>
      <c r="Q24" s="1"/>
      <c r="R24" s="56"/>
      <c r="S24" s="59"/>
      <c r="T24" s="12"/>
      <c r="U24" s="12"/>
      <c r="V24" s="12"/>
      <c r="W24" s="59"/>
      <c r="X24" s="59"/>
      <c r="Y24" s="59"/>
      <c r="Z24" s="59"/>
      <c r="AA24" s="59"/>
      <c r="AB24" s="59"/>
      <c r="AC24" s="59"/>
      <c r="AD24" s="59"/>
      <c r="AE24" s="59"/>
      <c r="AF24" s="59"/>
      <c r="AG24" s="59"/>
      <c r="AH24" s="59"/>
      <c r="AI24" s="59"/>
      <c r="AJ24" s="59"/>
      <c r="AK24" s="61"/>
      <c r="AL24" s="61"/>
      <c r="AM24" s="61"/>
      <c r="AN24" s="12"/>
      <c r="AO24" s="59"/>
      <c r="AP24" s="12"/>
      <c r="AQ24" s="12"/>
      <c r="AR24" s="12"/>
      <c r="AS24" s="12"/>
      <c r="AT24" s="66"/>
      <c r="AU24" s="66"/>
      <c r="AV24" s="66"/>
      <c r="AW24" s="66"/>
      <c r="AX24" s="66"/>
      <c r="AY24" s="66"/>
      <c r="AZ24" s="66"/>
      <c r="BA24" s="66"/>
      <c r="BB24" s="66"/>
      <c r="BC24" s="66"/>
      <c r="BD24" s="66"/>
      <c r="BE24" s="66"/>
      <c r="BF24" s="66"/>
      <c r="BG24" s="66"/>
      <c r="BH24" s="66"/>
      <c r="BI24" s="66"/>
      <c r="BJ24" s="66"/>
      <c r="BK24" s="66"/>
      <c r="BL24" s="66"/>
      <c r="BM24" s="66"/>
      <c r="BN24" s="66"/>
      <c r="BO24" s="66"/>
      <c r="BP24" s="66"/>
      <c r="BQ24" s="66"/>
      <c r="BR24" s="66"/>
      <c r="BS24" s="66"/>
      <c r="BT24" s="66"/>
      <c r="BU24" s="66"/>
      <c r="BV24" s="66"/>
      <c r="BW24" s="66"/>
      <c r="BX24" s="66"/>
      <c r="BY24" s="66"/>
      <c r="BZ24" s="66"/>
      <c r="CA24" s="66"/>
      <c r="CB24" s="66"/>
      <c r="CC24" s="66"/>
      <c r="CD24" s="66"/>
      <c r="CE24" s="66"/>
      <c r="CF24" s="66"/>
      <c r="CG24" s="66"/>
      <c r="CH24" s="66"/>
      <c r="CI24" s="66"/>
      <c r="CJ24" s="66"/>
      <c r="CK24" s="66"/>
      <c r="CL24" s="66"/>
      <c r="CM24" s="66"/>
      <c r="CN24" s="66"/>
      <c r="CO24" s="66"/>
      <c r="CP24" s="66"/>
      <c r="CQ24" s="66"/>
    </row>
    <row r="25" spans="1:95" ht="18">
      <c r="A25" s="39"/>
      <c r="B25" s="33">
        <v>20</v>
      </c>
      <c r="C25" s="26"/>
      <c r="D25" s="26"/>
      <c r="E25" s="26"/>
      <c r="F25" s="23" t="str">
        <f t="shared" si="0"/>
        <v>Wait</v>
      </c>
      <c r="G25" s="1"/>
      <c r="H25" s="70">
        <v>20</v>
      </c>
      <c r="I25" s="42">
        <f t="shared" si="1"/>
        <v>0</v>
      </c>
      <c r="J25" s="42">
        <f t="shared" si="2"/>
        <v>0</v>
      </c>
      <c r="K25" s="43"/>
      <c r="L25" s="43" t="str">
        <f>IFERROR(VLOOKUP(F25,Result_PW1!C:E,3,0),"")</f>
        <v/>
      </c>
      <c r="M25" s="12"/>
      <c r="N25" s="12"/>
      <c r="O25" s="1"/>
      <c r="P25" s="1"/>
      <c r="Q25" s="1"/>
      <c r="R25" s="56"/>
      <c r="S25" s="59"/>
      <c r="T25" s="12"/>
      <c r="U25" s="12"/>
      <c r="V25" s="12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61"/>
      <c r="AL25" s="61"/>
      <c r="AM25" s="61"/>
      <c r="AN25" s="12"/>
      <c r="AO25" s="59"/>
      <c r="AP25" s="12"/>
      <c r="AQ25" s="12"/>
      <c r="AR25" s="12"/>
      <c r="AS25" s="12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6"/>
      <c r="BM25" s="66"/>
      <c r="BN25" s="66"/>
      <c r="BO25" s="66"/>
      <c r="BP25" s="66"/>
      <c r="BQ25" s="66"/>
      <c r="BR25" s="66"/>
      <c r="BS25" s="66"/>
      <c r="BT25" s="66"/>
      <c r="BU25" s="66"/>
      <c r="BV25" s="66"/>
      <c r="BW25" s="66"/>
      <c r="BX25" s="66"/>
      <c r="BY25" s="66"/>
      <c r="BZ25" s="66"/>
      <c r="CA25" s="66"/>
      <c r="CB25" s="66"/>
      <c r="CC25" s="66"/>
      <c r="CD25" s="66"/>
      <c r="CE25" s="66"/>
      <c r="CF25" s="66"/>
      <c r="CG25" s="66"/>
      <c r="CH25" s="66"/>
      <c r="CI25" s="66"/>
      <c r="CJ25" s="66"/>
      <c r="CK25" s="66"/>
      <c r="CL25" s="66"/>
      <c r="CM25" s="66"/>
      <c r="CN25" s="66"/>
      <c r="CO25" s="66"/>
      <c r="CP25" s="66"/>
      <c r="CQ25" s="66"/>
    </row>
    <row r="26" spans="1:95" ht="18">
      <c r="A26" s="39"/>
      <c r="B26" s="33">
        <v>21</v>
      </c>
      <c r="C26" s="26"/>
      <c r="D26" s="26"/>
      <c r="E26" s="26"/>
      <c r="F26" s="23" t="str">
        <f t="shared" si="0"/>
        <v>Wait</v>
      </c>
      <c r="G26" s="1"/>
      <c r="H26" s="70">
        <v>21</v>
      </c>
      <c r="I26" s="42">
        <f t="shared" si="1"/>
        <v>0</v>
      </c>
      <c r="J26" s="42">
        <f t="shared" si="2"/>
        <v>0</v>
      </c>
      <c r="K26" s="43"/>
      <c r="L26" s="43" t="str">
        <f>IFERROR(VLOOKUP(F26,Result_PW1!C:E,3,0),"")</f>
        <v/>
      </c>
      <c r="M26" s="12"/>
      <c r="N26" s="12"/>
      <c r="O26" s="1"/>
      <c r="P26" s="1"/>
      <c r="Q26" s="1"/>
      <c r="R26" s="56"/>
      <c r="S26" s="59"/>
      <c r="T26" s="12"/>
      <c r="U26" s="12"/>
      <c r="V26" s="12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61"/>
      <c r="AL26" s="61"/>
      <c r="AM26" s="61"/>
      <c r="AN26" s="12"/>
      <c r="AO26" s="59"/>
      <c r="AP26" s="12"/>
      <c r="AQ26" s="12"/>
      <c r="AR26" s="12"/>
      <c r="AS26" s="12"/>
      <c r="AT26" s="66"/>
      <c r="AU26" s="66"/>
      <c r="AV26" s="66"/>
      <c r="AW26" s="66"/>
      <c r="AX26" s="66"/>
      <c r="AY26" s="66"/>
      <c r="AZ26" s="66"/>
      <c r="BA26" s="66"/>
      <c r="BB26" s="66"/>
      <c r="BC26" s="66"/>
      <c r="BD26" s="66"/>
      <c r="BE26" s="66"/>
      <c r="BF26" s="66"/>
      <c r="BG26" s="66"/>
      <c r="BH26" s="66"/>
      <c r="BI26" s="66"/>
      <c r="BJ26" s="66"/>
      <c r="BK26" s="66"/>
      <c r="BL26" s="66"/>
      <c r="BM26" s="66"/>
      <c r="BN26" s="66"/>
      <c r="BO26" s="66"/>
      <c r="BP26" s="66"/>
      <c r="BQ26" s="66"/>
      <c r="BR26" s="66"/>
      <c r="BS26" s="66"/>
      <c r="BT26" s="66"/>
      <c r="BU26" s="66"/>
      <c r="BV26" s="66"/>
      <c r="BW26" s="66"/>
      <c r="BX26" s="66"/>
      <c r="BY26" s="66"/>
      <c r="BZ26" s="66"/>
      <c r="CA26" s="66"/>
      <c r="CB26" s="66"/>
      <c r="CC26" s="66"/>
      <c r="CD26" s="66"/>
      <c r="CE26" s="66"/>
      <c r="CF26" s="66"/>
      <c r="CG26" s="66"/>
      <c r="CH26" s="66"/>
      <c r="CI26" s="66"/>
      <c r="CJ26" s="66"/>
      <c r="CK26" s="66"/>
      <c r="CL26" s="66"/>
      <c r="CM26" s="66"/>
      <c r="CN26" s="66"/>
      <c r="CO26" s="66"/>
      <c r="CP26" s="66"/>
      <c r="CQ26" s="66"/>
    </row>
    <row r="27" spans="1:95" ht="18">
      <c r="A27" s="39"/>
      <c r="B27" s="33">
        <v>22</v>
      </c>
      <c r="C27" s="26"/>
      <c r="D27" s="26"/>
      <c r="E27" s="26"/>
      <c r="F27" s="23" t="str">
        <f t="shared" si="0"/>
        <v>Wait</v>
      </c>
      <c r="G27" s="1"/>
      <c r="H27" s="70">
        <v>22</v>
      </c>
      <c r="I27" s="42">
        <f t="shared" si="1"/>
        <v>0</v>
      </c>
      <c r="J27" s="42">
        <f t="shared" si="2"/>
        <v>0</v>
      </c>
      <c r="K27" s="43"/>
      <c r="L27" s="43" t="str">
        <f>IFERROR(VLOOKUP(F27,Result_PW1!C:E,3,0),"")</f>
        <v/>
      </c>
      <c r="M27" s="12"/>
      <c r="N27" s="12"/>
      <c r="O27" s="1"/>
      <c r="P27" s="1"/>
      <c r="Q27" s="1"/>
      <c r="R27" s="56"/>
      <c r="S27" s="59"/>
      <c r="T27" s="12"/>
      <c r="U27" s="12"/>
      <c r="V27" s="12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59"/>
      <c r="AJ27" s="59"/>
      <c r="AK27" s="61"/>
      <c r="AL27" s="61"/>
      <c r="AM27" s="61"/>
      <c r="AN27" s="12"/>
      <c r="AO27" s="59"/>
      <c r="AP27" s="12"/>
      <c r="AQ27" s="12"/>
      <c r="AR27" s="12"/>
      <c r="AS27" s="12"/>
      <c r="AT27" s="66"/>
      <c r="AU27" s="66"/>
      <c r="AV27" s="66"/>
      <c r="AW27" s="66"/>
      <c r="AX27" s="66"/>
      <c r="AY27" s="66"/>
      <c r="AZ27" s="66"/>
      <c r="BA27" s="66"/>
      <c r="BB27" s="66"/>
      <c r="BC27" s="66"/>
      <c r="BD27" s="66"/>
      <c r="BE27" s="66"/>
      <c r="BF27" s="66"/>
      <c r="BG27" s="66"/>
      <c r="BH27" s="66"/>
      <c r="BI27" s="66"/>
      <c r="BJ27" s="66"/>
      <c r="BK27" s="66"/>
      <c r="BL27" s="66"/>
      <c r="BM27" s="66"/>
      <c r="BN27" s="66"/>
      <c r="BO27" s="66"/>
      <c r="BP27" s="66"/>
      <c r="BQ27" s="66"/>
      <c r="BR27" s="66"/>
      <c r="BS27" s="66"/>
      <c r="BT27" s="66"/>
      <c r="BU27" s="66"/>
      <c r="BV27" s="66"/>
      <c r="BW27" s="66"/>
      <c r="BX27" s="66"/>
      <c r="BY27" s="66"/>
      <c r="BZ27" s="66"/>
      <c r="CA27" s="66"/>
      <c r="CB27" s="66"/>
      <c r="CC27" s="66"/>
      <c r="CD27" s="66"/>
      <c r="CE27" s="66"/>
      <c r="CF27" s="66"/>
      <c r="CG27" s="66"/>
      <c r="CH27" s="66"/>
      <c r="CI27" s="66"/>
      <c r="CJ27" s="66"/>
      <c r="CK27" s="66"/>
      <c r="CL27" s="66"/>
      <c r="CM27" s="66"/>
      <c r="CN27" s="66"/>
      <c r="CO27" s="66"/>
      <c r="CP27" s="66"/>
      <c r="CQ27" s="66"/>
    </row>
    <row r="28" spans="1:95" ht="18">
      <c r="A28" s="39"/>
      <c r="B28" s="33">
        <v>23</v>
      </c>
      <c r="C28" s="26"/>
      <c r="D28" s="26"/>
      <c r="E28" s="26"/>
      <c r="F28" s="23" t="str">
        <f t="shared" si="0"/>
        <v>Wait</v>
      </c>
      <c r="G28" s="1"/>
      <c r="H28" s="70">
        <v>23</v>
      </c>
      <c r="I28" s="42">
        <f t="shared" si="1"/>
        <v>0</v>
      </c>
      <c r="J28" s="42">
        <f t="shared" si="2"/>
        <v>0</v>
      </c>
      <c r="K28" s="43"/>
      <c r="L28" s="43" t="str">
        <f>IFERROR(VLOOKUP(F28,Result_PW1!C:E,3,0),"")</f>
        <v/>
      </c>
      <c r="M28" s="12"/>
      <c r="N28" s="12"/>
      <c r="O28" s="1"/>
      <c r="P28" s="1"/>
      <c r="Q28" s="1"/>
      <c r="R28" s="56"/>
      <c r="S28" s="59"/>
      <c r="T28" s="12"/>
      <c r="U28" s="12"/>
      <c r="V28" s="12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61"/>
      <c r="AL28" s="61"/>
      <c r="AM28" s="61"/>
      <c r="AN28" s="12"/>
      <c r="AO28" s="59"/>
      <c r="AP28" s="12"/>
      <c r="AQ28" s="12"/>
      <c r="AR28" s="12"/>
      <c r="AS28" s="12"/>
      <c r="AT28" s="66"/>
      <c r="AU28" s="66"/>
      <c r="AV28" s="66"/>
      <c r="AW28" s="66"/>
      <c r="AX28" s="66"/>
      <c r="AY28" s="66"/>
      <c r="AZ28" s="66"/>
      <c r="BA28" s="66"/>
      <c r="BB28" s="66"/>
      <c r="BC28" s="66"/>
      <c r="BD28" s="66"/>
      <c r="BE28" s="66"/>
      <c r="BF28" s="66"/>
      <c r="BG28" s="66"/>
      <c r="BH28" s="66"/>
      <c r="BI28" s="66"/>
      <c r="BJ28" s="66"/>
      <c r="BK28" s="66"/>
      <c r="BL28" s="66"/>
      <c r="BM28" s="66"/>
      <c r="BN28" s="66"/>
      <c r="BO28" s="66"/>
      <c r="BP28" s="66"/>
      <c r="BQ28" s="66"/>
      <c r="BR28" s="66"/>
      <c r="BS28" s="66"/>
      <c r="BT28" s="66"/>
      <c r="BU28" s="66"/>
      <c r="BV28" s="66"/>
      <c r="BW28" s="66"/>
      <c r="BX28" s="66"/>
      <c r="BY28" s="66"/>
      <c r="BZ28" s="66"/>
      <c r="CA28" s="66"/>
      <c r="CB28" s="66"/>
      <c r="CC28" s="66"/>
      <c r="CD28" s="66"/>
      <c r="CE28" s="66"/>
      <c r="CF28" s="66"/>
      <c r="CG28" s="66"/>
      <c r="CH28" s="66"/>
      <c r="CI28" s="66"/>
      <c r="CJ28" s="66"/>
      <c r="CK28" s="66"/>
      <c r="CL28" s="66"/>
      <c r="CM28" s="66"/>
      <c r="CN28" s="66"/>
      <c r="CO28" s="66"/>
      <c r="CP28" s="66"/>
      <c r="CQ28" s="66"/>
    </row>
    <row r="29" spans="1:95" ht="18">
      <c r="A29" s="39"/>
      <c r="B29" s="33">
        <v>24</v>
      </c>
      <c r="C29" s="26"/>
      <c r="D29" s="26"/>
      <c r="E29" s="26"/>
      <c r="F29" s="23" t="str">
        <f t="shared" si="0"/>
        <v>Wait</v>
      </c>
      <c r="G29" s="1"/>
      <c r="H29" s="70">
        <v>24</v>
      </c>
      <c r="I29" s="42">
        <f t="shared" si="1"/>
        <v>0</v>
      </c>
      <c r="J29" s="42">
        <f t="shared" si="2"/>
        <v>0</v>
      </c>
      <c r="K29" s="43"/>
      <c r="L29" s="43" t="str">
        <f>IFERROR(VLOOKUP(F29,Result_PW1!C:E,3,0),"")</f>
        <v/>
      </c>
      <c r="M29" s="12"/>
      <c r="N29" s="12"/>
      <c r="O29" s="1"/>
      <c r="P29" s="1"/>
      <c r="Q29" s="1"/>
      <c r="R29" s="56"/>
      <c r="S29" s="59"/>
      <c r="T29" s="12"/>
      <c r="U29" s="12"/>
      <c r="V29" s="12"/>
      <c r="W29" s="59"/>
      <c r="X29" s="59"/>
      <c r="Y29" s="59"/>
      <c r="Z29" s="59"/>
      <c r="AA29" s="59"/>
      <c r="AB29" s="59"/>
      <c r="AC29" s="59"/>
      <c r="AD29" s="59"/>
      <c r="AE29" s="59"/>
      <c r="AF29" s="59"/>
      <c r="AG29" s="59"/>
      <c r="AH29" s="59"/>
      <c r="AI29" s="59"/>
      <c r="AJ29" s="59"/>
      <c r="AK29" s="61"/>
      <c r="AL29" s="61"/>
      <c r="AM29" s="61"/>
      <c r="AN29" s="12"/>
      <c r="AO29" s="59"/>
      <c r="AP29" s="12"/>
      <c r="AQ29" s="12"/>
      <c r="AR29" s="12"/>
      <c r="AS29" s="12"/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BF29" s="66"/>
      <c r="BG29" s="66"/>
      <c r="BH29" s="66"/>
      <c r="BI29" s="66"/>
      <c r="BJ29" s="66"/>
      <c r="BK29" s="66"/>
      <c r="BL29" s="66"/>
      <c r="BM29" s="66"/>
      <c r="BN29" s="66"/>
      <c r="BO29" s="66"/>
      <c r="BP29" s="66"/>
      <c r="BQ29" s="66"/>
      <c r="BR29" s="66"/>
      <c r="BS29" s="66"/>
      <c r="BT29" s="66"/>
      <c r="BU29" s="66"/>
      <c r="BV29" s="66"/>
      <c r="BW29" s="66"/>
      <c r="BX29" s="66"/>
      <c r="BY29" s="66"/>
      <c r="BZ29" s="66"/>
      <c r="CA29" s="66"/>
      <c r="CB29" s="66"/>
      <c r="CC29" s="66"/>
      <c r="CD29" s="66"/>
      <c r="CE29" s="66"/>
      <c r="CF29" s="66"/>
      <c r="CG29" s="66"/>
      <c r="CH29" s="66"/>
      <c r="CI29" s="66"/>
      <c r="CJ29" s="66"/>
      <c r="CK29" s="66"/>
      <c r="CL29" s="66"/>
      <c r="CM29" s="66"/>
      <c r="CN29" s="66"/>
      <c r="CO29" s="66"/>
      <c r="CP29" s="66"/>
      <c r="CQ29" s="66"/>
    </row>
    <row r="30" spans="1:95" ht="18">
      <c r="A30" s="39"/>
      <c r="B30" s="33">
        <v>25</v>
      </c>
      <c r="C30" s="26"/>
      <c r="D30" s="26"/>
      <c r="E30" s="26"/>
      <c r="F30" s="23" t="str">
        <f t="shared" si="0"/>
        <v>Wait</v>
      </c>
      <c r="G30" s="1"/>
      <c r="H30" s="70">
        <v>25</v>
      </c>
      <c r="I30" s="42">
        <f t="shared" si="1"/>
        <v>0</v>
      </c>
      <c r="J30" s="42">
        <f t="shared" si="2"/>
        <v>0</v>
      </c>
      <c r="K30" s="43"/>
      <c r="L30" s="43" t="str">
        <f>IFERROR(VLOOKUP(F30,Result_PW1!C:E,3,0),"")</f>
        <v/>
      </c>
      <c r="M30" s="12"/>
      <c r="N30" s="12"/>
      <c r="O30" s="1"/>
      <c r="P30" s="1"/>
      <c r="Q30" s="1"/>
      <c r="R30" s="56"/>
      <c r="S30" s="59"/>
      <c r="T30" s="12"/>
      <c r="U30" s="12"/>
      <c r="V30" s="12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61"/>
      <c r="AL30" s="61"/>
      <c r="AM30" s="61"/>
      <c r="AN30" s="12"/>
      <c r="AO30" s="59"/>
      <c r="AP30" s="12"/>
      <c r="AQ30" s="12"/>
      <c r="AR30" s="12"/>
      <c r="AS30" s="12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66"/>
      <c r="BP30" s="66"/>
      <c r="BQ30" s="66"/>
      <c r="BR30" s="66"/>
      <c r="BS30" s="66"/>
      <c r="BT30" s="66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</row>
    <row r="31" spans="1:95" ht="18">
      <c r="A31" s="39"/>
      <c r="B31" s="33">
        <v>26</v>
      </c>
      <c r="C31" s="26"/>
      <c r="D31" s="26"/>
      <c r="E31" s="26"/>
      <c r="F31" s="23" t="str">
        <f t="shared" si="0"/>
        <v>Wait</v>
      </c>
      <c r="G31" s="2"/>
      <c r="H31" s="70">
        <v>26</v>
      </c>
      <c r="I31" s="42">
        <f t="shared" si="1"/>
        <v>0</v>
      </c>
      <c r="J31" s="42">
        <f t="shared" si="2"/>
        <v>0</v>
      </c>
      <c r="K31" s="43"/>
      <c r="L31" s="43" t="str">
        <f>IFERROR(VLOOKUP(F31,Result_PW1!C:E,3,0),"")</f>
        <v/>
      </c>
      <c r="M31" s="12"/>
      <c r="N31" s="12"/>
      <c r="O31" s="2"/>
      <c r="P31" s="2"/>
      <c r="Q31" s="2"/>
      <c r="R31" s="56"/>
      <c r="S31" s="59"/>
      <c r="T31" s="12"/>
      <c r="U31" s="12"/>
      <c r="V31" s="12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59"/>
      <c r="AJ31" s="59"/>
      <c r="AK31" s="61"/>
      <c r="AL31" s="61"/>
      <c r="AM31" s="61"/>
      <c r="AN31" s="12"/>
      <c r="AO31" s="59"/>
      <c r="AP31" s="12"/>
      <c r="AQ31" s="12"/>
      <c r="AR31" s="13"/>
      <c r="AS31" s="13"/>
    </row>
    <row r="32" spans="1:95" ht="18">
      <c r="A32" s="39"/>
      <c r="B32" s="33">
        <v>27</v>
      </c>
      <c r="C32" s="26"/>
      <c r="D32" s="26"/>
      <c r="E32" s="26"/>
      <c r="F32" s="23" t="str">
        <f t="shared" si="0"/>
        <v>Wait</v>
      </c>
      <c r="G32" s="2"/>
      <c r="H32" s="70">
        <v>27</v>
      </c>
      <c r="I32" s="42">
        <f t="shared" si="1"/>
        <v>0</v>
      </c>
      <c r="J32" s="42">
        <f t="shared" si="2"/>
        <v>0</v>
      </c>
      <c r="K32" s="43"/>
      <c r="L32" s="43" t="str">
        <f>IFERROR(VLOOKUP(F32,Result_PW1!C:E,3,0),"")</f>
        <v/>
      </c>
      <c r="M32" s="12"/>
      <c r="N32" s="12"/>
      <c r="O32" s="2"/>
      <c r="P32" s="2"/>
      <c r="Q32" s="2"/>
      <c r="R32" s="56"/>
      <c r="S32" s="59"/>
      <c r="T32" s="12"/>
      <c r="U32" s="12"/>
      <c r="V32" s="12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61"/>
      <c r="AL32" s="61"/>
      <c r="AM32" s="61"/>
      <c r="AN32" s="12"/>
      <c r="AO32" s="59"/>
      <c r="AP32" s="12"/>
      <c r="AQ32" s="12"/>
      <c r="AR32" s="13"/>
      <c r="AS32" s="13"/>
    </row>
    <row r="33" spans="1:45" ht="18">
      <c r="A33" s="39"/>
      <c r="B33" s="33">
        <v>28</v>
      </c>
      <c r="C33" s="26"/>
      <c r="D33" s="26"/>
      <c r="E33" s="26"/>
      <c r="F33" s="23" t="str">
        <f t="shared" si="0"/>
        <v>Wait</v>
      </c>
      <c r="G33" s="2"/>
      <c r="H33" s="70">
        <v>28</v>
      </c>
      <c r="I33" s="42">
        <f t="shared" si="1"/>
        <v>0</v>
      </c>
      <c r="J33" s="42">
        <f t="shared" si="2"/>
        <v>0</v>
      </c>
      <c r="K33" s="43"/>
      <c r="L33" s="43" t="str">
        <f>IFERROR(VLOOKUP(F33,Result_PW1!C:E,3,0),"")</f>
        <v/>
      </c>
      <c r="M33" s="12"/>
      <c r="N33" s="12"/>
      <c r="O33" s="2"/>
      <c r="P33" s="2"/>
      <c r="Q33" s="2"/>
      <c r="R33" s="56"/>
      <c r="S33" s="59"/>
      <c r="T33" s="12"/>
      <c r="U33" s="12"/>
      <c r="V33" s="12"/>
      <c r="W33" s="59"/>
      <c r="X33" s="59"/>
      <c r="Y33" s="59"/>
      <c r="Z33" s="59"/>
      <c r="AA33" s="59"/>
      <c r="AB33" s="59"/>
      <c r="AC33" s="59"/>
      <c r="AD33" s="59"/>
      <c r="AE33" s="59"/>
      <c r="AF33" s="59"/>
      <c r="AG33" s="59"/>
      <c r="AH33" s="59"/>
      <c r="AI33" s="59"/>
      <c r="AJ33" s="59"/>
      <c r="AK33" s="61"/>
      <c r="AL33" s="61"/>
      <c r="AM33" s="61"/>
      <c r="AN33" s="12"/>
      <c r="AO33" s="59"/>
      <c r="AP33" s="12"/>
      <c r="AQ33" s="12"/>
      <c r="AR33" s="13"/>
      <c r="AS33" s="13"/>
    </row>
    <row r="34" spans="1:45" ht="18">
      <c r="A34" s="39"/>
      <c r="B34" s="33">
        <v>29</v>
      </c>
      <c r="C34" s="26"/>
      <c r="D34" s="26"/>
      <c r="E34" s="26"/>
      <c r="F34" s="23" t="str">
        <f t="shared" si="0"/>
        <v>Wait</v>
      </c>
      <c r="G34" s="2"/>
      <c r="H34" s="70">
        <v>29</v>
      </c>
      <c r="I34" s="42">
        <f t="shared" si="1"/>
        <v>0</v>
      </c>
      <c r="J34" s="42">
        <f t="shared" si="2"/>
        <v>0</v>
      </c>
      <c r="K34" s="43"/>
      <c r="L34" s="43" t="str">
        <f>IFERROR(VLOOKUP(F34,Result_PW1!C:E,3,0),"")</f>
        <v/>
      </c>
      <c r="M34" s="12"/>
      <c r="N34" s="12"/>
      <c r="O34" s="2"/>
      <c r="P34" s="2"/>
      <c r="Q34" s="2"/>
      <c r="R34" s="56"/>
      <c r="S34" s="59"/>
      <c r="T34" s="12"/>
      <c r="U34" s="12"/>
      <c r="V34" s="12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61"/>
      <c r="AL34" s="61"/>
      <c r="AM34" s="61"/>
      <c r="AN34" s="12"/>
      <c r="AO34" s="59"/>
      <c r="AP34" s="12"/>
      <c r="AQ34" s="12"/>
      <c r="AR34" s="13"/>
      <c r="AS34" s="13"/>
    </row>
    <row r="35" spans="1:45" ht="18">
      <c r="A35" s="39"/>
      <c r="B35" s="33">
        <v>30</v>
      </c>
      <c r="C35" s="26"/>
      <c r="D35" s="26"/>
      <c r="E35" s="26"/>
      <c r="F35" s="23" t="str">
        <f t="shared" si="0"/>
        <v>Wait</v>
      </c>
      <c r="G35" s="2"/>
      <c r="H35" s="70">
        <v>30</v>
      </c>
      <c r="I35" s="42">
        <f t="shared" si="1"/>
        <v>0</v>
      </c>
      <c r="J35" s="42">
        <f t="shared" si="2"/>
        <v>0</v>
      </c>
      <c r="K35" s="43"/>
      <c r="L35" s="43" t="str">
        <f>IFERROR(VLOOKUP(F35,Result_PW1!C:E,3,0),"")</f>
        <v/>
      </c>
      <c r="M35" s="12"/>
      <c r="N35" s="12"/>
      <c r="O35" s="2"/>
      <c r="P35" s="2"/>
      <c r="Q35" s="2"/>
      <c r="R35" s="56"/>
      <c r="S35" s="59"/>
      <c r="T35" s="12"/>
      <c r="U35" s="12"/>
      <c r="V35" s="12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  <c r="AH35" s="59"/>
      <c r="AI35" s="59"/>
      <c r="AJ35" s="59"/>
      <c r="AK35" s="61"/>
      <c r="AL35" s="61"/>
      <c r="AM35" s="61"/>
      <c r="AN35" s="12"/>
      <c r="AO35" s="59"/>
      <c r="AP35" s="12"/>
      <c r="AQ35" s="12"/>
      <c r="AR35" s="13"/>
      <c r="AS35" s="13"/>
    </row>
    <row r="36" spans="1:45" ht="18">
      <c r="A36" s="39"/>
      <c r="B36" s="33">
        <v>31</v>
      </c>
      <c r="C36" s="26"/>
      <c r="D36" s="26"/>
      <c r="E36" s="26"/>
      <c r="F36" s="23" t="str">
        <f t="shared" si="0"/>
        <v>Wait</v>
      </c>
      <c r="G36" s="2"/>
      <c r="H36" s="70">
        <v>31</v>
      </c>
      <c r="I36" s="42">
        <f t="shared" si="1"/>
        <v>0</v>
      </c>
      <c r="J36" s="42">
        <f t="shared" si="2"/>
        <v>0</v>
      </c>
      <c r="K36" s="43"/>
      <c r="L36" s="43" t="str">
        <f>IFERROR(VLOOKUP(F36,Result_PW1!C:E,3,0),"")</f>
        <v/>
      </c>
      <c r="M36" s="12"/>
      <c r="N36" s="12"/>
      <c r="O36" s="2"/>
      <c r="P36" s="2"/>
      <c r="Q36" s="2"/>
      <c r="R36" s="56"/>
      <c r="S36" s="59"/>
      <c r="T36" s="12"/>
      <c r="U36" s="12"/>
      <c r="V36" s="12"/>
      <c r="W36" s="59"/>
      <c r="X36" s="59"/>
      <c r="Y36" s="59"/>
      <c r="Z36" s="59"/>
      <c r="AA36" s="59"/>
      <c r="AB36" s="59"/>
      <c r="AC36" s="59"/>
      <c r="AD36" s="59"/>
      <c r="AE36" s="59"/>
      <c r="AF36" s="59"/>
      <c r="AG36" s="59"/>
      <c r="AH36" s="59"/>
      <c r="AI36" s="59"/>
      <c r="AJ36" s="59"/>
      <c r="AK36" s="61"/>
      <c r="AL36" s="61"/>
      <c r="AM36" s="61"/>
      <c r="AN36" s="12"/>
      <c r="AO36" s="59"/>
      <c r="AP36" s="12"/>
      <c r="AQ36" s="12"/>
      <c r="AR36" s="13"/>
      <c r="AS36" s="13"/>
    </row>
    <row r="37" spans="1:45" ht="18">
      <c r="A37" s="39"/>
      <c r="B37" s="33">
        <v>32</v>
      </c>
      <c r="C37" s="26"/>
      <c r="D37" s="26"/>
      <c r="E37" s="26"/>
      <c r="F37" s="23" t="str">
        <f t="shared" si="0"/>
        <v>Wait</v>
      </c>
      <c r="G37" s="2"/>
      <c r="H37" s="70">
        <v>32</v>
      </c>
      <c r="I37" s="42">
        <f t="shared" si="1"/>
        <v>0</v>
      </c>
      <c r="J37" s="42">
        <f t="shared" si="2"/>
        <v>0</v>
      </c>
      <c r="K37" s="43"/>
      <c r="L37" s="43" t="str">
        <f>IFERROR(VLOOKUP(F37,Result_PW1!C:E,3,0),"")</f>
        <v/>
      </c>
      <c r="M37" s="12"/>
      <c r="N37" s="12"/>
      <c r="O37" s="2"/>
      <c r="P37" s="2"/>
      <c r="Q37" s="2"/>
      <c r="R37" s="56"/>
      <c r="S37" s="59"/>
      <c r="T37" s="12"/>
      <c r="U37" s="12"/>
      <c r="V37" s="12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61"/>
      <c r="AL37" s="61"/>
      <c r="AM37" s="61"/>
      <c r="AN37" s="12"/>
      <c r="AO37" s="59"/>
      <c r="AP37" s="12"/>
      <c r="AQ37" s="12"/>
      <c r="AR37" s="13"/>
      <c r="AS37" s="13"/>
    </row>
    <row r="38" spans="1:45" ht="18">
      <c r="A38" s="39"/>
      <c r="B38" s="33">
        <v>33</v>
      </c>
      <c r="C38" s="26"/>
      <c r="D38" s="26"/>
      <c r="E38" s="26"/>
      <c r="F38" s="23" t="str">
        <f t="shared" si="0"/>
        <v>Wait</v>
      </c>
      <c r="G38" s="2"/>
      <c r="H38" s="70">
        <v>33</v>
      </c>
      <c r="I38" s="42">
        <f t="shared" si="1"/>
        <v>0</v>
      </c>
      <c r="J38" s="42">
        <f t="shared" si="2"/>
        <v>0</v>
      </c>
      <c r="K38" s="43"/>
      <c r="L38" s="43" t="str">
        <f>IFERROR(VLOOKUP(F38,Result_PW1!C:E,3,0),"")</f>
        <v/>
      </c>
      <c r="M38" s="12"/>
      <c r="N38" s="12"/>
      <c r="O38" s="2"/>
      <c r="P38" s="2"/>
      <c r="Q38" s="2"/>
      <c r="R38" s="56"/>
      <c r="S38" s="59"/>
      <c r="T38" s="12"/>
      <c r="U38" s="12"/>
      <c r="V38" s="12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61"/>
      <c r="AL38" s="61"/>
      <c r="AM38" s="61"/>
      <c r="AN38" s="12"/>
      <c r="AO38" s="59"/>
      <c r="AP38" s="12"/>
      <c r="AQ38" s="12"/>
      <c r="AR38" s="13"/>
      <c r="AS38" s="13"/>
    </row>
    <row r="39" spans="1:45" ht="18">
      <c r="A39" s="39"/>
      <c r="B39" s="33">
        <v>34</v>
      </c>
      <c r="C39" s="26"/>
      <c r="D39" s="26"/>
      <c r="E39" s="26"/>
      <c r="F39" s="23" t="str">
        <f t="shared" si="0"/>
        <v>Wait</v>
      </c>
      <c r="G39" s="2"/>
      <c r="H39" s="70">
        <v>34</v>
      </c>
      <c r="I39" s="42">
        <f t="shared" si="1"/>
        <v>0</v>
      </c>
      <c r="J39" s="42">
        <f t="shared" si="2"/>
        <v>0</v>
      </c>
      <c r="K39" s="43"/>
      <c r="L39" s="43" t="str">
        <f>IFERROR(VLOOKUP(F39,Result_PW1!C:E,3,0),"")</f>
        <v/>
      </c>
      <c r="M39" s="12"/>
      <c r="N39" s="12"/>
      <c r="O39" s="2"/>
      <c r="P39" s="2"/>
      <c r="Q39" s="2"/>
      <c r="R39" s="56"/>
      <c r="S39" s="59"/>
      <c r="T39" s="12"/>
      <c r="U39" s="12"/>
      <c r="V39" s="12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61"/>
      <c r="AL39" s="61"/>
      <c r="AM39" s="61"/>
      <c r="AN39" s="12"/>
      <c r="AO39" s="59"/>
      <c r="AP39" s="12"/>
      <c r="AQ39" s="12"/>
      <c r="AR39" s="13"/>
      <c r="AS39" s="13"/>
    </row>
    <row r="40" spans="1:45" ht="18">
      <c r="A40" s="39"/>
      <c r="B40" s="33">
        <v>35</v>
      </c>
      <c r="C40" s="26"/>
      <c r="D40" s="26"/>
      <c r="E40" s="26"/>
      <c r="F40" s="23" t="str">
        <f t="shared" si="0"/>
        <v>Wait</v>
      </c>
      <c r="G40" s="2"/>
      <c r="H40" s="70">
        <v>35</v>
      </c>
      <c r="I40" s="42">
        <f t="shared" si="1"/>
        <v>0</v>
      </c>
      <c r="J40" s="42">
        <f t="shared" si="2"/>
        <v>0</v>
      </c>
      <c r="K40" s="43"/>
      <c r="L40" s="43" t="str">
        <f>IFERROR(VLOOKUP(F40,Result_PW1!C:E,3,0),"")</f>
        <v/>
      </c>
      <c r="M40" s="12"/>
      <c r="N40" s="12"/>
      <c r="O40" s="2"/>
      <c r="P40" s="2"/>
      <c r="Q40" s="2"/>
      <c r="R40" s="56"/>
      <c r="S40" s="59"/>
      <c r="T40" s="12"/>
      <c r="U40" s="12"/>
      <c r="V40" s="12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61"/>
      <c r="AL40" s="61"/>
      <c r="AM40" s="61"/>
      <c r="AN40" s="12"/>
      <c r="AO40" s="59"/>
      <c r="AP40" s="12"/>
      <c r="AQ40" s="12"/>
      <c r="AR40" s="13"/>
      <c r="AS40" s="13"/>
    </row>
    <row r="41" spans="1:45" ht="18">
      <c r="A41" s="39"/>
      <c r="B41" s="33">
        <v>36</v>
      </c>
      <c r="C41" s="26"/>
      <c r="D41" s="26"/>
      <c r="E41" s="26"/>
      <c r="F41" s="23" t="str">
        <f t="shared" si="0"/>
        <v>Wait</v>
      </c>
      <c r="G41" s="2"/>
      <c r="H41" s="70">
        <v>36</v>
      </c>
      <c r="I41" s="42">
        <f t="shared" si="1"/>
        <v>0</v>
      </c>
      <c r="J41" s="42">
        <f t="shared" si="2"/>
        <v>0</v>
      </c>
      <c r="K41" s="43"/>
      <c r="L41" s="43" t="str">
        <f>IFERROR(VLOOKUP(F41,Result_PW1!C:E,3,0),"")</f>
        <v/>
      </c>
      <c r="M41" s="12"/>
      <c r="N41" s="12"/>
      <c r="O41" s="2"/>
      <c r="P41" s="2"/>
      <c r="Q41" s="2"/>
      <c r="R41" s="56"/>
      <c r="S41" s="59"/>
      <c r="T41" s="12"/>
      <c r="U41" s="12"/>
      <c r="V41" s="12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61"/>
      <c r="AL41" s="61"/>
      <c r="AM41" s="61"/>
      <c r="AN41" s="12"/>
      <c r="AO41" s="59"/>
      <c r="AP41" s="12"/>
      <c r="AQ41" s="12"/>
      <c r="AR41" s="13"/>
      <c r="AS41" s="13"/>
    </row>
    <row r="42" spans="1:45" ht="18">
      <c r="A42" s="39"/>
      <c r="B42" s="33">
        <v>37</v>
      </c>
      <c r="C42" s="26"/>
      <c r="D42" s="26"/>
      <c r="E42" s="26"/>
      <c r="F42" s="23" t="str">
        <f t="shared" si="0"/>
        <v>Wait</v>
      </c>
      <c r="G42" s="2"/>
      <c r="H42" s="70">
        <v>37</v>
      </c>
      <c r="I42" s="42">
        <f t="shared" si="1"/>
        <v>0</v>
      </c>
      <c r="J42" s="42">
        <f t="shared" si="2"/>
        <v>0</v>
      </c>
      <c r="K42" s="43"/>
      <c r="L42" s="43" t="str">
        <f>IFERROR(VLOOKUP(F42,Result_PW1!C:E,3,0),"")</f>
        <v/>
      </c>
      <c r="M42" s="12"/>
      <c r="N42" s="12"/>
      <c r="O42" s="2"/>
      <c r="P42" s="2"/>
      <c r="Q42" s="2"/>
      <c r="R42" s="56"/>
      <c r="S42" s="59"/>
      <c r="T42" s="12"/>
      <c r="U42" s="12"/>
      <c r="V42" s="12"/>
      <c r="W42" s="59"/>
      <c r="X42" s="59"/>
      <c r="Y42" s="59"/>
      <c r="Z42" s="59"/>
      <c r="AA42" s="59"/>
      <c r="AB42" s="59"/>
      <c r="AC42" s="59"/>
      <c r="AD42" s="59"/>
      <c r="AE42" s="59"/>
      <c r="AF42" s="59"/>
      <c r="AG42" s="59"/>
      <c r="AH42" s="59"/>
      <c r="AI42" s="59"/>
      <c r="AJ42" s="59"/>
      <c r="AK42" s="61"/>
      <c r="AL42" s="61"/>
      <c r="AM42" s="61"/>
      <c r="AN42" s="12"/>
      <c r="AO42" s="59"/>
      <c r="AP42" s="12"/>
      <c r="AQ42" s="12"/>
      <c r="AR42" s="13"/>
      <c r="AS42" s="13"/>
    </row>
    <row r="43" spans="1:45" ht="18">
      <c r="A43" s="39"/>
      <c r="B43" s="33">
        <v>38</v>
      </c>
      <c r="C43" s="26"/>
      <c r="D43" s="26"/>
      <c r="E43" s="26"/>
      <c r="F43" s="23" t="str">
        <f t="shared" si="0"/>
        <v>Wait</v>
      </c>
      <c r="G43" s="2"/>
      <c r="H43" s="70">
        <v>38</v>
      </c>
      <c r="I43" s="42">
        <f t="shared" si="1"/>
        <v>0</v>
      </c>
      <c r="J43" s="42">
        <f t="shared" si="2"/>
        <v>0</v>
      </c>
      <c r="K43" s="43"/>
      <c r="L43" s="43" t="str">
        <f>IFERROR(VLOOKUP(F43,Result_PW1!C:E,3,0),"")</f>
        <v/>
      </c>
      <c r="M43" s="12"/>
      <c r="N43" s="12"/>
      <c r="O43" s="2"/>
      <c r="P43" s="2"/>
      <c r="Q43" s="2"/>
      <c r="R43" s="56"/>
      <c r="S43" s="59"/>
      <c r="T43" s="12"/>
      <c r="U43" s="12"/>
      <c r="V43" s="12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61"/>
      <c r="AL43" s="61"/>
      <c r="AM43" s="61"/>
      <c r="AN43" s="12"/>
      <c r="AO43" s="59"/>
      <c r="AP43" s="12"/>
      <c r="AQ43" s="12"/>
      <c r="AR43" s="13"/>
      <c r="AS43" s="13"/>
    </row>
    <row r="44" spans="1:45" ht="18">
      <c r="A44" s="39"/>
      <c r="B44" s="33">
        <v>39</v>
      </c>
      <c r="C44" s="26"/>
      <c r="D44" s="26"/>
      <c r="E44" s="26"/>
      <c r="F44" s="23" t="str">
        <f t="shared" si="0"/>
        <v>Wait</v>
      </c>
      <c r="G44" s="2"/>
      <c r="H44" s="70">
        <v>39</v>
      </c>
      <c r="I44" s="42">
        <f t="shared" si="1"/>
        <v>0</v>
      </c>
      <c r="J44" s="42">
        <f t="shared" si="2"/>
        <v>0</v>
      </c>
      <c r="K44" s="43"/>
      <c r="L44" s="43" t="str">
        <f>IFERROR(VLOOKUP(F44,Result_PW1!C:E,3,0),"")</f>
        <v/>
      </c>
      <c r="M44" s="12"/>
      <c r="N44" s="12"/>
      <c r="O44" s="2"/>
      <c r="P44" s="2"/>
      <c r="Q44" s="2"/>
      <c r="R44" s="56"/>
      <c r="S44" s="59"/>
      <c r="T44" s="12"/>
      <c r="U44" s="12"/>
      <c r="V44" s="12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61"/>
      <c r="AL44" s="61"/>
      <c r="AM44" s="61"/>
      <c r="AN44" s="12"/>
      <c r="AO44" s="59"/>
      <c r="AP44" s="12"/>
      <c r="AQ44" s="12"/>
      <c r="AR44" s="13"/>
      <c r="AS44" s="13"/>
    </row>
    <row r="45" spans="1:45" ht="18">
      <c r="A45" s="39"/>
      <c r="B45" s="33">
        <v>40</v>
      </c>
      <c r="C45" s="26"/>
      <c r="D45" s="26"/>
      <c r="E45" s="26"/>
      <c r="F45" s="23" t="str">
        <f t="shared" si="0"/>
        <v>Wait</v>
      </c>
      <c r="G45" s="2"/>
      <c r="H45" s="70">
        <v>40</v>
      </c>
      <c r="I45" s="42">
        <f t="shared" si="1"/>
        <v>0</v>
      </c>
      <c r="J45" s="42">
        <f t="shared" si="2"/>
        <v>0</v>
      </c>
      <c r="K45" s="43"/>
      <c r="L45" s="43" t="str">
        <f>IFERROR(VLOOKUP(F45,Result_PW1!C:E,3,0),"")</f>
        <v/>
      </c>
      <c r="M45" s="12"/>
      <c r="N45" s="12"/>
      <c r="O45" s="2"/>
      <c r="P45" s="2"/>
      <c r="Q45" s="2"/>
      <c r="R45" s="56"/>
      <c r="S45" s="59"/>
      <c r="T45" s="12"/>
      <c r="U45" s="12"/>
      <c r="V45" s="12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61"/>
      <c r="AL45" s="61"/>
      <c r="AM45" s="61"/>
      <c r="AN45" s="12"/>
      <c r="AO45" s="59"/>
      <c r="AP45" s="12"/>
      <c r="AQ45" s="12"/>
      <c r="AR45" s="13"/>
      <c r="AS45" s="13"/>
    </row>
    <row r="46" spans="1:45">
      <c r="A46" s="2"/>
      <c r="B46" s="33">
        <v>41</v>
      </c>
      <c r="C46" s="26"/>
      <c r="D46" s="26"/>
      <c r="E46" s="26"/>
      <c r="F46" s="23" t="str">
        <f t="shared" si="0"/>
        <v>Wait</v>
      </c>
      <c r="G46" s="2"/>
      <c r="H46" s="70">
        <v>41</v>
      </c>
      <c r="I46" s="42">
        <f t="shared" ref="I46:I109" si="3">C46</f>
        <v>0</v>
      </c>
      <c r="J46" s="42">
        <f t="shared" ref="J46:J109" si="4">D46</f>
        <v>0</v>
      </c>
      <c r="K46" s="43"/>
      <c r="L46" s="43" t="str">
        <f>IFERROR(VLOOKUP(F46,Result_PW1!C:E,3,0),"")</f>
        <v/>
      </c>
      <c r="M46" s="12"/>
      <c r="N46" s="13"/>
      <c r="O46" s="2"/>
      <c r="P46" s="2"/>
      <c r="Q46" s="2"/>
      <c r="R46" s="54"/>
      <c r="S46" s="54"/>
      <c r="T46" s="13"/>
      <c r="U46" s="13"/>
      <c r="V46" s="13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13"/>
      <c r="AI46" s="13"/>
      <c r="AJ46" s="54"/>
      <c r="AK46" s="55"/>
      <c r="AL46" s="55"/>
      <c r="AM46" s="55"/>
      <c r="AN46" s="13"/>
      <c r="AO46" s="54"/>
      <c r="AP46" s="13"/>
      <c r="AQ46" s="13"/>
      <c r="AR46" s="13"/>
      <c r="AS46" s="13"/>
    </row>
    <row r="47" spans="1:45">
      <c r="A47" s="2"/>
      <c r="B47" s="33">
        <v>42</v>
      </c>
      <c r="C47" s="26"/>
      <c r="D47" s="26"/>
      <c r="E47" s="26"/>
      <c r="F47" s="23" t="str">
        <f t="shared" si="0"/>
        <v>Wait</v>
      </c>
      <c r="G47" s="2"/>
      <c r="H47" s="70">
        <v>42</v>
      </c>
      <c r="I47" s="42">
        <f t="shared" si="3"/>
        <v>0</v>
      </c>
      <c r="J47" s="42">
        <f t="shared" si="4"/>
        <v>0</v>
      </c>
      <c r="K47" s="43"/>
      <c r="L47" s="43" t="str">
        <f>IFERROR(VLOOKUP(F47,Result_PW1!C:E,3,0),"")</f>
        <v/>
      </c>
      <c r="M47" s="12"/>
      <c r="N47" s="13"/>
      <c r="O47" s="2"/>
      <c r="P47" s="2"/>
      <c r="Q47" s="2"/>
      <c r="R47" s="54"/>
      <c r="S47" s="54"/>
      <c r="T47" s="13"/>
      <c r="U47" s="13"/>
      <c r="V47" s="13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13"/>
      <c r="AI47" s="13"/>
      <c r="AJ47" s="54"/>
      <c r="AK47" s="55"/>
      <c r="AL47" s="55"/>
      <c r="AM47" s="55"/>
      <c r="AN47" s="13"/>
      <c r="AO47" s="54"/>
      <c r="AP47" s="13"/>
      <c r="AQ47" s="13"/>
      <c r="AR47" s="13"/>
      <c r="AS47" s="13"/>
    </row>
    <row r="48" spans="1:45">
      <c r="A48" s="2"/>
      <c r="B48" s="33">
        <v>43</v>
      </c>
      <c r="C48" s="26"/>
      <c r="D48" s="26"/>
      <c r="E48" s="26"/>
      <c r="F48" s="23" t="str">
        <f t="shared" si="0"/>
        <v>Wait</v>
      </c>
      <c r="G48" s="2"/>
      <c r="H48" s="70">
        <v>43</v>
      </c>
      <c r="I48" s="42">
        <f t="shared" si="3"/>
        <v>0</v>
      </c>
      <c r="J48" s="42">
        <f t="shared" si="4"/>
        <v>0</v>
      </c>
      <c r="K48" s="43"/>
      <c r="L48" s="43" t="str">
        <f>IFERROR(VLOOKUP(F48,Result_PW1!C:E,3,0),"")</f>
        <v/>
      </c>
      <c r="M48" s="12"/>
      <c r="N48" s="13"/>
      <c r="O48" s="2"/>
      <c r="P48" s="2"/>
      <c r="Q48" s="2"/>
      <c r="R48" s="54"/>
      <c r="S48" s="54"/>
      <c r="T48" s="13"/>
      <c r="U48" s="13"/>
      <c r="V48" s="13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13"/>
      <c r="AI48" s="13"/>
      <c r="AJ48" s="54"/>
      <c r="AK48" s="55"/>
      <c r="AL48" s="55"/>
      <c r="AM48" s="55"/>
      <c r="AN48" s="13"/>
      <c r="AO48" s="54"/>
      <c r="AP48" s="13"/>
      <c r="AQ48" s="13"/>
      <c r="AR48" s="13"/>
      <c r="AS48" s="13"/>
    </row>
    <row r="49" spans="1:45">
      <c r="A49" s="2"/>
      <c r="B49" s="33">
        <v>44</v>
      </c>
      <c r="C49" s="26"/>
      <c r="D49" s="26"/>
      <c r="E49" s="26"/>
      <c r="F49" s="23" t="str">
        <f t="shared" si="0"/>
        <v>Wait</v>
      </c>
      <c r="G49" s="2"/>
      <c r="H49" s="70">
        <v>44</v>
      </c>
      <c r="I49" s="42">
        <f t="shared" si="3"/>
        <v>0</v>
      </c>
      <c r="J49" s="42">
        <f t="shared" si="4"/>
        <v>0</v>
      </c>
      <c r="K49" s="43"/>
      <c r="L49" s="43" t="str">
        <f>IFERROR(VLOOKUP(F49,Result_PW1!C:E,3,0),"")</f>
        <v/>
      </c>
      <c r="M49" s="12"/>
      <c r="N49" s="13"/>
      <c r="O49" s="2"/>
      <c r="P49" s="2"/>
      <c r="Q49" s="2"/>
      <c r="R49" s="54"/>
      <c r="S49" s="54"/>
      <c r="T49" s="13"/>
      <c r="U49" s="13"/>
      <c r="V49" s="13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13"/>
      <c r="AI49" s="13"/>
      <c r="AJ49" s="54"/>
      <c r="AK49" s="55"/>
      <c r="AL49" s="55"/>
      <c r="AM49" s="55"/>
      <c r="AN49" s="13"/>
      <c r="AO49" s="54"/>
      <c r="AP49" s="13"/>
      <c r="AQ49" s="13"/>
      <c r="AR49" s="13"/>
      <c r="AS49" s="13"/>
    </row>
    <row r="50" spans="1:45">
      <c r="A50" s="2"/>
      <c r="B50" s="33">
        <v>45</v>
      </c>
      <c r="C50" s="26"/>
      <c r="D50" s="26"/>
      <c r="E50" s="26"/>
      <c r="F50" s="23" t="str">
        <f t="shared" si="0"/>
        <v>Wait</v>
      </c>
      <c r="G50" s="2"/>
      <c r="H50" s="70">
        <v>45</v>
      </c>
      <c r="I50" s="42">
        <f t="shared" si="3"/>
        <v>0</v>
      </c>
      <c r="J50" s="42">
        <f t="shared" si="4"/>
        <v>0</v>
      </c>
      <c r="K50" s="43"/>
      <c r="L50" s="43" t="str">
        <f>IFERROR(VLOOKUP(F50,Result_PW1!C:E,3,0),"")</f>
        <v/>
      </c>
      <c r="M50" s="12"/>
      <c r="N50" s="13"/>
      <c r="O50" s="2"/>
      <c r="P50" s="2"/>
      <c r="Q50" s="2"/>
      <c r="R50" s="54"/>
      <c r="S50" s="54"/>
      <c r="T50" s="13"/>
      <c r="U50" s="13"/>
      <c r="V50" s="13"/>
      <c r="W50" s="54"/>
      <c r="X50" s="54"/>
      <c r="Y50" s="54"/>
      <c r="Z50" s="54"/>
      <c r="AA50" s="54"/>
      <c r="AB50" s="54"/>
      <c r="AC50" s="54"/>
      <c r="AD50" s="54"/>
      <c r="AE50" s="54"/>
      <c r="AF50" s="54"/>
      <c r="AG50" s="54"/>
      <c r="AH50" s="13"/>
      <c r="AI50" s="13"/>
      <c r="AJ50" s="54"/>
      <c r="AK50" s="55"/>
      <c r="AL50" s="55"/>
      <c r="AM50" s="55"/>
      <c r="AN50" s="13"/>
      <c r="AO50" s="54"/>
      <c r="AP50" s="13"/>
      <c r="AQ50" s="13"/>
      <c r="AR50" s="13"/>
      <c r="AS50" s="13"/>
    </row>
    <row r="51" spans="1:45">
      <c r="A51" s="2"/>
      <c r="B51" s="33">
        <v>46</v>
      </c>
      <c r="C51" s="26"/>
      <c r="D51" s="26"/>
      <c r="E51" s="26"/>
      <c r="F51" s="23" t="str">
        <f t="shared" si="0"/>
        <v>Wait</v>
      </c>
      <c r="G51" s="2"/>
      <c r="H51" s="70">
        <v>46</v>
      </c>
      <c r="I51" s="42">
        <f t="shared" si="3"/>
        <v>0</v>
      </c>
      <c r="J51" s="42">
        <f t="shared" si="4"/>
        <v>0</v>
      </c>
      <c r="K51" s="43"/>
      <c r="L51" s="43" t="str">
        <f>IFERROR(VLOOKUP(F51,Result_PW1!C:E,3,0),"")</f>
        <v/>
      </c>
      <c r="M51" s="12"/>
      <c r="N51" s="13"/>
      <c r="O51" s="2"/>
      <c r="P51" s="2"/>
      <c r="Q51" s="2"/>
      <c r="R51" s="54"/>
      <c r="S51" s="54"/>
      <c r="T51" s="13"/>
      <c r="U51" s="13"/>
      <c r="V51" s="13"/>
      <c r="W51" s="54"/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H51" s="13"/>
      <c r="AI51" s="13"/>
      <c r="AJ51" s="54"/>
      <c r="AK51" s="55"/>
      <c r="AL51" s="55"/>
      <c r="AM51" s="55"/>
      <c r="AN51" s="13"/>
      <c r="AO51" s="54"/>
      <c r="AP51" s="13"/>
      <c r="AQ51" s="13"/>
      <c r="AR51" s="13"/>
      <c r="AS51" s="13"/>
    </row>
    <row r="52" spans="1:45">
      <c r="A52" s="2"/>
      <c r="B52" s="33">
        <v>47</v>
      </c>
      <c r="C52" s="26"/>
      <c r="D52" s="26"/>
      <c r="E52" s="26"/>
      <c r="F52" s="23" t="str">
        <f t="shared" si="0"/>
        <v>Wait</v>
      </c>
      <c r="G52" s="2"/>
      <c r="H52" s="70">
        <v>47</v>
      </c>
      <c r="I52" s="42">
        <f t="shared" si="3"/>
        <v>0</v>
      </c>
      <c r="J52" s="42">
        <f t="shared" si="4"/>
        <v>0</v>
      </c>
      <c r="K52" s="43"/>
      <c r="L52" s="43" t="str">
        <f>IFERROR(VLOOKUP(F52,Result_PW1!C:E,3,0),"")</f>
        <v/>
      </c>
      <c r="M52" s="12"/>
      <c r="N52" s="13"/>
      <c r="O52" s="2"/>
      <c r="P52" s="2"/>
      <c r="Q52" s="2"/>
      <c r="R52" s="54"/>
      <c r="S52" s="54"/>
      <c r="T52" s="13"/>
      <c r="U52" s="13"/>
      <c r="V52" s="13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13"/>
      <c r="AI52" s="13"/>
      <c r="AJ52" s="54"/>
      <c r="AK52" s="55"/>
      <c r="AL52" s="55"/>
      <c r="AM52" s="55"/>
      <c r="AN52" s="13"/>
      <c r="AO52" s="54"/>
      <c r="AP52" s="13"/>
      <c r="AQ52" s="13"/>
      <c r="AR52" s="13"/>
      <c r="AS52" s="13"/>
    </row>
    <row r="53" spans="1:45">
      <c r="A53" s="2"/>
      <c r="B53" s="33">
        <v>48</v>
      </c>
      <c r="C53" s="26"/>
      <c r="D53" s="26"/>
      <c r="E53" s="26"/>
      <c r="F53" s="23" t="str">
        <f t="shared" si="0"/>
        <v>Wait</v>
      </c>
      <c r="G53" s="2"/>
      <c r="H53" s="70">
        <v>48</v>
      </c>
      <c r="I53" s="42">
        <f t="shared" si="3"/>
        <v>0</v>
      </c>
      <c r="J53" s="42">
        <f t="shared" si="4"/>
        <v>0</v>
      </c>
      <c r="K53" s="43"/>
      <c r="L53" s="43" t="str">
        <f>IFERROR(VLOOKUP(F53,Result_PW1!C:E,3,0),"")</f>
        <v/>
      </c>
      <c r="M53" s="12"/>
      <c r="N53" s="13"/>
      <c r="O53" s="2"/>
      <c r="P53" s="2"/>
      <c r="Q53" s="2"/>
      <c r="R53" s="54"/>
      <c r="S53" s="54"/>
      <c r="T53" s="13"/>
      <c r="U53" s="13"/>
      <c r="V53" s="13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13"/>
      <c r="AI53" s="13"/>
      <c r="AJ53" s="54"/>
      <c r="AK53" s="55"/>
      <c r="AL53" s="55"/>
      <c r="AM53" s="55"/>
      <c r="AN53" s="13"/>
      <c r="AO53" s="54"/>
      <c r="AP53" s="13"/>
      <c r="AQ53" s="13"/>
      <c r="AR53" s="13"/>
      <c r="AS53" s="13"/>
    </row>
    <row r="54" spans="1:45">
      <c r="A54" s="2"/>
      <c r="B54" s="33">
        <v>49</v>
      </c>
      <c r="C54" s="26"/>
      <c r="D54" s="26"/>
      <c r="E54" s="26"/>
      <c r="F54" s="23" t="str">
        <f t="shared" si="0"/>
        <v>Wait</v>
      </c>
      <c r="G54" s="2"/>
      <c r="H54" s="70">
        <v>49</v>
      </c>
      <c r="I54" s="42">
        <f t="shared" si="3"/>
        <v>0</v>
      </c>
      <c r="J54" s="42">
        <f t="shared" si="4"/>
        <v>0</v>
      </c>
      <c r="K54" s="43"/>
      <c r="L54" s="43" t="str">
        <f>IFERROR(VLOOKUP(F54,Result_PW1!C:E,3,0),"")</f>
        <v/>
      </c>
      <c r="M54" s="12"/>
      <c r="N54" s="13"/>
      <c r="O54" s="2"/>
      <c r="P54" s="2"/>
      <c r="Q54" s="2"/>
      <c r="R54" s="54"/>
      <c r="S54" s="54"/>
      <c r="T54" s="13"/>
      <c r="U54" s="13"/>
      <c r="V54" s="13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13"/>
      <c r="AI54" s="13"/>
      <c r="AJ54" s="54"/>
      <c r="AK54" s="55"/>
      <c r="AL54" s="55"/>
      <c r="AM54" s="55"/>
      <c r="AN54" s="13"/>
      <c r="AO54" s="54"/>
      <c r="AP54" s="13"/>
      <c r="AQ54" s="13"/>
      <c r="AR54" s="13"/>
      <c r="AS54" s="13"/>
    </row>
    <row r="55" spans="1:45">
      <c r="A55" s="2"/>
      <c r="B55" s="33">
        <v>50</v>
      </c>
      <c r="C55" s="26"/>
      <c r="D55" s="26"/>
      <c r="E55" s="26"/>
      <c r="F55" s="23" t="str">
        <f t="shared" si="0"/>
        <v>Wait</v>
      </c>
      <c r="G55" s="2"/>
      <c r="H55" s="70">
        <v>50</v>
      </c>
      <c r="I55" s="42">
        <f t="shared" si="3"/>
        <v>0</v>
      </c>
      <c r="J55" s="42">
        <f t="shared" si="4"/>
        <v>0</v>
      </c>
      <c r="K55" s="43"/>
      <c r="L55" s="43" t="str">
        <f>IFERROR(VLOOKUP(F55,Result_PW1!C:E,3,0),"")</f>
        <v/>
      </c>
      <c r="M55" s="12"/>
      <c r="N55" s="13"/>
      <c r="O55" s="2"/>
      <c r="P55" s="2"/>
      <c r="Q55" s="2"/>
      <c r="R55" s="54"/>
      <c r="S55" s="54"/>
      <c r="T55" s="13"/>
      <c r="U55" s="13"/>
      <c r="V55" s="13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13"/>
      <c r="AI55" s="13"/>
      <c r="AJ55" s="54"/>
      <c r="AK55" s="55"/>
      <c r="AL55" s="55"/>
      <c r="AM55" s="55"/>
      <c r="AN55" s="13"/>
      <c r="AO55" s="54"/>
      <c r="AP55" s="13"/>
      <c r="AQ55" s="13"/>
      <c r="AR55" s="13"/>
      <c r="AS55" s="13"/>
    </row>
    <row r="56" spans="1:45">
      <c r="A56" s="2"/>
      <c r="B56" s="33">
        <v>51</v>
      </c>
      <c r="C56" s="26"/>
      <c r="D56" s="26"/>
      <c r="E56" s="26"/>
      <c r="F56" s="23" t="str">
        <f t="shared" si="0"/>
        <v>Wait</v>
      </c>
      <c r="G56" s="2"/>
      <c r="H56" s="70">
        <v>51</v>
      </c>
      <c r="I56" s="42">
        <f t="shared" si="3"/>
        <v>0</v>
      </c>
      <c r="J56" s="42">
        <f t="shared" si="4"/>
        <v>0</v>
      </c>
      <c r="K56" s="43"/>
      <c r="L56" s="43" t="str">
        <f>IFERROR(VLOOKUP(F56,Result_PW1!C:E,3,0),"")</f>
        <v/>
      </c>
      <c r="M56" s="12"/>
      <c r="N56" s="13"/>
      <c r="O56" s="2"/>
      <c r="P56" s="2"/>
      <c r="Q56" s="2"/>
      <c r="R56" s="54"/>
      <c r="S56" s="54"/>
      <c r="T56" s="13"/>
      <c r="U56" s="13"/>
      <c r="V56" s="13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13"/>
      <c r="AI56" s="13"/>
      <c r="AJ56" s="54"/>
      <c r="AK56" s="55"/>
      <c r="AL56" s="55"/>
      <c r="AM56" s="55"/>
      <c r="AN56" s="13"/>
      <c r="AO56" s="54"/>
      <c r="AP56" s="13"/>
      <c r="AQ56" s="13"/>
      <c r="AR56" s="13"/>
      <c r="AS56" s="13"/>
    </row>
    <row r="57" spans="1:45">
      <c r="A57" s="2"/>
      <c r="B57" s="33">
        <v>52</v>
      </c>
      <c r="C57" s="26"/>
      <c r="D57" s="26"/>
      <c r="E57" s="26"/>
      <c r="F57" s="23" t="str">
        <f t="shared" si="0"/>
        <v>Wait</v>
      </c>
      <c r="G57" s="2"/>
      <c r="H57" s="70">
        <v>52</v>
      </c>
      <c r="I57" s="42">
        <f t="shared" si="3"/>
        <v>0</v>
      </c>
      <c r="J57" s="42">
        <f t="shared" si="4"/>
        <v>0</v>
      </c>
      <c r="K57" s="43"/>
      <c r="L57" s="43" t="str">
        <f>IFERROR(VLOOKUP(F57,Result_PW1!C:E,3,0),"")</f>
        <v/>
      </c>
      <c r="M57" s="12"/>
      <c r="N57" s="13"/>
      <c r="O57" s="2"/>
      <c r="P57" s="2"/>
      <c r="Q57" s="2"/>
      <c r="R57" s="54"/>
      <c r="S57" s="54"/>
      <c r="T57" s="13"/>
      <c r="U57" s="13"/>
      <c r="V57" s="13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13"/>
      <c r="AI57" s="13"/>
      <c r="AJ57" s="54"/>
      <c r="AK57" s="55"/>
      <c r="AL57" s="55"/>
      <c r="AM57" s="55"/>
      <c r="AN57" s="13"/>
      <c r="AO57" s="54"/>
      <c r="AP57" s="13"/>
      <c r="AQ57" s="13"/>
      <c r="AR57" s="13"/>
      <c r="AS57" s="13"/>
    </row>
    <row r="58" spans="1:45">
      <c r="A58" s="2"/>
      <c r="B58" s="33">
        <v>53</v>
      </c>
      <c r="C58" s="26"/>
      <c r="D58" s="26"/>
      <c r="E58" s="26"/>
      <c r="F58" s="23" t="str">
        <f t="shared" si="0"/>
        <v>Wait</v>
      </c>
      <c r="G58" s="2"/>
      <c r="H58" s="70">
        <v>53</v>
      </c>
      <c r="I58" s="42">
        <f t="shared" si="3"/>
        <v>0</v>
      </c>
      <c r="J58" s="42">
        <f t="shared" si="4"/>
        <v>0</v>
      </c>
      <c r="K58" s="43"/>
      <c r="L58" s="43" t="str">
        <f>IFERROR(VLOOKUP(F58,Result_PW1!C:E,3,0),"")</f>
        <v/>
      </c>
      <c r="M58" s="12"/>
      <c r="N58" s="13"/>
      <c r="O58" s="2"/>
      <c r="P58" s="2"/>
      <c r="Q58" s="2"/>
      <c r="R58" s="54"/>
      <c r="S58" s="54"/>
      <c r="T58" s="13"/>
      <c r="U58" s="13"/>
      <c r="V58" s="13"/>
      <c r="W58" s="54"/>
      <c r="X58" s="54"/>
      <c r="Y58" s="54"/>
      <c r="Z58" s="54"/>
      <c r="AA58" s="54"/>
      <c r="AB58" s="54"/>
      <c r="AC58" s="54"/>
      <c r="AD58" s="54"/>
      <c r="AE58" s="54"/>
      <c r="AF58" s="54"/>
      <c r="AG58" s="54"/>
      <c r="AH58" s="13"/>
      <c r="AI58" s="13"/>
      <c r="AJ58" s="54"/>
      <c r="AK58" s="55"/>
      <c r="AL58" s="55"/>
      <c r="AM58" s="55"/>
      <c r="AN58" s="13"/>
      <c r="AO58" s="54"/>
      <c r="AP58" s="13"/>
      <c r="AQ58" s="13"/>
      <c r="AR58" s="13"/>
      <c r="AS58" s="13"/>
    </row>
    <row r="59" spans="1:45">
      <c r="A59" s="2"/>
      <c r="B59" s="33">
        <v>54</v>
      </c>
      <c r="C59" s="26"/>
      <c r="D59" s="26"/>
      <c r="E59" s="26"/>
      <c r="F59" s="23" t="str">
        <f t="shared" si="0"/>
        <v>Wait</v>
      </c>
      <c r="G59" s="2"/>
      <c r="H59" s="70">
        <v>54</v>
      </c>
      <c r="I59" s="42">
        <f t="shared" si="3"/>
        <v>0</v>
      </c>
      <c r="J59" s="42">
        <f t="shared" si="4"/>
        <v>0</v>
      </c>
      <c r="K59" s="43"/>
      <c r="L59" s="43" t="str">
        <f>IFERROR(VLOOKUP(F59,Result_PW1!C:E,3,0),"")</f>
        <v/>
      </c>
      <c r="M59" s="12"/>
      <c r="N59" s="13"/>
      <c r="O59" s="2"/>
      <c r="P59" s="2"/>
      <c r="Q59" s="2"/>
      <c r="R59" s="54"/>
      <c r="S59" s="54"/>
      <c r="T59" s="13"/>
      <c r="U59" s="13"/>
      <c r="V59" s="13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13"/>
      <c r="AI59" s="13"/>
      <c r="AJ59" s="54"/>
      <c r="AK59" s="55"/>
      <c r="AL59" s="55"/>
      <c r="AM59" s="55"/>
      <c r="AN59" s="13"/>
      <c r="AO59" s="54"/>
      <c r="AP59" s="13"/>
      <c r="AQ59" s="13"/>
      <c r="AR59" s="13"/>
      <c r="AS59" s="13"/>
    </row>
    <row r="60" spans="1:45">
      <c r="A60" s="2"/>
      <c r="B60" s="33">
        <v>55</v>
      </c>
      <c r="C60" s="26"/>
      <c r="D60" s="26"/>
      <c r="E60" s="26"/>
      <c r="F60" s="23" t="str">
        <f t="shared" si="0"/>
        <v>Wait</v>
      </c>
      <c r="G60" s="2"/>
      <c r="H60" s="70">
        <v>55</v>
      </c>
      <c r="I60" s="42">
        <f t="shared" si="3"/>
        <v>0</v>
      </c>
      <c r="J60" s="42">
        <f t="shared" si="4"/>
        <v>0</v>
      </c>
      <c r="K60" s="43"/>
      <c r="L60" s="43" t="str">
        <f>IFERROR(VLOOKUP(F60,Result_PW1!C:E,3,0),"")</f>
        <v/>
      </c>
      <c r="M60" s="12"/>
      <c r="N60" s="13"/>
      <c r="O60" s="2"/>
      <c r="P60" s="2"/>
      <c r="Q60" s="2"/>
      <c r="R60" s="54"/>
      <c r="S60" s="54"/>
      <c r="T60" s="13"/>
      <c r="U60" s="13"/>
      <c r="V60" s="13"/>
      <c r="W60" s="54"/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13"/>
      <c r="AI60" s="13"/>
      <c r="AJ60" s="54"/>
      <c r="AK60" s="55"/>
      <c r="AL60" s="55"/>
      <c r="AM60" s="55"/>
      <c r="AN60" s="13"/>
      <c r="AO60" s="54"/>
      <c r="AP60" s="13"/>
      <c r="AQ60" s="13"/>
      <c r="AR60" s="13"/>
      <c r="AS60" s="13"/>
    </row>
    <row r="61" spans="1:45">
      <c r="A61" s="2"/>
      <c r="B61" s="33">
        <v>56</v>
      </c>
      <c r="C61" s="26"/>
      <c r="D61" s="26"/>
      <c r="E61" s="26"/>
      <c r="F61" s="23" t="str">
        <f t="shared" si="0"/>
        <v>Wait</v>
      </c>
      <c r="G61" s="2"/>
      <c r="H61" s="70">
        <v>56</v>
      </c>
      <c r="I61" s="42">
        <f t="shared" si="3"/>
        <v>0</v>
      </c>
      <c r="J61" s="42">
        <f t="shared" si="4"/>
        <v>0</v>
      </c>
      <c r="K61" s="43"/>
      <c r="L61" s="43" t="str">
        <f>IFERROR(VLOOKUP(F61,Result_PW1!C:E,3,0),"")</f>
        <v/>
      </c>
      <c r="M61" s="12"/>
      <c r="N61" s="13"/>
      <c r="O61" s="2"/>
      <c r="P61" s="2"/>
      <c r="Q61" s="2"/>
      <c r="R61" s="54"/>
      <c r="S61" s="54"/>
      <c r="T61" s="13"/>
      <c r="U61" s="13"/>
      <c r="V61" s="13"/>
      <c r="W61" s="54"/>
      <c r="X61" s="54"/>
      <c r="Y61" s="54"/>
      <c r="Z61" s="54"/>
      <c r="AA61" s="54"/>
      <c r="AB61" s="54"/>
      <c r="AC61" s="54"/>
      <c r="AD61" s="54"/>
      <c r="AE61" s="54"/>
      <c r="AF61" s="54"/>
      <c r="AG61" s="54"/>
      <c r="AH61" s="13"/>
      <c r="AI61" s="13"/>
      <c r="AJ61" s="54"/>
      <c r="AK61" s="55"/>
      <c r="AL61" s="55"/>
      <c r="AM61" s="55"/>
      <c r="AN61" s="13"/>
      <c r="AO61" s="54"/>
      <c r="AP61" s="13"/>
      <c r="AQ61" s="13"/>
      <c r="AR61" s="13"/>
      <c r="AS61" s="13"/>
    </row>
    <row r="62" spans="1:45">
      <c r="A62" s="2"/>
      <c r="B62" s="33">
        <v>57</v>
      </c>
      <c r="C62" s="26"/>
      <c r="D62" s="26"/>
      <c r="E62" s="26"/>
      <c r="F62" s="23" t="str">
        <f t="shared" si="0"/>
        <v>Wait</v>
      </c>
      <c r="G62" s="2"/>
      <c r="H62" s="70">
        <v>57</v>
      </c>
      <c r="I62" s="42">
        <f t="shared" si="3"/>
        <v>0</v>
      </c>
      <c r="J62" s="42">
        <f t="shared" si="4"/>
        <v>0</v>
      </c>
      <c r="K62" s="43"/>
      <c r="L62" s="43" t="str">
        <f>IFERROR(VLOOKUP(F62,Result_PW1!C:E,3,0),"")</f>
        <v/>
      </c>
      <c r="M62" s="12"/>
      <c r="N62" s="13"/>
      <c r="O62" s="2"/>
      <c r="P62" s="2"/>
      <c r="Q62" s="2"/>
      <c r="R62" s="54"/>
      <c r="S62" s="54"/>
      <c r="T62" s="13"/>
      <c r="U62" s="13"/>
      <c r="V62" s="13"/>
      <c r="W62" s="54"/>
      <c r="X62" s="54"/>
      <c r="Y62" s="54"/>
      <c r="Z62" s="54"/>
      <c r="AA62" s="54"/>
      <c r="AB62" s="54"/>
      <c r="AC62" s="54"/>
      <c r="AD62" s="54"/>
      <c r="AE62" s="54"/>
      <c r="AF62" s="54"/>
      <c r="AG62" s="54"/>
      <c r="AH62" s="13"/>
      <c r="AI62" s="13"/>
      <c r="AJ62" s="54"/>
      <c r="AK62" s="55"/>
      <c r="AL62" s="55"/>
      <c r="AM62" s="55"/>
      <c r="AN62" s="13"/>
      <c r="AO62" s="54"/>
      <c r="AP62" s="13"/>
      <c r="AQ62" s="13"/>
      <c r="AR62" s="13"/>
      <c r="AS62" s="13"/>
    </row>
    <row r="63" spans="1:45">
      <c r="A63" s="2"/>
      <c r="B63" s="33">
        <v>58</v>
      </c>
      <c r="C63" s="26"/>
      <c r="D63" s="26"/>
      <c r="E63" s="26"/>
      <c r="F63" s="23" t="str">
        <f t="shared" si="0"/>
        <v>Wait</v>
      </c>
      <c r="G63" s="2"/>
      <c r="H63" s="70">
        <v>58</v>
      </c>
      <c r="I63" s="42">
        <f t="shared" si="3"/>
        <v>0</v>
      </c>
      <c r="J63" s="42">
        <f t="shared" si="4"/>
        <v>0</v>
      </c>
      <c r="K63" s="43"/>
      <c r="L63" s="43" t="str">
        <f>IFERROR(VLOOKUP(F63,Result_PW1!C:E,3,0),"")</f>
        <v/>
      </c>
      <c r="M63" s="12"/>
      <c r="N63" s="13"/>
      <c r="O63" s="2"/>
      <c r="P63" s="2"/>
      <c r="Q63" s="2"/>
      <c r="R63" s="54"/>
      <c r="S63" s="54"/>
      <c r="T63" s="13"/>
      <c r="U63" s="13"/>
      <c r="V63" s="13"/>
      <c r="W63" s="54"/>
      <c r="X63" s="54"/>
      <c r="Y63" s="54"/>
      <c r="Z63" s="54"/>
      <c r="AA63" s="54"/>
      <c r="AB63" s="54"/>
      <c r="AC63" s="54"/>
      <c r="AD63" s="54"/>
      <c r="AE63" s="54"/>
      <c r="AF63" s="54"/>
      <c r="AG63" s="54"/>
      <c r="AH63" s="13"/>
      <c r="AI63" s="13"/>
      <c r="AJ63" s="54"/>
      <c r="AK63" s="55"/>
      <c r="AL63" s="55"/>
      <c r="AM63" s="55"/>
      <c r="AN63" s="13"/>
      <c r="AO63" s="54"/>
      <c r="AP63" s="13"/>
      <c r="AQ63" s="13"/>
      <c r="AR63" s="13"/>
      <c r="AS63" s="13"/>
    </row>
    <row r="64" spans="1:45">
      <c r="A64" s="2"/>
      <c r="B64" s="33">
        <v>59</v>
      </c>
      <c r="C64" s="26"/>
      <c r="D64" s="26"/>
      <c r="E64" s="26"/>
      <c r="F64" s="23" t="str">
        <f t="shared" si="0"/>
        <v>Wait</v>
      </c>
      <c r="G64" s="2"/>
      <c r="H64" s="70">
        <v>59</v>
      </c>
      <c r="I64" s="42">
        <f t="shared" si="3"/>
        <v>0</v>
      </c>
      <c r="J64" s="42">
        <f t="shared" si="4"/>
        <v>0</v>
      </c>
      <c r="K64" s="43"/>
      <c r="L64" s="43" t="str">
        <f>IFERROR(VLOOKUP(F64,Result_PW1!C:E,3,0),"")</f>
        <v/>
      </c>
      <c r="M64" s="12"/>
      <c r="N64" s="13"/>
      <c r="O64" s="2"/>
      <c r="P64" s="2"/>
      <c r="Q64" s="2"/>
      <c r="R64" s="54"/>
      <c r="S64" s="54"/>
      <c r="T64" s="13"/>
      <c r="U64" s="13"/>
      <c r="V64" s="13"/>
      <c r="W64" s="54"/>
      <c r="X64" s="54"/>
      <c r="Y64" s="54"/>
      <c r="Z64" s="54"/>
      <c r="AA64" s="54"/>
      <c r="AB64" s="54"/>
      <c r="AC64" s="54"/>
      <c r="AD64" s="54"/>
      <c r="AE64" s="54"/>
      <c r="AF64" s="54"/>
      <c r="AG64" s="54"/>
      <c r="AH64" s="13"/>
      <c r="AI64" s="13"/>
      <c r="AJ64" s="54"/>
      <c r="AK64" s="55"/>
      <c r="AL64" s="55"/>
      <c r="AM64" s="55"/>
      <c r="AN64" s="13"/>
      <c r="AO64" s="54"/>
      <c r="AP64" s="13"/>
      <c r="AQ64" s="13"/>
      <c r="AR64" s="13"/>
      <c r="AS64" s="13"/>
    </row>
    <row r="65" spans="1:45">
      <c r="A65" s="2"/>
      <c r="B65" s="33">
        <v>60</v>
      </c>
      <c r="C65" s="26"/>
      <c r="D65" s="26"/>
      <c r="E65" s="26"/>
      <c r="F65" s="23" t="str">
        <f t="shared" si="0"/>
        <v>Wait</v>
      </c>
      <c r="G65" s="2"/>
      <c r="H65" s="70">
        <v>60</v>
      </c>
      <c r="I65" s="42">
        <f t="shared" si="3"/>
        <v>0</v>
      </c>
      <c r="J65" s="42">
        <f t="shared" si="4"/>
        <v>0</v>
      </c>
      <c r="K65" s="43"/>
      <c r="L65" s="43" t="str">
        <f>IFERROR(VLOOKUP(F65,Result_PW1!C:E,3,0),"")</f>
        <v/>
      </c>
      <c r="M65" s="12"/>
      <c r="N65" s="13"/>
      <c r="O65" s="2"/>
      <c r="P65" s="2"/>
      <c r="Q65" s="2"/>
      <c r="R65" s="54"/>
      <c r="S65" s="54"/>
      <c r="T65" s="13"/>
      <c r="U65" s="13"/>
      <c r="V65" s="13"/>
      <c r="W65" s="54"/>
      <c r="X65" s="54"/>
      <c r="Y65" s="54"/>
      <c r="Z65" s="54"/>
      <c r="AA65" s="54"/>
      <c r="AB65" s="54"/>
      <c r="AC65" s="54"/>
      <c r="AD65" s="54"/>
      <c r="AE65" s="54"/>
      <c r="AF65" s="54"/>
      <c r="AG65" s="54"/>
      <c r="AH65" s="13"/>
      <c r="AI65" s="13"/>
      <c r="AJ65" s="54"/>
      <c r="AK65" s="55"/>
      <c r="AL65" s="55"/>
      <c r="AM65" s="55"/>
      <c r="AN65" s="13"/>
      <c r="AO65" s="54"/>
      <c r="AP65" s="13"/>
      <c r="AQ65" s="13"/>
      <c r="AR65" s="13"/>
      <c r="AS65" s="13"/>
    </row>
    <row r="66" spans="1:45">
      <c r="A66" s="2"/>
      <c r="B66" s="33">
        <v>61</v>
      </c>
      <c r="C66" s="26"/>
      <c r="D66" s="26"/>
      <c r="E66" s="26"/>
      <c r="F66" s="23" t="str">
        <f t="shared" si="0"/>
        <v>Wait</v>
      </c>
      <c r="G66" s="2"/>
      <c r="H66" s="70">
        <v>61</v>
      </c>
      <c r="I66" s="42">
        <f t="shared" si="3"/>
        <v>0</v>
      </c>
      <c r="J66" s="42">
        <f t="shared" si="4"/>
        <v>0</v>
      </c>
      <c r="K66" s="43"/>
      <c r="L66" s="43" t="str">
        <f>IFERROR(VLOOKUP(F66,Result_PW1!C:E,3,0),"")</f>
        <v/>
      </c>
      <c r="M66" s="12"/>
      <c r="N66" s="13"/>
      <c r="O66" s="2"/>
      <c r="P66" s="2"/>
      <c r="Q66" s="2"/>
      <c r="R66" s="54"/>
      <c r="S66" s="54"/>
      <c r="T66" s="13"/>
      <c r="U66" s="13"/>
      <c r="V66" s="13"/>
      <c r="W66" s="54"/>
      <c r="X66" s="54"/>
      <c r="Y66" s="54"/>
      <c r="Z66" s="54"/>
      <c r="AA66" s="54"/>
      <c r="AB66" s="54"/>
      <c r="AC66" s="54"/>
      <c r="AD66" s="54"/>
      <c r="AE66" s="54"/>
      <c r="AF66" s="54"/>
      <c r="AG66" s="54"/>
      <c r="AH66" s="13"/>
      <c r="AI66" s="13"/>
      <c r="AJ66" s="54"/>
      <c r="AK66" s="55"/>
      <c r="AL66" s="55"/>
      <c r="AM66" s="55"/>
      <c r="AN66" s="13"/>
      <c r="AO66" s="54"/>
      <c r="AP66" s="13"/>
      <c r="AQ66" s="13"/>
      <c r="AR66" s="13"/>
      <c r="AS66" s="13"/>
    </row>
    <row r="67" spans="1:45">
      <c r="A67" s="2"/>
      <c r="B67" s="33">
        <v>62</v>
      </c>
      <c r="C67" s="26"/>
      <c r="D67" s="26"/>
      <c r="E67" s="26"/>
      <c r="F67" s="23" t="str">
        <f t="shared" si="0"/>
        <v>Wait</v>
      </c>
      <c r="G67" s="2"/>
      <c r="H67" s="70">
        <v>62</v>
      </c>
      <c r="I67" s="42">
        <f t="shared" si="3"/>
        <v>0</v>
      </c>
      <c r="J67" s="42">
        <f t="shared" si="4"/>
        <v>0</v>
      </c>
      <c r="K67" s="43"/>
      <c r="L67" s="43" t="str">
        <f>IFERROR(VLOOKUP(F67,Result_PW1!C:E,3,0),"")</f>
        <v/>
      </c>
      <c r="M67" s="12"/>
      <c r="N67" s="13"/>
      <c r="O67" s="2"/>
      <c r="P67" s="2"/>
      <c r="Q67" s="2"/>
      <c r="R67" s="54"/>
      <c r="S67" s="54"/>
      <c r="T67" s="13"/>
      <c r="U67" s="13"/>
      <c r="V67" s="13"/>
      <c r="W67" s="54"/>
      <c r="X67" s="54"/>
      <c r="Y67" s="54"/>
      <c r="Z67" s="54"/>
      <c r="AA67" s="54"/>
      <c r="AB67" s="54"/>
      <c r="AC67" s="54"/>
      <c r="AD67" s="54"/>
      <c r="AE67" s="54"/>
      <c r="AF67" s="54"/>
      <c r="AG67" s="54"/>
      <c r="AH67" s="13"/>
      <c r="AI67" s="13"/>
      <c r="AJ67" s="54"/>
      <c r="AK67" s="55"/>
      <c r="AL67" s="55"/>
      <c r="AM67" s="55"/>
      <c r="AN67" s="13"/>
      <c r="AO67" s="54"/>
      <c r="AP67" s="13"/>
      <c r="AQ67" s="13"/>
      <c r="AR67" s="13"/>
      <c r="AS67" s="13"/>
    </row>
    <row r="68" spans="1:45">
      <c r="A68" s="2"/>
      <c r="B68" s="33">
        <v>63</v>
      </c>
      <c r="C68" s="26"/>
      <c r="D68" s="26"/>
      <c r="E68" s="26"/>
      <c r="F68" s="23" t="str">
        <f t="shared" si="0"/>
        <v>Wait</v>
      </c>
      <c r="G68" s="2"/>
      <c r="H68" s="70">
        <v>63</v>
      </c>
      <c r="I68" s="42">
        <f t="shared" si="3"/>
        <v>0</v>
      </c>
      <c r="J68" s="42">
        <f t="shared" si="4"/>
        <v>0</v>
      </c>
      <c r="K68" s="43"/>
      <c r="L68" s="43" t="str">
        <f>IFERROR(VLOOKUP(F68,Result_PW1!C:E,3,0),"")</f>
        <v/>
      </c>
      <c r="M68" s="12"/>
      <c r="N68" s="13"/>
      <c r="O68" s="2"/>
      <c r="P68" s="2"/>
      <c r="Q68" s="2"/>
      <c r="R68" s="54"/>
      <c r="S68" s="54"/>
      <c r="T68" s="13"/>
      <c r="U68" s="13"/>
      <c r="V68" s="13"/>
      <c r="W68" s="54"/>
      <c r="X68" s="54"/>
      <c r="Y68" s="54"/>
      <c r="Z68" s="54"/>
      <c r="AA68" s="54"/>
      <c r="AB68" s="54"/>
      <c r="AC68" s="54"/>
      <c r="AD68" s="54"/>
      <c r="AE68" s="54"/>
      <c r="AF68" s="54"/>
      <c r="AG68" s="54"/>
      <c r="AH68" s="13"/>
      <c r="AI68" s="13"/>
      <c r="AJ68" s="54"/>
      <c r="AK68" s="55"/>
      <c r="AL68" s="55"/>
      <c r="AM68" s="55"/>
      <c r="AN68" s="13"/>
      <c r="AO68" s="54"/>
      <c r="AP68" s="13"/>
      <c r="AQ68" s="13"/>
      <c r="AR68" s="13"/>
      <c r="AS68" s="13"/>
    </row>
    <row r="69" spans="1:45">
      <c r="A69" s="2"/>
      <c r="B69" s="33">
        <v>64</v>
      </c>
      <c r="C69" s="26"/>
      <c r="D69" s="26"/>
      <c r="E69" s="26"/>
      <c r="F69" s="23" t="str">
        <f t="shared" si="0"/>
        <v>Wait</v>
      </c>
      <c r="G69" s="2"/>
      <c r="H69" s="70">
        <v>64</v>
      </c>
      <c r="I69" s="42">
        <f t="shared" si="3"/>
        <v>0</v>
      </c>
      <c r="J69" s="42">
        <f t="shared" si="4"/>
        <v>0</v>
      </c>
      <c r="K69" s="43"/>
      <c r="L69" s="43" t="str">
        <f>IFERROR(VLOOKUP(F69,Result_PW1!C:E,3,0),"")</f>
        <v/>
      </c>
      <c r="M69" s="12"/>
      <c r="N69" s="13"/>
      <c r="O69" s="2"/>
      <c r="P69" s="2"/>
      <c r="Q69" s="2"/>
      <c r="R69" s="54"/>
      <c r="S69" s="54"/>
      <c r="T69" s="13"/>
      <c r="U69" s="13"/>
      <c r="V69" s="13"/>
      <c r="W69" s="54"/>
      <c r="X69" s="54"/>
      <c r="Y69" s="54"/>
      <c r="Z69" s="54"/>
      <c r="AA69" s="54"/>
      <c r="AB69" s="54"/>
      <c r="AC69" s="54"/>
      <c r="AD69" s="54"/>
      <c r="AE69" s="54"/>
      <c r="AF69" s="54"/>
      <c r="AG69" s="54"/>
      <c r="AH69" s="13"/>
      <c r="AI69" s="13"/>
      <c r="AJ69" s="54"/>
      <c r="AK69" s="55"/>
      <c r="AL69" s="55"/>
      <c r="AM69" s="55"/>
      <c r="AN69" s="13"/>
      <c r="AO69" s="54"/>
      <c r="AP69" s="13"/>
      <c r="AQ69" s="13"/>
      <c r="AR69" s="13"/>
      <c r="AS69" s="13"/>
    </row>
    <row r="70" spans="1:45">
      <c r="A70" s="2"/>
      <c r="B70" s="33">
        <v>65</v>
      </c>
      <c r="C70" s="26"/>
      <c r="D70" s="26"/>
      <c r="E70" s="26"/>
      <c r="F70" s="23" t="str">
        <f t="shared" si="0"/>
        <v>Wait</v>
      </c>
      <c r="G70" s="2"/>
      <c r="H70" s="70">
        <v>65</v>
      </c>
      <c r="I70" s="42">
        <f t="shared" si="3"/>
        <v>0</v>
      </c>
      <c r="J70" s="42">
        <f t="shared" si="4"/>
        <v>0</v>
      </c>
      <c r="K70" s="43"/>
      <c r="L70" s="43" t="str">
        <f>IFERROR(VLOOKUP(F70,Result_PW1!C:E,3,0),"")</f>
        <v/>
      </c>
      <c r="M70" s="12"/>
      <c r="N70" s="13"/>
      <c r="O70" s="2"/>
      <c r="P70" s="2"/>
      <c r="Q70" s="2"/>
      <c r="R70" s="54"/>
      <c r="S70" s="54"/>
      <c r="T70" s="13"/>
      <c r="U70" s="13"/>
      <c r="V70" s="13"/>
      <c r="W70" s="54"/>
      <c r="X70" s="54"/>
      <c r="Y70" s="54"/>
      <c r="Z70" s="54"/>
      <c r="AA70" s="54"/>
      <c r="AB70" s="54"/>
      <c r="AC70" s="54"/>
      <c r="AD70" s="54"/>
      <c r="AE70" s="54"/>
      <c r="AF70" s="54"/>
      <c r="AG70" s="54"/>
      <c r="AH70" s="13"/>
      <c r="AI70" s="13"/>
      <c r="AJ70" s="54"/>
      <c r="AK70" s="55"/>
      <c r="AL70" s="55"/>
      <c r="AM70" s="55"/>
      <c r="AN70" s="13"/>
      <c r="AO70" s="54"/>
      <c r="AP70" s="13"/>
      <c r="AQ70" s="13"/>
      <c r="AR70" s="13"/>
      <c r="AS70" s="13"/>
    </row>
    <row r="71" spans="1:45">
      <c r="A71" s="2"/>
      <c r="B71" s="33">
        <v>66</v>
      </c>
      <c r="C71" s="26"/>
      <c r="D71" s="26"/>
      <c r="E71" s="26"/>
      <c r="F71" s="23" t="str">
        <f t="shared" ref="F71:F134" si="5">IFERROR(MID(E71,1,FIND("/",E71,1)-1),"Wait")</f>
        <v>Wait</v>
      </c>
      <c r="G71" s="2"/>
      <c r="H71" s="70">
        <v>66</v>
      </c>
      <c r="I71" s="42">
        <f t="shared" si="3"/>
        <v>0</v>
      </c>
      <c r="J71" s="42">
        <f t="shared" si="4"/>
        <v>0</v>
      </c>
      <c r="K71" s="43"/>
      <c r="L71" s="43" t="str">
        <f>IFERROR(VLOOKUP(F71,Result_PW1!C:E,3,0),"")</f>
        <v/>
      </c>
      <c r="M71" s="12"/>
      <c r="N71" s="13"/>
      <c r="O71" s="2"/>
      <c r="P71" s="2"/>
      <c r="Q71" s="2"/>
      <c r="R71" s="54"/>
      <c r="S71" s="54"/>
      <c r="T71" s="13"/>
      <c r="U71" s="13"/>
      <c r="V71" s="13"/>
      <c r="W71" s="54"/>
      <c r="X71" s="54"/>
      <c r="Y71" s="54"/>
      <c r="Z71" s="54"/>
      <c r="AA71" s="54"/>
      <c r="AB71" s="54"/>
      <c r="AC71" s="54"/>
      <c r="AD71" s="54"/>
      <c r="AE71" s="54"/>
      <c r="AF71" s="54"/>
      <c r="AG71" s="54"/>
      <c r="AH71" s="13"/>
      <c r="AI71" s="13"/>
      <c r="AJ71" s="54"/>
      <c r="AK71" s="55"/>
      <c r="AL71" s="55"/>
      <c r="AM71" s="55"/>
      <c r="AN71" s="13"/>
      <c r="AO71" s="54"/>
      <c r="AP71" s="13"/>
      <c r="AQ71" s="13"/>
      <c r="AR71" s="13"/>
      <c r="AS71" s="13"/>
    </row>
    <row r="72" spans="1:45">
      <c r="A72" s="2"/>
      <c r="B72" s="33">
        <v>67</v>
      </c>
      <c r="C72" s="26"/>
      <c r="D72" s="26"/>
      <c r="E72" s="26"/>
      <c r="F72" s="23" t="str">
        <f t="shared" si="5"/>
        <v>Wait</v>
      </c>
      <c r="G72" s="2"/>
      <c r="H72" s="70">
        <v>67</v>
      </c>
      <c r="I72" s="42">
        <f t="shared" si="3"/>
        <v>0</v>
      </c>
      <c r="J72" s="42">
        <f t="shared" si="4"/>
        <v>0</v>
      </c>
      <c r="K72" s="43"/>
      <c r="L72" s="43" t="str">
        <f>IFERROR(VLOOKUP(F72,Result_PW1!C:E,3,0),"")</f>
        <v/>
      </c>
      <c r="M72" s="12"/>
      <c r="N72" s="13"/>
      <c r="O72" s="2"/>
      <c r="P72" s="2"/>
      <c r="Q72" s="2"/>
      <c r="R72" s="54"/>
      <c r="S72" s="54"/>
      <c r="T72" s="13"/>
      <c r="U72" s="13"/>
      <c r="V72" s="13"/>
      <c r="W72" s="54"/>
      <c r="X72" s="54"/>
      <c r="Y72" s="54"/>
      <c r="Z72" s="54"/>
      <c r="AA72" s="54"/>
      <c r="AB72" s="54"/>
      <c r="AC72" s="54"/>
      <c r="AD72" s="54"/>
      <c r="AE72" s="54"/>
      <c r="AF72" s="54"/>
      <c r="AG72" s="54"/>
      <c r="AH72" s="13"/>
      <c r="AI72" s="13"/>
      <c r="AJ72" s="54"/>
      <c r="AK72" s="55"/>
      <c r="AL72" s="55"/>
      <c r="AM72" s="55"/>
      <c r="AN72" s="13"/>
      <c r="AO72" s="54"/>
      <c r="AP72" s="13"/>
      <c r="AQ72" s="13"/>
      <c r="AR72" s="13"/>
      <c r="AS72" s="13"/>
    </row>
    <row r="73" spans="1:45">
      <c r="A73" s="2"/>
      <c r="B73" s="33">
        <v>68</v>
      </c>
      <c r="C73" s="26"/>
      <c r="D73" s="26"/>
      <c r="E73" s="26"/>
      <c r="F73" s="23" t="str">
        <f t="shared" si="5"/>
        <v>Wait</v>
      </c>
      <c r="G73" s="2"/>
      <c r="H73" s="70">
        <v>68</v>
      </c>
      <c r="I73" s="42">
        <f t="shared" si="3"/>
        <v>0</v>
      </c>
      <c r="J73" s="42">
        <f t="shared" si="4"/>
        <v>0</v>
      </c>
      <c r="K73" s="43"/>
      <c r="L73" s="43" t="str">
        <f>IFERROR(VLOOKUP(F73,Result_PW1!C:E,3,0),"")</f>
        <v/>
      </c>
      <c r="M73" s="12"/>
      <c r="N73" s="13"/>
      <c r="O73" s="2"/>
      <c r="P73" s="2"/>
      <c r="Q73" s="2"/>
      <c r="R73" s="54"/>
      <c r="S73" s="54"/>
      <c r="T73" s="13"/>
      <c r="U73" s="13"/>
      <c r="V73" s="13"/>
      <c r="W73" s="54"/>
      <c r="X73" s="54"/>
      <c r="Y73" s="54"/>
      <c r="Z73" s="54"/>
      <c r="AA73" s="54"/>
      <c r="AB73" s="54"/>
      <c r="AC73" s="54"/>
      <c r="AD73" s="54"/>
      <c r="AE73" s="54"/>
      <c r="AF73" s="54"/>
      <c r="AG73" s="54"/>
      <c r="AH73" s="13"/>
      <c r="AI73" s="13"/>
      <c r="AJ73" s="54"/>
      <c r="AK73" s="55"/>
      <c r="AL73" s="55"/>
      <c r="AM73" s="55"/>
      <c r="AN73" s="13"/>
      <c r="AO73" s="54"/>
      <c r="AP73" s="13"/>
      <c r="AQ73" s="13"/>
      <c r="AR73" s="13"/>
      <c r="AS73" s="13"/>
    </row>
    <row r="74" spans="1:45">
      <c r="A74" s="2"/>
      <c r="B74" s="33">
        <v>69</v>
      </c>
      <c r="C74" s="26"/>
      <c r="D74" s="26"/>
      <c r="E74" s="26"/>
      <c r="F74" s="23" t="str">
        <f t="shared" si="5"/>
        <v>Wait</v>
      </c>
      <c r="G74" s="2"/>
      <c r="H74" s="70">
        <v>69</v>
      </c>
      <c r="I74" s="42">
        <f t="shared" si="3"/>
        <v>0</v>
      </c>
      <c r="J74" s="42">
        <f t="shared" si="4"/>
        <v>0</v>
      </c>
      <c r="K74" s="43"/>
      <c r="L74" s="43" t="str">
        <f>IFERROR(VLOOKUP(F74,Result_PW1!C:E,3,0),"")</f>
        <v/>
      </c>
      <c r="M74" s="12"/>
      <c r="N74" s="13"/>
      <c r="O74" s="2"/>
      <c r="P74" s="2"/>
      <c r="Q74" s="2"/>
      <c r="R74" s="54"/>
      <c r="S74" s="54"/>
      <c r="T74" s="13"/>
      <c r="U74" s="13"/>
      <c r="V74" s="13"/>
      <c r="W74" s="54"/>
      <c r="X74" s="54"/>
      <c r="Y74" s="54"/>
      <c r="Z74" s="54"/>
      <c r="AA74" s="54"/>
      <c r="AB74" s="54"/>
      <c r="AC74" s="54"/>
      <c r="AD74" s="54"/>
      <c r="AE74" s="54"/>
      <c r="AF74" s="54"/>
      <c r="AG74" s="54"/>
      <c r="AH74" s="13"/>
      <c r="AI74" s="13"/>
      <c r="AJ74" s="54"/>
      <c r="AK74" s="55"/>
      <c r="AL74" s="55"/>
      <c r="AM74" s="55"/>
      <c r="AN74" s="13"/>
      <c r="AO74" s="54"/>
      <c r="AP74" s="13"/>
      <c r="AQ74" s="13"/>
      <c r="AR74" s="13"/>
      <c r="AS74" s="13"/>
    </row>
    <row r="75" spans="1:45">
      <c r="A75" s="2"/>
      <c r="B75" s="33">
        <v>70</v>
      </c>
      <c r="C75" s="26"/>
      <c r="D75" s="26"/>
      <c r="E75" s="26"/>
      <c r="F75" s="23" t="str">
        <f t="shared" si="5"/>
        <v>Wait</v>
      </c>
      <c r="G75" s="2"/>
      <c r="H75" s="70">
        <v>70</v>
      </c>
      <c r="I75" s="42">
        <f t="shared" si="3"/>
        <v>0</v>
      </c>
      <c r="J75" s="42">
        <f t="shared" si="4"/>
        <v>0</v>
      </c>
      <c r="K75" s="43"/>
      <c r="L75" s="43" t="str">
        <f>IFERROR(VLOOKUP(F75,Result_PW1!C:E,3,0),"")</f>
        <v/>
      </c>
      <c r="M75" s="12"/>
      <c r="N75" s="13"/>
      <c r="O75" s="2"/>
      <c r="P75" s="2"/>
      <c r="Q75" s="2"/>
      <c r="R75" s="54"/>
      <c r="S75" s="54"/>
      <c r="T75" s="13"/>
      <c r="U75" s="13"/>
      <c r="V75" s="13"/>
      <c r="W75" s="54"/>
      <c r="X75" s="54"/>
      <c r="Y75" s="54"/>
      <c r="Z75" s="54"/>
      <c r="AA75" s="54"/>
      <c r="AB75" s="54"/>
      <c r="AC75" s="54"/>
      <c r="AD75" s="54"/>
      <c r="AE75" s="54"/>
      <c r="AF75" s="54"/>
      <c r="AG75" s="54"/>
      <c r="AH75" s="13"/>
      <c r="AI75" s="13"/>
      <c r="AJ75" s="54"/>
      <c r="AK75" s="55"/>
      <c r="AL75" s="55"/>
      <c r="AM75" s="55"/>
      <c r="AN75" s="13"/>
      <c r="AO75" s="54"/>
      <c r="AP75" s="13"/>
      <c r="AQ75" s="13"/>
      <c r="AR75" s="13"/>
      <c r="AS75" s="13"/>
    </row>
    <row r="76" spans="1:45">
      <c r="A76" s="2"/>
      <c r="B76" s="33">
        <v>71</v>
      </c>
      <c r="C76" s="26"/>
      <c r="D76" s="26"/>
      <c r="E76" s="26"/>
      <c r="F76" s="23" t="str">
        <f t="shared" si="5"/>
        <v>Wait</v>
      </c>
      <c r="G76" s="2"/>
      <c r="H76" s="70">
        <v>71</v>
      </c>
      <c r="I76" s="42">
        <f t="shared" si="3"/>
        <v>0</v>
      </c>
      <c r="J76" s="42">
        <f t="shared" si="4"/>
        <v>0</v>
      </c>
      <c r="K76" s="43"/>
      <c r="L76" s="43" t="str">
        <f>IFERROR(VLOOKUP(F76,Result_PW1!C:E,3,0),"")</f>
        <v/>
      </c>
      <c r="M76" s="12"/>
      <c r="N76" s="13"/>
      <c r="O76" s="2"/>
      <c r="P76" s="2"/>
      <c r="Q76" s="2"/>
      <c r="R76" s="54"/>
      <c r="S76" s="54"/>
      <c r="T76" s="13"/>
      <c r="U76" s="13"/>
      <c r="V76" s="13"/>
      <c r="W76" s="54"/>
      <c r="X76" s="54"/>
      <c r="Y76" s="54"/>
      <c r="Z76" s="54"/>
      <c r="AA76" s="54"/>
      <c r="AB76" s="54"/>
      <c r="AC76" s="54"/>
      <c r="AD76" s="54"/>
      <c r="AE76" s="54"/>
      <c r="AF76" s="54"/>
      <c r="AG76" s="54"/>
      <c r="AH76" s="13"/>
      <c r="AI76" s="13"/>
      <c r="AJ76" s="54"/>
      <c r="AK76" s="55"/>
      <c r="AL76" s="55"/>
      <c r="AM76" s="55"/>
      <c r="AN76" s="13"/>
      <c r="AO76" s="54"/>
      <c r="AP76" s="13"/>
      <c r="AQ76" s="13"/>
      <c r="AR76" s="13"/>
      <c r="AS76" s="13"/>
    </row>
    <row r="77" spans="1:45">
      <c r="A77" s="2"/>
      <c r="B77" s="33">
        <v>72</v>
      </c>
      <c r="C77" s="26"/>
      <c r="D77" s="26"/>
      <c r="E77" s="26"/>
      <c r="F77" s="23" t="str">
        <f t="shared" si="5"/>
        <v>Wait</v>
      </c>
      <c r="G77" s="2"/>
      <c r="H77" s="70">
        <v>72</v>
      </c>
      <c r="I77" s="42">
        <f t="shared" si="3"/>
        <v>0</v>
      </c>
      <c r="J77" s="42">
        <f t="shared" si="4"/>
        <v>0</v>
      </c>
      <c r="K77" s="43"/>
      <c r="L77" s="43" t="str">
        <f>IFERROR(VLOOKUP(F77,Result_PW1!C:E,3,0),"")</f>
        <v/>
      </c>
      <c r="M77" s="12"/>
      <c r="N77" s="13"/>
      <c r="O77" s="2"/>
      <c r="P77" s="2"/>
      <c r="Q77" s="2"/>
      <c r="R77" s="54"/>
      <c r="S77" s="54"/>
      <c r="T77" s="13"/>
      <c r="U77" s="13"/>
      <c r="V77" s="13"/>
      <c r="W77" s="54"/>
      <c r="X77" s="54"/>
      <c r="Y77" s="54"/>
      <c r="Z77" s="54"/>
      <c r="AA77" s="54"/>
      <c r="AB77" s="54"/>
      <c r="AC77" s="54"/>
      <c r="AD77" s="54"/>
      <c r="AE77" s="54"/>
      <c r="AF77" s="54"/>
      <c r="AG77" s="54"/>
      <c r="AH77" s="13"/>
      <c r="AI77" s="13"/>
      <c r="AJ77" s="54"/>
      <c r="AK77" s="55"/>
      <c r="AL77" s="55"/>
      <c r="AM77" s="55"/>
      <c r="AN77" s="13"/>
      <c r="AO77" s="54"/>
      <c r="AP77" s="13"/>
      <c r="AQ77" s="13"/>
      <c r="AR77" s="13"/>
      <c r="AS77" s="13"/>
    </row>
    <row r="78" spans="1:45">
      <c r="A78" s="2"/>
      <c r="B78" s="33">
        <v>73</v>
      </c>
      <c r="C78" s="26"/>
      <c r="D78" s="26"/>
      <c r="E78" s="26"/>
      <c r="F78" s="23" t="str">
        <f t="shared" si="5"/>
        <v>Wait</v>
      </c>
      <c r="G78" s="2"/>
      <c r="H78" s="70">
        <v>73</v>
      </c>
      <c r="I78" s="42">
        <f t="shared" si="3"/>
        <v>0</v>
      </c>
      <c r="J78" s="42">
        <f t="shared" si="4"/>
        <v>0</v>
      </c>
      <c r="K78" s="43"/>
      <c r="L78" s="43" t="str">
        <f>IFERROR(VLOOKUP(F78,Result_PW1!C:E,3,0),"")</f>
        <v/>
      </c>
      <c r="M78" s="12"/>
      <c r="N78" s="13"/>
      <c r="O78" s="2"/>
      <c r="P78" s="2"/>
      <c r="Q78" s="2"/>
      <c r="R78" s="54"/>
      <c r="S78" s="54"/>
      <c r="T78" s="13"/>
      <c r="U78" s="13"/>
      <c r="V78" s="13"/>
      <c r="W78" s="54"/>
      <c r="X78" s="54"/>
      <c r="Y78" s="54"/>
      <c r="Z78" s="54"/>
      <c r="AA78" s="54"/>
      <c r="AB78" s="54"/>
      <c r="AC78" s="54"/>
      <c r="AD78" s="54"/>
      <c r="AE78" s="54"/>
      <c r="AF78" s="54"/>
      <c r="AG78" s="54"/>
      <c r="AH78" s="13"/>
      <c r="AI78" s="13"/>
      <c r="AJ78" s="54"/>
      <c r="AK78" s="55"/>
      <c r="AL78" s="55"/>
      <c r="AM78" s="55"/>
      <c r="AN78" s="13"/>
      <c r="AO78" s="54"/>
      <c r="AP78" s="13"/>
      <c r="AQ78" s="13"/>
      <c r="AR78" s="13"/>
      <c r="AS78" s="13"/>
    </row>
    <row r="79" spans="1:45">
      <c r="A79" s="2"/>
      <c r="B79" s="33">
        <v>74</v>
      </c>
      <c r="C79" s="26"/>
      <c r="D79" s="26"/>
      <c r="E79" s="26"/>
      <c r="F79" s="23" t="str">
        <f t="shared" si="5"/>
        <v>Wait</v>
      </c>
      <c r="G79" s="2"/>
      <c r="H79" s="70">
        <v>74</v>
      </c>
      <c r="I79" s="42">
        <f t="shared" si="3"/>
        <v>0</v>
      </c>
      <c r="J79" s="42">
        <f t="shared" si="4"/>
        <v>0</v>
      </c>
      <c r="K79" s="43"/>
      <c r="L79" s="43" t="str">
        <f>IFERROR(VLOOKUP(F79,Result_PW1!C:E,3,0),"")</f>
        <v/>
      </c>
      <c r="M79" s="12"/>
      <c r="N79" s="13"/>
      <c r="O79" s="2"/>
      <c r="P79" s="2"/>
      <c r="Q79" s="2"/>
      <c r="R79" s="54"/>
      <c r="S79" s="54"/>
      <c r="T79" s="13"/>
      <c r="U79" s="13"/>
      <c r="V79" s="13"/>
      <c r="W79" s="54"/>
      <c r="X79" s="54"/>
      <c r="Y79" s="54"/>
      <c r="Z79" s="54"/>
      <c r="AA79" s="54"/>
      <c r="AB79" s="54"/>
      <c r="AC79" s="54"/>
      <c r="AD79" s="54"/>
      <c r="AE79" s="54"/>
      <c r="AF79" s="54"/>
      <c r="AG79" s="54"/>
      <c r="AH79" s="13"/>
      <c r="AI79" s="13"/>
      <c r="AJ79" s="54"/>
      <c r="AK79" s="55"/>
      <c r="AL79" s="55"/>
      <c r="AM79" s="55"/>
      <c r="AN79" s="13"/>
      <c r="AO79" s="54"/>
      <c r="AP79" s="13"/>
      <c r="AQ79" s="13"/>
      <c r="AR79" s="13"/>
      <c r="AS79" s="13"/>
    </row>
    <row r="80" spans="1:45">
      <c r="A80" s="2"/>
      <c r="B80" s="33">
        <v>75</v>
      </c>
      <c r="C80" s="26"/>
      <c r="D80" s="26"/>
      <c r="E80" s="26"/>
      <c r="F80" s="23" t="str">
        <f t="shared" si="5"/>
        <v>Wait</v>
      </c>
      <c r="G80" s="2"/>
      <c r="H80" s="70">
        <v>75</v>
      </c>
      <c r="I80" s="42">
        <f t="shared" si="3"/>
        <v>0</v>
      </c>
      <c r="J80" s="42">
        <f t="shared" si="4"/>
        <v>0</v>
      </c>
      <c r="K80" s="43"/>
      <c r="L80" s="43" t="str">
        <f>IFERROR(VLOOKUP(F80,Result_PW1!C:E,3,0),"")</f>
        <v/>
      </c>
      <c r="M80" s="12"/>
      <c r="N80" s="13"/>
      <c r="O80" s="2"/>
      <c r="P80" s="2"/>
      <c r="Q80" s="2"/>
      <c r="R80" s="54"/>
      <c r="S80" s="54"/>
      <c r="T80" s="13"/>
      <c r="U80" s="13"/>
      <c r="V80" s="13"/>
      <c r="W80" s="54"/>
      <c r="X80" s="54"/>
      <c r="Y80" s="54"/>
      <c r="Z80" s="54"/>
      <c r="AA80" s="54"/>
      <c r="AB80" s="54"/>
      <c r="AC80" s="54"/>
      <c r="AD80" s="54"/>
      <c r="AE80" s="54"/>
      <c r="AF80" s="54"/>
      <c r="AG80" s="54"/>
      <c r="AH80" s="13"/>
      <c r="AI80" s="13"/>
      <c r="AJ80" s="54"/>
      <c r="AK80" s="55"/>
      <c r="AL80" s="55"/>
      <c r="AM80" s="55"/>
      <c r="AN80" s="13"/>
      <c r="AO80" s="54"/>
      <c r="AP80" s="13"/>
      <c r="AQ80" s="13"/>
      <c r="AR80" s="13"/>
      <c r="AS80" s="13"/>
    </row>
    <row r="81" spans="1:45">
      <c r="A81" s="2"/>
      <c r="B81" s="33">
        <v>76</v>
      </c>
      <c r="C81" s="26"/>
      <c r="D81" s="26"/>
      <c r="E81" s="26"/>
      <c r="F81" s="23" t="str">
        <f t="shared" si="5"/>
        <v>Wait</v>
      </c>
      <c r="G81" s="2"/>
      <c r="H81" s="70">
        <v>76</v>
      </c>
      <c r="I81" s="42">
        <f t="shared" si="3"/>
        <v>0</v>
      </c>
      <c r="J81" s="42">
        <f t="shared" si="4"/>
        <v>0</v>
      </c>
      <c r="K81" s="43"/>
      <c r="L81" s="43" t="str">
        <f>IFERROR(VLOOKUP(F81,Result_PW1!C:E,3,0),"")</f>
        <v/>
      </c>
      <c r="M81" s="12"/>
      <c r="N81" s="13"/>
      <c r="O81" s="2"/>
      <c r="P81" s="2"/>
      <c r="Q81" s="2"/>
      <c r="R81" s="54"/>
      <c r="S81" s="54"/>
      <c r="T81" s="13"/>
      <c r="U81" s="13"/>
      <c r="V81" s="13"/>
      <c r="W81" s="54"/>
      <c r="X81" s="54"/>
      <c r="Y81" s="54"/>
      <c r="Z81" s="54"/>
      <c r="AA81" s="54"/>
      <c r="AB81" s="54"/>
      <c r="AC81" s="54"/>
      <c r="AD81" s="54"/>
      <c r="AE81" s="54"/>
      <c r="AF81" s="54"/>
      <c r="AG81" s="54"/>
      <c r="AH81" s="13"/>
      <c r="AI81" s="13"/>
      <c r="AJ81" s="54"/>
      <c r="AK81" s="55"/>
      <c r="AL81" s="55"/>
      <c r="AM81" s="55"/>
      <c r="AN81" s="13"/>
      <c r="AO81" s="54"/>
      <c r="AP81" s="13"/>
      <c r="AQ81" s="13"/>
      <c r="AR81" s="13"/>
      <c r="AS81" s="13"/>
    </row>
    <row r="82" spans="1:45">
      <c r="A82" s="2"/>
      <c r="B82" s="33">
        <v>77</v>
      </c>
      <c r="C82" s="26"/>
      <c r="D82" s="26"/>
      <c r="E82" s="26"/>
      <c r="F82" s="23" t="str">
        <f t="shared" si="5"/>
        <v>Wait</v>
      </c>
      <c r="G82" s="2"/>
      <c r="H82" s="70">
        <v>77</v>
      </c>
      <c r="I82" s="42">
        <f t="shared" si="3"/>
        <v>0</v>
      </c>
      <c r="J82" s="42">
        <f t="shared" si="4"/>
        <v>0</v>
      </c>
      <c r="K82" s="43"/>
      <c r="L82" s="43" t="str">
        <f>IFERROR(VLOOKUP(F82,Result_PW1!C:E,3,0),"")</f>
        <v/>
      </c>
      <c r="M82" s="12"/>
      <c r="N82" s="13"/>
      <c r="O82" s="2"/>
      <c r="P82" s="2"/>
      <c r="Q82" s="2"/>
      <c r="R82" s="54"/>
      <c r="S82" s="54"/>
      <c r="T82" s="13"/>
      <c r="U82" s="13"/>
      <c r="V82" s="13"/>
      <c r="W82" s="54"/>
      <c r="X82" s="54"/>
      <c r="Y82" s="54"/>
      <c r="Z82" s="54"/>
      <c r="AA82" s="54"/>
      <c r="AB82" s="54"/>
      <c r="AC82" s="54"/>
      <c r="AD82" s="54"/>
      <c r="AE82" s="54"/>
      <c r="AF82" s="54"/>
      <c r="AG82" s="54"/>
      <c r="AH82" s="13"/>
      <c r="AI82" s="13"/>
      <c r="AJ82" s="54"/>
      <c r="AK82" s="55"/>
      <c r="AL82" s="55"/>
      <c r="AM82" s="55"/>
      <c r="AN82" s="13"/>
      <c r="AO82" s="54"/>
      <c r="AP82" s="13"/>
      <c r="AQ82" s="13"/>
      <c r="AR82" s="13"/>
      <c r="AS82" s="13"/>
    </row>
    <row r="83" spans="1:45">
      <c r="A83" s="2"/>
      <c r="B83" s="33">
        <v>78</v>
      </c>
      <c r="C83" s="26"/>
      <c r="D83" s="26"/>
      <c r="E83" s="26"/>
      <c r="F83" s="23" t="str">
        <f t="shared" si="5"/>
        <v>Wait</v>
      </c>
      <c r="G83" s="2"/>
      <c r="H83" s="70">
        <v>78</v>
      </c>
      <c r="I83" s="42">
        <f t="shared" si="3"/>
        <v>0</v>
      </c>
      <c r="J83" s="42">
        <f t="shared" si="4"/>
        <v>0</v>
      </c>
      <c r="K83" s="43"/>
      <c r="L83" s="43" t="str">
        <f>IFERROR(VLOOKUP(F83,Result_PW1!C:E,3,0),"")</f>
        <v/>
      </c>
      <c r="M83" s="12"/>
      <c r="N83" s="13"/>
      <c r="O83" s="2"/>
      <c r="P83" s="2"/>
      <c r="Q83" s="2"/>
      <c r="R83" s="54"/>
      <c r="S83" s="54"/>
      <c r="T83" s="13"/>
      <c r="U83" s="13"/>
      <c r="V83" s="13"/>
      <c r="W83" s="54"/>
      <c r="X83" s="54"/>
      <c r="Y83" s="54"/>
      <c r="Z83" s="54"/>
      <c r="AA83" s="54"/>
      <c r="AB83" s="54"/>
      <c r="AC83" s="54"/>
      <c r="AD83" s="54"/>
      <c r="AE83" s="54"/>
      <c r="AF83" s="54"/>
      <c r="AG83" s="54"/>
      <c r="AH83" s="13"/>
      <c r="AI83" s="13"/>
      <c r="AJ83" s="54"/>
      <c r="AK83" s="55"/>
      <c r="AL83" s="55"/>
      <c r="AM83" s="55"/>
      <c r="AN83" s="13"/>
      <c r="AO83" s="54"/>
      <c r="AP83" s="13"/>
      <c r="AQ83" s="13"/>
      <c r="AR83" s="13"/>
      <c r="AS83" s="13"/>
    </row>
    <row r="84" spans="1:45">
      <c r="A84" s="2"/>
      <c r="B84" s="33">
        <v>79</v>
      </c>
      <c r="C84" s="26"/>
      <c r="D84" s="26"/>
      <c r="E84" s="26"/>
      <c r="F84" s="23" t="str">
        <f t="shared" si="5"/>
        <v>Wait</v>
      </c>
      <c r="G84" s="2"/>
      <c r="H84" s="70">
        <v>79</v>
      </c>
      <c r="I84" s="42">
        <f t="shared" si="3"/>
        <v>0</v>
      </c>
      <c r="J84" s="42">
        <f t="shared" si="4"/>
        <v>0</v>
      </c>
      <c r="K84" s="43"/>
      <c r="L84" s="43" t="str">
        <f>IFERROR(VLOOKUP(F84,Result_PW1!C:E,3,0),"")</f>
        <v/>
      </c>
      <c r="M84" s="12"/>
      <c r="N84" s="13"/>
      <c r="O84" s="2"/>
      <c r="P84" s="2"/>
      <c r="Q84" s="2"/>
      <c r="R84" s="54"/>
      <c r="S84" s="54"/>
      <c r="T84" s="13"/>
      <c r="U84" s="13"/>
      <c r="V84" s="13"/>
      <c r="W84" s="54"/>
      <c r="X84" s="54"/>
      <c r="Y84" s="54"/>
      <c r="Z84" s="54"/>
      <c r="AA84" s="54"/>
      <c r="AB84" s="54"/>
      <c r="AC84" s="54"/>
      <c r="AD84" s="54"/>
      <c r="AE84" s="54"/>
      <c r="AF84" s="54"/>
      <c r="AG84" s="54"/>
      <c r="AH84" s="13"/>
      <c r="AI84" s="13"/>
      <c r="AJ84" s="54"/>
      <c r="AK84" s="55"/>
      <c r="AL84" s="55"/>
      <c r="AM84" s="55"/>
      <c r="AN84" s="13"/>
      <c r="AO84" s="54"/>
      <c r="AP84" s="13"/>
      <c r="AQ84" s="13"/>
      <c r="AR84" s="13"/>
      <c r="AS84" s="13"/>
    </row>
    <row r="85" spans="1:45">
      <c r="A85" s="2"/>
      <c r="B85" s="33">
        <v>80</v>
      </c>
      <c r="C85" s="26"/>
      <c r="D85" s="26"/>
      <c r="E85" s="26"/>
      <c r="F85" s="23" t="str">
        <f t="shared" si="5"/>
        <v>Wait</v>
      </c>
      <c r="G85" s="2"/>
      <c r="H85" s="70">
        <v>80</v>
      </c>
      <c r="I85" s="42">
        <f t="shared" si="3"/>
        <v>0</v>
      </c>
      <c r="J85" s="42">
        <f t="shared" si="4"/>
        <v>0</v>
      </c>
      <c r="K85" s="43"/>
      <c r="L85" s="43" t="str">
        <f>IFERROR(VLOOKUP(F85,Result_PW1!C:E,3,0),"")</f>
        <v/>
      </c>
      <c r="M85" s="12"/>
      <c r="N85" s="13"/>
      <c r="O85" s="2"/>
      <c r="P85" s="2"/>
      <c r="Q85" s="2"/>
      <c r="R85" s="54"/>
      <c r="S85" s="54"/>
      <c r="T85" s="13"/>
      <c r="U85" s="13"/>
      <c r="V85" s="13"/>
      <c r="W85" s="54"/>
      <c r="X85" s="54"/>
      <c r="Y85" s="54"/>
      <c r="Z85" s="54"/>
      <c r="AA85" s="54"/>
      <c r="AB85" s="54"/>
      <c r="AC85" s="54"/>
      <c r="AD85" s="54"/>
      <c r="AE85" s="54"/>
      <c r="AF85" s="54"/>
      <c r="AG85" s="54"/>
      <c r="AH85" s="13"/>
      <c r="AI85" s="13"/>
      <c r="AJ85" s="54"/>
      <c r="AK85" s="55"/>
      <c r="AL85" s="55"/>
      <c r="AM85" s="55"/>
      <c r="AN85" s="13"/>
      <c r="AO85" s="54"/>
      <c r="AP85" s="13"/>
      <c r="AQ85" s="13"/>
      <c r="AR85" s="13"/>
      <c r="AS85" s="13"/>
    </row>
    <row r="86" spans="1:45">
      <c r="A86" s="2"/>
      <c r="B86" s="33">
        <v>81</v>
      </c>
      <c r="C86" s="26"/>
      <c r="D86" s="26"/>
      <c r="E86" s="26"/>
      <c r="F86" s="23" t="str">
        <f t="shared" si="5"/>
        <v>Wait</v>
      </c>
      <c r="G86" s="2"/>
      <c r="H86" s="70">
        <v>81</v>
      </c>
      <c r="I86" s="42">
        <f t="shared" si="3"/>
        <v>0</v>
      </c>
      <c r="J86" s="42">
        <f t="shared" si="4"/>
        <v>0</v>
      </c>
      <c r="K86" s="43"/>
      <c r="L86" s="43" t="str">
        <f>IFERROR(VLOOKUP(F86,Result_PW1!C:E,3,0),"")</f>
        <v/>
      </c>
      <c r="M86" s="12"/>
      <c r="N86" s="13"/>
      <c r="O86" s="2"/>
      <c r="P86" s="2"/>
      <c r="Q86" s="2"/>
      <c r="R86" s="54"/>
      <c r="S86" s="54"/>
      <c r="T86" s="13"/>
      <c r="U86" s="13"/>
      <c r="V86" s="13"/>
      <c r="W86" s="54"/>
      <c r="X86" s="54"/>
      <c r="Y86" s="54"/>
      <c r="Z86" s="54"/>
      <c r="AA86" s="54"/>
      <c r="AB86" s="54"/>
      <c r="AC86" s="54"/>
      <c r="AD86" s="54"/>
      <c r="AE86" s="54"/>
      <c r="AF86" s="54"/>
      <c r="AG86" s="54"/>
      <c r="AH86" s="13"/>
      <c r="AI86" s="13"/>
      <c r="AJ86" s="54"/>
      <c r="AK86" s="55"/>
      <c r="AL86" s="55"/>
      <c r="AM86" s="55"/>
      <c r="AN86" s="13"/>
      <c r="AO86" s="54"/>
      <c r="AP86" s="13"/>
      <c r="AQ86" s="13"/>
      <c r="AR86" s="13"/>
      <c r="AS86" s="13"/>
    </row>
    <row r="87" spans="1:45">
      <c r="A87" s="2"/>
      <c r="B87" s="33">
        <v>82</v>
      </c>
      <c r="C87" s="26"/>
      <c r="D87" s="26"/>
      <c r="E87" s="26"/>
      <c r="F87" s="23" t="str">
        <f t="shared" si="5"/>
        <v>Wait</v>
      </c>
      <c r="G87" s="2"/>
      <c r="H87" s="70">
        <v>82</v>
      </c>
      <c r="I87" s="42">
        <f t="shared" si="3"/>
        <v>0</v>
      </c>
      <c r="J87" s="42">
        <f t="shared" si="4"/>
        <v>0</v>
      </c>
      <c r="K87" s="43"/>
      <c r="L87" s="43" t="str">
        <f>IFERROR(VLOOKUP(F87,Result_PW1!C:E,3,0),"")</f>
        <v/>
      </c>
      <c r="M87" s="12"/>
      <c r="N87" s="13"/>
      <c r="O87" s="2"/>
      <c r="P87" s="2"/>
      <c r="Q87" s="2"/>
      <c r="R87" s="54"/>
      <c r="S87" s="54"/>
      <c r="T87" s="13"/>
      <c r="U87" s="13"/>
      <c r="V87" s="13"/>
      <c r="W87" s="54"/>
      <c r="X87" s="54"/>
      <c r="Y87" s="54"/>
      <c r="Z87" s="54"/>
      <c r="AA87" s="54"/>
      <c r="AB87" s="54"/>
      <c r="AC87" s="54"/>
      <c r="AD87" s="54"/>
      <c r="AE87" s="54"/>
      <c r="AF87" s="54"/>
      <c r="AG87" s="54"/>
      <c r="AH87" s="13"/>
      <c r="AI87" s="13"/>
      <c r="AJ87" s="54"/>
      <c r="AK87" s="55"/>
      <c r="AL87" s="55"/>
      <c r="AM87" s="55"/>
      <c r="AN87" s="13"/>
      <c r="AO87" s="54"/>
      <c r="AP87" s="13"/>
      <c r="AQ87" s="13"/>
      <c r="AR87" s="13"/>
      <c r="AS87" s="13"/>
    </row>
    <row r="88" spans="1:45">
      <c r="A88" s="2"/>
      <c r="B88" s="33">
        <v>83</v>
      </c>
      <c r="C88" s="26"/>
      <c r="D88" s="26"/>
      <c r="E88" s="26"/>
      <c r="F88" s="23" t="str">
        <f t="shared" si="5"/>
        <v>Wait</v>
      </c>
      <c r="G88" s="2"/>
      <c r="H88" s="70">
        <v>83</v>
      </c>
      <c r="I88" s="42">
        <f t="shared" si="3"/>
        <v>0</v>
      </c>
      <c r="J88" s="42">
        <f t="shared" si="4"/>
        <v>0</v>
      </c>
      <c r="K88" s="43"/>
      <c r="L88" s="43" t="str">
        <f>IFERROR(VLOOKUP(F88,Result_PW1!C:E,3,0),"")</f>
        <v/>
      </c>
      <c r="M88" s="12"/>
      <c r="N88" s="13"/>
      <c r="O88" s="2"/>
      <c r="P88" s="2"/>
      <c r="Q88" s="2"/>
      <c r="R88" s="54"/>
      <c r="S88" s="54"/>
      <c r="T88" s="13"/>
      <c r="U88" s="13"/>
      <c r="V88" s="13"/>
      <c r="W88" s="54"/>
      <c r="X88" s="54"/>
      <c r="Y88" s="54"/>
      <c r="Z88" s="54"/>
      <c r="AA88" s="54"/>
      <c r="AB88" s="54"/>
      <c r="AC88" s="54"/>
      <c r="AD88" s="54"/>
      <c r="AE88" s="54"/>
      <c r="AF88" s="54"/>
      <c r="AG88" s="54"/>
      <c r="AH88" s="13"/>
      <c r="AI88" s="13"/>
      <c r="AJ88" s="54"/>
      <c r="AK88" s="55"/>
      <c r="AL88" s="55"/>
      <c r="AM88" s="55"/>
      <c r="AN88" s="13"/>
      <c r="AO88" s="54"/>
      <c r="AP88" s="13"/>
      <c r="AQ88" s="13"/>
      <c r="AR88" s="13"/>
      <c r="AS88" s="13"/>
    </row>
    <row r="89" spans="1:45">
      <c r="A89" s="2"/>
      <c r="B89" s="33">
        <v>84</v>
      </c>
      <c r="C89" s="26"/>
      <c r="D89" s="26"/>
      <c r="E89" s="26"/>
      <c r="F89" s="23" t="str">
        <f t="shared" si="5"/>
        <v>Wait</v>
      </c>
      <c r="G89" s="2"/>
      <c r="H89" s="70">
        <v>84</v>
      </c>
      <c r="I89" s="42">
        <f t="shared" si="3"/>
        <v>0</v>
      </c>
      <c r="J89" s="42">
        <f t="shared" si="4"/>
        <v>0</v>
      </c>
      <c r="K89" s="43"/>
      <c r="L89" s="43" t="str">
        <f>IFERROR(VLOOKUP(F89,Result_PW1!C:E,3,0),"")</f>
        <v/>
      </c>
      <c r="M89" s="12"/>
      <c r="N89" s="13"/>
      <c r="O89" s="2"/>
      <c r="P89" s="2"/>
      <c r="Q89" s="2"/>
      <c r="R89" s="54"/>
      <c r="S89" s="54"/>
      <c r="T89" s="13"/>
      <c r="U89" s="13"/>
      <c r="V89" s="13"/>
      <c r="W89" s="54"/>
      <c r="X89" s="54"/>
      <c r="Y89" s="54"/>
      <c r="Z89" s="54"/>
      <c r="AA89" s="54"/>
      <c r="AB89" s="54"/>
      <c r="AC89" s="54"/>
      <c r="AD89" s="54"/>
      <c r="AE89" s="54"/>
      <c r="AF89" s="54"/>
      <c r="AG89" s="54"/>
      <c r="AH89" s="13"/>
      <c r="AI89" s="13"/>
      <c r="AJ89" s="54"/>
      <c r="AK89" s="55"/>
      <c r="AL89" s="55"/>
      <c r="AM89" s="55"/>
      <c r="AN89" s="13"/>
      <c r="AO89" s="54"/>
      <c r="AP89" s="13"/>
      <c r="AQ89" s="13"/>
      <c r="AR89" s="13"/>
      <c r="AS89" s="13"/>
    </row>
    <row r="90" spans="1:45">
      <c r="A90" s="2"/>
      <c r="B90" s="33">
        <v>85</v>
      </c>
      <c r="C90" s="26"/>
      <c r="D90" s="26"/>
      <c r="E90" s="26"/>
      <c r="F90" s="23" t="str">
        <f t="shared" si="5"/>
        <v>Wait</v>
      </c>
      <c r="G90" s="2"/>
      <c r="H90" s="70">
        <v>85</v>
      </c>
      <c r="I90" s="42">
        <f t="shared" si="3"/>
        <v>0</v>
      </c>
      <c r="J90" s="42">
        <f t="shared" si="4"/>
        <v>0</v>
      </c>
      <c r="K90" s="43"/>
      <c r="L90" s="43" t="str">
        <f>IFERROR(VLOOKUP(F90,Result_PW1!C:E,3,0),"")</f>
        <v/>
      </c>
      <c r="M90" s="12"/>
      <c r="N90" s="13"/>
      <c r="O90" s="2"/>
      <c r="P90" s="2"/>
      <c r="Q90" s="2"/>
      <c r="R90" s="54"/>
      <c r="S90" s="54"/>
      <c r="T90" s="13"/>
      <c r="U90" s="13"/>
      <c r="V90" s="13"/>
      <c r="W90" s="54"/>
      <c r="X90" s="54"/>
      <c r="Y90" s="54"/>
      <c r="Z90" s="54"/>
      <c r="AA90" s="54"/>
      <c r="AB90" s="54"/>
      <c r="AC90" s="54"/>
      <c r="AD90" s="54"/>
      <c r="AE90" s="54"/>
      <c r="AF90" s="54"/>
      <c r="AG90" s="54"/>
      <c r="AH90" s="13"/>
      <c r="AI90" s="13"/>
      <c r="AJ90" s="54"/>
      <c r="AK90" s="55"/>
      <c r="AL90" s="55"/>
      <c r="AM90" s="55"/>
      <c r="AN90" s="13"/>
      <c r="AO90" s="54"/>
      <c r="AP90" s="13"/>
      <c r="AQ90" s="13"/>
      <c r="AR90" s="13"/>
      <c r="AS90" s="13"/>
    </row>
    <row r="91" spans="1:45">
      <c r="A91" s="2"/>
      <c r="B91" s="33">
        <v>86</v>
      </c>
      <c r="C91" s="26"/>
      <c r="D91" s="26"/>
      <c r="E91" s="26"/>
      <c r="F91" s="23" t="str">
        <f t="shared" si="5"/>
        <v>Wait</v>
      </c>
      <c r="G91" s="2"/>
      <c r="H91" s="70">
        <v>86</v>
      </c>
      <c r="I91" s="42">
        <f t="shared" si="3"/>
        <v>0</v>
      </c>
      <c r="J91" s="42">
        <f t="shared" si="4"/>
        <v>0</v>
      </c>
      <c r="K91" s="43"/>
      <c r="L91" s="43" t="str">
        <f>IFERROR(VLOOKUP(F91,Result_PW1!C:E,3,0),"")</f>
        <v/>
      </c>
      <c r="M91" s="12"/>
      <c r="N91" s="13"/>
      <c r="O91" s="2"/>
      <c r="P91" s="2"/>
      <c r="Q91" s="2"/>
      <c r="R91" s="54"/>
      <c r="S91" s="54"/>
      <c r="T91" s="13"/>
      <c r="U91" s="13"/>
      <c r="V91" s="13"/>
      <c r="W91" s="54"/>
      <c r="X91" s="54"/>
      <c r="Y91" s="54"/>
      <c r="Z91" s="54"/>
      <c r="AA91" s="54"/>
      <c r="AB91" s="54"/>
      <c r="AC91" s="54"/>
      <c r="AD91" s="54"/>
      <c r="AE91" s="54"/>
      <c r="AF91" s="54"/>
      <c r="AG91" s="54"/>
      <c r="AH91" s="13"/>
      <c r="AI91" s="13"/>
      <c r="AJ91" s="54"/>
      <c r="AK91" s="55"/>
      <c r="AL91" s="55"/>
      <c r="AM91" s="55"/>
      <c r="AN91" s="13"/>
      <c r="AO91" s="54"/>
      <c r="AP91" s="13"/>
      <c r="AQ91" s="13"/>
      <c r="AR91" s="13"/>
      <c r="AS91" s="13"/>
    </row>
    <row r="92" spans="1:45">
      <c r="A92" s="2"/>
      <c r="B92" s="33">
        <v>87</v>
      </c>
      <c r="C92" s="26"/>
      <c r="D92" s="26"/>
      <c r="E92" s="26"/>
      <c r="F92" s="23" t="str">
        <f t="shared" si="5"/>
        <v>Wait</v>
      </c>
      <c r="G92" s="2"/>
      <c r="H92" s="70">
        <v>87</v>
      </c>
      <c r="I92" s="42">
        <f t="shared" si="3"/>
        <v>0</v>
      </c>
      <c r="J92" s="42">
        <f t="shared" si="4"/>
        <v>0</v>
      </c>
      <c r="K92" s="43"/>
      <c r="L92" s="43" t="str">
        <f>IFERROR(VLOOKUP(F92,Result_PW1!C:E,3,0),"")</f>
        <v/>
      </c>
      <c r="M92" s="12"/>
      <c r="N92" s="13"/>
      <c r="O92" s="2"/>
      <c r="P92" s="2"/>
      <c r="Q92" s="2"/>
      <c r="R92" s="54"/>
      <c r="S92" s="54"/>
      <c r="T92" s="13"/>
      <c r="U92" s="13"/>
      <c r="V92" s="13"/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13"/>
      <c r="AI92" s="13"/>
      <c r="AJ92" s="54"/>
      <c r="AK92" s="55"/>
      <c r="AL92" s="55"/>
      <c r="AM92" s="55"/>
      <c r="AN92" s="13"/>
      <c r="AO92" s="54"/>
      <c r="AP92" s="13"/>
      <c r="AQ92" s="13"/>
      <c r="AR92" s="13"/>
      <c r="AS92" s="13"/>
    </row>
    <row r="93" spans="1:45">
      <c r="A93" s="2"/>
      <c r="B93" s="33">
        <v>88</v>
      </c>
      <c r="C93" s="26"/>
      <c r="D93" s="26"/>
      <c r="E93" s="26"/>
      <c r="F93" s="23" t="str">
        <f t="shared" si="5"/>
        <v>Wait</v>
      </c>
      <c r="G93" s="2"/>
      <c r="H93" s="70">
        <v>88</v>
      </c>
      <c r="I93" s="42">
        <f t="shared" si="3"/>
        <v>0</v>
      </c>
      <c r="J93" s="42">
        <f t="shared" si="4"/>
        <v>0</v>
      </c>
      <c r="K93" s="43"/>
      <c r="L93" s="43" t="str">
        <f>IFERROR(VLOOKUP(F93,Result_PW1!C:E,3,0),"")</f>
        <v/>
      </c>
      <c r="M93" s="12"/>
      <c r="N93" s="13"/>
      <c r="O93" s="2"/>
      <c r="P93" s="2"/>
      <c r="Q93" s="2"/>
      <c r="R93" s="54"/>
      <c r="S93" s="54"/>
      <c r="T93" s="13"/>
      <c r="U93" s="13"/>
      <c r="V93" s="13"/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13"/>
      <c r="AI93" s="13"/>
      <c r="AJ93" s="54"/>
      <c r="AK93" s="55"/>
      <c r="AL93" s="55"/>
      <c r="AM93" s="55"/>
      <c r="AN93" s="13"/>
      <c r="AO93" s="54"/>
      <c r="AP93" s="13"/>
      <c r="AQ93" s="13"/>
      <c r="AR93" s="13"/>
      <c r="AS93" s="13"/>
    </row>
    <row r="94" spans="1:45">
      <c r="A94" s="2"/>
      <c r="B94" s="33">
        <v>89</v>
      </c>
      <c r="C94" s="26"/>
      <c r="D94" s="26"/>
      <c r="E94" s="26"/>
      <c r="F94" s="23" t="str">
        <f t="shared" si="5"/>
        <v>Wait</v>
      </c>
      <c r="G94" s="2"/>
      <c r="H94" s="70">
        <v>89</v>
      </c>
      <c r="I94" s="42">
        <f t="shared" si="3"/>
        <v>0</v>
      </c>
      <c r="J94" s="42">
        <f t="shared" si="4"/>
        <v>0</v>
      </c>
      <c r="K94" s="43"/>
      <c r="L94" s="43" t="str">
        <f>IFERROR(VLOOKUP(F94,Result_PW1!C:E,3,0),"")</f>
        <v/>
      </c>
      <c r="M94" s="12"/>
      <c r="N94" s="13"/>
      <c r="O94" s="2"/>
      <c r="P94" s="2"/>
      <c r="Q94" s="2"/>
      <c r="R94" s="54"/>
      <c r="S94" s="54"/>
      <c r="T94" s="13"/>
      <c r="U94" s="13"/>
      <c r="V94" s="13"/>
      <c r="W94" s="54"/>
      <c r="X94" s="54"/>
      <c r="Y94" s="54"/>
      <c r="Z94" s="54"/>
      <c r="AA94" s="54"/>
      <c r="AB94" s="54"/>
      <c r="AC94" s="54"/>
      <c r="AD94" s="54"/>
      <c r="AE94" s="54"/>
      <c r="AF94" s="54"/>
      <c r="AG94" s="54"/>
      <c r="AH94" s="13"/>
      <c r="AI94" s="13"/>
      <c r="AJ94" s="54"/>
      <c r="AK94" s="55"/>
      <c r="AL94" s="55"/>
      <c r="AM94" s="55"/>
      <c r="AN94" s="13"/>
      <c r="AO94" s="54"/>
      <c r="AP94" s="13"/>
      <c r="AQ94" s="13"/>
      <c r="AR94" s="13"/>
      <c r="AS94" s="13"/>
    </row>
    <row r="95" spans="1:45">
      <c r="A95" s="2"/>
      <c r="B95" s="33">
        <v>90</v>
      </c>
      <c r="C95" s="26"/>
      <c r="D95" s="26"/>
      <c r="E95" s="26"/>
      <c r="F95" s="23" t="str">
        <f t="shared" si="5"/>
        <v>Wait</v>
      </c>
      <c r="G95" s="2"/>
      <c r="H95" s="70">
        <v>90</v>
      </c>
      <c r="I95" s="42">
        <f t="shared" si="3"/>
        <v>0</v>
      </c>
      <c r="J95" s="42">
        <f t="shared" si="4"/>
        <v>0</v>
      </c>
      <c r="K95" s="43"/>
      <c r="L95" s="43" t="str">
        <f>IFERROR(VLOOKUP(F95,Result_PW1!C:E,3,0),"")</f>
        <v/>
      </c>
      <c r="M95" s="12"/>
      <c r="N95" s="13"/>
      <c r="O95" s="2"/>
      <c r="P95" s="2"/>
      <c r="Q95" s="2"/>
      <c r="R95" s="54"/>
      <c r="S95" s="54"/>
      <c r="T95" s="13"/>
      <c r="U95" s="13"/>
      <c r="V95" s="13"/>
      <c r="W95" s="54"/>
      <c r="X95" s="54"/>
      <c r="Y95" s="54"/>
      <c r="Z95" s="54"/>
      <c r="AA95" s="54"/>
      <c r="AB95" s="54"/>
      <c r="AC95" s="54"/>
      <c r="AD95" s="54"/>
      <c r="AE95" s="54"/>
      <c r="AF95" s="54"/>
      <c r="AG95" s="54"/>
      <c r="AH95" s="13"/>
      <c r="AI95" s="13"/>
      <c r="AJ95" s="54"/>
      <c r="AK95" s="55"/>
      <c r="AL95" s="55"/>
      <c r="AM95" s="55"/>
      <c r="AN95" s="13"/>
      <c r="AO95" s="54"/>
      <c r="AP95" s="13"/>
      <c r="AQ95" s="13"/>
      <c r="AR95" s="13"/>
      <c r="AS95" s="13"/>
    </row>
    <row r="96" spans="1:45">
      <c r="A96" s="2"/>
      <c r="B96" s="33">
        <v>91</v>
      </c>
      <c r="C96" s="26"/>
      <c r="D96" s="26"/>
      <c r="E96" s="26"/>
      <c r="F96" s="23" t="str">
        <f t="shared" si="5"/>
        <v>Wait</v>
      </c>
      <c r="G96" s="2"/>
      <c r="H96" s="70">
        <v>91</v>
      </c>
      <c r="I96" s="42">
        <f t="shared" si="3"/>
        <v>0</v>
      </c>
      <c r="J96" s="42">
        <f t="shared" si="4"/>
        <v>0</v>
      </c>
      <c r="K96" s="43"/>
      <c r="L96" s="43" t="str">
        <f>IFERROR(VLOOKUP(F96,Result_PW1!C:E,3,0),"")</f>
        <v/>
      </c>
      <c r="M96" s="12"/>
      <c r="N96" s="13"/>
      <c r="O96" s="2"/>
      <c r="P96" s="2"/>
      <c r="Q96" s="2"/>
      <c r="R96" s="54"/>
      <c r="S96" s="54"/>
      <c r="T96" s="13"/>
      <c r="U96" s="13"/>
      <c r="V96" s="13"/>
      <c r="W96" s="54"/>
      <c r="X96" s="54"/>
      <c r="Y96" s="54"/>
      <c r="Z96" s="54"/>
      <c r="AA96" s="54"/>
      <c r="AB96" s="54"/>
      <c r="AC96" s="54"/>
      <c r="AD96" s="54"/>
      <c r="AE96" s="54"/>
      <c r="AF96" s="54"/>
      <c r="AG96" s="54"/>
      <c r="AH96" s="13"/>
      <c r="AI96" s="13"/>
      <c r="AJ96" s="54"/>
      <c r="AK96" s="55"/>
      <c r="AL96" s="55"/>
      <c r="AM96" s="55"/>
      <c r="AN96" s="13"/>
      <c r="AO96" s="54"/>
      <c r="AP96" s="13"/>
      <c r="AQ96" s="13"/>
      <c r="AR96" s="13"/>
      <c r="AS96" s="13"/>
    </row>
    <row r="97" spans="1:45">
      <c r="A97" s="2"/>
      <c r="B97" s="33">
        <v>92</v>
      </c>
      <c r="C97" s="26"/>
      <c r="D97" s="26"/>
      <c r="E97" s="26"/>
      <c r="F97" s="23" t="str">
        <f t="shared" si="5"/>
        <v>Wait</v>
      </c>
      <c r="G97" s="2"/>
      <c r="H97" s="70">
        <v>92</v>
      </c>
      <c r="I97" s="42">
        <f t="shared" si="3"/>
        <v>0</v>
      </c>
      <c r="J97" s="42">
        <f t="shared" si="4"/>
        <v>0</v>
      </c>
      <c r="K97" s="43"/>
      <c r="L97" s="43" t="str">
        <f>IFERROR(VLOOKUP(F97,Result_PW1!C:E,3,0),"")</f>
        <v/>
      </c>
      <c r="M97" s="12"/>
      <c r="N97" s="13"/>
      <c r="O97" s="2"/>
      <c r="P97" s="2"/>
      <c r="Q97" s="2"/>
      <c r="R97" s="54"/>
      <c r="S97" s="54"/>
      <c r="T97" s="13"/>
      <c r="U97" s="13"/>
      <c r="V97" s="13"/>
      <c r="W97" s="54"/>
      <c r="X97" s="54"/>
      <c r="Y97" s="54"/>
      <c r="Z97" s="54"/>
      <c r="AA97" s="54"/>
      <c r="AB97" s="54"/>
      <c r="AC97" s="54"/>
      <c r="AD97" s="54"/>
      <c r="AE97" s="54"/>
      <c r="AF97" s="54"/>
      <c r="AG97" s="54"/>
      <c r="AH97" s="13"/>
      <c r="AI97" s="13"/>
      <c r="AJ97" s="54"/>
      <c r="AK97" s="55"/>
      <c r="AL97" s="55"/>
      <c r="AM97" s="55"/>
      <c r="AN97" s="13"/>
      <c r="AO97" s="54"/>
      <c r="AP97" s="13"/>
      <c r="AQ97" s="13"/>
      <c r="AR97" s="13"/>
      <c r="AS97" s="13"/>
    </row>
    <row r="98" spans="1:45">
      <c r="A98" s="2"/>
      <c r="B98" s="33">
        <v>93</v>
      </c>
      <c r="C98" s="26"/>
      <c r="D98" s="26"/>
      <c r="E98" s="26"/>
      <c r="F98" s="23" t="str">
        <f t="shared" si="5"/>
        <v>Wait</v>
      </c>
      <c r="G98" s="2"/>
      <c r="H98" s="70">
        <v>93</v>
      </c>
      <c r="I98" s="42">
        <f t="shared" si="3"/>
        <v>0</v>
      </c>
      <c r="J98" s="42">
        <f t="shared" si="4"/>
        <v>0</v>
      </c>
      <c r="K98" s="43"/>
      <c r="L98" s="43" t="str">
        <f>IFERROR(VLOOKUP(F98,Result_PW1!C:E,3,0),"")</f>
        <v/>
      </c>
      <c r="M98" s="12"/>
      <c r="N98" s="13"/>
      <c r="O98" s="2"/>
      <c r="P98" s="2"/>
      <c r="Q98" s="2"/>
      <c r="R98" s="54"/>
      <c r="S98" s="54"/>
      <c r="T98" s="13"/>
      <c r="U98" s="13"/>
      <c r="V98" s="13"/>
      <c r="W98" s="54"/>
      <c r="X98" s="54"/>
      <c r="Y98" s="54"/>
      <c r="Z98" s="54"/>
      <c r="AA98" s="54"/>
      <c r="AB98" s="54"/>
      <c r="AC98" s="54"/>
      <c r="AD98" s="54"/>
      <c r="AE98" s="54"/>
      <c r="AF98" s="54"/>
      <c r="AG98" s="54"/>
      <c r="AH98" s="13"/>
      <c r="AI98" s="13"/>
      <c r="AJ98" s="54"/>
      <c r="AK98" s="55"/>
      <c r="AL98" s="55"/>
      <c r="AM98" s="55"/>
      <c r="AN98" s="13"/>
      <c r="AO98" s="54"/>
      <c r="AP98" s="13"/>
      <c r="AQ98" s="13"/>
      <c r="AR98" s="13"/>
      <c r="AS98" s="13"/>
    </row>
    <row r="99" spans="1:45">
      <c r="A99" s="2"/>
      <c r="B99" s="33">
        <v>94</v>
      </c>
      <c r="C99" s="26"/>
      <c r="D99" s="26"/>
      <c r="E99" s="26"/>
      <c r="F99" s="23" t="str">
        <f t="shared" si="5"/>
        <v>Wait</v>
      </c>
      <c r="G99" s="2"/>
      <c r="H99" s="70">
        <v>94</v>
      </c>
      <c r="I99" s="42">
        <f t="shared" si="3"/>
        <v>0</v>
      </c>
      <c r="J99" s="42">
        <f t="shared" si="4"/>
        <v>0</v>
      </c>
      <c r="K99" s="43"/>
      <c r="L99" s="43" t="str">
        <f>IFERROR(VLOOKUP(F99,Result_PW1!C:E,3,0),"")</f>
        <v/>
      </c>
      <c r="M99" s="12"/>
      <c r="N99" s="13"/>
      <c r="O99" s="2"/>
      <c r="P99" s="2"/>
      <c r="Q99" s="2"/>
      <c r="R99" s="54"/>
      <c r="S99" s="54"/>
      <c r="T99" s="13"/>
      <c r="U99" s="13"/>
      <c r="V99" s="13"/>
      <c r="W99" s="54"/>
      <c r="X99" s="54"/>
      <c r="Y99" s="54"/>
      <c r="Z99" s="54"/>
      <c r="AA99" s="54"/>
      <c r="AB99" s="54"/>
      <c r="AC99" s="54"/>
      <c r="AD99" s="54"/>
      <c r="AE99" s="54"/>
      <c r="AF99" s="54"/>
      <c r="AG99" s="54"/>
      <c r="AH99" s="13"/>
      <c r="AI99" s="13"/>
      <c r="AJ99" s="54"/>
      <c r="AK99" s="55"/>
      <c r="AL99" s="55"/>
      <c r="AM99" s="55"/>
      <c r="AN99" s="13"/>
      <c r="AO99" s="54"/>
      <c r="AP99" s="13"/>
      <c r="AQ99" s="13"/>
      <c r="AR99" s="13"/>
      <c r="AS99" s="13"/>
    </row>
    <row r="100" spans="1:45">
      <c r="A100" s="2"/>
      <c r="B100" s="33">
        <v>95</v>
      </c>
      <c r="C100" s="26"/>
      <c r="D100" s="26"/>
      <c r="E100" s="26"/>
      <c r="F100" s="23" t="str">
        <f t="shared" si="5"/>
        <v>Wait</v>
      </c>
      <c r="G100" s="2"/>
      <c r="H100" s="70">
        <v>95</v>
      </c>
      <c r="I100" s="42">
        <f t="shared" si="3"/>
        <v>0</v>
      </c>
      <c r="J100" s="42">
        <f t="shared" si="4"/>
        <v>0</v>
      </c>
      <c r="K100" s="43"/>
      <c r="L100" s="43" t="str">
        <f>IFERROR(VLOOKUP(F100,Result_PW1!C:E,3,0),"")</f>
        <v/>
      </c>
      <c r="M100" s="12"/>
      <c r="N100" s="13"/>
      <c r="O100" s="2"/>
      <c r="P100" s="2"/>
      <c r="Q100" s="2"/>
      <c r="R100" s="54"/>
      <c r="S100" s="54"/>
      <c r="T100" s="13"/>
      <c r="U100" s="13"/>
      <c r="V100" s="13"/>
      <c r="W100" s="54"/>
      <c r="X100" s="54"/>
      <c r="Y100" s="54"/>
      <c r="Z100" s="54"/>
      <c r="AA100" s="54"/>
      <c r="AB100" s="54"/>
      <c r="AC100" s="54"/>
      <c r="AD100" s="54"/>
      <c r="AE100" s="54"/>
      <c r="AF100" s="54"/>
      <c r="AG100" s="54"/>
      <c r="AH100" s="13"/>
      <c r="AI100" s="13"/>
      <c r="AJ100" s="54"/>
      <c r="AK100" s="55"/>
      <c r="AL100" s="55"/>
      <c r="AM100" s="55"/>
      <c r="AN100" s="13"/>
      <c r="AO100" s="54"/>
      <c r="AP100" s="13"/>
      <c r="AQ100" s="13"/>
      <c r="AR100" s="13"/>
      <c r="AS100" s="13"/>
    </row>
    <row r="101" spans="1:45">
      <c r="A101" s="2"/>
      <c r="B101" s="33">
        <v>96</v>
      </c>
      <c r="C101" s="26"/>
      <c r="D101" s="26"/>
      <c r="E101" s="26"/>
      <c r="F101" s="23" t="str">
        <f t="shared" si="5"/>
        <v>Wait</v>
      </c>
      <c r="G101" s="2"/>
      <c r="H101" s="70">
        <v>96</v>
      </c>
      <c r="I101" s="42">
        <f t="shared" si="3"/>
        <v>0</v>
      </c>
      <c r="J101" s="42">
        <f t="shared" si="4"/>
        <v>0</v>
      </c>
      <c r="K101" s="43"/>
      <c r="L101" s="43" t="str">
        <f>IFERROR(VLOOKUP(F101,Result_PW1!C:E,3,0),"")</f>
        <v/>
      </c>
      <c r="M101" s="12"/>
      <c r="N101" s="13"/>
      <c r="O101" s="2"/>
      <c r="P101" s="2"/>
      <c r="Q101" s="2"/>
      <c r="R101" s="54"/>
      <c r="S101" s="54"/>
      <c r="T101" s="13"/>
      <c r="U101" s="13"/>
      <c r="V101" s="13"/>
      <c r="W101" s="54"/>
      <c r="X101" s="54"/>
      <c r="Y101" s="54"/>
      <c r="Z101" s="54"/>
      <c r="AA101" s="54"/>
      <c r="AB101" s="54"/>
      <c r="AC101" s="54"/>
      <c r="AD101" s="54"/>
      <c r="AE101" s="54"/>
      <c r="AF101" s="54"/>
      <c r="AG101" s="54"/>
      <c r="AH101" s="13"/>
      <c r="AI101" s="13"/>
      <c r="AJ101" s="54"/>
      <c r="AK101" s="55"/>
      <c r="AL101" s="55"/>
      <c r="AM101" s="55"/>
      <c r="AN101" s="13"/>
      <c r="AO101" s="54"/>
      <c r="AP101" s="13"/>
      <c r="AQ101" s="13"/>
      <c r="AR101" s="13"/>
      <c r="AS101" s="13"/>
    </row>
    <row r="102" spans="1:45">
      <c r="A102" s="2"/>
      <c r="B102" s="33">
        <v>97</v>
      </c>
      <c r="C102" s="26"/>
      <c r="D102" s="26"/>
      <c r="E102" s="26"/>
      <c r="F102" s="23" t="str">
        <f t="shared" si="5"/>
        <v>Wait</v>
      </c>
      <c r="G102" s="2"/>
      <c r="H102" s="70">
        <v>97</v>
      </c>
      <c r="I102" s="42">
        <f t="shared" si="3"/>
        <v>0</v>
      </c>
      <c r="J102" s="42">
        <f t="shared" si="4"/>
        <v>0</v>
      </c>
      <c r="K102" s="43"/>
      <c r="L102" s="43" t="str">
        <f>IFERROR(VLOOKUP(F102,Result_PW1!C:E,3,0),"")</f>
        <v/>
      </c>
      <c r="M102" s="12"/>
      <c r="N102" s="13"/>
      <c r="O102" s="2"/>
      <c r="P102" s="2"/>
      <c r="Q102" s="2"/>
      <c r="R102" s="54"/>
      <c r="S102" s="54"/>
      <c r="T102" s="13"/>
      <c r="U102" s="13"/>
      <c r="V102" s="13"/>
      <c r="W102" s="54"/>
      <c r="X102" s="54"/>
      <c r="Y102" s="54"/>
      <c r="Z102" s="54"/>
      <c r="AA102" s="54"/>
      <c r="AB102" s="54"/>
      <c r="AC102" s="54"/>
      <c r="AD102" s="54"/>
      <c r="AE102" s="54"/>
      <c r="AF102" s="54"/>
      <c r="AG102" s="54"/>
      <c r="AH102" s="13"/>
      <c r="AI102" s="13"/>
      <c r="AJ102" s="54"/>
      <c r="AK102" s="55"/>
      <c r="AL102" s="55"/>
      <c r="AM102" s="55"/>
      <c r="AN102" s="13"/>
      <c r="AO102" s="54"/>
      <c r="AP102" s="13"/>
      <c r="AQ102" s="13"/>
      <c r="AR102" s="13"/>
      <c r="AS102" s="13"/>
    </row>
    <row r="103" spans="1:45">
      <c r="A103" s="2"/>
      <c r="B103" s="33">
        <v>98</v>
      </c>
      <c r="C103" s="26"/>
      <c r="D103" s="26"/>
      <c r="E103" s="26"/>
      <c r="F103" s="23" t="str">
        <f t="shared" si="5"/>
        <v>Wait</v>
      </c>
      <c r="G103" s="2"/>
      <c r="H103" s="70">
        <v>98</v>
      </c>
      <c r="I103" s="42">
        <f t="shared" si="3"/>
        <v>0</v>
      </c>
      <c r="J103" s="42">
        <f t="shared" si="4"/>
        <v>0</v>
      </c>
      <c r="K103" s="43"/>
      <c r="L103" s="43" t="str">
        <f>IFERROR(VLOOKUP(F103,Result_PW1!C:E,3,0),"")</f>
        <v/>
      </c>
      <c r="M103" s="12"/>
      <c r="N103" s="13"/>
      <c r="O103" s="2"/>
      <c r="P103" s="2"/>
      <c r="Q103" s="2"/>
      <c r="R103" s="54"/>
      <c r="S103" s="54"/>
      <c r="T103" s="13"/>
      <c r="U103" s="13"/>
      <c r="V103" s="13"/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13"/>
      <c r="AI103" s="13"/>
      <c r="AJ103" s="54"/>
      <c r="AK103" s="55"/>
      <c r="AL103" s="55"/>
      <c r="AM103" s="55"/>
      <c r="AN103" s="13"/>
      <c r="AO103" s="54"/>
      <c r="AP103" s="13"/>
      <c r="AQ103" s="13"/>
      <c r="AR103" s="13"/>
      <c r="AS103" s="13"/>
    </row>
    <row r="104" spans="1:45">
      <c r="A104" s="2"/>
      <c r="B104" s="33">
        <v>99</v>
      </c>
      <c r="C104" s="26"/>
      <c r="D104" s="26"/>
      <c r="E104" s="26"/>
      <c r="F104" s="23" t="str">
        <f t="shared" si="5"/>
        <v>Wait</v>
      </c>
      <c r="G104" s="2"/>
      <c r="H104" s="70">
        <v>99</v>
      </c>
      <c r="I104" s="42">
        <f t="shared" si="3"/>
        <v>0</v>
      </c>
      <c r="J104" s="42">
        <f t="shared" si="4"/>
        <v>0</v>
      </c>
      <c r="K104" s="43"/>
      <c r="L104" s="43" t="str">
        <f>IFERROR(VLOOKUP(F104,Result_PW1!C:E,3,0),"")</f>
        <v/>
      </c>
      <c r="M104" s="12"/>
      <c r="N104" s="13"/>
      <c r="O104" s="2"/>
      <c r="P104" s="2"/>
      <c r="Q104" s="2"/>
      <c r="R104" s="54"/>
      <c r="S104" s="54"/>
      <c r="T104" s="13"/>
      <c r="U104" s="13"/>
      <c r="V104" s="13"/>
      <c r="W104" s="54"/>
      <c r="X104" s="54"/>
      <c r="Y104" s="54"/>
      <c r="Z104" s="54"/>
      <c r="AA104" s="54"/>
      <c r="AB104" s="54"/>
      <c r="AC104" s="54"/>
      <c r="AD104" s="54"/>
      <c r="AE104" s="54"/>
      <c r="AF104" s="54"/>
      <c r="AG104" s="54"/>
      <c r="AH104" s="13"/>
      <c r="AI104" s="13"/>
      <c r="AJ104" s="54"/>
      <c r="AK104" s="55"/>
      <c r="AL104" s="55"/>
      <c r="AM104" s="55"/>
      <c r="AN104" s="13"/>
      <c r="AO104" s="54"/>
      <c r="AP104" s="13"/>
      <c r="AQ104" s="13"/>
      <c r="AR104" s="13"/>
      <c r="AS104" s="13"/>
    </row>
    <row r="105" spans="1:45">
      <c r="A105" s="2"/>
      <c r="B105" s="33">
        <v>100</v>
      </c>
      <c r="C105" s="26"/>
      <c r="D105" s="26"/>
      <c r="E105" s="26"/>
      <c r="F105" s="23" t="str">
        <f t="shared" si="5"/>
        <v>Wait</v>
      </c>
      <c r="G105" s="2"/>
      <c r="H105" s="70">
        <v>100</v>
      </c>
      <c r="I105" s="42">
        <f t="shared" si="3"/>
        <v>0</v>
      </c>
      <c r="J105" s="42">
        <f t="shared" si="4"/>
        <v>0</v>
      </c>
      <c r="K105" s="43"/>
      <c r="L105" s="43" t="str">
        <f>IFERROR(VLOOKUP(F105,Result_PW1!C:E,3,0),"")</f>
        <v/>
      </c>
      <c r="M105" s="12"/>
      <c r="N105" s="13"/>
      <c r="O105" s="2"/>
      <c r="P105" s="2"/>
      <c r="Q105" s="2"/>
      <c r="R105" s="54"/>
      <c r="S105" s="54"/>
      <c r="T105" s="13"/>
      <c r="U105" s="13"/>
      <c r="V105" s="13"/>
      <c r="W105" s="54"/>
      <c r="X105" s="54"/>
      <c r="Y105" s="54"/>
      <c r="Z105" s="54"/>
      <c r="AA105" s="54"/>
      <c r="AB105" s="54"/>
      <c r="AC105" s="54"/>
      <c r="AD105" s="54"/>
      <c r="AE105" s="54"/>
      <c r="AF105" s="54"/>
      <c r="AG105" s="54"/>
      <c r="AH105" s="13"/>
      <c r="AI105" s="13"/>
      <c r="AJ105" s="54"/>
      <c r="AK105" s="55"/>
      <c r="AL105" s="55"/>
      <c r="AM105" s="55"/>
      <c r="AN105" s="13"/>
      <c r="AO105" s="54"/>
      <c r="AP105" s="13"/>
      <c r="AQ105" s="13"/>
      <c r="AR105" s="13"/>
      <c r="AS105" s="13"/>
    </row>
    <row r="106" spans="1:45">
      <c r="A106" s="2"/>
      <c r="B106" s="33">
        <v>101</v>
      </c>
      <c r="C106" s="26"/>
      <c r="D106" s="26"/>
      <c r="E106" s="26"/>
      <c r="F106" s="23" t="str">
        <f t="shared" si="5"/>
        <v>Wait</v>
      </c>
      <c r="G106" s="2"/>
      <c r="H106" s="70">
        <v>101</v>
      </c>
      <c r="I106" s="42">
        <f t="shared" si="3"/>
        <v>0</v>
      </c>
      <c r="J106" s="42">
        <f t="shared" si="4"/>
        <v>0</v>
      </c>
      <c r="K106" s="43"/>
      <c r="L106" s="43" t="str">
        <f>IFERROR(VLOOKUP(F106,Result_PW1!C:E,3,0),"")</f>
        <v/>
      </c>
      <c r="M106" s="12"/>
      <c r="N106" s="13"/>
      <c r="O106" s="2"/>
      <c r="P106" s="2"/>
      <c r="Q106" s="2"/>
      <c r="R106" s="54"/>
      <c r="S106" s="54"/>
      <c r="T106" s="13"/>
      <c r="U106" s="13"/>
      <c r="V106" s="13"/>
      <c r="W106" s="54"/>
      <c r="X106" s="54"/>
      <c r="Y106" s="54"/>
      <c r="Z106" s="54"/>
      <c r="AA106" s="54"/>
      <c r="AB106" s="54"/>
      <c r="AC106" s="54"/>
      <c r="AD106" s="54"/>
      <c r="AE106" s="54"/>
      <c r="AF106" s="54"/>
      <c r="AG106" s="54"/>
      <c r="AH106" s="13"/>
      <c r="AI106" s="13"/>
      <c r="AJ106" s="54"/>
      <c r="AK106" s="55"/>
      <c r="AL106" s="55"/>
      <c r="AM106" s="55"/>
      <c r="AN106" s="13"/>
      <c r="AO106" s="54"/>
      <c r="AP106" s="13"/>
      <c r="AQ106" s="13"/>
      <c r="AR106" s="13"/>
      <c r="AS106" s="13"/>
    </row>
    <row r="107" spans="1:45">
      <c r="A107" s="2"/>
      <c r="B107" s="33">
        <v>102</v>
      </c>
      <c r="C107" s="26"/>
      <c r="D107" s="26"/>
      <c r="E107" s="26"/>
      <c r="F107" s="23" t="str">
        <f t="shared" si="5"/>
        <v>Wait</v>
      </c>
      <c r="G107" s="2"/>
      <c r="H107" s="70">
        <v>102</v>
      </c>
      <c r="I107" s="42">
        <f t="shared" si="3"/>
        <v>0</v>
      </c>
      <c r="J107" s="42">
        <f t="shared" si="4"/>
        <v>0</v>
      </c>
      <c r="K107" s="43"/>
      <c r="L107" s="43" t="str">
        <f>IFERROR(VLOOKUP(F107,Result_PW1!C:E,3,0),"")</f>
        <v/>
      </c>
      <c r="M107" s="12"/>
      <c r="N107" s="13"/>
      <c r="O107" s="2"/>
      <c r="P107" s="2"/>
      <c r="Q107" s="2"/>
      <c r="R107" s="54"/>
      <c r="S107" s="54"/>
      <c r="T107" s="13"/>
      <c r="U107" s="13"/>
      <c r="V107" s="13"/>
      <c r="W107" s="54"/>
      <c r="X107" s="54"/>
      <c r="Y107" s="54"/>
      <c r="Z107" s="54"/>
      <c r="AA107" s="54"/>
      <c r="AB107" s="54"/>
      <c r="AC107" s="54"/>
      <c r="AD107" s="54"/>
      <c r="AE107" s="54"/>
      <c r="AF107" s="54"/>
      <c r="AG107" s="54"/>
      <c r="AH107" s="13"/>
      <c r="AI107" s="13"/>
      <c r="AJ107" s="54"/>
      <c r="AK107" s="55"/>
      <c r="AL107" s="55"/>
      <c r="AM107" s="55"/>
      <c r="AN107" s="13"/>
      <c r="AO107" s="54"/>
      <c r="AP107" s="13"/>
      <c r="AQ107" s="13"/>
      <c r="AR107" s="13"/>
      <c r="AS107" s="13"/>
    </row>
    <row r="108" spans="1:45">
      <c r="A108" s="2"/>
      <c r="B108" s="33">
        <v>103</v>
      </c>
      <c r="C108" s="26"/>
      <c r="D108" s="26"/>
      <c r="E108" s="26"/>
      <c r="F108" s="23" t="str">
        <f t="shared" si="5"/>
        <v>Wait</v>
      </c>
      <c r="G108" s="2"/>
      <c r="H108" s="70">
        <v>103</v>
      </c>
      <c r="I108" s="42">
        <f t="shared" si="3"/>
        <v>0</v>
      </c>
      <c r="J108" s="42">
        <f t="shared" si="4"/>
        <v>0</v>
      </c>
      <c r="K108" s="43"/>
      <c r="L108" s="43" t="str">
        <f>IFERROR(VLOOKUP(F108,Result_PW1!C:E,3,0),"")</f>
        <v/>
      </c>
      <c r="M108" s="12"/>
      <c r="N108" s="13"/>
      <c r="O108" s="2"/>
      <c r="P108" s="2"/>
      <c r="Q108" s="2"/>
      <c r="R108" s="54"/>
      <c r="S108" s="54"/>
      <c r="T108" s="13"/>
      <c r="U108" s="13"/>
      <c r="V108" s="13"/>
      <c r="W108" s="54"/>
      <c r="X108" s="54"/>
      <c r="Y108" s="54"/>
      <c r="Z108" s="54"/>
      <c r="AA108" s="54"/>
      <c r="AB108" s="54"/>
      <c r="AC108" s="54"/>
      <c r="AD108" s="54"/>
      <c r="AE108" s="54"/>
      <c r="AF108" s="54"/>
      <c r="AG108" s="54"/>
      <c r="AH108" s="13"/>
      <c r="AI108" s="13"/>
      <c r="AJ108" s="54"/>
      <c r="AK108" s="55"/>
      <c r="AL108" s="55"/>
      <c r="AM108" s="55"/>
      <c r="AN108" s="13"/>
      <c r="AO108" s="54"/>
      <c r="AP108" s="13"/>
      <c r="AQ108" s="13"/>
      <c r="AR108" s="13"/>
      <c r="AS108" s="13"/>
    </row>
    <row r="109" spans="1:45">
      <c r="A109" s="2"/>
      <c r="B109" s="33">
        <v>104</v>
      </c>
      <c r="C109" s="26"/>
      <c r="D109" s="26"/>
      <c r="E109" s="26"/>
      <c r="F109" s="23" t="str">
        <f t="shared" si="5"/>
        <v>Wait</v>
      </c>
      <c r="G109" s="2"/>
      <c r="H109" s="70">
        <v>104</v>
      </c>
      <c r="I109" s="42">
        <f t="shared" si="3"/>
        <v>0</v>
      </c>
      <c r="J109" s="42">
        <f t="shared" si="4"/>
        <v>0</v>
      </c>
      <c r="K109" s="43"/>
      <c r="L109" s="43" t="str">
        <f>IFERROR(VLOOKUP(F109,Result_PW1!C:E,3,0),"")</f>
        <v/>
      </c>
      <c r="M109" s="12"/>
      <c r="N109" s="13"/>
      <c r="O109" s="2"/>
      <c r="P109" s="2"/>
      <c r="Q109" s="2"/>
      <c r="R109" s="54"/>
      <c r="S109" s="54"/>
      <c r="T109" s="13"/>
      <c r="U109" s="13"/>
      <c r="V109" s="13"/>
      <c r="W109" s="54"/>
      <c r="X109" s="54"/>
      <c r="Y109" s="54"/>
      <c r="Z109" s="54"/>
      <c r="AA109" s="54"/>
      <c r="AB109" s="54"/>
      <c r="AC109" s="54"/>
      <c r="AD109" s="54"/>
      <c r="AE109" s="54"/>
      <c r="AF109" s="54"/>
      <c r="AG109" s="54"/>
      <c r="AH109" s="13"/>
      <c r="AI109" s="13"/>
      <c r="AJ109" s="54"/>
      <c r="AK109" s="55"/>
      <c r="AL109" s="55"/>
      <c r="AM109" s="55"/>
      <c r="AN109" s="13"/>
      <c r="AO109" s="54"/>
      <c r="AP109" s="13"/>
      <c r="AQ109" s="13"/>
      <c r="AR109" s="13"/>
      <c r="AS109" s="13"/>
    </row>
    <row r="110" spans="1:45">
      <c r="A110" s="2"/>
      <c r="B110" s="33">
        <v>105</v>
      </c>
      <c r="C110" s="26"/>
      <c r="D110" s="26"/>
      <c r="E110" s="26"/>
      <c r="F110" s="23" t="str">
        <f t="shared" si="5"/>
        <v>Wait</v>
      </c>
      <c r="G110" s="2"/>
      <c r="H110" s="70">
        <v>105</v>
      </c>
      <c r="I110" s="42">
        <f t="shared" ref="I110:I173" si="6">C110</f>
        <v>0</v>
      </c>
      <c r="J110" s="42">
        <f t="shared" ref="J110:J173" si="7">D110</f>
        <v>0</v>
      </c>
      <c r="K110" s="43"/>
      <c r="L110" s="43" t="str">
        <f>IFERROR(VLOOKUP(F110,Result_PW1!C:E,3,0),"")</f>
        <v/>
      </c>
      <c r="M110" s="12"/>
      <c r="N110" s="13"/>
      <c r="O110" s="2"/>
      <c r="P110" s="2"/>
      <c r="Q110" s="2"/>
      <c r="R110" s="54"/>
      <c r="S110" s="54"/>
      <c r="T110" s="13"/>
      <c r="U110" s="13"/>
      <c r="V110" s="13"/>
      <c r="W110" s="54"/>
      <c r="X110" s="54"/>
      <c r="Y110" s="54"/>
      <c r="Z110" s="54"/>
      <c r="AA110" s="54"/>
      <c r="AB110" s="54"/>
      <c r="AC110" s="54"/>
      <c r="AD110" s="54"/>
      <c r="AE110" s="54"/>
      <c r="AF110" s="54"/>
      <c r="AG110" s="54"/>
      <c r="AH110" s="13"/>
      <c r="AI110" s="13"/>
      <c r="AJ110" s="54"/>
      <c r="AK110" s="55"/>
      <c r="AL110" s="55"/>
      <c r="AM110" s="55"/>
      <c r="AN110" s="13"/>
      <c r="AO110" s="54"/>
      <c r="AP110" s="13"/>
      <c r="AQ110" s="13"/>
      <c r="AR110" s="13"/>
      <c r="AS110" s="13"/>
    </row>
    <row r="111" spans="1:45">
      <c r="A111" s="2"/>
      <c r="B111" s="33">
        <v>106</v>
      </c>
      <c r="C111" s="26"/>
      <c r="D111" s="26"/>
      <c r="E111" s="26"/>
      <c r="F111" s="23" t="str">
        <f t="shared" si="5"/>
        <v>Wait</v>
      </c>
      <c r="G111" s="2"/>
      <c r="H111" s="70">
        <v>106</v>
      </c>
      <c r="I111" s="42">
        <f t="shared" si="6"/>
        <v>0</v>
      </c>
      <c r="J111" s="42">
        <f t="shared" si="7"/>
        <v>0</v>
      </c>
      <c r="K111" s="43"/>
      <c r="L111" s="43" t="str">
        <f>IFERROR(VLOOKUP(F111,Result_PW1!C:E,3,0),"")</f>
        <v/>
      </c>
      <c r="M111" s="12"/>
      <c r="N111" s="13"/>
      <c r="O111" s="2"/>
      <c r="P111" s="2"/>
      <c r="Q111" s="2"/>
      <c r="R111" s="54"/>
      <c r="S111" s="54"/>
      <c r="T111" s="13"/>
      <c r="U111" s="13"/>
      <c r="V111" s="13"/>
      <c r="W111" s="54"/>
      <c r="X111" s="54"/>
      <c r="Y111" s="54"/>
      <c r="Z111" s="54"/>
      <c r="AA111" s="54"/>
      <c r="AB111" s="54"/>
      <c r="AC111" s="54"/>
      <c r="AD111" s="54"/>
      <c r="AE111" s="54"/>
      <c r="AF111" s="54"/>
      <c r="AG111" s="54"/>
      <c r="AH111" s="13"/>
      <c r="AI111" s="13"/>
      <c r="AJ111" s="54"/>
      <c r="AK111" s="55"/>
      <c r="AL111" s="55"/>
      <c r="AM111" s="55"/>
      <c r="AN111" s="13"/>
      <c r="AO111" s="54"/>
      <c r="AP111" s="13"/>
      <c r="AQ111" s="13"/>
      <c r="AR111" s="13"/>
      <c r="AS111" s="13"/>
    </row>
    <row r="112" spans="1:45">
      <c r="A112" s="2"/>
      <c r="B112" s="33">
        <v>107</v>
      </c>
      <c r="C112" s="26"/>
      <c r="D112" s="26"/>
      <c r="E112" s="26"/>
      <c r="F112" s="23" t="str">
        <f t="shared" si="5"/>
        <v>Wait</v>
      </c>
      <c r="G112" s="2"/>
      <c r="H112" s="70">
        <v>107</v>
      </c>
      <c r="I112" s="42">
        <f t="shared" si="6"/>
        <v>0</v>
      </c>
      <c r="J112" s="42">
        <f t="shared" si="7"/>
        <v>0</v>
      </c>
      <c r="K112" s="43"/>
      <c r="L112" s="43" t="str">
        <f>IFERROR(VLOOKUP(F112,Result_PW1!C:E,3,0),"")</f>
        <v/>
      </c>
      <c r="M112" s="12"/>
      <c r="N112" s="13"/>
      <c r="O112" s="2"/>
      <c r="P112" s="2"/>
      <c r="Q112" s="2"/>
      <c r="R112" s="54"/>
      <c r="S112" s="54"/>
      <c r="T112" s="13"/>
      <c r="U112" s="13"/>
      <c r="V112" s="13"/>
      <c r="W112" s="54"/>
      <c r="X112" s="54"/>
      <c r="Y112" s="54"/>
      <c r="Z112" s="54"/>
      <c r="AA112" s="54"/>
      <c r="AB112" s="54"/>
      <c r="AC112" s="54"/>
      <c r="AD112" s="54"/>
      <c r="AE112" s="54"/>
      <c r="AF112" s="54"/>
      <c r="AG112" s="54"/>
      <c r="AH112" s="13"/>
      <c r="AI112" s="13"/>
      <c r="AJ112" s="54"/>
      <c r="AK112" s="55"/>
      <c r="AL112" s="55"/>
      <c r="AM112" s="55"/>
      <c r="AN112" s="13"/>
      <c r="AO112" s="54"/>
      <c r="AP112" s="13"/>
      <c r="AQ112" s="13"/>
      <c r="AR112" s="13"/>
      <c r="AS112" s="13"/>
    </row>
    <row r="113" spans="1:45">
      <c r="A113" s="2"/>
      <c r="B113" s="33">
        <v>108</v>
      </c>
      <c r="C113" s="26"/>
      <c r="D113" s="26"/>
      <c r="E113" s="26"/>
      <c r="F113" s="23" t="str">
        <f t="shared" si="5"/>
        <v>Wait</v>
      </c>
      <c r="G113" s="2"/>
      <c r="H113" s="70">
        <v>108</v>
      </c>
      <c r="I113" s="42">
        <f t="shared" si="6"/>
        <v>0</v>
      </c>
      <c r="J113" s="42">
        <f t="shared" si="7"/>
        <v>0</v>
      </c>
      <c r="K113" s="43"/>
      <c r="L113" s="43" t="str">
        <f>IFERROR(VLOOKUP(F113,Result_PW1!C:E,3,0),"")</f>
        <v/>
      </c>
      <c r="M113" s="12"/>
      <c r="N113" s="13"/>
      <c r="O113" s="2"/>
      <c r="P113" s="2"/>
      <c r="Q113" s="2"/>
      <c r="R113" s="54"/>
      <c r="S113" s="54"/>
      <c r="T113" s="13"/>
      <c r="U113" s="13"/>
      <c r="V113" s="13"/>
      <c r="W113" s="54"/>
      <c r="X113" s="54"/>
      <c r="Y113" s="54"/>
      <c r="Z113" s="54"/>
      <c r="AA113" s="54"/>
      <c r="AB113" s="54"/>
      <c r="AC113" s="54"/>
      <c r="AD113" s="54"/>
      <c r="AE113" s="54"/>
      <c r="AF113" s="54"/>
      <c r="AG113" s="54"/>
      <c r="AH113" s="13"/>
      <c r="AI113" s="13"/>
      <c r="AJ113" s="54"/>
      <c r="AK113" s="55"/>
      <c r="AL113" s="55"/>
      <c r="AM113" s="55"/>
      <c r="AN113" s="13"/>
      <c r="AO113" s="54"/>
      <c r="AP113" s="13"/>
      <c r="AQ113" s="13"/>
      <c r="AR113" s="13"/>
      <c r="AS113" s="13"/>
    </row>
    <row r="114" spans="1:45">
      <c r="A114" s="2"/>
      <c r="B114" s="33">
        <v>109</v>
      </c>
      <c r="C114" s="26"/>
      <c r="D114" s="26"/>
      <c r="E114" s="26"/>
      <c r="F114" s="23" t="str">
        <f t="shared" si="5"/>
        <v>Wait</v>
      </c>
      <c r="G114" s="2"/>
      <c r="H114" s="70">
        <v>109</v>
      </c>
      <c r="I114" s="42">
        <f t="shared" si="6"/>
        <v>0</v>
      </c>
      <c r="J114" s="42">
        <f t="shared" si="7"/>
        <v>0</v>
      </c>
      <c r="K114" s="43"/>
      <c r="L114" s="43" t="str">
        <f>IFERROR(VLOOKUP(F114,Result_PW1!C:E,3,0),"")</f>
        <v/>
      </c>
      <c r="M114" s="12"/>
      <c r="N114" s="13"/>
      <c r="O114" s="2"/>
      <c r="P114" s="2"/>
      <c r="Q114" s="2"/>
      <c r="R114" s="54"/>
      <c r="S114" s="54"/>
      <c r="T114" s="13"/>
      <c r="U114" s="13"/>
      <c r="V114" s="13"/>
      <c r="W114" s="54"/>
      <c r="X114" s="54"/>
      <c r="Y114" s="54"/>
      <c r="Z114" s="54"/>
      <c r="AA114" s="54"/>
      <c r="AB114" s="54"/>
      <c r="AC114" s="54"/>
      <c r="AD114" s="54"/>
      <c r="AE114" s="54"/>
      <c r="AF114" s="54"/>
      <c r="AG114" s="54"/>
      <c r="AH114" s="13"/>
      <c r="AI114" s="13"/>
      <c r="AJ114" s="54"/>
      <c r="AK114" s="55"/>
      <c r="AL114" s="55"/>
      <c r="AM114" s="55"/>
      <c r="AN114" s="13"/>
      <c r="AO114" s="54"/>
      <c r="AP114" s="13"/>
      <c r="AQ114" s="13"/>
      <c r="AR114" s="13"/>
      <c r="AS114" s="13"/>
    </row>
    <row r="115" spans="1:45">
      <c r="A115" s="2"/>
      <c r="B115" s="33">
        <v>110</v>
      </c>
      <c r="C115" s="26"/>
      <c r="D115" s="26"/>
      <c r="E115" s="26"/>
      <c r="F115" s="23" t="str">
        <f t="shared" si="5"/>
        <v>Wait</v>
      </c>
      <c r="G115" s="2"/>
      <c r="H115" s="70">
        <v>110</v>
      </c>
      <c r="I115" s="42">
        <f t="shared" si="6"/>
        <v>0</v>
      </c>
      <c r="J115" s="42">
        <f t="shared" si="7"/>
        <v>0</v>
      </c>
      <c r="K115" s="43"/>
      <c r="L115" s="43" t="str">
        <f>IFERROR(VLOOKUP(F115,Result_PW1!C:E,3,0),"")</f>
        <v/>
      </c>
      <c r="M115" s="12"/>
      <c r="N115" s="13"/>
      <c r="O115" s="2"/>
      <c r="P115" s="2"/>
      <c r="Q115" s="2"/>
      <c r="R115" s="54"/>
      <c r="S115" s="54"/>
      <c r="T115" s="13"/>
      <c r="U115" s="13"/>
      <c r="V115" s="13"/>
      <c r="W115" s="54"/>
      <c r="X115" s="54"/>
      <c r="Y115" s="54"/>
      <c r="Z115" s="54"/>
      <c r="AA115" s="54"/>
      <c r="AB115" s="54"/>
      <c r="AC115" s="54"/>
      <c r="AD115" s="54"/>
      <c r="AE115" s="54"/>
      <c r="AF115" s="54"/>
      <c r="AG115" s="54"/>
      <c r="AH115" s="13"/>
      <c r="AI115" s="13"/>
      <c r="AJ115" s="54"/>
      <c r="AK115" s="55"/>
      <c r="AL115" s="55"/>
      <c r="AM115" s="55"/>
      <c r="AN115" s="13"/>
      <c r="AO115" s="54"/>
      <c r="AP115" s="13"/>
      <c r="AQ115" s="13"/>
      <c r="AR115" s="13"/>
      <c r="AS115" s="13"/>
    </row>
    <row r="116" spans="1:45">
      <c r="A116" s="2"/>
      <c r="B116" s="33">
        <v>111</v>
      </c>
      <c r="C116" s="26"/>
      <c r="D116" s="26"/>
      <c r="E116" s="26"/>
      <c r="F116" s="23" t="str">
        <f t="shared" si="5"/>
        <v>Wait</v>
      </c>
      <c r="G116" s="2"/>
      <c r="H116" s="70">
        <v>111</v>
      </c>
      <c r="I116" s="42">
        <f t="shared" si="6"/>
        <v>0</v>
      </c>
      <c r="J116" s="42">
        <f t="shared" si="7"/>
        <v>0</v>
      </c>
      <c r="K116" s="43"/>
      <c r="L116" s="43" t="str">
        <f>IFERROR(VLOOKUP(F116,Result_PW1!C:E,3,0),"")</f>
        <v/>
      </c>
      <c r="M116" s="12"/>
      <c r="N116" s="13"/>
      <c r="O116" s="2"/>
      <c r="P116" s="2"/>
      <c r="Q116" s="2"/>
      <c r="R116" s="54"/>
      <c r="S116" s="54"/>
      <c r="T116" s="13"/>
      <c r="U116" s="13"/>
      <c r="V116" s="13"/>
      <c r="W116" s="54"/>
      <c r="X116" s="54"/>
      <c r="Y116" s="54"/>
      <c r="Z116" s="54"/>
      <c r="AA116" s="54"/>
      <c r="AB116" s="54"/>
      <c r="AC116" s="54"/>
      <c r="AD116" s="54"/>
      <c r="AE116" s="54"/>
      <c r="AF116" s="54"/>
      <c r="AG116" s="54"/>
      <c r="AH116" s="13"/>
      <c r="AI116" s="13"/>
      <c r="AJ116" s="54"/>
      <c r="AK116" s="55"/>
      <c r="AL116" s="55"/>
      <c r="AM116" s="55"/>
      <c r="AN116" s="13"/>
      <c r="AO116" s="54"/>
      <c r="AP116" s="13"/>
      <c r="AQ116" s="13"/>
      <c r="AR116" s="13"/>
      <c r="AS116" s="13"/>
    </row>
    <row r="117" spans="1:45">
      <c r="A117" s="2"/>
      <c r="B117" s="33">
        <v>112</v>
      </c>
      <c r="C117" s="26"/>
      <c r="D117" s="26"/>
      <c r="E117" s="26"/>
      <c r="F117" s="23" t="str">
        <f t="shared" si="5"/>
        <v>Wait</v>
      </c>
      <c r="G117" s="2"/>
      <c r="H117" s="70">
        <v>112</v>
      </c>
      <c r="I117" s="42">
        <f t="shared" si="6"/>
        <v>0</v>
      </c>
      <c r="J117" s="42">
        <f t="shared" si="7"/>
        <v>0</v>
      </c>
      <c r="K117" s="43"/>
      <c r="L117" s="43" t="str">
        <f>IFERROR(VLOOKUP(F117,Result_PW1!C:E,3,0),"")</f>
        <v/>
      </c>
      <c r="M117" s="12"/>
      <c r="N117" s="13"/>
      <c r="O117" s="2"/>
      <c r="P117" s="2"/>
      <c r="Q117" s="2"/>
      <c r="R117" s="54"/>
      <c r="S117" s="54"/>
      <c r="T117" s="13"/>
      <c r="U117" s="13"/>
      <c r="V117" s="13"/>
      <c r="W117" s="54"/>
      <c r="X117" s="54"/>
      <c r="Y117" s="54"/>
      <c r="Z117" s="54"/>
      <c r="AA117" s="54"/>
      <c r="AB117" s="54"/>
      <c r="AC117" s="54"/>
      <c r="AD117" s="54"/>
      <c r="AE117" s="54"/>
      <c r="AF117" s="54"/>
      <c r="AG117" s="54"/>
      <c r="AH117" s="13"/>
      <c r="AI117" s="13"/>
      <c r="AJ117" s="54"/>
      <c r="AK117" s="55"/>
      <c r="AL117" s="55"/>
      <c r="AM117" s="55"/>
      <c r="AN117" s="13"/>
      <c r="AO117" s="54"/>
      <c r="AP117" s="13"/>
      <c r="AQ117" s="13"/>
      <c r="AR117" s="13"/>
      <c r="AS117" s="13"/>
    </row>
    <row r="118" spans="1:45">
      <c r="A118" s="2"/>
      <c r="B118" s="33">
        <v>113</v>
      </c>
      <c r="C118" s="26"/>
      <c r="D118" s="26"/>
      <c r="E118" s="26"/>
      <c r="F118" s="23" t="str">
        <f t="shared" si="5"/>
        <v>Wait</v>
      </c>
      <c r="G118" s="2"/>
      <c r="H118" s="70">
        <v>113</v>
      </c>
      <c r="I118" s="42">
        <f t="shared" si="6"/>
        <v>0</v>
      </c>
      <c r="J118" s="42">
        <f t="shared" si="7"/>
        <v>0</v>
      </c>
      <c r="K118" s="43"/>
      <c r="L118" s="43" t="str">
        <f>IFERROR(VLOOKUP(F118,Result_PW1!C:E,3,0),"")</f>
        <v/>
      </c>
      <c r="M118" s="12"/>
      <c r="N118" s="13"/>
      <c r="O118" s="2"/>
      <c r="P118" s="2"/>
      <c r="Q118" s="2"/>
      <c r="R118" s="54"/>
      <c r="S118" s="54"/>
      <c r="T118" s="13"/>
      <c r="U118" s="13"/>
      <c r="V118" s="13"/>
      <c r="W118" s="54"/>
      <c r="X118" s="54"/>
      <c r="Y118" s="54"/>
      <c r="Z118" s="54"/>
      <c r="AA118" s="54"/>
      <c r="AB118" s="54"/>
      <c r="AC118" s="54"/>
      <c r="AD118" s="54"/>
      <c r="AE118" s="54"/>
      <c r="AF118" s="54"/>
      <c r="AG118" s="54"/>
      <c r="AH118" s="13"/>
      <c r="AI118" s="13"/>
      <c r="AJ118" s="54"/>
      <c r="AK118" s="55"/>
      <c r="AL118" s="55"/>
      <c r="AM118" s="55"/>
      <c r="AN118" s="13"/>
      <c r="AO118" s="54"/>
      <c r="AP118" s="13"/>
      <c r="AQ118" s="13"/>
      <c r="AR118" s="13"/>
      <c r="AS118" s="13"/>
    </row>
    <row r="119" spans="1:45">
      <c r="A119" s="2"/>
      <c r="B119" s="33">
        <v>114</v>
      </c>
      <c r="C119" s="26"/>
      <c r="D119" s="26"/>
      <c r="E119" s="26"/>
      <c r="F119" s="23" t="str">
        <f t="shared" si="5"/>
        <v>Wait</v>
      </c>
      <c r="G119" s="2"/>
      <c r="H119" s="70">
        <v>114</v>
      </c>
      <c r="I119" s="42">
        <f t="shared" si="6"/>
        <v>0</v>
      </c>
      <c r="J119" s="42">
        <f t="shared" si="7"/>
        <v>0</v>
      </c>
      <c r="K119" s="43"/>
      <c r="L119" s="43" t="str">
        <f>IFERROR(VLOOKUP(F119,Result_PW1!C:E,3,0),"")</f>
        <v/>
      </c>
      <c r="M119" s="12"/>
      <c r="N119" s="13"/>
      <c r="O119" s="2"/>
      <c r="P119" s="2"/>
      <c r="Q119" s="2"/>
      <c r="R119" s="54"/>
      <c r="S119" s="54"/>
      <c r="T119" s="13"/>
      <c r="U119" s="13"/>
      <c r="V119" s="13"/>
      <c r="W119" s="54"/>
      <c r="X119" s="54"/>
      <c r="Y119" s="54"/>
      <c r="Z119" s="54"/>
      <c r="AA119" s="54"/>
      <c r="AB119" s="54"/>
      <c r="AC119" s="54"/>
      <c r="AD119" s="54"/>
      <c r="AE119" s="54"/>
      <c r="AF119" s="54"/>
      <c r="AG119" s="54"/>
      <c r="AH119" s="13"/>
      <c r="AI119" s="13"/>
      <c r="AJ119" s="54"/>
      <c r="AK119" s="55"/>
      <c r="AL119" s="55"/>
      <c r="AM119" s="55"/>
      <c r="AN119" s="13"/>
      <c r="AO119" s="54"/>
      <c r="AP119" s="13"/>
      <c r="AQ119" s="13"/>
      <c r="AR119" s="13"/>
      <c r="AS119" s="13"/>
    </row>
    <row r="120" spans="1:45">
      <c r="A120" s="2"/>
      <c r="B120" s="33">
        <v>115</v>
      </c>
      <c r="C120" s="26"/>
      <c r="D120" s="26"/>
      <c r="E120" s="26"/>
      <c r="F120" s="23" t="str">
        <f t="shared" si="5"/>
        <v>Wait</v>
      </c>
      <c r="G120" s="2"/>
      <c r="H120" s="70">
        <v>115</v>
      </c>
      <c r="I120" s="42">
        <f t="shared" si="6"/>
        <v>0</v>
      </c>
      <c r="J120" s="42">
        <f t="shared" si="7"/>
        <v>0</v>
      </c>
      <c r="K120" s="43"/>
      <c r="L120" s="43" t="str">
        <f>IFERROR(VLOOKUP(F120,Result_PW1!C:E,3,0),"")</f>
        <v/>
      </c>
      <c r="M120" s="12"/>
      <c r="N120" s="13"/>
      <c r="O120" s="2"/>
      <c r="P120" s="2"/>
      <c r="Q120" s="2"/>
      <c r="R120" s="54"/>
      <c r="S120" s="54"/>
      <c r="T120" s="13"/>
      <c r="U120" s="13"/>
      <c r="V120" s="13"/>
      <c r="W120" s="54"/>
      <c r="X120" s="54"/>
      <c r="Y120" s="54"/>
      <c r="Z120" s="54"/>
      <c r="AA120" s="54"/>
      <c r="AB120" s="54"/>
      <c r="AC120" s="54"/>
      <c r="AD120" s="54"/>
      <c r="AE120" s="54"/>
      <c r="AF120" s="54"/>
      <c r="AG120" s="54"/>
      <c r="AH120" s="13"/>
      <c r="AI120" s="13"/>
      <c r="AJ120" s="54"/>
      <c r="AK120" s="55"/>
      <c r="AL120" s="55"/>
      <c r="AM120" s="55"/>
      <c r="AN120" s="13"/>
      <c r="AO120" s="54"/>
      <c r="AP120" s="13"/>
      <c r="AQ120" s="13"/>
      <c r="AR120" s="13"/>
      <c r="AS120" s="13"/>
    </row>
    <row r="121" spans="1:45">
      <c r="A121" s="2"/>
      <c r="B121" s="33">
        <v>116</v>
      </c>
      <c r="C121" s="26"/>
      <c r="D121" s="26"/>
      <c r="E121" s="26"/>
      <c r="F121" s="23" t="str">
        <f t="shared" si="5"/>
        <v>Wait</v>
      </c>
      <c r="G121" s="2"/>
      <c r="H121" s="70">
        <v>116</v>
      </c>
      <c r="I121" s="42">
        <f t="shared" si="6"/>
        <v>0</v>
      </c>
      <c r="J121" s="42">
        <f t="shared" si="7"/>
        <v>0</v>
      </c>
      <c r="K121" s="43"/>
      <c r="L121" s="43" t="str">
        <f>IFERROR(VLOOKUP(F121,Result_PW1!C:E,3,0),"")</f>
        <v/>
      </c>
      <c r="M121" s="12"/>
      <c r="N121" s="13"/>
      <c r="O121" s="2"/>
      <c r="P121" s="2"/>
      <c r="Q121" s="2"/>
      <c r="R121" s="54"/>
      <c r="S121" s="54"/>
      <c r="T121" s="13"/>
      <c r="U121" s="13"/>
      <c r="V121" s="13"/>
      <c r="W121" s="54"/>
      <c r="X121" s="54"/>
      <c r="Y121" s="54"/>
      <c r="Z121" s="54"/>
      <c r="AA121" s="54"/>
      <c r="AB121" s="54"/>
      <c r="AC121" s="54"/>
      <c r="AD121" s="54"/>
      <c r="AE121" s="54"/>
      <c r="AF121" s="54"/>
      <c r="AG121" s="54"/>
      <c r="AH121" s="13"/>
      <c r="AI121" s="13"/>
      <c r="AJ121" s="54"/>
      <c r="AK121" s="55"/>
      <c r="AL121" s="55"/>
      <c r="AM121" s="55"/>
      <c r="AN121" s="13"/>
      <c r="AO121" s="54"/>
      <c r="AP121" s="13"/>
      <c r="AQ121" s="13"/>
      <c r="AR121" s="13"/>
      <c r="AS121" s="13"/>
    </row>
    <row r="122" spans="1:45">
      <c r="A122" s="2"/>
      <c r="B122" s="33">
        <v>117</v>
      </c>
      <c r="C122" s="26"/>
      <c r="D122" s="26"/>
      <c r="E122" s="26"/>
      <c r="F122" s="23" t="str">
        <f t="shared" si="5"/>
        <v>Wait</v>
      </c>
      <c r="G122" s="2"/>
      <c r="H122" s="70">
        <v>117</v>
      </c>
      <c r="I122" s="42">
        <f t="shared" si="6"/>
        <v>0</v>
      </c>
      <c r="J122" s="42">
        <f t="shared" si="7"/>
        <v>0</v>
      </c>
      <c r="K122" s="43"/>
      <c r="L122" s="43" t="str">
        <f>IFERROR(VLOOKUP(F122,Result_PW1!C:E,3,0),"")</f>
        <v/>
      </c>
      <c r="M122" s="12"/>
      <c r="N122" s="13"/>
      <c r="O122" s="2"/>
      <c r="P122" s="2"/>
      <c r="Q122" s="2"/>
      <c r="R122" s="54"/>
      <c r="S122" s="54"/>
      <c r="T122" s="13"/>
      <c r="U122" s="13"/>
      <c r="V122" s="13"/>
      <c r="W122" s="54"/>
      <c r="X122" s="54"/>
      <c r="Y122" s="54"/>
      <c r="Z122" s="54"/>
      <c r="AA122" s="54"/>
      <c r="AB122" s="54"/>
      <c r="AC122" s="54"/>
      <c r="AD122" s="54"/>
      <c r="AE122" s="54"/>
      <c r="AF122" s="54"/>
      <c r="AG122" s="54"/>
      <c r="AH122" s="13"/>
      <c r="AI122" s="13"/>
      <c r="AJ122" s="54"/>
      <c r="AK122" s="55"/>
      <c r="AL122" s="55"/>
      <c r="AM122" s="55"/>
      <c r="AN122" s="13"/>
      <c r="AO122" s="54"/>
      <c r="AP122" s="13"/>
      <c r="AQ122" s="13"/>
      <c r="AR122" s="13"/>
      <c r="AS122" s="13"/>
    </row>
    <row r="123" spans="1:45">
      <c r="A123" s="2"/>
      <c r="B123" s="33">
        <v>118</v>
      </c>
      <c r="C123" s="26"/>
      <c r="D123" s="26"/>
      <c r="E123" s="26"/>
      <c r="F123" s="23" t="str">
        <f t="shared" si="5"/>
        <v>Wait</v>
      </c>
      <c r="G123" s="2"/>
      <c r="H123" s="70">
        <v>118</v>
      </c>
      <c r="I123" s="42">
        <f t="shared" si="6"/>
        <v>0</v>
      </c>
      <c r="J123" s="42">
        <f t="shared" si="7"/>
        <v>0</v>
      </c>
      <c r="K123" s="43"/>
      <c r="L123" s="43" t="str">
        <f>IFERROR(VLOOKUP(F123,Result_PW1!C:E,3,0),"")</f>
        <v/>
      </c>
      <c r="M123" s="12"/>
      <c r="N123" s="13"/>
      <c r="O123" s="2"/>
      <c r="P123" s="2"/>
      <c r="Q123" s="2"/>
      <c r="R123" s="54"/>
      <c r="S123" s="54"/>
      <c r="T123" s="13"/>
      <c r="U123" s="13"/>
      <c r="V123" s="13"/>
      <c r="W123" s="54"/>
      <c r="X123" s="54"/>
      <c r="Y123" s="54"/>
      <c r="Z123" s="54"/>
      <c r="AA123" s="54"/>
      <c r="AB123" s="54"/>
      <c r="AC123" s="54"/>
      <c r="AD123" s="54"/>
      <c r="AE123" s="54"/>
      <c r="AF123" s="54"/>
      <c r="AG123" s="54"/>
      <c r="AH123" s="13"/>
      <c r="AI123" s="13"/>
      <c r="AJ123" s="54"/>
      <c r="AK123" s="55"/>
      <c r="AL123" s="55"/>
      <c r="AM123" s="55"/>
      <c r="AN123" s="13"/>
      <c r="AO123" s="54"/>
      <c r="AP123" s="13"/>
      <c r="AQ123" s="13"/>
      <c r="AR123" s="13"/>
      <c r="AS123" s="13"/>
    </row>
    <row r="124" spans="1:45">
      <c r="A124" s="2"/>
      <c r="B124" s="33">
        <v>119</v>
      </c>
      <c r="C124" s="26"/>
      <c r="D124" s="26"/>
      <c r="E124" s="26"/>
      <c r="F124" s="23" t="str">
        <f t="shared" si="5"/>
        <v>Wait</v>
      </c>
      <c r="G124" s="2"/>
      <c r="H124" s="70">
        <v>119</v>
      </c>
      <c r="I124" s="42">
        <f t="shared" si="6"/>
        <v>0</v>
      </c>
      <c r="J124" s="42">
        <f t="shared" si="7"/>
        <v>0</v>
      </c>
      <c r="K124" s="43"/>
      <c r="L124" s="43" t="str">
        <f>IFERROR(VLOOKUP(F124,Result_PW1!C:E,3,0),"")</f>
        <v/>
      </c>
      <c r="M124" s="12"/>
      <c r="N124" s="13"/>
      <c r="O124" s="2"/>
      <c r="P124" s="2"/>
      <c r="Q124" s="2"/>
      <c r="R124" s="54"/>
      <c r="S124" s="54"/>
      <c r="T124" s="13"/>
      <c r="U124" s="13"/>
      <c r="V124" s="13"/>
      <c r="W124" s="54"/>
      <c r="X124" s="54"/>
      <c r="Y124" s="54"/>
      <c r="Z124" s="54"/>
      <c r="AA124" s="54"/>
      <c r="AB124" s="54"/>
      <c r="AC124" s="54"/>
      <c r="AD124" s="54"/>
      <c r="AE124" s="54"/>
      <c r="AF124" s="54"/>
      <c r="AG124" s="54"/>
      <c r="AH124" s="13"/>
      <c r="AI124" s="13"/>
      <c r="AJ124" s="54"/>
      <c r="AK124" s="55"/>
      <c r="AL124" s="55"/>
      <c r="AM124" s="55"/>
      <c r="AN124" s="13"/>
      <c r="AO124" s="54"/>
      <c r="AP124" s="13"/>
      <c r="AQ124" s="13"/>
      <c r="AR124" s="13"/>
      <c r="AS124" s="13"/>
    </row>
    <row r="125" spans="1:45">
      <c r="A125" s="2"/>
      <c r="B125" s="33">
        <v>120</v>
      </c>
      <c r="C125" s="26"/>
      <c r="D125" s="26"/>
      <c r="E125" s="26"/>
      <c r="F125" s="23" t="str">
        <f t="shared" si="5"/>
        <v>Wait</v>
      </c>
      <c r="G125" s="2"/>
      <c r="H125" s="70">
        <v>120</v>
      </c>
      <c r="I125" s="42">
        <f t="shared" si="6"/>
        <v>0</v>
      </c>
      <c r="J125" s="42">
        <f t="shared" si="7"/>
        <v>0</v>
      </c>
      <c r="K125" s="43"/>
      <c r="L125" s="43" t="str">
        <f>IFERROR(VLOOKUP(F125,Result_PW1!C:E,3,0),"")</f>
        <v/>
      </c>
      <c r="M125" s="12"/>
      <c r="N125" s="2"/>
      <c r="O125" s="2"/>
      <c r="P125" s="2"/>
      <c r="Q125" s="2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</row>
    <row r="126" spans="1:45">
      <c r="A126" s="2"/>
      <c r="B126" s="33">
        <v>121</v>
      </c>
      <c r="C126" s="26"/>
      <c r="D126" s="26"/>
      <c r="E126" s="26"/>
      <c r="F126" s="23" t="str">
        <f t="shared" si="5"/>
        <v>Wait</v>
      </c>
      <c r="G126" s="2"/>
      <c r="H126" s="70">
        <v>121</v>
      </c>
      <c r="I126" s="42">
        <f t="shared" si="6"/>
        <v>0</v>
      </c>
      <c r="J126" s="42">
        <f t="shared" si="7"/>
        <v>0</v>
      </c>
      <c r="K126" s="43"/>
      <c r="L126" s="43" t="str">
        <f>IFERROR(VLOOKUP(F126,Result_PW1!C:E,3,0),"")</f>
        <v/>
      </c>
      <c r="M126" s="12"/>
      <c r="N126" s="2"/>
      <c r="O126" s="2"/>
      <c r="P126" s="2"/>
      <c r="Q126" s="2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</row>
    <row r="127" spans="1:45">
      <c r="A127" s="2"/>
      <c r="B127" s="33">
        <v>122</v>
      </c>
      <c r="C127" s="26"/>
      <c r="D127" s="26"/>
      <c r="E127" s="26"/>
      <c r="F127" s="23" t="str">
        <f t="shared" si="5"/>
        <v>Wait</v>
      </c>
      <c r="G127" s="2"/>
      <c r="H127" s="70">
        <v>122</v>
      </c>
      <c r="I127" s="42">
        <f t="shared" si="6"/>
        <v>0</v>
      </c>
      <c r="J127" s="42">
        <f t="shared" si="7"/>
        <v>0</v>
      </c>
      <c r="K127" s="43"/>
      <c r="L127" s="43" t="str">
        <f>IFERROR(VLOOKUP(F127,Result_PW1!C:E,3,0),"")</f>
        <v/>
      </c>
      <c r="M127" s="12"/>
      <c r="N127" s="2"/>
      <c r="O127" s="2"/>
      <c r="P127" s="2"/>
      <c r="Q127" s="2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</row>
    <row r="128" spans="1:45">
      <c r="A128" s="2"/>
      <c r="B128" s="33">
        <v>123</v>
      </c>
      <c r="C128" s="26"/>
      <c r="D128" s="26"/>
      <c r="E128" s="26"/>
      <c r="F128" s="23" t="str">
        <f t="shared" si="5"/>
        <v>Wait</v>
      </c>
      <c r="G128" s="2"/>
      <c r="H128" s="70">
        <v>123</v>
      </c>
      <c r="I128" s="42">
        <f t="shared" si="6"/>
        <v>0</v>
      </c>
      <c r="J128" s="42">
        <f t="shared" si="7"/>
        <v>0</v>
      </c>
      <c r="K128" s="43"/>
      <c r="L128" s="43" t="str">
        <f>IFERROR(VLOOKUP(F128,Result_PW1!C:E,3,0),"")</f>
        <v/>
      </c>
      <c r="M128" s="12"/>
      <c r="N128" s="2"/>
      <c r="O128" s="2"/>
      <c r="P128" s="2"/>
      <c r="Q128" s="2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</row>
    <row r="129" spans="1:45">
      <c r="A129" s="2"/>
      <c r="B129" s="33">
        <v>124</v>
      </c>
      <c r="C129" s="26"/>
      <c r="D129" s="26"/>
      <c r="E129" s="26"/>
      <c r="F129" s="23" t="str">
        <f t="shared" si="5"/>
        <v>Wait</v>
      </c>
      <c r="G129" s="2"/>
      <c r="H129" s="70">
        <v>124</v>
      </c>
      <c r="I129" s="42">
        <f t="shared" si="6"/>
        <v>0</v>
      </c>
      <c r="J129" s="42">
        <f t="shared" si="7"/>
        <v>0</v>
      </c>
      <c r="K129" s="43"/>
      <c r="L129" s="43" t="str">
        <f>IFERROR(VLOOKUP(F129,Result_PW1!C:E,3,0),"")</f>
        <v/>
      </c>
      <c r="M129" s="12"/>
      <c r="N129" s="2"/>
      <c r="O129" s="2"/>
      <c r="P129" s="2"/>
      <c r="Q129" s="2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</row>
    <row r="130" spans="1:45">
      <c r="A130" s="2"/>
      <c r="B130" s="33">
        <v>125</v>
      </c>
      <c r="C130" s="26"/>
      <c r="D130" s="26"/>
      <c r="E130" s="26"/>
      <c r="F130" s="23" t="str">
        <f t="shared" si="5"/>
        <v>Wait</v>
      </c>
      <c r="G130" s="2"/>
      <c r="H130" s="70">
        <v>125</v>
      </c>
      <c r="I130" s="42">
        <f t="shared" si="6"/>
        <v>0</v>
      </c>
      <c r="J130" s="42">
        <f t="shared" si="7"/>
        <v>0</v>
      </c>
      <c r="K130" s="43"/>
      <c r="L130" s="43" t="str">
        <f>IFERROR(VLOOKUP(F130,Result_PW1!C:E,3,0),"")</f>
        <v/>
      </c>
      <c r="M130" s="12"/>
      <c r="N130" s="2"/>
      <c r="O130" s="2"/>
      <c r="P130" s="2"/>
      <c r="Q130" s="2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</row>
    <row r="131" spans="1:45">
      <c r="A131" s="2"/>
      <c r="B131" s="33">
        <v>126</v>
      </c>
      <c r="C131" s="26"/>
      <c r="D131" s="26"/>
      <c r="E131" s="26"/>
      <c r="F131" s="23" t="str">
        <f t="shared" si="5"/>
        <v>Wait</v>
      </c>
      <c r="G131" s="2"/>
      <c r="H131" s="70">
        <v>126</v>
      </c>
      <c r="I131" s="42">
        <f t="shared" si="6"/>
        <v>0</v>
      </c>
      <c r="J131" s="42">
        <f t="shared" si="7"/>
        <v>0</v>
      </c>
      <c r="K131" s="43"/>
      <c r="L131" s="43" t="str">
        <f>IFERROR(VLOOKUP(F131,Result_PW1!C:E,3,0),"")</f>
        <v/>
      </c>
      <c r="M131" s="12"/>
      <c r="N131" s="2"/>
      <c r="O131" s="2"/>
      <c r="P131" s="2"/>
      <c r="Q131" s="2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</row>
    <row r="132" spans="1:45">
      <c r="A132" s="2"/>
      <c r="B132" s="33">
        <v>127</v>
      </c>
      <c r="C132" s="26"/>
      <c r="D132" s="26"/>
      <c r="E132" s="26"/>
      <c r="F132" s="23" t="str">
        <f t="shared" si="5"/>
        <v>Wait</v>
      </c>
      <c r="G132" s="2"/>
      <c r="H132" s="70">
        <v>127</v>
      </c>
      <c r="I132" s="42">
        <f t="shared" si="6"/>
        <v>0</v>
      </c>
      <c r="J132" s="42">
        <f t="shared" si="7"/>
        <v>0</v>
      </c>
      <c r="K132" s="43"/>
      <c r="L132" s="43" t="str">
        <f>IFERROR(VLOOKUP(F132,Result_PW1!C:E,3,0),"")</f>
        <v/>
      </c>
      <c r="M132" s="12"/>
      <c r="N132" s="2"/>
      <c r="O132" s="2"/>
      <c r="P132" s="2"/>
      <c r="Q132" s="2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</row>
    <row r="133" spans="1:45">
      <c r="A133" s="2"/>
      <c r="B133" s="33">
        <v>128</v>
      </c>
      <c r="C133" s="26"/>
      <c r="D133" s="26"/>
      <c r="E133" s="26"/>
      <c r="F133" s="23" t="str">
        <f t="shared" si="5"/>
        <v>Wait</v>
      </c>
      <c r="G133" s="2"/>
      <c r="H133" s="70">
        <v>128</v>
      </c>
      <c r="I133" s="42">
        <f t="shared" si="6"/>
        <v>0</v>
      </c>
      <c r="J133" s="42">
        <f t="shared" si="7"/>
        <v>0</v>
      </c>
      <c r="K133" s="43"/>
      <c r="L133" s="43" t="str">
        <f>IFERROR(VLOOKUP(F133,Result_PW1!C:E,3,0),"")</f>
        <v/>
      </c>
      <c r="M133" s="12"/>
      <c r="N133" s="2"/>
      <c r="O133" s="2"/>
      <c r="P133" s="2"/>
      <c r="Q133" s="2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</row>
    <row r="134" spans="1:45">
      <c r="A134" s="2"/>
      <c r="B134" s="33">
        <v>129</v>
      </c>
      <c r="C134" s="26"/>
      <c r="D134" s="26"/>
      <c r="E134" s="26"/>
      <c r="F134" s="23" t="str">
        <f t="shared" si="5"/>
        <v>Wait</v>
      </c>
      <c r="G134" s="2"/>
      <c r="H134" s="70">
        <v>129</v>
      </c>
      <c r="I134" s="42">
        <f t="shared" si="6"/>
        <v>0</v>
      </c>
      <c r="J134" s="42">
        <f t="shared" si="7"/>
        <v>0</v>
      </c>
      <c r="K134" s="43"/>
      <c r="L134" s="43" t="str">
        <f>IFERROR(VLOOKUP(F134,Result_PW1!C:E,3,0),"")</f>
        <v/>
      </c>
      <c r="M134" s="12"/>
      <c r="N134" s="2"/>
      <c r="O134" s="2"/>
      <c r="P134" s="2"/>
      <c r="Q134" s="2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</row>
    <row r="135" spans="1:45">
      <c r="A135" s="2"/>
      <c r="B135" s="33">
        <v>130</v>
      </c>
      <c r="C135" s="26"/>
      <c r="D135" s="26"/>
      <c r="E135" s="26"/>
      <c r="F135" s="23" t="str">
        <f t="shared" ref="F135:F198" si="8">IFERROR(MID(E135,1,FIND("/",E135,1)-1),"Wait")</f>
        <v>Wait</v>
      </c>
      <c r="G135" s="2"/>
      <c r="H135" s="70">
        <v>130</v>
      </c>
      <c r="I135" s="42">
        <f t="shared" si="6"/>
        <v>0</v>
      </c>
      <c r="J135" s="42">
        <f t="shared" si="7"/>
        <v>0</v>
      </c>
      <c r="K135" s="43"/>
      <c r="L135" s="43" t="str">
        <f>IFERROR(VLOOKUP(F135,Result_PW1!C:E,3,0),"")</f>
        <v/>
      </c>
      <c r="M135" s="12"/>
      <c r="N135" s="2"/>
      <c r="O135" s="2"/>
      <c r="P135" s="2"/>
      <c r="Q135" s="2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</row>
    <row r="136" spans="1:45">
      <c r="A136" s="2"/>
      <c r="B136" s="33">
        <v>131</v>
      </c>
      <c r="C136" s="26"/>
      <c r="D136" s="26"/>
      <c r="E136" s="26"/>
      <c r="F136" s="23" t="str">
        <f t="shared" si="8"/>
        <v>Wait</v>
      </c>
      <c r="G136" s="2"/>
      <c r="H136" s="70">
        <v>131</v>
      </c>
      <c r="I136" s="42">
        <f t="shared" si="6"/>
        <v>0</v>
      </c>
      <c r="J136" s="42">
        <f t="shared" si="7"/>
        <v>0</v>
      </c>
      <c r="K136" s="43"/>
      <c r="L136" s="43" t="str">
        <f>IFERROR(VLOOKUP(F136,Result_PW1!C:E,3,0),"")</f>
        <v/>
      </c>
      <c r="M136" s="12"/>
      <c r="N136" s="2"/>
      <c r="O136" s="2"/>
      <c r="P136" s="2"/>
      <c r="Q136" s="2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</row>
    <row r="137" spans="1:45">
      <c r="A137" s="2"/>
      <c r="B137" s="33">
        <v>132</v>
      </c>
      <c r="C137" s="26"/>
      <c r="D137" s="26"/>
      <c r="E137" s="26"/>
      <c r="F137" s="23" t="str">
        <f t="shared" si="8"/>
        <v>Wait</v>
      </c>
      <c r="G137" s="2"/>
      <c r="H137" s="70">
        <v>132</v>
      </c>
      <c r="I137" s="42">
        <f t="shared" si="6"/>
        <v>0</v>
      </c>
      <c r="J137" s="42">
        <f t="shared" si="7"/>
        <v>0</v>
      </c>
      <c r="K137" s="43"/>
      <c r="L137" s="43" t="str">
        <f>IFERROR(VLOOKUP(F137,Result_PW1!C:E,3,0),"")</f>
        <v/>
      </c>
      <c r="M137" s="12"/>
      <c r="N137" s="2"/>
      <c r="O137" s="2"/>
      <c r="P137" s="2"/>
      <c r="Q137" s="2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</row>
    <row r="138" spans="1:45">
      <c r="A138" s="2"/>
      <c r="B138" s="33">
        <v>133</v>
      </c>
      <c r="C138" s="26"/>
      <c r="D138" s="26"/>
      <c r="E138" s="26"/>
      <c r="F138" s="23" t="str">
        <f t="shared" si="8"/>
        <v>Wait</v>
      </c>
      <c r="G138" s="2"/>
      <c r="H138" s="70">
        <v>133</v>
      </c>
      <c r="I138" s="42">
        <f t="shared" si="6"/>
        <v>0</v>
      </c>
      <c r="J138" s="42">
        <f t="shared" si="7"/>
        <v>0</v>
      </c>
      <c r="K138" s="43"/>
      <c r="L138" s="43" t="str">
        <f>IFERROR(VLOOKUP(F138,Result_PW1!C:E,3,0),"")</f>
        <v/>
      </c>
      <c r="M138" s="12"/>
      <c r="N138" s="2"/>
      <c r="O138" s="2"/>
      <c r="P138" s="2"/>
      <c r="Q138" s="2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</row>
    <row r="139" spans="1:45">
      <c r="A139" s="2"/>
      <c r="B139" s="33">
        <v>134</v>
      </c>
      <c r="C139" s="26"/>
      <c r="D139" s="26"/>
      <c r="E139" s="26"/>
      <c r="F139" s="23" t="str">
        <f t="shared" si="8"/>
        <v>Wait</v>
      </c>
      <c r="G139" s="2"/>
      <c r="H139" s="70">
        <v>134</v>
      </c>
      <c r="I139" s="42">
        <f t="shared" si="6"/>
        <v>0</v>
      </c>
      <c r="J139" s="42">
        <f t="shared" si="7"/>
        <v>0</v>
      </c>
      <c r="K139" s="43"/>
      <c r="L139" s="43" t="str">
        <f>IFERROR(VLOOKUP(F139,Result_PW1!C:E,3,0),"")</f>
        <v/>
      </c>
      <c r="M139" s="12"/>
      <c r="N139" s="2"/>
      <c r="O139" s="2"/>
      <c r="P139" s="2"/>
      <c r="Q139" s="2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</row>
    <row r="140" spans="1:45">
      <c r="A140" s="2"/>
      <c r="B140" s="33">
        <v>135</v>
      </c>
      <c r="C140" s="26"/>
      <c r="D140" s="26"/>
      <c r="E140" s="26"/>
      <c r="F140" s="23" t="str">
        <f t="shared" si="8"/>
        <v>Wait</v>
      </c>
      <c r="G140" s="2"/>
      <c r="H140" s="70">
        <v>135</v>
      </c>
      <c r="I140" s="42">
        <f t="shared" si="6"/>
        <v>0</v>
      </c>
      <c r="J140" s="42">
        <f t="shared" si="7"/>
        <v>0</v>
      </c>
      <c r="K140" s="43"/>
      <c r="L140" s="43" t="str">
        <f>IFERROR(VLOOKUP(F140,Result_PW1!C:E,3,0),"")</f>
        <v/>
      </c>
      <c r="M140" s="12"/>
      <c r="N140" s="2"/>
      <c r="O140" s="2"/>
      <c r="P140" s="2"/>
      <c r="Q140" s="2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</row>
    <row r="141" spans="1:45">
      <c r="A141" s="2"/>
      <c r="B141" s="33">
        <v>136</v>
      </c>
      <c r="C141" s="26"/>
      <c r="D141" s="26"/>
      <c r="E141" s="26"/>
      <c r="F141" s="23" t="str">
        <f t="shared" si="8"/>
        <v>Wait</v>
      </c>
      <c r="G141" s="2"/>
      <c r="H141" s="70">
        <v>136</v>
      </c>
      <c r="I141" s="42">
        <f t="shared" si="6"/>
        <v>0</v>
      </c>
      <c r="J141" s="42">
        <f t="shared" si="7"/>
        <v>0</v>
      </c>
      <c r="K141" s="43"/>
      <c r="L141" s="43" t="str">
        <f>IFERROR(VLOOKUP(F141,Result_PW1!C:E,3,0),"")</f>
        <v/>
      </c>
      <c r="M141" s="12"/>
      <c r="N141" s="2"/>
      <c r="O141" s="2"/>
      <c r="P141" s="2"/>
      <c r="Q141" s="2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</row>
    <row r="142" spans="1:45">
      <c r="A142" s="2"/>
      <c r="B142" s="33">
        <v>137</v>
      </c>
      <c r="C142" s="26"/>
      <c r="D142" s="26"/>
      <c r="E142" s="26"/>
      <c r="F142" s="23" t="str">
        <f t="shared" si="8"/>
        <v>Wait</v>
      </c>
      <c r="G142" s="2"/>
      <c r="H142" s="70">
        <v>137</v>
      </c>
      <c r="I142" s="42">
        <f t="shared" si="6"/>
        <v>0</v>
      </c>
      <c r="J142" s="42">
        <f t="shared" si="7"/>
        <v>0</v>
      </c>
      <c r="K142" s="43"/>
      <c r="L142" s="43" t="str">
        <f>IFERROR(VLOOKUP(F142,Result_PW1!C:E,3,0),"")</f>
        <v/>
      </c>
      <c r="M142" s="12"/>
      <c r="N142" s="2"/>
      <c r="O142" s="2"/>
      <c r="P142" s="2"/>
      <c r="Q142" s="2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</row>
    <row r="143" spans="1:45">
      <c r="A143" s="2"/>
      <c r="B143" s="33">
        <v>138</v>
      </c>
      <c r="C143" s="26"/>
      <c r="D143" s="26"/>
      <c r="E143" s="26"/>
      <c r="F143" s="23" t="str">
        <f t="shared" si="8"/>
        <v>Wait</v>
      </c>
      <c r="G143" s="2"/>
      <c r="H143" s="70">
        <v>138</v>
      </c>
      <c r="I143" s="42">
        <f t="shared" si="6"/>
        <v>0</v>
      </c>
      <c r="J143" s="42">
        <f t="shared" si="7"/>
        <v>0</v>
      </c>
      <c r="K143" s="43"/>
      <c r="L143" s="43" t="str">
        <f>IFERROR(VLOOKUP(F143,Result_PW1!C:E,3,0),"")</f>
        <v/>
      </c>
      <c r="M143" s="12"/>
      <c r="N143" s="2"/>
      <c r="O143" s="2"/>
      <c r="P143" s="2"/>
      <c r="Q143" s="2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</row>
    <row r="144" spans="1:45">
      <c r="A144" s="2"/>
      <c r="B144" s="33">
        <v>139</v>
      </c>
      <c r="C144" s="26"/>
      <c r="D144" s="26"/>
      <c r="E144" s="26"/>
      <c r="F144" s="23" t="str">
        <f t="shared" si="8"/>
        <v>Wait</v>
      </c>
      <c r="G144" s="2"/>
      <c r="H144" s="70">
        <v>139</v>
      </c>
      <c r="I144" s="42">
        <f t="shared" si="6"/>
        <v>0</v>
      </c>
      <c r="J144" s="42">
        <f t="shared" si="7"/>
        <v>0</v>
      </c>
      <c r="K144" s="43"/>
      <c r="L144" s="43" t="str">
        <f>IFERROR(VLOOKUP(F144,Result_PW1!C:E,3,0),"")</f>
        <v/>
      </c>
      <c r="M144" s="12"/>
      <c r="N144" s="2"/>
      <c r="O144" s="2"/>
      <c r="P144" s="2"/>
      <c r="Q144" s="2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</row>
    <row r="145" spans="1:45">
      <c r="A145" s="2"/>
      <c r="B145" s="33">
        <v>140</v>
      </c>
      <c r="C145" s="26"/>
      <c r="D145" s="26"/>
      <c r="E145" s="26"/>
      <c r="F145" s="23" t="str">
        <f t="shared" si="8"/>
        <v>Wait</v>
      </c>
      <c r="G145" s="2"/>
      <c r="H145" s="70">
        <v>140</v>
      </c>
      <c r="I145" s="42">
        <f t="shared" si="6"/>
        <v>0</v>
      </c>
      <c r="J145" s="42">
        <f t="shared" si="7"/>
        <v>0</v>
      </c>
      <c r="K145" s="43"/>
      <c r="L145" s="43" t="str">
        <f>IFERROR(VLOOKUP(F145,Result_PW1!C:E,3,0),"")</f>
        <v/>
      </c>
      <c r="M145" s="12"/>
      <c r="N145" s="2"/>
      <c r="O145" s="2"/>
      <c r="P145" s="2"/>
      <c r="Q145" s="2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</row>
    <row r="146" spans="1:45">
      <c r="A146" s="2"/>
      <c r="B146" s="33">
        <v>141</v>
      </c>
      <c r="C146" s="26"/>
      <c r="D146" s="26"/>
      <c r="E146" s="26"/>
      <c r="F146" s="23" t="str">
        <f t="shared" si="8"/>
        <v>Wait</v>
      </c>
      <c r="G146" s="2"/>
      <c r="H146" s="70">
        <v>141</v>
      </c>
      <c r="I146" s="42">
        <f t="shared" si="6"/>
        <v>0</v>
      </c>
      <c r="J146" s="42">
        <f t="shared" si="7"/>
        <v>0</v>
      </c>
      <c r="K146" s="43"/>
      <c r="L146" s="43" t="str">
        <f>IFERROR(VLOOKUP(F146,Result_PW1!C:E,3,0),"")</f>
        <v/>
      </c>
      <c r="M146" s="12"/>
      <c r="N146" s="2"/>
      <c r="O146" s="2"/>
      <c r="P146" s="2"/>
      <c r="Q146" s="2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</row>
    <row r="147" spans="1:45">
      <c r="A147" s="2"/>
      <c r="B147" s="33">
        <v>142</v>
      </c>
      <c r="C147" s="26"/>
      <c r="D147" s="26"/>
      <c r="E147" s="26"/>
      <c r="F147" s="23" t="str">
        <f t="shared" si="8"/>
        <v>Wait</v>
      </c>
      <c r="G147" s="2"/>
      <c r="H147" s="70">
        <v>142</v>
      </c>
      <c r="I147" s="42">
        <f t="shared" si="6"/>
        <v>0</v>
      </c>
      <c r="J147" s="42">
        <f t="shared" si="7"/>
        <v>0</v>
      </c>
      <c r="K147" s="43"/>
      <c r="L147" s="43" t="str">
        <f>IFERROR(VLOOKUP(F147,Result_PW1!C:E,3,0),"")</f>
        <v/>
      </c>
      <c r="M147" s="12"/>
      <c r="N147" s="2"/>
      <c r="O147" s="2"/>
      <c r="P147" s="2"/>
      <c r="Q147" s="2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</row>
    <row r="148" spans="1:45">
      <c r="A148" s="2"/>
      <c r="B148" s="33">
        <v>143</v>
      </c>
      <c r="C148" s="26"/>
      <c r="D148" s="26"/>
      <c r="E148" s="26"/>
      <c r="F148" s="23" t="str">
        <f t="shared" si="8"/>
        <v>Wait</v>
      </c>
      <c r="G148" s="2"/>
      <c r="H148" s="70">
        <v>143</v>
      </c>
      <c r="I148" s="42">
        <f t="shared" si="6"/>
        <v>0</v>
      </c>
      <c r="J148" s="42">
        <f t="shared" si="7"/>
        <v>0</v>
      </c>
      <c r="K148" s="43"/>
      <c r="L148" s="43" t="str">
        <f>IFERROR(VLOOKUP(F148,Result_PW1!C:E,3,0),"")</f>
        <v/>
      </c>
      <c r="M148" s="12"/>
      <c r="N148" s="2"/>
      <c r="O148" s="2"/>
      <c r="P148" s="2"/>
      <c r="Q148" s="2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</row>
    <row r="149" spans="1:45">
      <c r="A149" s="2"/>
      <c r="B149" s="33">
        <v>144</v>
      </c>
      <c r="C149" s="26"/>
      <c r="D149" s="26"/>
      <c r="E149" s="26"/>
      <c r="F149" s="23" t="str">
        <f t="shared" si="8"/>
        <v>Wait</v>
      </c>
      <c r="G149" s="2"/>
      <c r="H149" s="70">
        <v>144</v>
      </c>
      <c r="I149" s="42">
        <f t="shared" si="6"/>
        <v>0</v>
      </c>
      <c r="J149" s="42">
        <f t="shared" si="7"/>
        <v>0</v>
      </c>
      <c r="K149" s="43"/>
      <c r="L149" s="43" t="str">
        <f>IFERROR(VLOOKUP(F149,Result_PW1!C:E,3,0),"")</f>
        <v/>
      </c>
      <c r="M149" s="12"/>
      <c r="N149" s="2"/>
      <c r="O149" s="2"/>
      <c r="P149" s="2"/>
      <c r="Q149" s="2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</row>
    <row r="150" spans="1:45">
      <c r="A150" s="2"/>
      <c r="B150" s="33">
        <v>145</v>
      </c>
      <c r="C150" s="26"/>
      <c r="D150" s="26"/>
      <c r="E150" s="26"/>
      <c r="F150" s="23" t="str">
        <f t="shared" si="8"/>
        <v>Wait</v>
      </c>
      <c r="G150" s="2"/>
      <c r="H150" s="70">
        <v>145</v>
      </c>
      <c r="I150" s="42">
        <f t="shared" si="6"/>
        <v>0</v>
      </c>
      <c r="J150" s="42">
        <f t="shared" si="7"/>
        <v>0</v>
      </c>
      <c r="K150" s="43"/>
      <c r="L150" s="43" t="str">
        <f>IFERROR(VLOOKUP(F150,Result_PW1!C:E,3,0),"")</f>
        <v/>
      </c>
      <c r="M150" s="12"/>
      <c r="N150" s="2"/>
      <c r="O150" s="2"/>
      <c r="P150" s="2"/>
      <c r="Q150" s="2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</row>
    <row r="151" spans="1:45">
      <c r="A151" s="2"/>
      <c r="B151" s="33">
        <v>146</v>
      </c>
      <c r="C151" s="26"/>
      <c r="D151" s="26"/>
      <c r="E151" s="26"/>
      <c r="F151" s="23" t="str">
        <f t="shared" si="8"/>
        <v>Wait</v>
      </c>
      <c r="G151" s="2"/>
      <c r="H151" s="70">
        <v>146</v>
      </c>
      <c r="I151" s="42">
        <f t="shared" si="6"/>
        <v>0</v>
      </c>
      <c r="J151" s="42">
        <f t="shared" si="7"/>
        <v>0</v>
      </c>
      <c r="K151" s="43"/>
      <c r="L151" s="43" t="str">
        <f>IFERROR(VLOOKUP(F151,Result_PW1!C:E,3,0),"")</f>
        <v/>
      </c>
      <c r="M151" s="12"/>
      <c r="N151" s="2"/>
      <c r="O151" s="2"/>
      <c r="P151" s="2"/>
      <c r="Q151" s="2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</row>
    <row r="152" spans="1:45">
      <c r="A152" s="2"/>
      <c r="B152" s="33">
        <v>147</v>
      </c>
      <c r="C152" s="26"/>
      <c r="D152" s="26"/>
      <c r="E152" s="26"/>
      <c r="F152" s="23" t="str">
        <f t="shared" si="8"/>
        <v>Wait</v>
      </c>
      <c r="G152" s="2"/>
      <c r="H152" s="70">
        <v>147</v>
      </c>
      <c r="I152" s="42">
        <f t="shared" si="6"/>
        <v>0</v>
      </c>
      <c r="J152" s="42">
        <f t="shared" si="7"/>
        <v>0</v>
      </c>
      <c r="K152" s="43"/>
      <c r="L152" s="43" t="str">
        <f>IFERROR(VLOOKUP(F152,Result_PW1!C:E,3,0),"")</f>
        <v/>
      </c>
      <c r="M152" s="12"/>
      <c r="N152" s="2"/>
      <c r="O152" s="2"/>
      <c r="P152" s="2"/>
      <c r="Q152" s="2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</row>
    <row r="153" spans="1:45">
      <c r="A153" s="2"/>
      <c r="B153" s="33">
        <v>148</v>
      </c>
      <c r="C153" s="26"/>
      <c r="D153" s="26"/>
      <c r="E153" s="26"/>
      <c r="F153" s="23" t="str">
        <f t="shared" si="8"/>
        <v>Wait</v>
      </c>
      <c r="G153" s="2"/>
      <c r="H153" s="70">
        <v>148</v>
      </c>
      <c r="I153" s="42">
        <f t="shared" si="6"/>
        <v>0</v>
      </c>
      <c r="J153" s="42">
        <f t="shared" si="7"/>
        <v>0</v>
      </c>
      <c r="K153" s="43"/>
      <c r="L153" s="43" t="str">
        <f>IFERROR(VLOOKUP(F153,Result_PW1!C:E,3,0),"")</f>
        <v/>
      </c>
      <c r="M153" s="12"/>
      <c r="N153" s="2"/>
      <c r="O153" s="2"/>
      <c r="P153" s="2"/>
      <c r="Q153" s="2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</row>
    <row r="154" spans="1:45">
      <c r="A154" s="2"/>
      <c r="B154" s="33">
        <v>149</v>
      </c>
      <c r="C154" s="26"/>
      <c r="D154" s="26"/>
      <c r="E154" s="26"/>
      <c r="F154" s="23" t="str">
        <f t="shared" si="8"/>
        <v>Wait</v>
      </c>
      <c r="G154" s="2"/>
      <c r="H154" s="70">
        <v>149</v>
      </c>
      <c r="I154" s="42">
        <f t="shared" si="6"/>
        <v>0</v>
      </c>
      <c r="J154" s="42">
        <f t="shared" si="7"/>
        <v>0</v>
      </c>
      <c r="K154" s="43"/>
      <c r="L154" s="43" t="str">
        <f>IFERROR(VLOOKUP(F154,Result_PW1!C:E,3,0),"")</f>
        <v/>
      </c>
      <c r="M154" s="12"/>
      <c r="N154" s="2"/>
      <c r="O154" s="2"/>
      <c r="P154" s="2"/>
      <c r="Q154" s="2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</row>
    <row r="155" spans="1:45">
      <c r="A155" s="2"/>
      <c r="B155" s="33">
        <v>150</v>
      </c>
      <c r="C155" s="26"/>
      <c r="D155" s="26"/>
      <c r="E155" s="26"/>
      <c r="F155" s="23" t="str">
        <f t="shared" si="8"/>
        <v>Wait</v>
      </c>
      <c r="G155" s="2"/>
      <c r="H155" s="70">
        <v>150</v>
      </c>
      <c r="I155" s="42">
        <f t="shared" si="6"/>
        <v>0</v>
      </c>
      <c r="J155" s="42">
        <f t="shared" si="7"/>
        <v>0</v>
      </c>
      <c r="K155" s="43"/>
      <c r="L155" s="43" t="str">
        <f>IFERROR(VLOOKUP(F155,Result_PW1!C:E,3,0),"")</f>
        <v/>
      </c>
      <c r="M155" s="12"/>
      <c r="N155" s="2"/>
      <c r="O155" s="2"/>
      <c r="P155" s="2"/>
      <c r="Q155" s="2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</row>
    <row r="156" spans="1:45">
      <c r="A156" s="2"/>
      <c r="B156" s="33">
        <v>151</v>
      </c>
      <c r="C156" s="26"/>
      <c r="D156" s="26"/>
      <c r="E156" s="26"/>
      <c r="F156" s="23" t="str">
        <f t="shared" si="8"/>
        <v>Wait</v>
      </c>
      <c r="G156" s="2"/>
      <c r="H156" s="70">
        <v>151</v>
      </c>
      <c r="I156" s="42">
        <f t="shared" si="6"/>
        <v>0</v>
      </c>
      <c r="J156" s="42">
        <f t="shared" si="7"/>
        <v>0</v>
      </c>
      <c r="K156" s="43"/>
      <c r="L156" s="43" t="str">
        <f>IFERROR(VLOOKUP(F156,Result_PW1!C:E,3,0),"")</f>
        <v/>
      </c>
      <c r="M156" s="12"/>
      <c r="N156" s="2"/>
      <c r="O156" s="2"/>
      <c r="P156" s="2"/>
      <c r="Q156" s="2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</row>
    <row r="157" spans="1:45">
      <c r="A157" s="2"/>
      <c r="B157" s="33">
        <v>152</v>
      </c>
      <c r="C157" s="26"/>
      <c r="D157" s="26"/>
      <c r="E157" s="26"/>
      <c r="F157" s="23" t="str">
        <f t="shared" si="8"/>
        <v>Wait</v>
      </c>
      <c r="G157" s="2"/>
      <c r="H157" s="70">
        <v>152</v>
      </c>
      <c r="I157" s="42">
        <f t="shared" si="6"/>
        <v>0</v>
      </c>
      <c r="J157" s="42">
        <f t="shared" si="7"/>
        <v>0</v>
      </c>
      <c r="K157" s="43"/>
      <c r="L157" s="43" t="str">
        <f>IFERROR(VLOOKUP(F157,Result_PW1!C:E,3,0),"")</f>
        <v/>
      </c>
      <c r="M157" s="12"/>
      <c r="N157" s="2"/>
      <c r="O157" s="2"/>
      <c r="P157" s="2"/>
      <c r="Q157" s="2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</row>
    <row r="158" spans="1:45">
      <c r="A158" s="2"/>
      <c r="B158" s="33">
        <v>153</v>
      </c>
      <c r="C158" s="26"/>
      <c r="D158" s="26"/>
      <c r="E158" s="26"/>
      <c r="F158" s="23" t="str">
        <f t="shared" si="8"/>
        <v>Wait</v>
      </c>
      <c r="G158" s="2"/>
      <c r="H158" s="70">
        <v>153</v>
      </c>
      <c r="I158" s="42">
        <f t="shared" si="6"/>
        <v>0</v>
      </c>
      <c r="J158" s="42">
        <f t="shared" si="7"/>
        <v>0</v>
      </c>
      <c r="K158" s="43"/>
      <c r="L158" s="43" t="str">
        <f>IFERROR(VLOOKUP(F158,Result_PW1!C:E,3,0),"")</f>
        <v/>
      </c>
      <c r="M158" s="12"/>
      <c r="N158" s="2"/>
      <c r="O158" s="2"/>
      <c r="P158" s="2"/>
      <c r="Q158" s="2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</row>
    <row r="159" spans="1:45">
      <c r="A159" s="2"/>
      <c r="B159" s="33">
        <v>154</v>
      </c>
      <c r="C159" s="26"/>
      <c r="D159" s="26"/>
      <c r="E159" s="26"/>
      <c r="F159" s="23" t="str">
        <f t="shared" si="8"/>
        <v>Wait</v>
      </c>
      <c r="G159" s="2"/>
      <c r="H159" s="70">
        <v>154</v>
      </c>
      <c r="I159" s="42">
        <f t="shared" si="6"/>
        <v>0</v>
      </c>
      <c r="J159" s="42">
        <f t="shared" si="7"/>
        <v>0</v>
      </c>
      <c r="K159" s="43"/>
      <c r="L159" s="43" t="str">
        <f>IFERROR(VLOOKUP(F159,Result_PW1!C:E,3,0),"")</f>
        <v/>
      </c>
      <c r="M159" s="12"/>
      <c r="N159" s="2"/>
      <c r="O159" s="2"/>
      <c r="P159" s="2"/>
      <c r="Q159" s="2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</row>
    <row r="160" spans="1:45">
      <c r="A160" s="2"/>
      <c r="B160" s="33">
        <v>155</v>
      </c>
      <c r="C160" s="26"/>
      <c r="D160" s="26"/>
      <c r="E160" s="26"/>
      <c r="F160" s="23" t="str">
        <f t="shared" si="8"/>
        <v>Wait</v>
      </c>
      <c r="G160" s="2"/>
      <c r="H160" s="70">
        <v>155</v>
      </c>
      <c r="I160" s="42">
        <f t="shared" si="6"/>
        <v>0</v>
      </c>
      <c r="J160" s="42">
        <f t="shared" si="7"/>
        <v>0</v>
      </c>
      <c r="K160" s="43"/>
      <c r="L160" s="43" t="str">
        <f>IFERROR(VLOOKUP(F160,Result_PW1!C:E,3,0),"")</f>
        <v/>
      </c>
      <c r="M160" s="12"/>
      <c r="N160" s="2"/>
      <c r="O160" s="2"/>
      <c r="P160" s="2"/>
      <c r="Q160" s="2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</row>
    <row r="161" spans="1:45">
      <c r="A161" s="2"/>
      <c r="B161" s="33">
        <v>156</v>
      </c>
      <c r="C161" s="26"/>
      <c r="D161" s="26"/>
      <c r="E161" s="26"/>
      <c r="F161" s="23" t="str">
        <f t="shared" si="8"/>
        <v>Wait</v>
      </c>
      <c r="G161" s="2"/>
      <c r="H161" s="70">
        <v>156</v>
      </c>
      <c r="I161" s="42">
        <f t="shared" si="6"/>
        <v>0</v>
      </c>
      <c r="J161" s="42">
        <f t="shared" si="7"/>
        <v>0</v>
      </c>
      <c r="K161" s="43"/>
      <c r="L161" s="43" t="str">
        <f>IFERROR(VLOOKUP(F161,Result_PW1!C:E,3,0),"")</f>
        <v/>
      </c>
      <c r="M161" s="12"/>
      <c r="N161" s="2"/>
      <c r="O161" s="2"/>
      <c r="P161" s="2"/>
      <c r="Q161" s="2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</row>
    <row r="162" spans="1:45">
      <c r="A162" s="2"/>
      <c r="B162" s="33">
        <v>157</v>
      </c>
      <c r="C162" s="26"/>
      <c r="D162" s="26"/>
      <c r="E162" s="26"/>
      <c r="F162" s="23" t="str">
        <f t="shared" si="8"/>
        <v>Wait</v>
      </c>
      <c r="G162" s="2"/>
      <c r="H162" s="70">
        <v>157</v>
      </c>
      <c r="I162" s="42">
        <f t="shared" si="6"/>
        <v>0</v>
      </c>
      <c r="J162" s="42">
        <f t="shared" si="7"/>
        <v>0</v>
      </c>
      <c r="K162" s="43"/>
      <c r="L162" s="43" t="str">
        <f>IFERROR(VLOOKUP(F162,Result_PW1!C:E,3,0),"")</f>
        <v/>
      </c>
      <c r="M162" s="12"/>
      <c r="N162" s="2"/>
      <c r="O162" s="2"/>
      <c r="P162" s="2"/>
      <c r="Q162" s="2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</row>
    <row r="163" spans="1:45">
      <c r="A163" s="2"/>
      <c r="B163" s="33">
        <v>158</v>
      </c>
      <c r="C163" s="26"/>
      <c r="D163" s="26"/>
      <c r="E163" s="26"/>
      <c r="F163" s="23" t="str">
        <f t="shared" si="8"/>
        <v>Wait</v>
      </c>
      <c r="G163" s="2"/>
      <c r="H163" s="70">
        <v>158</v>
      </c>
      <c r="I163" s="42">
        <f t="shared" si="6"/>
        <v>0</v>
      </c>
      <c r="J163" s="42">
        <f t="shared" si="7"/>
        <v>0</v>
      </c>
      <c r="K163" s="43"/>
      <c r="L163" s="43" t="str">
        <f>IFERROR(VLOOKUP(F163,Result_PW1!C:E,3,0),"")</f>
        <v/>
      </c>
      <c r="M163" s="12"/>
      <c r="N163" s="2"/>
      <c r="O163" s="2"/>
      <c r="P163" s="2"/>
      <c r="Q163" s="2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</row>
    <row r="164" spans="1:45">
      <c r="A164" s="2"/>
      <c r="B164" s="33">
        <v>159</v>
      </c>
      <c r="C164" s="26"/>
      <c r="D164" s="26"/>
      <c r="E164" s="26"/>
      <c r="F164" s="23" t="str">
        <f t="shared" si="8"/>
        <v>Wait</v>
      </c>
      <c r="G164" s="2"/>
      <c r="H164" s="70">
        <v>159</v>
      </c>
      <c r="I164" s="42">
        <f t="shared" si="6"/>
        <v>0</v>
      </c>
      <c r="J164" s="42">
        <f t="shared" si="7"/>
        <v>0</v>
      </c>
      <c r="K164" s="43"/>
      <c r="L164" s="43" t="str">
        <f>IFERROR(VLOOKUP(F164,Result_PW1!C:E,3,0),"")</f>
        <v/>
      </c>
      <c r="M164" s="12"/>
      <c r="N164" s="2"/>
      <c r="O164" s="2"/>
      <c r="P164" s="2"/>
      <c r="Q164" s="2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</row>
    <row r="165" spans="1:45">
      <c r="A165" s="2"/>
      <c r="B165" s="33">
        <v>160</v>
      </c>
      <c r="C165" s="26"/>
      <c r="D165" s="26"/>
      <c r="E165" s="26"/>
      <c r="F165" s="23" t="str">
        <f t="shared" si="8"/>
        <v>Wait</v>
      </c>
      <c r="G165" s="2"/>
      <c r="H165" s="70">
        <v>160</v>
      </c>
      <c r="I165" s="42">
        <f t="shared" si="6"/>
        <v>0</v>
      </c>
      <c r="J165" s="42">
        <f t="shared" si="7"/>
        <v>0</v>
      </c>
      <c r="K165" s="43"/>
      <c r="L165" s="43" t="str">
        <f>IFERROR(VLOOKUP(F165,Result_PW1!C:E,3,0),"")</f>
        <v/>
      </c>
      <c r="M165" s="12"/>
      <c r="N165" s="2"/>
      <c r="O165" s="2"/>
      <c r="P165" s="2"/>
      <c r="Q165" s="2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</row>
    <row r="166" spans="1:45">
      <c r="A166" s="2"/>
      <c r="B166" s="33">
        <v>161</v>
      </c>
      <c r="C166" s="26"/>
      <c r="D166" s="26"/>
      <c r="E166" s="26"/>
      <c r="F166" s="23" t="str">
        <f t="shared" si="8"/>
        <v>Wait</v>
      </c>
      <c r="G166" s="2"/>
      <c r="H166" s="70">
        <v>161</v>
      </c>
      <c r="I166" s="42">
        <f t="shared" si="6"/>
        <v>0</v>
      </c>
      <c r="J166" s="42">
        <f t="shared" si="7"/>
        <v>0</v>
      </c>
      <c r="K166" s="43"/>
      <c r="L166" s="43" t="str">
        <f>IFERROR(VLOOKUP(F166,Result_PW1!C:E,3,0),"")</f>
        <v/>
      </c>
      <c r="M166" s="12"/>
      <c r="N166" s="2"/>
      <c r="O166" s="2"/>
      <c r="P166" s="2"/>
      <c r="Q166" s="2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</row>
    <row r="167" spans="1:45">
      <c r="A167" s="2"/>
      <c r="B167" s="33">
        <v>162</v>
      </c>
      <c r="C167" s="26"/>
      <c r="D167" s="26"/>
      <c r="E167" s="26"/>
      <c r="F167" s="23" t="str">
        <f t="shared" si="8"/>
        <v>Wait</v>
      </c>
      <c r="G167" s="2"/>
      <c r="H167" s="70">
        <v>162</v>
      </c>
      <c r="I167" s="42">
        <f t="shared" si="6"/>
        <v>0</v>
      </c>
      <c r="J167" s="42">
        <f t="shared" si="7"/>
        <v>0</v>
      </c>
      <c r="K167" s="43"/>
      <c r="L167" s="43" t="str">
        <f>IFERROR(VLOOKUP(F167,Result_PW1!C:E,3,0),"")</f>
        <v/>
      </c>
      <c r="M167" s="12"/>
      <c r="N167" s="2"/>
      <c r="O167" s="2"/>
      <c r="P167" s="2"/>
      <c r="Q167" s="2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</row>
    <row r="168" spans="1:45">
      <c r="A168" s="2"/>
      <c r="B168" s="33">
        <v>163</v>
      </c>
      <c r="C168" s="26"/>
      <c r="D168" s="26"/>
      <c r="E168" s="26"/>
      <c r="F168" s="23" t="str">
        <f t="shared" si="8"/>
        <v>Wait</v>
      </c>
      <c r="G168" s="2"/>
      <c r="H168" s="70">
        <v>163</v>
      </c>
      <c r="I168" s="42">
        <f t="shared" si="6"/>
        <v>0</v>
      </c>
      <c r="J168" s="42">
        <f t="shared" si="7"/>
        <v>0</v>
      </c>
      <c r="K168" s="43"/>
      <c r="L168" s="43" t="str">
        <f>IFERROR(VLOOKUP(F168,Result_PW1!C:E,3,0),"")</f>
        <v/>
      </c>
      <c r="M168" s="12"/>
      <c r="N168" s="2"/>
      <c r="O168" s="2"/>
      <c r="P168" s="2"/>
      <c r="Q168" s="2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</row>
    <row r="169" spans="1:45">
      <c r="A169" s="2"/>
      <c r="B169" s="33">
        <v>164</v>
      </c>
      <c r="C169" s="26"/>
      <c r="D169" s="26"/>
      <c r="E169" s="26"/>
      <c r="F169" s="23" t="str">
        <f t="shared" si="8"/>
        <v>Wait</v>
      </c>
      <c r="G169" s="2"/>
      <c r="H169" s="70">
        <v>164</v>
      </c>
      <c r="I169" s="42">
        <f t="shared" si="6"/>
        <v>0</v>
      </c>
      <c r="J169" s="42">
        <f t="shared" si="7"/>
        <v>0</v>
      </c>
      <c r="K169" s="43"/>
      <c r="L169" s="43" t="str">
        <f>IFERROR(VLOOKUP(F169,Result_PW1!C:E,3,0),"")</f>
        <v/>
      </c>
      <c r="M169" s="12"/>
      <c r="N169" s="2"/>
      <c r="O169" s="2"/>
      <c r="P169" s="2"/>
      <c r="Q169" s="2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</row>
    <row r="170" spans="1:45">
      <c r="A170" s="2"/>
      <c r="B170" s="33">
        <v>165</v>
      </c>
      <c r="C170" s="26"/>
      <c r="D170" s="26"/>
      <c r="E170" s="26"/>
      <c r="F170" s="23" t="str">
        <f t="shared" si="8"/>
        <v>Wait</v>
      </c>
      <c r="G170" s="2"/>
      <c r="H170" s="70">
        <v>165</v>
      </c>
      <c r="I170" s="42">
        <f t="shared" si="6"/>
        <v>0</v>
      </c>
      <c r="J170" s="42">
        <f t="shared" si="7"/>
        <v>0</v>
      </c>
      <c r="K170" s="43"/>
      <c r="L170" s="43" t="str">
        <f>IFERROR(VLOOKUP(F170,Result_PW1!C:E,3,0),"")</f>
        <v/>
      </c>
      <c r="M170" s="12"/>
      <c r="N170" s="2"/>
      <c r="O170" s="2"/>
      <c r="P170" s="2"/>
      <c r="Q170" s="2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</row>
    <row r="171" spans="1:45">
      <c r="A171" s="2"/>
      <c r="B171" s="33">
        <v>166</v>
      </c>
      <c r="C171" s="26"/>
      <c r="D171" s="26"/>
      <c r="E171" s="26"/>
      <c r="F171" s="23" t="str">
        <f t="shared" si="8"/>
        <v>Wait</v>
      </c>
      <c r="G171" s="2"/>
      <c r="H171" s="70">
        <v>166</v>
      </c>
      <c r="I171" s="42">
        <f t="shared" si="6"/>
        <v>0</v>
      </c>
      <c r="J171" s="42">
        <f t="shared" si="7"/>
        <v>0</v>
      </c>
      <c r="K171" s="43"/>
      <c r="L171" s="43" t="str">
        <f>IFERROR(VLOOKUP(F171,Result_PW1!C:E,3,0),"")</f>
        <v/>
      </c>
      <c r="M171" s="12"/>
      <c r="N171" s="2"/>
      <c r="O171" s="2"/>
      <c r="P171" s="2"/>
      <c r="Q171" s="2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</row>
    <row r="172" spans="1:45">
      <c r="A172" s="2"/>
      <c r="B172" s="33">
        <v>167</v>
      </c>
      <c r="C172" s="26"/>
      <c r="D172" s="26"/>
      <c r="E172" s="26"/>
      <c r="F172" s="23" t="str">
        <f t="shared" si="8"/>
        <v>Wait</v>
      </c>
      <c r="G172" s="2"/>
      <c r="H172" s="70">
        <v>167</v>
      </c>
      <c r="I172" s="42">
        <f t="shared" si="6"/>
        <v>0</v>
      </c>
      <c r="J172" s="42">
        <f t="shared" si="7"/>
        <v>0</v>
      </c>
      <c r="K172" s="43"/>
      <c r="L172" s="43" t="str">
        <f>IFERROR(VLOOKUP(F172,Result_PW1!C:E,3,0),"")</f>
        <v/>
      </c>
      <c r="M172" s="12"/>
      <c r="N172" s="2"/>
      <c r="O172" s="2"/>
      <c r="P172" s="2"/>
      <c r="Q172" s="2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</row>
    <row r="173" spans="1:45">
      <c r="A173" s="2"/>
      <c r="B173" s="33">
        <v>168</v>
      </c>
      <c r="C173" s="26"/>
      <c r="D173" s="26"/>
      <c r="E173" s="26"/>
      <c r="F173" s="23" t="str">
        <f t="shared" si="8"/>
        <v>Wait</v>
      </c>
      <c r="G173" s="2"/>
      <c r="H173" s="70">
        <v>168</v>
      </c>
      <c r="I173" s="42">
        <f t="shared" si="6"/>
        <v>0</v>
      </c>
      <c r="J173" s="42">
        <f t="shared" si="7"/>
        <v>0</v>
      </c>
      <c r="K173" s="43"/>
      <c r="L173" s="43" t="str">
        <f>IFERROR(VLOOKUP(F173,Result_PW1!C:E,3,0),"")</f>
        <v/>
      </c>
      <c r="M173" s="12"/>
      <c r="N173" s="2"/>
      <c r="O173" s="2"/>
      <c r="P173" s="2"/>
      <c r="Q173" s="2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</row>
    <row r="174" spans="1:45">
      <c r="A174" s="2"/>
      <c r="B174" s="33">
        <v>169</v>
      </c>
      <c r="C174" s="26"/>
      <c r="D174" s="26"/>
      <c r="E174" s="26"/>
      <c r="F174" s="23" t="str">
        <f t="shared" si="8"/>
        <v>Wait</v>
      </c>
      <c r="G174" s="2"/>
      <c r="H174" s="70">
        <v>169</v>
      </c>
      <c r="I174" s="42">
        <f t="shared" ref="I174:I205" si="9">C174</f>
        <v>0</v>
      </c>
      <c r="J174" s="42">
        <f t="shared" ref="J174:J205" si="10">D174</f>
        <v>0</v>
      </c>
      <c r="K174" s="43"/>
      <c r="L174" s="43" t="str">
        <f>IFERROR(VLOOKUP(F174,Result_PW1!C:E,3,0),"")</f>
        <v/>
      </c>
      <c r="M174" s="12"/>
      <c r="N174" s="2"/>
      <c r="O174" s="2"/>
      <c r="P174" s="2"/>
      <c r="Q174" s="2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</row>
    <row r="175" spans="1:45">
      <c r="A175" s="2"/>
      <c r="B175" s="33">
        <v>170</v>
      </c>
      <c r="C175" s="26"/>
      <c r="D175" s="26"/>
      <c r="E175" s="26"/>
      <c r="F175" s="23" t="str">
        <f t="shared" si="8"/>
        <v>Wait</v>
      </c>
      <c r="G175" s="2"/>
      <c r="H175" s="70">
        <v>170</v>
      </c>
      <c r="I175" s="42">
        <f t="shared" si="9"/>
        <v>0</v>
      </c>
      <c r="J175" s="42">
        <f t="shared" si="10"/>
        <v>0</v>
      </c>
      <c r="K175" s="43"/>
      <c r="L175" s="43" t="str">
        <f>IFERROR(VLOOKUP(F175,Result_PW1!C:E,3,0),"")</f>
        <v/>
      </c>
      <c r="M175" s="12"/>
      <c r="N175" s="2"/>
      <c r="O175" s="2"/>
      <c r="P175" s="2"/>
      <c r="Q175" s="2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</row>
    <row r="176" spans="1:45">
      <c r="A176" s="2"/>
      <c r="B176" s="33">
        <v>171</v>
      </c>
      <c r="C176" s="26"/>
      <c r="D176" s="26"/>
      <c r="E176" s="26"/>
      <c r="F176" s="23" t="str">
        <f t="shared" si="8"/>
        <v>Wait</v>
      </c>
      <c r="G176" s="2"/>
      <c r="H176" s="70">
        <v>171</v>
      </c>
      <c r="I176" s="42">
        <f t="shared" si="9"/>
        <v>0</v>
      </c>
      <c r="J176" s="42">
        <f t="shared" si="10"/>
        <v>0</v>
      </c>
      <c r="K176" s="43"/>
      <c r="L176" s="43" t="str">
        <f>IFERROR(VLOOKUP(F176,Result_PW1!C:E,3,0),"")</f>
        <v/>
      </c>
      <c r="M176" s="12"/>
      <c r="N176" s="2"/>
      <c r="O176" s="2"/>
      <c r="P176" s="2"/>
      <c r="Q176" s="2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</row>
    <row r="177" spans="1:45">
      <c r="A177" s="2"/>
      <c r="B177" s="33">
        <v>172</v>
      </c>
      <c r="C177" s="26"/>
      <c r="D177" s="26"/>
      <c r="E177" s="26"/>
      <c r="F177" s="23" t="str">
        <f t="shared" si="8"/>
        <v>Wait</v>
      </c>
      <c r="G177" s="2"/>
      <c r="H177" s="70">
        <v>172</v>
      </c>
      <c r="I177" s="42">
        <f t="shared" si="9"/>
        <v>0</v>
      </c>
      <c r="J177" s="42">
        <f t="shared" si="10"/>
        <v>0</v>
      </c>
      <c r="K177" s="43"/>
      <c r="L177" s="43" t="str">
        <f>IFERROR(VLOOKUP(F177,Result_PW1!C:E,3,0),"")</f>
        <v/>
      </c>
      <c r="M177" s="12"/>
      <c r="N177" s="2"/>
      <c r="O177" s="2"/>
      <c r="P177" s="2"/>
      <c r="Q177" s="2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</row>
    <row r="178" spans="1:45">
      <c r="A178" s="2"/>
      <c r="B178" s="33">
        <v>173</v>
      </c>
      <c r="C178" s="26"/>
      <c r="D178" s="26"/>
      <c r="E178" s="26"/>
      <c r="F178" s="23" t="str">
        <f t="shared" si="8"/>
        <v>Wait</v>
      </c>
      <c r="G178" s="2"/>
      <c r="H178" s="70">
        <v>173</v>
      </c>
      <c r="I178" s="42">
        <f t="shared" si="9"/>
        <v>0</v>
      </c>
      <c r="J178" s="42">
        <f t="shared" si="10"/>
        <v>0</v>
      </c>
      <c r="K178" s="43"/>
      <c r="L178" s="43" t="str">
        <f>IFERROR(VLOOKUP(F178,Result_PW1!C:E,3,0),"")</f>
        <v/>
      </c>
      <c r="M178" s="12"/>
      <c r="N178" s="2"/>
      <c r="O178" s="2"/>
      <c r="P178" s="2"/>
      <c r="Q178" s="2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</row>
    <row r="179" spans="1:45">
      <c r="A179" s="2"/>
      <c r="B179" s="33">
        <v>174</v>
      </c>
      <c r="C179" s="26"/>
      <c r="D179" s="26"/>
      <c r="E179" s="26"/>
      <c r="F179" s="23" t="str">
        <f t="shared" si="8"/>
        <v>Wait</v>
      </c>
      <c r="G179" s="2"/>
      <c r="H179" s="70">
        <v>174</v>
      </c>
      <c r="I179" s="42">
        <f t="shared" si="9"/>
        <v>0</v>
      </c>
      <c r="J179" s="42">
        <f t="shared" si="10"/>
        <v>0</v>
      </c>
      <c r="K179" s="43"/>
      <c r="L179" s="43" t="str">
        <f>IFERROR(VLOOKUP(F179,Result_PW1!C:E,3,0),"")</f>
        <v/>
      </c>
      <c r="M179" s="12"/>
      <c r="N179" s="2"/>
      <c r="O179" s="2"/>
      <c r="P179" s="2"/>
      <c r="Q179" s="2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</row>
    <row r="180" spans="1:45">
      <c r="A180" s="2"/>
      <c r="B180" s="33">
        <v>175</v>
      </c>
      <c r="C180" s="26"/>
      <c r="D180" s="26"/>
      <c r="E180" s="26"/>
      <c r="F180" s="23" t="str">
        <f t="shared" si="8"/>
        <v>Wait</v>
      </c>
      <c r="G180" s="2"/>
      <c r="H180" s="70">
        <v>175</v>
      </c>
      <c r="I180" s="42">
        <f t="shared" si="9"/>
        <v>0</v>
      </c>
      <c r="J180" s="42">
        <f t="shared" si="10"/>
        <v>0</v>
      </c>
      <c r="K180" s="43"/>
      <c r="L180" s="43" t="str">
        <f>IFERROR(VLOOKUP(F180,Result_PW1!C:E,3,0),"")</f>
        <v/>
      </c>
      <c r="M180" s="12"/>
      <c r="N180" s="2"/>
      <c r="O180" s="2"/>
      <c r="P180" s="2"/>
      <c r="Q180" s="2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</row>
    <row r="181" spans="1:45">
      <c r="A181" s="2"/>
      <c r="B181" s="33">
        <v>176</v>
      </c>
      <c r="C181" s="26"/>
      <c r="D181" s="26"/>
      <c r="E181" s="26"/>
      <c r="F181" s="23" t="str">
        <f t="shared" si="8"/>
        <v>Wait</v>
      </c>
      <c r="G181" s="2"/>
      <c r="H181" s="70">
        <v>176</v>
      </c>
      <c r="I181" s="42">
        <f t="shared" si="9"/>
        <v>0</v>
      </c>
      <c r="J181" s="42">
        <f t="shared" si="10"/>
        <v>0</v>
      </c>
      <c r="K181" s="43"/>
      <c r="L181" s="43" t="str">
        <f>IFERROR(VLOOKUP(F181,Result_PW1!C:E,3,0),"")</f>
        <v/>
      </c>
      <c r="M181" s="12"/>
      <c r="N181" s="2"/>
      <c r="O181" s="2"/>
      <c r="P181" s="2"/>
      <c r="Q181" s="2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</row>
    <row r="182" spans="1:45">
      <c r="A182" s="2"/>
      <c r="B182" s="33">
        <v>177</v>
      </c>
      <c r="C182" s="26"/>
      <c r="D182" s="26"/>
      <c r="E182" s="26"/>
      <c r="F182" s="23" t="str">
        <f t="shared" si="8"/>
        <v>Wait</v>
      </c>
      <c r="G182" s="2"/>
      <c r="H182" s="70">
        <v>177</v>
      </c>
      <c r="I182" s="42">
        <f t="shared" si="9"/>
        <v>0</v>
      </c>
      <c r="J182" s="42">
        <f t="shared" si="10"/>
        <v>0</v>
      </c>
      <c r="K182" s="43"/>
      <c r="L182" s="43" t="str">
        <f>IFERROR(VLOOKUP(F182,Result_PW1!C:E,3,0),"")</f>
        <v/>
      </c>
      <c r="M182" s="12"/>
      <c r="N182" s="2"/>
      <c r="O182" s="2"/>
      <c r="P182" s="2"/>
      <c r="Q182" s="2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</row>
    <row r="183" spans="1:45">
      <c r="A183" s="2"/>
      <c r="B183" s="33">
        <v>178</v>
      </c>
      <c r="C183" s="26"/>
      <c r="D183" s="26"/>
      <c r="E183" s="26"/>
      <c r="F183" s="23" t="str">
        <f t="shared" si="8"/>
        <v>Wait</v>
      </c>
      <c r="G183" s="2"/>
      <c r="H183" s="70">
        <v>178</v>
      </c>
      <c r="I183" s="42">
        <f t="shared" si="9"/>
        <v>0</v>
      </c>
      <c r="J183" s="42">
        <f t="shared" si="10"/>
        <v>0</v>
      </c>
      <c r="K183" s="43"/>
      <c r="L183" s="43" t="str">
        <f>IFERROR(VLOOKUP(F183,Result_PW1!C:E,3,0),"")</f>
        <v/>
      </c>
      <c r="M183" s="12"/>
      <c r="N183" s="2"/>
      <c r="O183" s="2"/>
      <c r="P183" s="2"/>
      <c r="Q183" s="2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</row>
    <row r="184" spans="1:45">
      <c r="A184" s="2"/>
      <c r="B184" s="33">
        <v>179</v>
      </c>
      <c r="C184" s="26"/>
      <c r="D184" s="26"/>
      <c r="E184" s="26"/>
      <c r="F184" s="23" t="str">
        <f t="shared" si="8"/>
        <v>Wait</v>
      </c>
      <c r="G184" s="2"/>
      <c r="H184" s="70">
        <v>179</v>
      </c>
      <c r="I184" s="42">
        <f t="shared" si="9"/>
        <v>0</v>
      </c>
      <c r="J184" s="42">
        <f t="shared" si="10"/>
        <v>0</v>
      </c>
      <c r="K184" s="43"/>
      <c r="L184" s="43" t="str">
        <f>IFERROR(VLOOKUP(F184,Result_PW1!C:E,3,0),"")</f>
        <v/>
      </c>
      <c r="M184" s="12"/>
      <c r="N184" s="2"/>
      <c r="O184" s="2"/>
      <c r="P184" s="2"/>
      <c r="Q184" s="2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</row>
    <row r="185" spans="1:45">
      <c r="A185" s="2"/>
      <c r="B185" s="33">
        <v>180</v>
      </c>
      <c r="C185" s="26"/>
      <c r="D185" s="26"/>
      <c r="E185" s="26"/>
      <c r="F185" s="23" t="str">
        <f t="shared" si="8"/>
        <v>Wait</v>
      </c>
      <c r="G185" s="2"/>
      <c r="H185" s="70">
        <v>180</v>
      </c>
      <c r="I185" s="42">
        <f t="shared" si="9"/>
        <v>0</v>
      </c>
      <c r="J185" s="42">
        <f t="shared" si="10"/>
        <v>0</v>
      </c>
      <c r="K185" s="43"/>
      <c r="L185" s="43" t="str">
        <f>IFERROR(VLOOKUP(F185,Result_PW1!C:E,3,0),"")</f>
        <v/>
      </c>
      <c r="M185" s="12"/>
      <c r="N185" s="2"/>
      <c r="O185" s="2"/>
      <c r="P185" s="2"/>
      <c r="Q185" s="2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</row>
    <row r="186" spans="1:45">
      <c r="A186" s="2"/>
      <c r="B186" s="33">
        <v>181</v>
      </c>
      <c r="C186" s="26"/>
      <c r="D186" s="26"/>
      <c r="E186" s="26"/>
      <c r="F186" s="23" t="str">
        <f t="shared" si="8"/>
        <v>Wait</v>
      </c>
      <c r="G186" s="2"/>
      <c r="H186" s="70">
        <v>181</v>
      </c>
      <c r="I186" s="42">
        <f t="shared" si="9"/>
        <v>0</v>
      </c>
      <c r="J186" s="42">
        <f t="shared" si="10"/>
        <v>0</v>
      </c>
      <c r="K186" s="43"/>
      <c r="L186" s="43" t="str">
        <f>IFERROR(VLOOKUP(F186,Result_PW1!C:E,3,0),"")</f>
        <v/>
      </c>
      <c r="M186" s="12"/>
      <c r="N186" s="2"/>
      <c r="O186" s="2"/>
      <c r="P186" s="2"/>
      <c r="Q186" s="2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</row>
    <row r="187" spans="1:45">
      <c r="A187" s="2"/>
      <c r="B187" s="33">
        <v>182</v>
      </c>
      <c r="C187" s="26"/>
      <c r="D187" s="26"/>
      <c r="E187" s="26"/>
      <c r="F187" s="23" t="str">
        <f t="shared" si="8"/>
        <v>Wait</v>
      </c>
      <c r="G187" s="2"/>
      <c r="H187" s="70">
        <v>182</v>
      </c>
      <c r="I187" s="42">
        <f t="shared" si="9"/>
        <v>0</v>
      </c>
      <c r="J187" s="42">
        <f t="shared" si="10"/>
        <v>0</v>
      </c>
      <c r="K187" s="43"/>
      <c r="L187" s="43" t="str">
        <f>IFERROR(VLOOKUP(F187,Result_PW1!C:E,3,0),"")</f>
        <v/>
      </c>
      <c r="M187" s="12"/>
      <c r="N187" s="2"/>
      <c r="O187" s="2"/>
      <c r="P187" s="2"/>
      <c r="Q187" s="2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</row>
    <row r="188" spans="1:45">
      <c r="A188" s="2"/>
      <c r="B188" s="33">
        <v>183</v>
      </c>
      <c r="C188" s="26"/>
      <c r="D188" s="26"/>
      <c r="E188" s="26"/>
      <c r="F188" s="23" t="str">
        <f t="shared" si="8"/>
        <v>Wait</v>
      </c>
      <c r="G188" s="2"/>
      <c r="H188" s="70">
        <v>183</v>
      </c>
      <c r="I188" s="42">
        <f t="shared" si="9"/>
        <v>0</v>
      </c>
      <c r="J188" s="42">
        <f t="shared" si="10"/>
        <v>0</v>
      </c>
      <c r="K188" s="43"/>
      <c r="L188" s="43" t="str">
        <f>IFERROR(VLOOKUP(F188,Result_PW1!C:E,3,0),"")</f>
        <v/>
      </c>
      <c r="M188" s="12"/>
      <c r="N188" s="2"/>
      <c r="O188" s="2"/>
      <c r="P188" s="2"/>
      <c r="Q188" s="2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</row>
    <row r="189" spans="1:45">
      <c r="A189" s="2"/>
      <c r="B189" s="33">
        <v>184</v>
      </c>
      <c r="C189" s="26"/>
      <c r="D189" s="26"/>
      <c r="E189" s="26"/>
      <c r="F189" s="23" t="str">
        <f t="shared" si="8"/>
        <v>Wait</v>
      </c>
      <c r="G189" s="2"/>
      <c r="H189" s="70">
        <v>184</v>
      </c>
      <c r="I189" s="42">
        <f t="shared" si="9"/>
        <v>0</v>
      </c>
      <c r="J189" s="42">
        <f t="shared" si="10"/>
        <v>0</v>
      </c>
      <c r="K189" s="43"/>
      <c r="L189" s="43" t="str">
        <f>IFERROR(VLOOKUP(F189,Result_PW1!C:E,3,0),"")</f>
        <v/>
      </c>
      <c r="M189" s="12"/>
      <c r="N189" s="2"/>
      <c r="O189" s="2"/>
      <c r="P189" s="2"/>
      <c r="Q189" s="2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</row>
    <row r="190" spans="1:45">
      <c r="A190" s="2"/>
      <c r="B190" s="33">
        <v>185</v>
      </c>
      <c r="C190" s="26"/>
      <c r="D190" s="26"/>
      <c r="E190" s="26"/>
      <c r="F190" s="23" t="str">
        <f t="shared" si="8"/>
        <v>Wait</v>
      </c>
      <c r="G190" s="2"/>
      <c r="H190" s="70">
        <v>185</v>
      </c>
      <c r="I190" s="42">
        <f t="shared" si="9"/>
        <v>0</v>
      </c>
      <c r="J190" s="42">
        <f t="shared" si="10"/>
        <v>0</v>
      </c>
      <c r="K190" s="43"/>
      <c r="L190" s="43" t="str">
        <f>IFERROR(VLOOKUP(F190,Result_PW1!C:E,3,0),"")</f>
        <v/>
      </c>
      <c r="M190" s="12"/>
      <c r="N190" s="2"/>
      <c r="O190" s="2"/>
      <c r="P190" s="2"/>
      <c r="Q190" s="2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</row>
    <row r="191" spans="1:45">
      <c r="A191" s="2"/>
      <c r="B191" s="33">
        <v>186</v>
      </c>
      <c r="C191" s="26"/>
      <c r="D191" s="26"/>
      <c r="E191" s="26"/>
      <c r="F191" s="23" t="str">
        <f t="shared" si="8"/>
        <v>Wait</v>
      </c>
      <c r="G191" s="2"/>
      <c r="H191" s="70">
        <v>186</v>
      </c>
      <c r="I191" s="42">
        <f t="shared" si="9"/>
        <v>0</v>
      </c>
      <c r="J191" s="42">
        <f t="shared" si="10"/>
        <v>0</v>
      </c>
      <c r="K191" s="43"/>
      <c r="L191" s="43" t="str">
        <f>IFERROR(VLOOKUP(F191,Result_PW1!C:E,3,0),"")</f>
        <v/>
      </c>
      <c r="M191" s="12"/>
      <c r="N191" s="2"/>
      <c r="O191" s="2"/>
      <c r="P191" s="2"/>
      <c r="Q191" s="2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</row>
    <row r="192" spans="1:45">
      <c r="A192" s="2"/>
      <c r="B192" s="33">
        <v>187</v>
      </c>
      <c r="C192" s="26"/>
      <c r="D192" s="26"/>
      <c r="E192" s="26"/>
      <c r="F192" s="23" t="str">
        <f t="shared" si="8"/>
        <v>Wait</v>
      </c>
      <c r="G192" s="2"/>
      <c r="H192" s="70">
        <v>187</v>
      </c>
      <c r="I192" s="42">
        <f t="shared" si="9"/>
        <v>0</v>
      </c>
      <c r="J192" s="42">
        <f t="shared" si="10"/>
        <v>0</v>
      </c>
      <c r="K192" s="43"/>
      <c r="L192" s="43" t="str">
        <f>IFERROR(VLOOKUP(F192,Result_PW1!C:E,3,0),"")</f>
        <v/>
      </c>
      <c r="M192" s="12"/>
      <c r="N192" s="2"/>
      <c r="O192" s="2"/>
      <c r="P192" s="2"/>
      <c r="Q192" s="2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</row>
    <row r="193" spans="1:45">
      <c r="A193" s="2"/>
      <c r="B193" s="33">
        <v>188</v>
      </c>
      <c r="C193" s="26"/>
      <c r="D193" s="26"/>
      <c r="E193" s="26"/>
      <c r="F193" s="23" t="str">
        <f t="shared" si="8"/>
        <v>Wait</v>
      </c>
      <c r="G193" s="2"/>
      <c r="H193" s="70">
        <v>188</v>
      </c>
      <c r="I193" s="42">
        <f t="shared" si="9"/>
        <v>0</v>
      </c>
      <c r="J193" s="42">
        <f t="shared" si="10"/>
        <v>0</v>
      </c>
      <c r="K193" s="43"/>
      <c r="L193" s="43" t="str">
        <f>IFERROR(VLOOKUP(F193,Result_PW1!C:E,3,0),"")</f>
        <v/>
      </c>
      <c r="M193" s="12"/>
      <c r="N193" s="2"/>
      <c r="O193" s="2"/>
      <c r="P193" s="2"/>
      <c r="Q193" s="2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</row>
    <row r="194" spans="1:45">
      <c r="A194" s="2"/>
      <c r="B194" s="33">
        <v>189</v>
      </c>
      <c r="C194" s="26"/>
      <c r="D194" s="26"/>
      <c r="E194" s="26"/>
      <c r="F194" s="23" t="str">
        <f t="shared" si="8"/>
        <v>Wait</v>
      </c>
      <c r="G194" s="2"/>
      <c r="H194" s="70">
        <v>189</v>
      </c>
      <c r="I194" s="42">
        <f t="shared" si="9"/>
        <v>0</v>
      </c>
      <c r="J194" s="42">
        <f t="shared" si="10"/>
        <v>0</v>
      </c>
      <c r="K194" s="43"/>
      <c r="L194" s="43" t="str">
        <f>IFERROR(VLOOKUP(F194,Result_PW1!C:E,3,0),"")</f>
        <v/>
      </c>
      <c r="M194" s="12"/>
      <c r="N194" s="2"/>
      <c r="O194" s="2"/>
      <c r="P194" s="2"/>
      <c r="Q194" s="2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</row>
    <row r="195" spans="1:45">
      <c r="A195" s="2"/>
      <c r="B195" s="33">
        <v>190</v>
      </c>
      <c r="C195" s="26"/>
      <c r="D195" s="26"/>
      <c r="E195" s="26"/>
      <c r="F195" s="23" t="str">
        <f t="shared" si="8"/>
        <v>Wait</v>
      </c>
      <c r="G195" s="2"/>
      <c r="H195" s="70">
        <v>190</v>
      </c>
      <c r="I195" s="42">
        <f t="shared" si="9"/>
        <v>0</v>
      </c>
      <c r="J195" s="42">
        <f t="shared" si="10"/>
        <v>0</v>
      </c>
      <c r="K195" s="43"/>
      <c r="L195" s="43" t="str">
        <f>IFERROR(VLOOKUP(F195,Result_PW1!C:E,3,0),"")</f>
        <v/>
      </c>
      <c r="M195" s="12"/>
      <c r="N195" s="2"/>
      <c r="O195" s="2"/>
      <c r="P195" s="2"/>
      <c r="Q195" s="2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</row>
    <row r="196" spans="1:45">
      <c r="A196" s="2"/>
      <c r="B196" s="33">
        <v>191</v>
      </c>
      <c r="C196" s="26"/>
      <c r="D196" s="26"/>
      <c r="E196" s="26"/>
      <c r="F196" s="23" t="str">
        <f t="shared" si="8"/>
        <v>Wait</v>
      </c>
      <c r="G196" s="2"/>
      <c r="H196" s="70">
        <v>191</v>
      </c>
      <c r="I196" s="42">
        <f t="shared" si="9"/>
        <v>0</v>
      </c>
      <c r="J196" s="42">
        <f t="shared" si="10"/>
        <v>0</v>
      </c>
      <c r="K196" s="43"/>
      <c r="L196" s="43" t="str">
        <f>IFERROR(VLOOKUP(F196,Result_PW1!C:E,3,0),"")</f>
        <v/>
      </c>
      <c r="M196" s="12"/>
      <c r="N196" s="2"/>
      <c r="O196" s="2"/>
      <c r="P196" s="2"/>
      <c r="Q196" s="2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</row>
    <row r="197" spans="1:45">
      <c r="A197" s="2"/>
      <c r="B197" s="33">
        <v>192</v>
      </c>
      <c r="C197" s="26"/>
      <c r="D197" s="26"/>
      <c r="E197" s="26"/>
      <c r="F197" s="23" t="str">
        <f t="shared" si="8"/>
        <v>Wait</v>
      </c>
      <c r="G197" s="2"/>
      <c r="H197" s="70">
        <v>192</v>
      </c>
      <c r="I197" s="42">
        <f t="shared" si="9"/>
        <v>0</v>
      </c>
      <c r="J197" s="42">
        <f t="shared" si="10"/>
        <v>0</v>
      </c>
      <c r="K197" s="43"/>
      <c r="L197" s="43" t="str">
        <f>IFERROR(VLOOKUP(F197,Result_PW1!C:E,3,0),"")</f>
        <v/>
      </c>
      <c r="M197" s="12"/>
      <c r="N197" s="2"/>
      <c r="O197" s="2"/>
      <c r="P197" s="2"/>
      <c r="Q197" s="2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</row>
    <row r="198" spans="1:45">
      <c r="A198" s="2"/>
      <c r="B198" s="33">
        <v>193</v>
      </c>
      <c r="C198" s="26"/>
      <c r="D198" s="26"/>
      <c r="E198" s="26"/>
      <c r="F198" s="23" t="str">
        <f t="shared" si="8"/>
        <v>Wait</v>
      </c>
      <c r="G198" s="2"/>
      <c r="H198" s="70">
        <v>193</v>
      </c>
      <c r="I198" s="42">
        <f t="shared" si="9"/>
        <v>0</v>
      </c>
      <c r="J198" s="42">
        <f t="shared" si="10"/>
        <v>0</v>
      </c>
      <c r="K198" s="43"/>
      <c r="L198" s="43" t="str">
        <f>IFERROR(VLOOKUP(F198,Result_PW1!C:E,3,0),"")</f>
        <v/>
      </c>
      <c r="M198" s="12"/>
      <c r="N198" s="2"/>
      <c r="O198" s="2"/>
      <c r="P198" s="2"/>
      <c r="Q198" s="2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</row>
    <row r="199" spans="1:45">
      <c r="A199" s="2"/>
      <c r="B199" s="33">
        <v>194</v>
      </c>
      <c r="C199" s="26"/>
      <c r="D199" s="26"/>
      <c r="E199" s="26"/>
      <c r="F199" s="23" t="str">
        <f t="shared" ref="F199:F205" si="11">IFERROR(MID(E199,1,FIND("/",E199,1)-1),"Wait")</f>
        <v>Wait</v>
      </c>
      <c r="G199" s="2"/>
      <c r="H199" s="70">
        <v>194</v>
      </c>
      <c r="I199" s="42">
        <f t="shared" si="9"/>
        <v>0</v>
      </c>
      <c r="J199" s="42">
        <f t="shared" si="10"/>
        <v>0</v>
      </c>
      <c r="K199" s="43"/>
      <c r="L199" s="43" t="str">
        <f>IFERROR(VLOOKUP(F199,Result_PW1!C:E,3,0),"")</f>
        <v/>
      </c>
      <c r="M199" s="12"/>
      <c r="N199" s="2"/>
      <c r="O199" s="2"/>
      <c r="P199" s="2"/>
      <c r="Q199" s="2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</row>
    <row r="200" spans="1:45">
      <c r="A200" s="2"/>
      <c r="B200" s="33">
        <v>195</v>
      </c>
      <c r="C200" s="26"/>
      <c r="D200" s="26"/>
      <c r="E200" s="26"/>
      <c r="F200" s="23" t="str">
        <f t="shared" si="11"/>
        <v>Wait</v>
      </c>
      <c r="G200" s="2"/>
      <c r="H200" s="70">
        <v>195</v>
      </c>
      <c r="I200" s="42">
        <f t="shared" si="9"/>
        <v>0</v>
      </c>
      <c r="J200" s="42">
        <f t="shared" si="10"/>
        <v>0</v>
      </c>
      <c r="K200" s="43"/>
      <c r="L200" s="43" t="str">
        <f>IFERROR(VLOOKUP(F200,Result_PW1!C:E,3,0),"")</f>
        <v/>
      </c>
      <c r="M200" s="12"/>
      <c r="N200" s="2"/>
      <c r="O200" s="2"/>
      <c r="P200" s="2"/>
      <c r="Q200" s="2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</row>
    <row r="201" spans="1:45">
      <c r="A201" s="2"/>
      <c r="B201" s="33">
        <v>196</v>
      </c>
      <c r="C201" s="26"/>
      <c r="D201" s="26"/>
      <c r="E201" s="26"/>
      <c r="F201" s="23" t="str">
        <f t="shared" si="11"/>
        <v>Wait</v>
      </c>
      <c r="G201" s="2"/>
      <c r="H201" s="70">
        <v>196</v>
      </c>
      <c r="I201" s="42">
        <f t="shared" si="9"/>
        <v>0</v>
      </c>
      <c r="J201" s="42">
        <f t="shared" si="10"/>
        <v>0</v>
      </c>
      <c r="K201" s="43"/>
      <c r="L201" s="43" t="str">
        <f>IFERROR(VLOOKUP(F201,Result_PW1!C:E,3,0),"")</f>
        <v/>
      </c>
      <c r="M201" s="12"/>
      <c r="N201" s="2"/>
      <c r="O201" s="2"/>
      <c r="P201" s="2"/>
      <c r="Q201" s="2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</row>
    <row r="202" spans="1:45">
      <c r="A202" s="2"/>
      <c r="B202" s="33">
        <v>197</v>
      </c>
      <c r="C202" s="26"/>
      <c r="D202" s="26"/>
      <c r="E202" s="26"/>
      <c r="F202" s="23" t="str">
        <f t="shared" si="11"/>
        <v>Wait</v>
      </c>
      <c r="G202" s="2"/>
      <c r="H202" s="70">
        <v>197</v>
      </c>
      <c r="I202" s="42">
        <f t="shared" si="9"/>
        <v>0</v>
      </c>
      <c r="J202" s="42">
        <f t="shared" si="10"/>
        <v>0</v>
      </c>
      <c r="K202" s="43"/>
      <c r="L202" s="43" t="str">
        <f>IFERROR(VLOOKUP(F202,Result_PW1!C:E,3,0),"")</f>
        <v/>
      </c>
      <c r="M202" s="12"/>
      <c r="N202" s="2"/>
      <c r="O202" s="2"/>
      <c r="P202" s="2"/>
      <c r="Q202" s="2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3"/>
      <c r="AM202" s="13"/>
      <c r="AN202" s="13"/>
      <c r="AO202" s="13"/>
      <c r="AP202" s="13"/>
      <c r="AQ202" s="13"/>
      <c r="AR202" s="13"/>
      <c r="AS202" s="13"/>
    </row>
    <row r="203" spans="1:45">
      <c r="A203" s="2"/>
      <c r="B203" s="33">
        <v>198</v>
      </c>
      <c r="C203" s="26"/>
      <c r="D203" s="26"/>
      <c r="E203" s="26"/>
      <c r="F203" s="23" t="str">
        <f t="shared" si="11"/>
        <v>Wait</v>
      </c>
      <c r="G203" s="2"/>
      <c r="H203" s="70">
        <v>198</v>
      </c>
      <c r="I203" s="42">
        <f t="shared" si="9"/>
        <v>0</v>
      </c>
      <c r="J203" s="42">
        <f t="shared" si="10"/>
        <v>0</v>
      </c>
      <c r="K203" s="43"/>
      <c r="L203" s="43" t="str">
        <f>IFERROR(VLOOKUP(F203,Result_PW1!C:E,3,0),"")</f>
        <v/>
      </c>
      <c r="M203" s="12"/>
      <c r="N203" s="2"/>
      <c r="O203" s="2"/>
      <c r="P203" s="2"/>
      <c r="Q203" s="2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/>
      <c r="AS203" s="13"/>
    </row>
    <row r="204" spans="1:45">
      <c r="A204" s="2"/>
      <c r="B204" s="33">
        <v>199</v>
      </c>
      <c r="C204" s="26"/>
      <c r="D204" s="26"/>
      <c r="E204" s="26"/>
      <c r="F204" s="23" t="str">
        <f t="shared" si="11"/>
        <v>Wait</v>
      </c>
      <c r="G204" s="2"/>
      <c r="H204" s="70">
        <v>199</v>
      </c>
      <c r="I204" s="42">
        <f t="shared" si="9"/>
        <v>0</v>
      </c>
      <c r="J204" s="42">
        <f t="shared" si="10"/>
        <v>0</v>
      </c>
      <c r="K204" s="43"/>
      <c r="L204" s="43" t="str">
        <f>IFERROR(VLOOKUP(F204,Result_PW1!C:E,3,0),"")</f>
        <v/>
      </c>
      <c r="M204" s="12"/>
      <c r="N204" s="2"/>
      <c r="O204" s="2"/>
      <c r="P204" s="2"/>
      <c r="Q204" s="2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3"/>
      <c r="AM204" s="13"/>
      <c r="AN204" s="13"/>
      <c r="AO204" s="13"/>
      <c r="AP204" s="13"/>
      <c r="AQ204" s="13"/>
      <c r="AR204" s="13"/>
      <c r="AS204" s="13"/>
    </row>
    <row r="205" spans="1:45">
      <c r="A205" s="2"/>
      <c r="B205" s="33">
        <v>200</v>
      </c>
      <c r="C205" s="26"/>
      <c r="D205" s="26"/>
      <c r="E205" s="26"/>
      <c r="F205" s="23" t="str">
        <f t="shared" si="11"/>
        <v>Wait</v>
      </c>
      <c r="G205" s="2"/>
      <c r="H205" s="70">
        <v>200</v>
      </c>
      <c r="I205" s="42">
        <f t="shared" si="9"/>
        <v>0</v>
      </c>
      <c r="J205" s="42">
        <f t="shared" si="10"/>
        <v>0</v>
      </c>
      <c r="K205" s="43"/>
      <c r="L205" s="43" t="str">
        <f>IFERROR(VLOOKUP(F205,Result_PW1!C:E,3,0),"")</f>
        <v/>
      </c>
      <c r="M205" s="12"/>
      <c r="N205" s="2"/>
      <c r="O205" s="2"/>
      <c r="P205" s="2"/>
      <c r="Q205" s="2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  <c r="AR205" s="13"/>
      <c r="AS205" s="13"/>
    </row>
    <row r="206" spans="1:45">
      <c r="A206" s="2"/>
      <c r="B206" s="33">
        <v>201</v>
      </c>
      <c r="C206" s="26"/>
      <c r="D206" s="26"/>
      <c r="E206" s="26"/>
      <c r="F206" s="23" t="str">
        <f t="shared" ref="F206:F269" si="12">IFERROR(MID(E206,1,FIND("/",E206,1)-1),"Wait")</f>
        <v>Wait</v>
      </c>
      <c r="G206" s="2"/>
      <c r="H206" s="70">
        <v>201</v>
      </c>
      <c r="I206" s="42">
        <f t="shared" ref="I206:I269" si="13">C206</f>
        <v>0</v>
      </c>
      <c r="J206" s="42">
        <f t="shared" ref="J206:J269" si="14">D206</f>
        <v>0</v>
      </c>
      <c r="K206" s="43"/>
      <c r="L206" s="43" t="str">
        <f>IFERROR(VLOOKUP(F206,Result_PW1!C:E,3,0),"")</f>
        <v/>
      </c>
      <c r="M206" s="2" t="s">
        <v>8</v>
      </c>
      <c r="N206" s="2"/>
      <c r="O206" s="2"/>
      <c r="P206" s="2"/>
      <c r="Q206" s="2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  <c r="AR206" s="13"/>
      <c r="AS206" s="13"/>
    </row>
    <row r="207" spans="1:45">
      <c r="A207" s="2"/>
      <c r="B207" s="33">
        <v>202</v>
      </c>
      <c r="C207" s="26"/>
      <c r="D207" s="26"/>
      <c r="E207" s="26"/>
      <c r="F207" s="23" t="str">
        <f t="shared" si="12"/>
        <v>Wait</v>
      </c>
      <c r="G207" s="2"/>
      <c r="H207" s="70">
        <v>202</v>
      </c>
      <c r="I207" s="42">
        <f t="shared" si="13"/>
        <v>0</v>
      </c>
      <c r="J207" s="42">
        <f t="shared" si="14"/>
        <v>0</v>
      </c>
      <c r="K207" s="43"/>
      <c r="L207" s="43" t="str">
        <f>IFERROR(VLOOKUP(F207,Result_PW1!C:E,3,0),"")</f>
        <v/>
      </c>
      <c r="M207" s="2" t="s">
        <v>8</v>
      </c>
      <c r="N207" s="2"/>
      <c r="O207" s="2"/>
      <c r="P207" s="2"/>
      <c r="Q207" s="2"/>
      <c r="R207" s="62"/>
      <c r="S207" s="62"/>
      <c r="T207" s="62"/>
      <c r="U207" s="62"/>
      <c r="V207" s="62"/>
      <c r="W207" s="62"/>
      <c r="X207" s="62"/>
      <c r="Y207" s="62"/>
      <c r="Z207" s="62"/>
      <c r="AA207" s="62"/>
      <c r="AB207" s="62"/>
      <c r="AC207" s="62"/>
      <c r="AD207" s="62"/>
      <c r="AE207" s="62"/>
      <c r="AF207" s="62"/>
      <c r="AG207" s="62"/>
      <c r="AH207" s="62"/>
      <c r="AI207" s="62"/>
      <c r="AJ207" s="62"/>
      <c r="AK207" s="62"/>
      <c r="AL207" s="62"/>
      <c r="AM207" s="62"/>
      <c r="AN207" s="62"/>
      <c r="AO207" s="62"/>
      <c r="AP207" s="62"/>
      <c r="AQ207" s="62"/>
      <c r="AR207" s="62"/>
      <c r="AS207" s="62"/>
    </row>
    <row r="208" spans="1:45">
      <c r="A208" s="2"/>
      <c r="B208" s="33">
        <v>203</v>
      </c>
      <c r="C208" s="26"/>
      <c r="D208" s="26"/>
      <c r="E208" s="26"/>
      <c r="F208" s="23" t="str">
        <f t="shared" si="12"/>
        <v>Wait</v>
      </c>
      <c r="G208" s="2"/>
      <c r="H208" s="70">
        <v>203</v>
      </c>
      <c r="I208" s="42">
        <f t="shared" si="13"/>
        <v>0</v>
      </c>
      <c r="J208" s="42">
        <f t="shared" si="14"/>
        <v>0</v>
      </c>
      <c r="K208" s="43"/>
      <c r="L208" s="43" t="str">
        <f>IFERROR(VLOOKUP(F208,Result_PW1!C:E,3,0),"")</f>
        <v/>
      </c>
      <c r="M208" s="2" t="s">
        <v>8</v>
      </c>
      <c r="N208" s="2"/>
      <c r="O208" s="2"/>
      <c r="P208" s="2"/>
      <c r="Q208" s="2"/>
      <c r="R208" s="62"/>
      <c r="S208" s="62"/>
      <c r="T208" s="62"/>
      <c r="U208" s="62"/>
      <c r="V208" s="62"/>
      <c r="W208" s="62"/>
      <c r="X208" s="62"/>
      <c r="Y208" s="62"/>
      <c r="Z208" s="62"/>
      <c r="AA208" s="62"/>
      <c r="AB208" s="62"/>
      <c r="AC208" s="62"/>
      <c r="AD208" s="62"/>
      <c r="AE208" s="62"/>
      <c r="AF208" s="62"/>
      <c r="AG208" s="62"/>
      <c r="AH208" s="62"/>
      <c r="AI208" s="62"/>
      <c r="AJ208" s="62"/>
      <c r="AK208" s="62"/>
      <c r="AL208" s="62"/>
      <c r="AM208" s="62"/>
      <c r="AN208" s="62"/>
      <c r="AO208" s="62"/>
      <c r="AP208" s="62"/>
      <c r="AQ208" s="62"/>
      <c r="AR208" s="62"/>
      <c r="AS208" s="62"/>
    </row>
    <row r="209" spans="1:45">
      <c r="A209" s="2"/>
      <c r="B209" s="33">
        <v>204</v>
      </c>
      <c r="C209" s="26"/>
      <c r="D209" s="26"/>
      <c r="E209" s="26"/>
      <c r="F209" s="23" t="str">
        <f t="shared" si="12"/>
        <v>Wait</v>
      </c>
      <c r="G209" s="2"/>
      <c r="H209" s="70">
        <v>204</v>
      </c>
      <c r="I209" s="42">
        <f t="shared" si="13"/>
        <v>0</v>
      </c>
      <c r="J209" s="42">
        <f t="shared" si="14"/>
        <v>0</v>
      </c>
      <c r="K209" s="43"/>
      <c r="L209" s="43" t="str">
        <f>IFERROR(VLOOKUP(F209,Result_PW1!C:E,3,0),"")</f>
        <v/>
      </c>
      <c r="M209" s="2" t="s">
        <v>8</v>
      </c>
      <c r="N209" s="2"/>
      <c r="O209" s="2"/>
      <c r="P209" s="2"/>
      <c r="Q209" s="2"/>
      <c r="R209" s="62"/>
      <c r="S209" s="62"/>
      <c r="T209" s="62"/>
      <c r="U209" s="62"/>
      <c r="V209" s="62"/>
      <c r="W209" s="62"/>
      <c r="X209" s="62"/>
      <c r="Y209" s="62"/>
      <c r="Z209" s="62"/>
      <c r="AA209" s="62"/>
      <c r="AB209" s="62"/>
      <c r="AC209" s="62"/>
      <c r="AD209" s="62"/>
      <c r="AE209" s="62"/>
      <c r="AF209" s="62"/>
      <c r="AG209" s="62"/>
      <c r="AH209" s="62"/>
      <c r="AI209" s="62"/>
      <c r="AJ209" s="62"/>
      <c r="AK209" s="62"/>
      <c r="AL209" s="62"/>
      <c r="AM209" s="62"/>
      <c r="AN209" s="62"/>
      <c r="AO209" s="62"/>
      <c r="AP209" s="62"/>
      <c r="AQ209" s="62"/>
      <c r="AR209" s="62"/>
      <c r="AS209" s="62"/>
    </row>
    <row r="210" spans="1:45">
      <c r="A210" s="2"/>
      <c r="B210" s="33">
        <v>205</v>
      </c>
      <c r="C210" s="26"/>
      <c r="D210" s="26"/>
      <c r="E210" s="26"/>
      <c r="F210" s="23" t="str">
        <f t="shared" si="12"/>
        <v>Wait</v>
      </c>
      <c r="G210" s="2"/>
      <c r="H210" s="70">
        <v>205</v>
      </c>
      <c r="I210" s="42">
        <f t="shared" si="13"/>
        <v>0</v>
      </c>
      <c r="J210" s="42">
        <f t="shared" si="14"/>
        <v>0</v>
      </c>
      <c r="K210" s="43"/>
      <c r="L210" s="43" t="str">
        <f>IFERROR(VLOOKUP(F210,Result_PW1!C:E,3,0),"")</f>
        <v/>
      </c>
      <c r="M210" s="2" t="s">
        <v>8</v>
      </c>
      <c r="N210" s="2"/>
      <c r="O210" s="2"/>
      <c r="P210" s="2"/>
      <c r="Q210" s="2"/>
      <c r="R210" s="62"/>
      <c r="S210" s="62"/>
      <c r="T210" s="62"/>
      <c r="U210" s="62"/>
      <c r="V210" s="62"/>
      <c r="W210" s="62"/>
      <c r="X210" s="62"/>
      <c r="Y210" s="62"/>
      <c r="Z210" s="62"/>
      <c r="AA210" s="62"/>
      <c r="AB210" s="62"/>
      <c r="AC210" s="62"/>
      <c r="AD210" s="62"/>
      <c r="AE210" s="62"/>
      <c r="AF210" s="62"/>
      <c r="AG210" s="62"/>
      <c r="AH210" s="62"/>
      <c r="AI210" s="62"/>
      <c r="AJ210" s="62"/>
      <c r="AK210" s="62"/>
      <c r="AL210" s="62"/>
      <c r="AM210" s="62"/>
      <c r="AN210" s="62"/>
      <c r="AO210" s="62"/>
      <c r="AP210" s="62"/>
      <c r="AQ210" s="62"/>
      <c r="AR210" s="62"/>
      <c r="AS210" s="62"/>
    </row>
    <row r="211" spans="1:45">
      <c r="A211" s="2"/>
      <c r="B211" s="33">
        <v>206</v>
      </c>
      <c r="C211" s="26"/>
      <c r="D211" s="26"/>
      <c r="E211" s="26"/>
      <c r="F211" s="23" t="str">
        <f t="shared" si="12"/>
        <v>Wait</v>
      </c>
      <c r="G211" s="2"/>
      <c r="H211" s="70">
        <v>206</v>
      </c>
      <c r="I211" s="42">
        <f t="shared" si="13"/>
        <v>0</v>
      </c>
      <c r="J211" s="42">
        <f t="shared" si="14"/>
        <v>0</v>
      </c>
      <c r="K211" s="43"/>
      <c r="L211" s="43" t="str">
        <f>IFERROR(VLOOKUP(F211,Result_PW1!C:E,3,0),"")</f>
        <v/>
      </c>
      <c r="M211" s="2" t="s">
        <v>8</v>
      </c>
      <c r="N211" s="2"/>
      <c r="O211" s="2"/>
      <c r="P211" s="2"/>
      <c r="Q211" s="2"/>
      <c r="R211" s="62"/>
      <c r="S211" s="62"/>
      <c r="T211" s="62"/>
      <c r="U211" s="62"/>
      <c r="V211" s="62"/>
      <c r="W211" s="62"/>
      <c r="X211" s="62"/>
      <c r="Y211" s="62"/>
      <c r="Z211" s="62"/>
      <c r="AA211" s="62"/>
      <c r="AB211" s="62"/>
      <c r="AC211" s="62"/>
      <c r="AD211" s="62"/>
      <c r="AE211" s="62"/>
      <c r="AF211" s="62"/>
      <c r="AG211" s="62"/>
      <c r="AH211" s="62"/>
      <c r="AI211" s="62"/>
      <c r="AJ211" s="62"/>
      <c r="AK211" s="62"/>
      <c r="AL211" s="62"/>
      <c r="AM211" s="62"/>
      <c r="AN211" s="62"/>
      <c r="AO211" s="62"/>
      <c r="AP211" s="62"/>
      <c r="AQ211" s="62"/>
      <c r="AR211" s="62"/>
      <c r="AS211" s="62"/>
    </row>
    <row r="212" spans="1:45">
      <c r="A212" s="2"/>
      <c r="B212" s="33">
        <v>207</v>
      </c>
      <c r="C212" s="26"/>
      <c r="D212" s="26"/>
      <c r="E212" s="26"/>
      <c r="F212" s="23" t="str">
        <f t="shared" si="12"/>
        <v>Wait</v>
      </c>
      <c r="G212" s="2"/>
      <c r="H212" s="70">
        <v>207</v>
      </c>
      <c r="I212" s="42">
        <f t="shared" si="13"/>
        <v>0</v>
      </c>
      <c r="J212" s="42">
        <f t="shared" si="14"/>
        <v>0</v>
      </c>
      <c r="K212" s="43"/>
      <c r="L212" s="43" t="str">
        <f>IFERROR(VLOOKUP(F212,Result_PW1!C:E,3,0),"")</f>
        <v/>
      </c>
      <c r="M212" s="2" t="s">
        <v>8</v>
      </c>
      <c r="N212" s="2"/>
      <c r="O212" s="2"/>
      <c r="P212" s="2"/>
      <c r="Q212" s="2"/>
      <c r="R212" s="62"/>
      <c r="S212" s="62"/>
      <c r="T212" s="62"/>
      <c r="U212" s="62"/>
      <c r="V212" s="62"/>
      <c r="W212" s="62"/>
      <c r="X212" s="62"/>
      <c r="Y212" s="62"/>
      <c r="Z212" s="62"/>
      <c r="AA212" s="62"/>
      <c r="AB212" s="62"/>
      <c r="AC212" s="62"/>
      <c r="AD212" s="62"/>
      <c r="AE212" s="62"/>
      <c r="AF212" s="62"/>
      <c r="AG212" s="62"/>
      <c r="AH212" s="62"/>
      <c r="AI212" s="62"/>
      <c r="AJ212" s="62"/>
      <c r="AK212" s="62"/>
      <c r="AL212" s="62"/>
      <c r="AM212" s="62"/>
      <c r="AN212" s="62"/>
      <c r="AO212" s="62"/>
      <c r="AP212" s="62"/>
      <c r="AQ212" s="62"/>
      <c r="AR212" s="62"/>
      <c r="AS212" s="62"/>
    </row>
    <row r="213" spans="1:45">
      <c r="A213" s="2"/>
      <c r="B213" s="33">
        <v>208</v>
      </c>
      <c r="C213" s="26"/>
      <c r="D213" s="26"/>
      <c r="E213" s="26"/>
      <c r="F213" s="23" t="str">
        <f t="shared" si="12"/>
        <v>Wait</v>
      </c>
      <c r="G213" s="2"/>
      <c r="H213" s="70">
        <v>208</v>
      </c>
      <c r="I213" s="42">
        <f t="shared" si="13"/>
        <v>0</v>
      </c>
      <c r="J213" s="42">
        <f t="shared" si="14"/>
        <v>0</v>
      </c>
      <c r="K213" s="43"/>
      <c r="L213" s="43" t="str">
        <f>IFERROR(VLOOKUP(F213,Result_PW1!C:E,3,0),"")</f>
        <v/>
      </c>
      <c r="M213" s="2" t="s">
        <v>8</v>
      </c>
      <c r="N213" s="2"/>
      <c r="O213" s="2"/>
      <c r="P213" s="2"/>
      <c r="Q213" s="2"/>
      <c r="R213" s="62"/>
      <c r="S213" s="62"/>
      <c r="T213" s="62"/>
      <c r="U213" s="62"/>
      <c r="V213" s="62"/>
      <c r="W213" s="62"/>
      <c r="X213" s="62"/>
      <c r="Y213" s="62"/>
      <c r="Z213" s="62"/>
      <c r="AA213" s="62"/>
      <c r="AB213" s="62"/>
      <c r="AC213" s="62"/>
      <c r="AD213" s="62"/>
      <c r="AE213" s="62"/>
      <c r="AF213" s="62"/>
      <c r="AG213" s="62"/>
      <c r="AH213" s="62"/>
      <c r="AI213" s="62"/>
      <c r="AJ213" s="62"/>
      <c r="AK213" s="62"/>
      <c r="AL213" s="62"/>
      <c r="AM213" s="62"/>
      <c r="AN213" s="62"/>
      <c r="AO213" s="62"/>
      <c r="AP213" s="62"/>
      <c r="AQ213" s="62"/>
      <c r="AR213" s="62"/>
      <c r="AS213" s="62"/>
    </row>
    <row r="214" spans="1:45">
      <c r="A214" s="2"/>
      <c r="B214" s="33">
        <v>209</v>
      </c>
      <c r="C214" s="26"/>
      <c r="D214" s="26"/>
      <c r="E214" s="26"/>
      <c r="F214" s="23" t="str">
        <f t="shared" si="12"/>
        <v>Wait</v>
      </c>
      <c r="G214" s="2"/>
      <c r="H214" s="70">
        <v>209</v>
      </c>
      <c r="I214" s="42">
        <f t="shared" si="13"/>
        <v>0</v>
      </c>
      <c r="J214" s="42">
        <f t="shared" si="14"/>
        <v>0</v>
      </c>
      <c r="K214" s="43"/>
      <c r="L214" s="43" t="str">
        <f>IFERROR(VLOOKUP(F214,Result_PW1!C:E,3,0),"")</f>
        <v/>
      </c>
      <c r="M214" s="2" t="s">
        <v>8</v>
      </c>
      <c r="N214" s="2"/>
      <c r="O214" s="2"/>
      <c r="P214" s="2"/>
      <c r="Q214" s="2"/>
      <c r="R214" s="62"/>
      <c r="S214" s="62"/>
      <c r="T214" s="62"/>
      <c r="U214" s="62"/>
      <c r="V214" s="62"/>
      <c r="W214" s="62"/>
      <c r="X214" s="62"/>
      <c r="Y214" s="62"/>
      <c r="Z214" s="62"/>
      <c r="AA214" s="62"/>
      <c r="AB214" s="62"/>
      <c r="AC214" s="62"/>
      <c r="AD214" s="62"/>
      <c r="AE214" s="62"/>
      <c r="AF214" s="62"/>
      <c r="AG214" s="62"/>
      <c r="AH214" s="62"/>
      <c r="AI214" s="62"/>
      <c r="AJ214" s="62"/>
      <c r="AK214" s="62"/>
      <c r="AL214" s="62"/>
      <c r="AM214" s="62"/>
      <c r="AN214" s="62"/>
      <c r="AO214" s="62"/>
      <c r="AP214" s="62"/>
      <c r="AQ214" s="62"/>
      <c r="AR214" s="62"/>
      <c r="AS214" s="62"/>
    </row>
    <row r="215" spans="1:45">
      <c r="A215" s="2"/>
      <c r="B215" s="33">
        <v>210</v>
      </c>
      <c r="C215" s="26"/>
      <c r="D215" s="26"/>
      <c r="E215" s="26"/>
      <c r="F215" s="23" t="str">
        <f t="shared" si="12"/>
        <v>Wait</v>
      </c>
      <c r="G215" s="2"/>
      <c r="H215" s="70">
        <v>210</v>
      </c>
      <c r="I215" s="42">
        <f t="shared" si="13"/>
        <v>0</v>
      </c>
      <c r="J215" s="42">
        <f t="shared" si="14"/>
        <v>0</v>
      </c>
      <c r="K215" s="43"/>
      <c r="L215" s="43" t="str">
        <f>IFERROR(VLOOKUP(F215,Result_PW1!C:E,3,0),"")</f>
        <v/>
      </c>
      <c r="M215" s="2" t="s">
        <v>8</v>
      </c>
      <c r="N215" s="2"/>
      <c r="O215" s="2"/>
      <c r="P215" s="2"/>
      <c r="Q215" s="2"/>
      <c r="R215" s="62"/>
      <c r="S215" s="62"/>
      <c r="T215" s="62"/>
      <c r="U215" s="62"/>
      <c r="V215" s="62"/>
      <c r="W215" s="62"/>
      <c r="X215" s="62"/>
      <c r="Y215" s="62"/>
      <c r="Z215" s="62"/>
      <c r="AA215" s="62"/>
      <c r="AB215" s="62"/>
      <c r="AC215" s="62"/>
      <c r="AD215" s="62"/>
      <c r="AE215" s="62"/>
      <c r="AF215" s="62"/>
      <c r="AG215" s="62"/>
      <c r="AH215" s="62"/>
      <c r="AI215" s="62"/>
      <c r="AJ215" s="62"/>
      <c r="AK215" s="62"/>
      <c r="AL215" s="62"/>
      <c r="AM215" s="62"/>
      <c r="AN215" s="62"/>
      <c r="AO215" s="62"/>
      <c r="AP215" s="62"/>
      <c r="AQ215" s="62"/>
      <c r="AR215" s="62"/>
      <c r="AS215" s="62"/>
    </row>
    <row r="216" spans="1:45">
      <c r="A216" s="2"/>
      <c r="B216" s="33">
        <v>211</v>
      </c>
      <c r="C216" s="26"/>
      <c r="D216" s="26"/>
      <c r="E216" s="26"/>
      <c r="F216" s="23" t="str">
        <f t="shared" si="12"/>
        <v>Wait</v>
      </c>
      <c r="G216" s="2"/>
      <c r="H216" s="70">
        <v>211</v>
      </c>
      <c r="I216" s="42">
        <f t="shared" si="13"/>
        <v>0</v>
      </c>
      <c r="J216" s="42">
        <f t="shared" si="14"/>
        <v>0</v>
      </c>
      <c r="K216" s="43"/>
      <c r="L216" s="43" t="str">
        <f>IFERROR(VLOOKUP(F216,Result_PW1!C:E,3,0),"")</f>
        <v/>
      </c>
      <c r="M216" s="2" t="s">
        <v>8</v>
      </c>
      <c r="N216" s="2"/>
      <c r="O216" s="2"/>
      <c r="P216" s="2"/>
      <c r="Q216" s="2"/>
      <c r="R216" s="62"/>
      <c r="S216" s="62"/>
      <c r="T216" s="62"/>
      <c r="U216" s="62"/>
      <c r="V216" s="62"/>
      <c r="W216" s="62"/>
      <c r="X216" s="62"/>
      <c r="Y216" s="62"/>
      <c r="Z216" s="62"/>
      <c r="AA216" s="62"/>
      <c r="AB216" s="62"/>
      <c r="AC216" s="62"/>
      <c r="AD216" s="62"/>
      <c r="AE216" s="62"/>
      <c r="AF216" s="62"/>
      <c r="AG216" s="62"/>
      <c r="AH216" s="62"/>
      <c r="AI216" s="62"/>
      <c r="AJ216" s="62"/>
      <c r="AK216" s="62"/>
      <c r="AL216" s="62"/>
      <c r="AM216" s="62"/>
      <c r="AN216" s="62"/>
      <c r="AO216" s="62"/>
      <c r="AP216" s="62"/>
      <c r="AQ216" s="62"/>
      <c r="AR216" s="62"/>
      <c r="AS216" s="62"/>
    </row>
    <row r="217" spans="1:45">
      <c r="A217" s="2"/>
      <c r="B217" s="33">
        <v>212</v>
      </c>
      <c r="C217" s="26"/>
      <c r="D217" s="26"/>
      <c r="E217" s="26"/>
      <c r="F217" s="23" t="str">
        <f t="shared" si="12"/>
        <v>Wait</v>
      </c>
      <c r="G217" s="2"/>
      <c r="H217" s="70">
        <v>212</v>
      </c>
      <c r="I217" s="42">
        <f t="shared" si="13"/>
        <v>0</v>
      </c>
      <c r="J217" s="42">
        <f t="shared" si="14"/>
        <v>0</v>
      </c>
      <c r="K217" s="43"/>
      <c r="L217" s="43" t="str">
        <f>IFERROR(VLOOKUP(F217,Result_PW1!C:E,3,0),"")</f>
        <v/>
      </c>
      <c r="M217" s="2" t="s">
        <v>8</v>
      </c>
      <c r="N217" s="2"/>
      <c r="O217" s="2"/>
      <c r="P217" s="2"/>
      <c r="Q217" s="2"/>
      <c r="R217" s="62"/>
      <c r="S217" s="62"/>
      <c r="T217" s="62"/>
      <c r="U217" s="62"/>
      <c r="V217" s="62"/>
      <c r="W217" s="62"/>
      <c r="X217" s="62"/>
      <c r="Y217" s="62"/>
      <c r="Z217" s="62"/>
      <c r="AA217" s="62"/>
      <c r="AB217" s="62"/>
      <c r="AC217" s="62"/>
      <c r="AD217" s="62"/>
      <c r="AE217" s="62"/>
      <c r="AF217" s="62"/>
      <c r="AG217" s="62"/>
      <c r="AH217" s="62"/>
      <c r="AI217" s="62"/>
      <c r="AJ217" s="62"/>
      <c r="AK217" s="62"/>
      <c r="AL217" s="62"/>
      <c r="AM217" s="62"/>
      <c r="AN217" s="62"/>
      <c r="AO217" s="62"/>
      <c r="AP217" s="62"/>
      <c r="AQ217" s="62"/>
      <c r="AR217" s="62"/>
      <c r="AS217" s="62"/>
    </row>
    <row r="218" spans="1:45">
      <c r="A218" s="2"/>
      <c r="B218" s="33">
        <v>213</v>
      </c>
      <c r="C218" s="26"/>
      <c r="D218" s="26"/>
      <c r="E218" s="26"/>
      <c r="F218" s="23" t="str">
        <f t="shared" si="12"/>
        <v>Wait</v>
      </c>
      <c r="G218" s="2"/>
      <c r="H218" s="70">
        <v>213</v>
      </c>
      <c r="I218" s="42">
        <f t="shared" si="13"/>
        <v>0</v>
      </c>
      <c r="J218" s="42">
        <f t="shared" si="14"/>
        <v>0</v>
      </c>
      <c r="K218" s="43"/>
      <c r="L218" s="43" t="str">
        <f>IFERROR(VLOOKUP(F218,Result_PW1!C:E,3,0),"")</f>
        <v/>
      </c>
      <c r="M218" s="2" t="s">
        <v>8</v>
      </c>
      <c r="N218" s="2"/>
      <c r="O218" s="2"/>
      <c r="P218" s="2"/>
      <c r="Q218" s="2"/>
      <c r="R218" s="62"/>
      <c r="S218" s="62"/>
      <c r="T218" s="62"/>
      <c r="U218" s="62"/>
      <c r="V218" s="62"/>
      <c r="W218" s="62"/>
      <c r="X218" s="62"/>
      <c r="Y218" s="62"/>
      <c r="Z218" s="62"/>
      <c r="AA218" s="62"/>
      <c r="AB218" s="62"/>
      <c r="AC218" s="62"/>
      <c r="AD218" s="62"/>
      <c r="AE218" s="62"/>
      <c r="AF218" s="62"/>
      <c r="AG218" s="62"/>
      <c r="AH218" s="62"/>
      <c r="AI218" s="62"/>
      <c r="AJ218" s="62"/>
      <c r="AK218" s="62"/>
      <c r="AL218" s="62"/>
      <c r="AM218" s="62"/>
      <c r="AN218" s="62"/>
      <c r="AO218" s="62"/>
      <c r="AP218" s="62"/>
      <c r="AQ218" s="62"/>
      <c r="AR218" s="62"/>
      <c r="AS218" s="62"/>
    </row>
    <row r="219" spans="1:45">
      <c r="A219" s="2"/>
      <c r="B219" s="33">
        <v>214</v>
      </c>
      <c r="C219" s="26"/>
      <c r="D219" s="26"/>
      <c r="E219" s="26"/>
      <c r="F219" s="23" t="str">
        <f t="shared" si="12"/>
        <v>Wait</v>
      </c>
      <c r="G219" s="2"/>
      <c r="H219" s="70">
        <v>214</v>
      </c>
      <c r="I219" s="42">
        <f t="shared" si="13"/>
        <v>0</v>
      </c>
      <c r="J219" s="42">
        <f t="shared" si="14"/>
        <v>0</v>
      </c>
      <c r="K219" s="43"/>
      <c r="L219" s="43" t="str">
        <f>IFERROR(VLOOKUP(F219,Result_PW1!C:E,3,0),"")</f>
        <v/>
      </c>
      <c r="M219" s="2" t="s">
        <v>8</v>
      </c>
      <c r="N219" s="2"/>
      <c r="O219" s="2"/>
      <c r="P219" s="2"/>
      <c r="Q219" s="2"/>
      <c r="R219" s="62"/>
      <c r="S219" s="62"/>
      <c r="T219" s="62"/>
      <c r="U219" s="62"/>
      <c r="V219" s="62"/>
      <c r="W219" s="62"/>
      <c r="X219" s="62"/>
      <c r="Y219" s="62"/>
      <c r="Z219" s="62"/>
      <c r="AA219" s="62"/>
      <c r="AB219" s="62"/>
      <c r="AC219" s="62"/>
      <c r="AD219" s="62"/>
      <c r="AE219" s="62"/>
      <c r="AF219" s="62"/>
      <c r="AG219" s="62"/>
      <c r="AH219" s="62"/>
      <c r="AI219" s="62"/>
      <c r="AJ219" s="62"/>
      <c r="AK219" s="62"/>
      <c r="AL219" s="62"/>
      <c r="AM219" s="62"/>
      <c r="AN219" s="62"/>
      <c r="AO219" s="62"/>
      <c r="AP219" s="62"/>
      <c r="AQ219" s="62"/>
      <c r="AR219" s="62"/>
      <c r="AS219" s="62"/>
    </row>
    <row r="220" spans="1:45">
      <c r="A220" s="2"/>
      <c r="B220" s="33">
        <v>215</v>
      </c>
      <c r="C220" s="26"/>
      <c r="D220" s="26"/>
      <c r="E220" s="26"/>
      <c r="F220" s="23" t="str">
        <f t="shared" si="12"/>
        <v>Wait</v>
      </c>
      <c r="G220" s="2"/>
      <c r="H220" s="70">
        <v>215</v>
      </c>
      <c r="I220" s="42">
        <f t="shared" si="13"/>
        <v>0</v>
      </c>
      <c r="J220" s="42">
        <f t="shared" si="14"/>
        <v>0</v>
      </c>
      <c r="K220" s="43"/>
      <c r="L220" s="43" t="str">
        <f>IFERROR(VLOOKUP(F220,Result_PW1!C:E,3,0),"")</f>
        <v/>
      </c>
      <c r="M220" s="2" t="s">
        <v>8</v>
      </c>
      <c r="N220" s="2"/>
      <c r="O220" s="2"/>
      <c r="P220" s="2"/>
      <c r="Q220" s="2"/>
      <c r="R220" s="62"/>
      <c r="S220" s="62"/>
      <c r="T220" s="62"/>
      <c r="U220" s="62"/>
      <c r="V220" s="62"/>
      <c r="W220" s="62"/>
      <c r="X220" s="62"/>
      <c r="Y220" s="62"/>
      <c r="Z220" s="62"/>
      <c r="AA220" s="62"/>
      <c r="AB220" s="62"/>
      <c r="AC220" s="62"/>
      <c r="AD220" s="62"/>
      <c r="AE220" s="62"/>
      <c r="AF220" s="62"/>
      <c r="AG220" s="62"/>
      <c r="AH220" s="62"/>
      <c r="AI220" s="62"/>
      <c r="AJ220" s="62"/>
      <c r="AK220" s="62"/>
      <c r="AL220" s="62"/>
      <c r="AM220" s="62"/>
      <c r="AN220" s="62"/>
      <c r="AO220" s="62"/>
      <c r="AP220" s="62"/>
      <c r="AQ220" s="62"/>
      <c r="AR220" s="62"/>
      <c r="AS220" s="62"/>
    </row>
    <row r="221" spans="1:45">
      <c r="A221" s="2"/>
      <c r="B221" s="33">
        <v>216</v>
      </c>
      <c r="C221" s="26"/>
      <c r="D221" s="26"/>
      <c r="E221" s="26"/>
      <c r="F221" s="23" t="str">
        <f t="shared" si="12"/>
        <v>Wait</v>
      </c>
      <c r="G221" s="2"/>
      <c r="H221" s="70">
        <v>216</v>
      </c>
      <c r="I221" s="42">
        <f t="shared" si="13"/>
        <v>0</v>
      </c>
      <c r="J221" s="42">
        <f t="shared" si="14"/>
        <v>0</v>
      </c>
      <c r="K221" s="43"/>
      <c r="L221" s="43" t="str">
        <f>IFERROR(VLOOKUP(F221,Result_PW1!C:E,3,0),"")</f>
        <v/>
      </c>
      <c r="M221" s="2" t="s">
        <v>8</v>
      </c>
      <c r="N221" s="2"/>
      <c r="O221" s="2"/>
      <c r="P221" s="2"/>
      <c r="Q221" s="2"/>
      <c r="R221" s="62"/>
      <c r="S221" s="62"/>
      <c r="T221" s="62"/>
      <c r="U221" s="62"/>
      <c r="V221" s="62"/>
      <c r="W221" s="62"/>
      <c r="X221" s="62"/>
      <c r="Y221" s="62"/>
      <c r="Z221" s="62"/>
      <c r="AA221" s="62"/>
      <c r="AB221" s="62"/>
      <c r="AC221" s="62"/>
      <c r="AD221" s="62"/>
      <c r="AE221" s="62"/>
      <c r="AF221" s="62"/>
      <c r="AG221" s="62"/>
      <c r="AH221" s="62"/>
      <c r="AI221" s="62"/>
      <c r="AJ221" s="62"/>
      <c r="AK221" s="62"/>
      <c r="AL221" s="62"/>
      <c r="AM221" s="62"/>
      <c r="AN221" s="62"/>
      <c r="AO221" s="62"/>
      <c r="AP221" s="62"/>
      <c r="AQ221" s="62"/>
      <c r="AR221" s="62"/>
      <c r="AS221" s="62"/>
    </row>
    <row r="222" spans="1:45">
      <c r="A222" s="2"/>
      <c r="B222" s="33">
        <v>217</v>
      </c>
      <c r="C222" s="26"/>
      <c r="D222" s="26"/>
      <c r="E222" s="26"/>
      <c r="F222" s="23" t="str">
        <f t="shared" si="12"/>
        <v>Wait</v>
      </c>
      <c r="G222" s="2"/>
      <c r="H222" s="70">
        <v>217</v>
      </c>
      <c r="I222" s="42">
        <f t="shared" si="13"/>
        <v>0</v>
      </c>
      <c r="J222" s="42">
        <f t="shared" si="14"/>
        <v>0</v>
      </c>
      <c r="K222" s="43"/>
      <c r="L222" s="43" t="str">
        <f>IFERROR(VLOOKUP(F222,Result_PW1!C:E,3,0),"")</f>
        <v/>
      </c>
      <c r="M222" s="2" t="s">
        <v>8</v>
      </c>
      <c r="N222" s="2"/>
      <c r="O222" s="2"/>
      <c r="P222" s="2"/>
      <c r="Q222" s="2"/>
      <c r="R222" s="62"/>
      <c r="S222" s="62"/>
      <c r="T222" s="62"/>
      <c r="U222" s="62"/>
      <c r="V222" s="62"/>
      <c r="W222" s="62"/>
      <c r="X222" s="62"/>
      <c r="Y222" s="62"/>
      <c r="Z222" s="62"/>
      <c r="AA222" s="62"/>
      <c r="AB222" s="62"/>
      <c r="AC222" s="62"/>
      <c r="AD222" s="62"/>
      <c r="AE222" s="62"/>
      <c r="AF222" s="62"/>
      <c r="AG222" s="62"/>
      <c r="AH222" s="62"/>
      <c r="AI222" s="62"/>
      <c r="AJ222" s="62"/>
      <c r="AK222" s="62"/>
      <c r="AL222" s="62"/>
      <c r="AM222" s="62"/>
      <c r="AN222" s="62"/>
      <c r="AO222" s="62"/>
      <c r="AP222" s="62"/>
      <c r="AQ222" s="62"/>
      <c r="AR222" s="62"/>
      <c r="AS222" s="62"/>
    </row>
    <row r="223" spans="1:45">
      <c r="A223" s="2"/>
      <c r="B223" s="33">
        <v>218</v>
      </c>
      <c r="C223" s="26"/>
      <c r="D223" s="26"/>
      <c r="E223" s="26"/>
      <c r="F223" s="23" t="str">
        <f t="shared" si="12"/>
        <v>Wait</v>
      </c>
      <c r="G223" s="2"/>
      <c r="H223" s="70">
        <v>218</v>
      </c>
      <c r="I223" s="42">
        <f t="shared" si="13"/>
        <v>0</v>
      </c>
      <c r="J223" s="42">
        <f t="shared" si="14"/>
        <v>0</v>
      </c>
      <c r="K223" s="43"/>
      <c r="L223" s="43" t="str">
        <f>IFERROR(VLOOKUP(F223,Result_PW1!C:E,3,0),"")</f>
        <v/>
      </c>
      <c r="M223" s="2" t="s">
        <v>8</v>
      </c>
      <c r="N223" s="2"/>
      <c r="O223" s="2"/>
      <c r="P223" s="2"/>
      <c r="Q223" s="2"/>
      <c r="R223" s="62"/>
      <c r="S223" s="62"/>
      <c r="T223" s="62"/>
      <c r="U223" s="62"/>
      <c r="V223" s="62"/>
      <c r="W223" s="62"/>
      <c r="X223" s="62"/>
      <c r="Y223" s="62"/>
      <c r="Z223" s="62"/>
      <c r="AA223" s="62"/>
      <c r="AB223" s="62"/>
      <c r="AC223" s="62"/>
      <c r="AD223" s="62"/>
      <c r="AE223" s="62"/>
      <c r="AF223" s="62"/>
      <c r="AG223" s="62"/>
      <c r="AH223" s="62"/>
      <c r="AI223" s="62"/>
      <c r="AJ223" s="62"/>
      <c r="AK223" s="62"/>
      <c r="AL223" s="62"/>
      <c r="AM223" s="62"/>
      <c r="AN223" s="62"/>
      <c r="AO223" s="62"/>
      <c r="AP223" s="62"/>
      <c r="AQ223" s="62"/>
      <c r="AR223" s="62"/>
      <c r="AS223" s="62"/>
    </row>
    <row r="224" spans="1:45">
      <c r="A224" s="2"/>
      <c r="B224" s="33">
        <v>219</v>
      </c>
      <c r="C224" s="26"/>
      <c r="D224" s="26"/>
      <c r="E224" s="26"/>
      <c r="F224" s="23" t="str">
        <f t="shared" si="12"/>
        <v>Wait</v>
      </c>
      <c r="G224" s="2"/>
      <c r="H224" s="70">
        <v>219</v>
      </c>
      <c r="I224" s="42">
        <f t="shared" si="13"/>
        <v>0</v>
      </c>
      <c r="J224" s="42">
        <f t="shared" si="14"/>
        <v>0</v>
      </c>
      <c r="K224" s="43"/>
      <c r="L224" s="43" t="str">
        <f>IFERROR(VLOOKUP(F224,Result_PW1!C:E,3,0),"")</f>
        <v/>
      </c>
      <c r="M224" s="2" t="s">
        <v>8</v>
      </c>
      <c r="N224" s="2"/>
      <c r="O224" s="2"/>
      <c r="P224" s="2"/>
      <c r="Q224" s="2"/>
      <c r="R224" s="62"/>
      <c r="S224" s="62"/>
      <c r="T224" s="62"/>
      <c r="U224" s="62"/>
      <c r="V224" s="62"/>
      <c r="W224" s="62"/>
      <c r="X224" s="62"/>
      <c r="Y224" s="62"/>
      <c r="Z224" s="62"/>
      <c r="AA224" s="62"/>
      <c r="AB224" s="62"/>
      <c r="AC224" s="62"/>
      <c r="AD224" s="62"/>
      <c r="AE224" s="62"/>
      <c r="AF224" s="62"/>
      <c r="AG224" s="62"/>
      <c r="AH224" s="62"/>
      <c r="AI224" s="62"/>
      <c r="AJ224" s="62"/>
      <c r="AK224" s="62"/>
      <c r="AL224" s="62"/>
      <c r="AM224" s="62"/>
      <c r="AN224" s="62"/>
      <c r="AO224" s="62"/>
      <c r="AP224" s="62"/>
      <c r="AQ224" s="62"/>
      <c r="AR224" s="62"/>
      <c r="AS224" s="62"/>
    </row>
    <row r="225" spans="1:45">
      <c r="A225" s="2"/>
      <c r="B225" s="33">
        <v>220</v>
      </c>
      <c r="C225" s="26"/>
      <c r="D225" s="26"/>
      <c r="E225" s="26"/>
      <c r="F225" s="23" t="str">
        <f t="shared" si="12"/>
        <v>Wait</v>
      </c>
      <c r="G225" s="2"/>
      <c r="H225" s="70">
        <v>220</v>
      </c>
      <c r="I225" s="42">
        <f t="shared" si="13"/>
        <v>0</v>
      </c>
      <c r="J225" s="42">
        <f t="shared" si="14"/>
        <v>0</v>
      </c>
      <c r="K225" s="43"/>
      <c r="L225" s="43" t="str">
        <f>IFERROR(VLOOKUP(F225,Result_PW1!C:E,3,0),"")</f>
        <v/>
      </c>
      <c r="M225" s="2" t="s">
        <v>8</v>
      </c>
      <c r="N225" s="2"/>
      <c r="O225" s="2"/>
      <c r="P225" s="2"/>
      <c r="Q225" s="2"/>
      <c r="R225" s="62"/>
      <c r="S225" s="62"/>
      <c r="T225" s="62"/>
      <c r="U225" s="62"/>
      <c r="V225" s="62"/>
      <c r="W225" s="62"/>
      <c r="X225" s="62"/>
      <c r="Y225" s="62"/>
      <c r="Z225" s="62"/>
      <c r="AA225" s="62"/>
      <c r="AB225" s="62"/>
      <c r="AC225" s="62"/>
      <c r="AD225" s="62"/>
      <c r="AE225" s="62"/>
      <c r="AF225" s="62"/>
      <c r="AG225" s="62"/>
      <c r="AH225" s="62"/>
      <c r="AI225" s="62"/>
      <c r="AJ225" s="62"/>
      <c r="AK225" s="62"/>
      <c r="AL225" s="62"/>
      <c r="AM225" s="62"/>
      <c r="AN225" s="62"/>
      <c r="AO225" s="62"/>
      <c r="AP225" s="62"/>
      <c r="AQ225" s="62"/>
      <c r="AR225" s="62"/>
      <c r="AS225" s="62"/>
    </row>
    <row r="226" spans="1:45">
      <c r="A226" s="2"/>
      <c r="B226" s="33">
        <v>221</v>
      </c>
      <c r="C226" s="26"/>
      <c r="D226" s="26"/>
      <c r="E226" s="26"/>
      <c r="F226" s="23" t="str">
        <f t="shared" si="12"/>
        <v>Wait</v>
      </c>
      <c r="G226" s="2"/>
      <c r="H226" s="70">
        <v>221</v>
      </c>
      <c r="I226" s="42">
        <f t="shared" si="13"/>
        <v>0</v>
      </c>
      <c r="J226" s="42">
        <f t="shared" si="14"/>
        <v>0</v>
      </c>
      <c r="K226" s="43"/>
      <c r="L226" s="43" t="str">
        <f>IFERROR(VLOOKUP(F226,Result_PW1!C:E,3,0),"")</f>
        <v/>
      </c>
      <c r="M226" s="2" t="s">
        <v>8</v>
      </c>
      <c r="N226" s="2"/>
      <c r="O226" s="2"/>
      <c r="P226" s="2"/>
      <c r="Q226" s="2"/>
      <c r="R226" s="62"/>
      <c r="S226" s="62"/>
      <c r="T226" s="62"/>
      <c r="U226" s="62"/>
      <c r="V226" s="62"/>
      <c r="W226" s="62"/>
      <c r="X226" s="62"/>
      <c r="Y226" s="62"/>
      <c r="Z226" s="62"/>
      <c r="AA226" s="62"/>
      <c r="AB226" s="62"/>
      <c r="AC226" s="62"/>
      <c r="AD226" s="62"/>
      <c r="AE226" s="62"/>
      <c r="AF226" s="62"/>
      <c r="AG226" s="62"/>
      <c r="AH226" s="62"/>
      <c r="AI226" s="62"/>
      <c r="AJ226" s="62"/>
      <c r="AK226" s="62"/>
      <c r="AL226" s="62"/>
      <c r="AM226" s="62"/>
      <c r="AN226" s="62"/>
      <c r="AO226" s="62"/>
      <c r="AP226" s="62"/>
      <c r="AQ226" s="62"/>
      <c r="AR226" s="62"/>
      <c r="AS226" s="62"/>
    </row>
    <row r="227" spans="1:45">
      <c r="A227" s="2"/>
      <c r="B227" s="33">
        <v>222</v>
      </c>
      <c r="C227" s="26"/>
      <c r="D227" s="26"/>
      <c r="E227" s="26"/>
      <c r="F227" s="23" t="str">
        <f t="shared" si="12"/>
        <v>Wait</v>
      </c>
      <c r="G227" s="2"/>
      <c r="H227" s="70">
        <v>222</v>
      </c>
      <c r="I227" s="42">
        <f t="shared" si="13"/>
        <v>0</v>
      </c>
      <c r="J227" s="42">
        <f t="shared" si="14"/>
        <v>0</v>
      </c>
      <c r="K227" s="43"/>
      <c r="L227" s="43" t="str">
        <f>IFERROR(VLOOKUP(F227,Result_PW1!C:E,3,0),"")</f>
        <v/>
      </c>
      <c r="M227" s="2" t="s">
        <v>8</v>
      </c>
      <c r="N227" s="2"/>
      <c r="O227" s="2"/>
      <c r="P227" s="2"/>
      <c r="Q227" s="2"/>
      <c r="R227" s="62"/>
      <c r="S227" s="62"/>
      <c r="T227" s="62"/>
      <c r="U227" s="62"/>
      <c r="V227" s="62"/>
      <c r="W227" s="62"/>
      <c r="X227" s="62"/>
      <c r="Y227" s="62"/>
      <c r="Z227" s="62"/>
      <c r="AA227" s="62"/>
      <c r="AB227" s="62"/>
      <c r="AC227" s="62"/>
      <c r="AD227" s="62"/>
      <c r="AE227" s="62"/>
      <c r="AF227" s="62"/>
      <c r="AG227" s="62"/>
      <c r="AH227" s="62"/>
      <c r="AI227" s="62"/>
      <c r="AJ227" s="62"/>
      <c r="AK227" s="62"/>
      <c r="AL227" s="62"/>
      <c r="AM227" s="62"/>
      <c r="AN227" s="62"/>
      <c r="AO227" s="62"/>
      <c r="AP227" s="62"/>
      <c r="AQ227" s="62"/>
      <c r="AR227" s="62"/>
      <c r="AS227" s="62"/>
    </row>
    <row r="228" spans="1:45">
      <c r="A228" s="2"/>
      <c r="B228" s="33">
        <v>223</v>
      </c>
      <c r="C228" s="26"/>
      <c r="D228" s="26"/>
      <c r="E228" s="26"/>
      <c r="F228" s="23" t="str">
        <f t="shared" si="12"/>
        <v>Wait</v>
      </c>
      <c r="G228" s="2"/>
      <c r="H228" s="70">
        <v>223</v>
      </c>
      <c r="I228" s="42">
        <f t="shared" si="13"/>
        <v>0</v>
      </c>
      <c r="J228" s="42">
        <f t="shared" si="14"/>
        <v>0</v>
      </c>
      <c r="K228" s="43"/>
      <c r="L228" s="43" t="str">
        <f>IFERROR(VLOOKUP(F228,Result_PW1!C:E,3,0),"")</f>
        <v/>
      </c>
      <c r="M228" s="2" t="s">
        <v>8</v>
      </c>
      <c r="N228" s="2"/>
      <c r="O228" s="2"/>
      <c r="P228" s="2"/>
      <c r="Q228" s="2"/>
      <c r="R228" s="62"/>
      <c r="S228" s="62"/>
      <c r="T228" s="62"/>
      <c r="U228" s="62"/>
      <c r="V228" s="62"/>
      <c r="W228" s="62"/>
      <c r="X228" s="62"/>
      <c r="Y228" s="62"/>
      <c r="Z228" s="62"/>
      <c r="AA228" s="62"/>
      <c r="AB228" s="62"/>
      <c r="AC228" s="62"/>
      <c r="AD228" s="62"/>
      <c r="AE228" s="62"/>
      <c r="AF228" s="62"/>
      <c r="AG228" s="62"/>
      <c r="AH228" s="62"/>
      <c r="AI228" s="62"/>
      <c r="AJ228" s="62"/>
      <c r="AK228" s="62"/>
      <c r="AL228" s="62"/>
      <c r="AM228" s="62"/>
      <c r="AN228" s="62"/>
      <c r="AO228" s="62"/>
      <c r="AP228" s="62"/>
      <c r="AQ228" s="62"/>
      <c r="AR228" s="62"/>
      <c r="AS228" s="62"/>
    </row>
    <row r="229" spans="1:45">
      <c r="A229" s="2"/>
      <c r="B229" s="33">
        <v>224</v>
      </c>
      <c r="C229" s="26"/>
      <c r="D229" s="26"/>
      <c r="E229" s="26"/>
      <c r="F229" s="23" t="str">
        <f t="shared" si="12"/>
        <v>Wait</v>
      </c>
      <c r="G229" s="2"/>
      <c r="H229" s="70">
        <v>224</v>
      </c>
      <c r="I229" s="42">
        <f t="shared" si="13"/>
        <v>0</v>
      </c>
      <c r="J229" s="42">
        <f t="shared" si="14"/>
        <v>0</v>
      </c>
      <c r="K229" s="43"/>
      <c r="L229" s="43" t="str">
        <f>IFERROR(VLOOKUP(F229,Result_PW1!C:E,3,0),"")</f>
        <v/>
      </c>
      <c r="M229" s="2" t="s">
        <v>8</v>
      </c>
      <c r="N229" s="2"/>
      <c r="O229" s="2"/>
      <c r="P229" s="2"/>
      <c r="Q229" s="2"/>
      <c r="R229" s="62"/>
      <c r="S229" s="62"/>
      <c r="T229" s="62"/>
      <c r="U229" s="62"/>
      <c r="V229" s="62"/>
      <c r="W229" s="62"/>
      <c r="X229" s="62"/>
      <c r="Y229" s="62"/>
      <c r="Z229" s="62"/>
      <c r="AA229" s="62"/>
      <c r="AB229" s="62"/>
      <c r="AC229" s="62"/>
      <c r="AD229" s="62"/>
      <c r="AE229" s="62"/>
      <c r="AF229" s="62"/>
      <c r="AG229" s="62"/>
      <c r="AH229" s="62"/>
      <c r="AI229" s="62"/>
      <c r="AJ229" s="62"/>
      <c r="AK229" s="62"/>
      <c r="AL229" s="62"/>
      <c r="AM229" s="62"/>
      <c r="AN229" s="62"/>
      <c r="AO229" s="62"/>
      <c r="AP229" s="62"/>
      <c r="AQ229" s="62"/>
      <c r="AR229" s="62"/>
      <c r="AS229" s="62"/>
    </row>
    <row r="230" spans="1:45">
      <c r="A230" s="2"/>
      <c r="B230" s="33">
        <v>225</v>
      </c>
      <c r="C230" s="26"/>
      <c r="D230" s="26"/>
      <c r="E230" s="26"/>
      <c r="F230" s="23" t="str">
        <f t="shared" si="12"/>
        <v>Wait</v>
      </c>
      <c r="G230" s="2"/>
      <c r="H230" s="70">
        <v>225</v>
      </c>
      <c r="I230" s="42">
        <f t="shared" si="13"/>
        <v>0</v>
      </c>
      <c r="J230" s="42">
        <f t="shared" si="14"/>
        <v>0</v>
      </c>
      <c r="K230" s="43"/>
      <c r="L230" s="43" t="str">
        <f>IFERROR(VLOOKUP(F230,Result_PW1!C:E,3,0),"")</f>
        <v/>
      </c>
      <c r="M230" s="2" t="s">
        <v>8</v>
      </c>
      <c r="N230" s="2"/>
      <c r="O230" s="2"/>
      <c r="P230" s="2"/>
      <c r="Q230" s="2"/>
      <c r="R230" s="62"/>
      <c r="S230" s="62"/>
      <c r="T230" s="62"/>
      <c r="U230" s="62"/>
      <c r="V230" s="62"/>
      <c r="W230" s="62"/>
      <c r="X230" s="62"/>
      <c r="Y230" s="62"/>
      <c r="Z230" s="62"/>
      <c r="AA230" s="62"/>
      <c r="AB230" s="62"/>
      <c r="AC230" s="62"/>
      <c r="AD230" s="62"/>
      <c r="AE230" s="62"/>
      <c r="AF230" s="62"/>
      <c r="AG230" s="62"/>
      <c r="AH230" s="62"/>
      <c r="AI230" s="62"/>
      <c r="AJ230" s="62"/>
      <c r="AK230" s="62"/>
      <c r="AL230" s="62"/>
      <c r="AM230" s="62"/>
      <c r="AN230" s="62"/>
      <c r="AO230" s="62"/>
      <c r="AP230" s="62"/>
      <c r="AQ230" s="62"/>
      <c r="AR230" s="62"/>
      <c r="AS230" s="62"/>
    </row>
    <row r="231" spans="1:45">
      <c r="A231" s="2"/>
      <c r="B231" s="33">
        <v>226</v>
      </c>
      <c r="C231" s="26"/>
      <c r="D231" s="26"/>
      <c r="E231" s="26"/>
      <c r="F231" s="23" t="str">
        <f t="shared" si="12"/>
        <v>Wait</v>
      </c>
      <c r="G231" s="2"/>
      <c r="H231" s="70">
        <v>226</v>
      </c>
      <c r="I231" s="42">
        <f t="shared" si="13"/>
        <v>0</v>
      </c>
      <c r="J231" s="42">
        <f t="shared" si="14"/>
        <v>0</v>
      </c>
      <c r="K231" s="43"/>
      <c r="L231" s="43" t="str">
        <f>IFERROR(VLOOKUP(F231,Result_PW1!C:E,3,0),"")</f>
        <v/>
      </c>
      <c r="M231" s="2" t="s">
        <v>8</v>
      </c>
      <c r="N231" s="2"/>
      <c r="O231" s="2"/>
      <c r="P231" s="2"/>
      <c r="Q231" s="2"/>
      <c r="R231" s="62"/>
      <c r="S231" s="62"/>
      <c r="T231" s="62"/>
      <c r="U231" s="62"/>
      <c r="V231" s="62"/>
      <c r="W231" s="62"/>
      <c r="X231" s="62"/>
      <c r="Y231" s="62"/>
      <c r="Z231" s="62"/>
      <c r="AA231" s="62"/>
      <c r="AB231" s="62"/>
      <c r="AC231" s="62"/>
      <c r="AD231" s="62"/>
      <c r="AE231" s="62"/>
      <c r="AF231" s="62"/>
      <c r="AG231" s="62"/>
      <c r="AH231" s="62"/>
      <c r="AI231" s="62"/>
      <c r="AJ231" s="62"/>
      <c r="AK231" s="62"/>
      <c r="AL231" s="62"/>
      <c r="AM231" s="62"/>
      <c r="AN231" s="62"/>
      <c r="AO231" s="62"/>
      <c r="AP231" s="62"/>
      <c r="AQ231" s="62"/>
      <c r="AR231" s="62"/>
      <c r="AS231" s="62"/>
    </row>
    <row r="232" spans="1:45">
      <c r="A232" s="2"/>
      <c r="B232" s="33">
        <v>227</v>
      </c>
      <c r="C232" s="26"/>
      <c r="D232" s="26"/>
      <c r="E232" s="26"/>
      <c r="F232" s="23" t="str">
        <f t="shared" si="12"/>
        <v>Wait</v>
      </c>
      <c r="G232" s="2"/>
      <c r="H232" s="70">
        <v>227</v>
      </c>
      <c r="I232" s="42">
        <f t="shared" si="13"/>
        <v>0</v>
      </c>
      <c r="J232" s="42">
        <f t="shared" si="14"/>
        <v>0</v>
      </c>
      <c r="K232" s="43"/>
      <c r="L232" s="43" t="str">
        <f>IFERROR(VLOOKUP(F232,Result_PW1!C:E,3,0),"")</f>
        <v/>
      </c>
      <c r="M232" s="2" t="s">
        <v>8</v>
      </c>
      <c r="N232" s="2"/>
      <c r="O232" s="2"/>
      <c r="P232" s="2"/>
      <c r="Q232" s="2"/>
      <c r="R232" s="62"/>
      <c r="S232" s="62"/>
      <c r="T232" s="62"/>
      <c r="U232" s="62"/>
      <c r="V232" s="62"/>
      <c r="W232" s="62"/>
      <c r="X232" s="62"/>
      <c r="Y232" s="62"/>
      <c r="Z232" s="62"/>
      <c r="AA232" s="62"/>
      <c r="AB232" s="62"/>
      <c r="AC232" s="62"/>
      <c r="AD232" s="62"/>
      <c r="AE232" s="62"/>
      <c r="AF232" s="62"/>
      <c r="AG232" s="62"/>
      <c r="AH232" s="62"/>
      <c r="AI232" s="62"/>
      <c r="AJ232" s="62"/>
      <c r="AK232" s="62"/>
      <c r="AL232" s="62"/>
      <c r="AM232" s="62"/>
      <c r="AN232" s="62"/>
      <c r="AO232" s="62"/>
      <c r="AP232" s="62"/>
      <c r="AQ232" s="62"/>
      <c r="AR232" s="62"/>
      <c r="AS232" s="62"/>
    </row>
    <row r="233" spans="1:45">
      <c r="A233" s="2"/>
      <c r="B233" s="33">
        <v>228</v>
      </c>
      <c r="C233" s="26"/>
      <c r="D233" s="26"/>
      <c r="E233" s="26"/>
      <c r="F233" s="23" t="str">
        <f t="shared" si="12"/>
        <v>Wait</v>
      </c>
      <c r="G233" s="2"/>
      <c r="H233" s="70">
        <v>228</v>
      </c>
      <c r="I233" s="42">
        <f t="shared" si="13"/>
        <v>0</v>
      </c>
      <c r="J233" s="42">
        <f t="shared" si="14"/>
        <v>0</v>
      </c>
      <c r="K233" s="43"/>
      <c r="L233" s="43" t="str">
        <f>IFERROR(VLOOKUP(F233,Result_PW1!C:E,3,0),"")</f>
        <v/>
      </c>
      <c r="M233" s="2" t="s">
        <v>8</v>
      </c>
      <c r="N233" s="2"/>
      <c r="O233" s="2"/>
      <c r="P233" s="2"/>
      <c r="Q233" s="2"/>
      <c r="R233" s="62"/>
      <c r="S233" s="62"/>
      <c r="T233" s="62"/>
      <c r="U233" s="62"/>
      <c r="V233" s="62"/>
      <c r="W233" s="62"/>
      <c r="X233" s="62"/>
      <c r="Y233" s="62"/>
      <c r="Z233" s="62"/>
      <c r="AA233" s="62"/>
      <c r="AB233" s="62"/>
      <c r="AC233" s="62"/>
      <c r="AD233" s="62"/>
      <c r="AE233" s="62"/>
      <c r="AF233" s="62"/>
      <c r="AG233" s="62"/>
      <c r="AH233" s="62"/>
      <c r="AI233" s="62"/>
      <c r="AJ233" s="62"/>
      <c r="AK233" s="62"/>
      <c r="AL233" s="62"/>
      <c r="AM233" s="62"/>
      <c r="AN233" s="62"/>
      <c r="AO233" s="62"/>
      <c r="AP233" s="62"/>
      <c r="AQ233" s="62"/>
      <c r="AR233" s="62"/>
      <c r="AS233" s="62"/>
    </row>
    <row r="234" spans="1:45">
      <c r="A234" s="2"/>
      <c r="B234" s="33">
        <v>229</v>
      </c>
      <c r="C234" s="26"/>
      <c r="D234" s="26"/>
      <c r="E234" s="26"/>
      <c r="F234" s="23" t="str">
        <f t="shared" si="12"/>
        <v>Wait</v>
      </c>
      <c r="G234" s="2"/>
      <c r="H234" s="70">
        <v>229</v>
      </c>
      <c r="I234" s="42">
        <f t="shared" si="13"/>
        <v>0</v>
      </c>
      <c r="J234" s="42">
        <f t="shared" si="14"/>
        <v>0</v>
      </c>
      <c r="K234" s="43"/>
      <c r="L234" s="43" t="str">
        <f>IFERROR(VLOOKUP(F234,Result_PW1!C:E,3,0),"")</f>
        <v/>
      </c>
      <c r="M234" s="2" t="s">
        <v>8</v>
      </c>
      <c r="N234" s="2"/>
      <c r="O234" s="2"/>
      <c r="P234" s="2"/>
      <c r="Q234" s="2"/>
      <c r="R234" s="62"/>
      <c r="S234" s="62"/>
      <c r="T234" s="62"/>
      <c r="U234" s="62"/>
      <c r="V234" s="62"/>
      <c r="W234" s="62"/>
      <c r="X234" s="62"/>
      <c r="Y234" s="62"/>
      <c r="Z234" s="62"/>
      <c r="AA234" s="62"/>
      <c r="AB234" s="62"/>
      <c r="AC234" s="62"/>
      <c r="AD234" s="62"/>
      <c r="AE234" s="62"/>
      <c r="AF234" s="62"/>
      <c r="AG234" s="62"/>
      <c r="AH234" s="62"/>
      <c r="AI234" s="62"/>
      <c r="AJ234" s="62"/>
      <c r="AK234" s="62"/>
      <c r="AL234" s="62"/>
      <c r="AM234" s="62"/>
      <c r="AN234" s="62"/>
      <c r="AO234" s="62"/>
      <c r="AP234" s="62"/>
      <c r="AQ234" s="62"/>
      <c r="AR234" s="62"/>
      <c r="AS234" s="62"/>
    </row>
    <row r="235" spans="1:45">
      <c r="A235" s="2"/>
      <c r="B235" s="33">
        <v>230</v>
      </c>
      <c r="C235" s="26"/>
      <c r="D235" s="26"/>
      <c r="E235" s="26"/>
      <c r="F235" s="23" t="str">
        <f t="shared" si="12"/>
        <v>Wait</v>
      </c>
      <c r="G235" s="2"/>
      <c r="H235" s="70">
        <v>230</v>
      </c>
      <c r="I235" s="42">
        <f t="shared" si="13"/>
        <v>0</v>
      </c>
      <c r="J235" s="42">
        <f t="shared" si="14"/>
        <v>0</v>
      </c>
      <c r="K235" s="43"/>
      <c r="L235" s="43" t="str">
        <f>IFERROR(VLOOKUP(F235,Result_PW1!C:E,3,0),"")</f>
        <v/>
      </c>
      <c r="M235" s="2" t="s">
        <v>8</v>
      </c>
      <c r="N235" s="2"/>
      <c r="O235" s="2"/>
      <c r="P235" s="2"/>
      <c r="Q235" s="2"/>
      <c r="R235" s="62"/>
      <c r="S235" s="62"/>
      <c r="T235" s="62"/>
      <c r="U235" s="62"/>
      <c r="V235" s="62"/>
      <c r="W235" s="62"/>
      <c r="X235" s="62"/>
      <c r="Y235" s="62"/>
      <c r="Z235" s="62"/>
      <c r="AA235" s="62"/>
      <c r="AB235" s="62"/>
      <c r="AC235" s="62"/>
      <c r="AD235" s="62"/>
      <c r="AE235" s="62"/>
      <c r="AF235" s="62"/>
      <c r="AG235" s="62"/>
      <c r="AH235" s="62"/>
      <c r="AI235" s="62"/>
      <c r="AJ235" s="62"/>
      <c r="AK235" s="62"/>
      <c r="AL235" s="62"/>
      <c r="AM235" s="62"/>
      <c r="AN235" s="62"/>
      <c r="AO235" s="62"/>
      <c r="AP235" s="62"/>
      <c r="AQ235" s="62"/>
      <c r="AR235" s="62"/>
      <c r="AS235" s="62"/>
    </row>
    <row r="236" spans="1:45">
      <c r="A236" s="2"/>
      <c r="B236" s="33">
        <v>231</v>
      </c>
      <c r="C236" s="26"/>
      <c r="D236" s="26"/>
      <c r="E236" s="26"/>
      <c r="F236" s="23" t="str">
        <f t="shared" si="12"/>
        <v>Wait</v>
      </c>
      <c r="G236" s="2"/>
      <c r="H236" s="70">
        <v>231</v>
      </c>
      <c r="I236" s="42">
        <f t="shared" si="13"/>
        <v>0</v>
      </c>
      <c r="J236" s="42">
        <f t="shared" si="14"/>
        <v>0</v>
      </c>
      <c r="K236" s="43"/>
      <c r="L236" s="43" t="str">
        <f>IFERROR(VLOOKUP(F236,Result_PW1!C:E,3,0),"")</f>
        <v/>
      </c>
      <c r="M236" s="2" t="s">
        <v>8</v>
      </c>
      <c r="N236" s="2"/>
      <c r="O236" s="2"/>
      <c r="P236" s="2"/>
      <c r="Q236" s="2"/>
      <c r="R236" s="62"/>
      <c r="S236" s="62"/>
      <c r="T236" s="62"/>
      <c r="U236" s="62"/>
      <c r="V236" s="62"/>
      <c r="W236" s="62"/>
      <c r="X236" s="62"/>
      <c r="Y236" s="62"/>
      <c r="Z236" s="62"/>
      <c r="AA236" s="62"/>
      <c r="AB236" s="62"/>
      <c r="AC236" s="62"/>
      <c r="AD236" s="62"/>
      <c r="AE236" s="62"/>
      <c r="AF236" s="62"/>
      <c r="AG236" s="62"/>
      <c r="AH236" s="62"/>
      <c r="AI236" s="62"/>
      <c r="AJ236" s="62"/>
      <c r="AK236" s="62"/>
      <c r="AL236" s="62"/>
      <c r="AM236" s="62"/>
      <c r="AN236" s="62"/>
      <c r="AO236" s="62"/>
      <c r="AP236" s="62"/>
      <c r="AQ236" s="62"/>
      <c r="AR236" s="62"/>
      <c r="AS236" s="62"/>
    </row>
    <row r="237" spans="1:45">
      <c r="A237" s="2"/>
      <c r="B237" s="33">
        <v>232</v>
      </c>
      <c r="C237" s="26"/>
      <c r="D237" s="26"/>
      <c r="E237" s="26"/>
      <c r="F237" s="23" t="str">
        <f t="shared" si="12"/>
        <v>Wait</v>
      </c>
      <c r="G237" s="2"/>
      <c r="H237" s="70">
        <v>232</v>
      </c>
      <c r="I237" s="42">
        <f t="shared" si="13"/>
        <v>0</v>
      </c>
      <c r="J237" s="42">
        <f t="shared" si="14"/>
        <v>0</v>
      </c>
      <c r="K237" s="43"/>
      <c r="L237" s="43" t="str">
        <f>IFERROR(VLOOKUP(F237,Result_PW1!C:E,3,0),"")</f>
        <v/>
      </c>
      <c r="M237" s="2" t="s">
        <v>8</v>
      </c>
      <c r="N237" s="2"/>
      <c r="O237" s="2"/>
      <c r="P237" s="2"/>
      <c r="Q237" s="2"/>
      <c r="R237" s="62"/>
      <c r="S237" s="62"/>
      <c r="T237" s="62"/>
      <c r="U237" s="62"/>
      <c r="V237" s="62"/>
      <c r="W237" s="62"/>
      <c r="X237" s="62"/>
      <c r="Y237" s="62"/>
      <c r="Z237" s="62"/>
      <c r="AA237" s="62"/>
      <c r="AB237" s="62"/>
      <c r="AC237" s="62"/>
      <c r="AD237" s="62"/>
      <c r="AE237" s="62"/>
      <c r="AF237" s="62"/>
      <c r="AG237" s="62"/>
      <c r="AH237" s="62"/>
      <c r="AI237" s="62"/>
      <c r="AJ237" s="62"/>
      <c r="AK237" s="62"/>
      <c r="AL237" s="62"/>
      <c r="AM237" s="62"/>
      <c r="AN237" s="62"/>
      <c r="AO237" s="62"/>
      <c r="AP237" s="62"/>
      <c r="AQ237" s="62"/>
      <c r="AR237" s="62"/>
      <c r="AS237" s="62"/>
    </row>
    <row r="238" spans="1:45">
      <c r="A238" s="2"/>
      <c r="B238" s="33">
        <v>233</v>
      </c>
      <c r="C238" s="26"/>
      <c r="D238" s="26"/>
      <c r="E238" s="26"/>
      <c r="F238" s="23" t="str">
        <f t="shared" si="12"/>
        <v>Wait</v>
      </c>
      <c r="G238" s="2"/>
      <c r="H238" s="70">
        <v>233</v>
      </c>
      <c r="I238" s="42">
        <f t="shared" si="13"/>
        <v>0</v>
      </c>
      <c r="J238" s="42">
        <f t="shared" si="14"/>
        <v>0</v>
      </c>
      <c r="K238" s="43"/>
      <c r="L238" s="43" t="str">
        <f>IFERROR(VLOOKUP(F238,Result_PW1!C:E,3,0),"")</f>
        <v/>
      </c>
      <c r="M238" s="2" t="s">
        <v>8</v>
      </c>
      <c r="N238" s="2"/>
      <c r="O238" s="2"/>
      <c r="P238" s="2"/>
      <c r="Q238" s="2"/>
      <c r="R238" s="62"/>
      <c r="S238" s="62"/>
      <c r="T238" s="62"/>
      <c r="U238" s="62"/>
      <c r="V238" s="62"/>
      <c r="W238" s="62"/>
      <c r="X238" s="62"/>
      <c r="Y238" s="62"/>
      <c r="Z238" s="62"/>
      <c r="AA238" s="62"/>
      <c r="AB238" s="62"/>
      <c r="AC238" s="62"/>
      <c r="AD238" s="62"/>
      <c r="AE238" s="62"/>
      <c r="AF238" s="62"/>
      <c r="AG238" s="62"/>
      <c r="AH238" s="62"/>
      <c r="AI238" s="62"/>
      <c r="AJ238" s="62"/>
      <c r="AK238" s="62"/>
      <c r="AL238" s="62"/>
      <c r="AM238" s="62"/>
      <c r="AN238" s="62"/>
      <c r="AO238" s="62"/>
      <c r="AP238" s="62"/>
      <c r="AQ238" s="62"/>
      <c r="AR238" s="62"/>
      <c r="AS238" s="62"/>
    </row>
    <row r="239" spans="1:45">
      <c r="A239" s="2"/>
      <c r="B239" s="33">
        <v>234</v>
      </c>
      <c r="C239" s="26"/>
      <c r="D239" s="26"/>
      <c r="E239" s="26"/>
      <c r="F239" s="23" t="str">
        <f t="shared" si="12"/>
        <v>Wait</v>
      </c>
      <c r="G239" s="2"/>
      <c r="H239" s="70">
        <v>234</v>
      </c>
      <c r="I239" s="42">
        <f t="shared" si="13"/>
        <v>0</v>
      </c>
      <c r="J239" s="42">
        <f t="shared" si="14"/>
        <v>0</v>
      </c>
      <c r="K239" s="43"/>
      <c r="L239" s="43" t="str">
        <f>IFERROR(VLOOKUP(F239,Result_PW1!C:E,3,0),"")</f>
        <v/>
      </c>
      <c r="M239" s="2" t="s">
        <v>8</v>
      </c>
      <c r="N239" s="2"/>
      <c r="O239" s="2"/>
      <c r="P239" s="2"/>
      <c r="Q239" s="2"/>
      <c r="R239" s="62"/>
      <c r="S239" s="62"/>
      <c r="T239" s="62"/>
      <c r="U239" s="62"/>
      <c r="V239" s="62"/>
      <c r="W239" s="62"/>
      <c r="X239" s="62"/>
      <c r="Y239" s="62"/>
      <c r="Z239" s="62"/>
      <c r="AA239" s="62"/>
      <c r="AB239" s="62"/>
      <c r="AC239" s="62"/>
      <c r="AD239" s="62"/>
      <c r="AE239" s="62"/>
      <c r="AF239" s="62"/>
      <c r="AG239" s="62"/>
      <c r="AH239" s="62"/>
      <c r="AI239" s="62"/>
      <c r="AJ239" s="62"/>
      <c r="AK239" s="62"/>
      <c r="AL239" s="62"/>
      <c r="AM239" s="62"/>
      <c r="AN239" s="62"/>
      <c r="AO239" s="62"/>
      <c r="AP239" s="62"/>
      <c r="AQ239" s="62"/>
      <c r="AR239" s="62"/>
      <c r="AS239" s="62"/>
    </row>
    <row r="240" spans="1:45">
      <c r="A240" s="2"/>
      <c r="B240" s="33">
        <v>235</v>
      </c>
      <c r="C240" s="26"/>
      <c r="D240" s="26"/>
      <c r="E240" s="26"/>
      <c r="F240" s="23" t="str">
        <f t="shared" si="12"/>
        <v>Wait</v>
      </c>
      <c r="G240" s="2"/>
      <c r="H240" s="70">
        <v>235</v>
      </c>
      <c r="I240" s="42">
        <f t="shared" si="13"/>
        <v>0</v>
      </c>
      <c r="J240" s="42">
        <f t="shared" si="14"/>
        <v>0</v>
      </c>
      <c r="K240" s="43"/>
      <c r="L240" s="43" t="str">
        <f>IFERROR(VLOOKUP(F240,Result_PW1!C:E,3,0),"")</f>
        <v/>
      </c>
      <c r="M240" s="2" t="s">
        <v>8</v>
      </c>
      <c r="N240" s="2"/>
      <c r="O240" s="2"/>
      <c r="P240" s="2"/>
      <c r="Q240" s="2"/>
      <c r="R240" s="62"/>
      <c r="S240" s="62"/>
      <c r="T240" s="62"/>
      <c r="U240" s="62"/>
      <c r="V240" s="62"/>
      <c r="W240" s="62"/>
      <c r="X240" s="62"/>
      <c r="Y240" s="62"/>
      <c r="Z240" s="62"/>
      <c r="AA240" s="62"/>
      <c r="AB240" s="62"/>
      <c r="AC240" s="62"/>
      <c r="AD240" s="62"/>
      <c r="AE240" s="62"/>
      <c r="AF240" s="62"/>
      <c r="AG240" s="62"/>
      <c r="AH240" s="62"/>
      <c r="AI240" s="62"/>
      <c r="AJ240" s="62"/>
      <c r="AK240" s="62"/>
      <c r="AL240" s="62"/>
      <c r="AM240" s="62"/>
      <c r="AN240" s="62"/>
      <c r="AO240" s="62"/>
      <c r="AP240" s="62"/>
      <c r="AQ240" s="62"/>
      <c r="AR240" s="62"/>
      <c r="AS240" s="62"/>
    </row>
    <row r="241" spans="1:45">
      <c r="A241" s="2"/>
      <c r="B241" s="33">
        <v>236</v>
      </c>
      <c r="C241" s="26"/>
      <c r="D241" s="26"/>
      <c r="E241" s="26"/>
      <c r="F241" s="23" t="str">
        <f t="shared" si="12"/>
        <v>Wait</v>
      </c>
      <c r="G241" s="2"/>
      <c r="H241" s="70">
        <v>236</v>
      </c>
      <c r="I241" s="42">
        <f t="shared" si="13"/>
        <v>0</v>
      </c>
      <c r="J241" s="42">
        <f t="shared" si="14"/>
        <v>0</v>
      </c>
      <c r="K241" s="43"/>
      <c r="L241" s="43" t="str">
        <f>IFERROR(VLOOKUP(F241,Result_PW1!C:E,3,0),"")</f>
        <v/>
      </c>
      <c r="M241" s="2" t="s">
        <v>8</v>
      </c>
      <c r="N241" s="2"/>
      <c r="O241" s="2"/>
      <c r="P241" s="2"/>
      <c r="Q241" s="2"/>
      <c r="R241" s="62"/>
      <c r="S241" s="62"/>
      <c r="T241" s="62"/>
      <c r="U241" s="62"/>
      <c r="V241" s="62"/>
      <c r="W241" s="62"/>
      <c r="X241" s="62"/>
      <c r="Y241" s="62"/>
      <c r="Z241" s="62"/>
      <c r="AA241" s="62"/>
      <c r="AB241" s="62"/>
      <c r="AC241" s="62"/>
      <c r="AD241" s="62"/>
      <c r="AE241" s="62"/>
      <c r="AF241" s="62"/>
      <c r="AG241" s="62"/>
      <c r="AH241" s="62"/>
      <c r="AI241" s="62"/>
      <c r="AJ241" s="62"/>
      <c r="AK241" s="62"/>
      <c r="AL241" s="62"/>
      <c r="AM241" s="62"/>
      <c r="AN241" s="62"/>
      <c r="AO241" s="62"/>
      <c r="AP241" s="62"/>
      <c r="AQ241" s="62"/>
      <c r="AR241" s="62"/>
      <c r="AS241" s="62"/>
    </row>
    <row r="242" spans="1:45">
      <c r="A242" s="2"/>
      <c r="B242" s="33">
        <v>237</v>
      </c>
      <c r="C242" s="26"/>
      <c r="D242" s="26"/>
      <c r="E242" s="26"/>
      <c r="F242" s="23" t="str">
        <f t="shared" si="12"/>
        <v>Wait</v>
      </c>
      <c r="G242" s="2"/>
      <c r="H242" s="70">
        <v>237</v>
      </c>
      <c r="I242" s="42">
        <f t="shared" si="13"/>
        <v>0</v>
      </c>
      <c r="J242" s="42">
        <f t="shared" si="14"/>
        <v>0</v>
      </c>
      <c r="K242" s="43"/>
      <c r="L242" s="43" t="str">
        <f>IFERROR(VLOOKUP(F242,Result_PW1!C:E,3,0),"")</f>
        <v/>
      </c>
      <c r="M242" s="2" t="s">
        <v>8</v>
      </c>
      <c r="N242" s="2"/>
      <c r="O242" s="2"/>
      <c r="P242" s="2"/>
      <c r="Q242" s="2"/>
      <c r="R242" s="62"/>
      <c r="S242" s="62"/>
      <c r="T242" s="62"/>
      <c r="U242" s="62"/>
      <c r="V242" s="62"/>
      <c r="W242" s="62"/>
      <c r="X242" s="62"/>
      <c r="Y242" s="62"/>
      <c r="Z242" s="62"/>
      <c r="AA242" s="62"/>
      <c r="AB242" s="62"/>
      <c r="AC242" s="62"/>
      <c r="AD242" s="62"/>
      <c r="AE242" s="62"/>
      <c r="AF242" s="62"/>
      <c r="AG242" s="62"/>
      <c r="AH242" s="62"/>
      <c r="AI242" s="62"/>
      <c r="AJ242" s="62"/>
      <c r="AK242" s="62"/>
      <c r="AL242" s="62"/>
      <c r="AM242" s="62"/>
      <c r="AN242" s="62"/>
      <c r="AO242" s="62"/>
      <c r="AP242" s="62"/>
      <c r="AQ242" s="62"/>
      <c r="AR242" s="62"/>
      <c r="AS242" s="62"/>
    </row>
    <row r="243" spans="1:45">
      <c r="A243" s="2"/>
      <c r="B243" s="33">
        <v>238</v>
      </c>
      <c r="C243" s="26"/>
      <c r="D243" s="26"/>
      <c r="E243" s="26"/>
      <c r="F243" s="23" t="str">
        <f t="shared" si="12"/>
        <v>Wait</v>
      </c>
      <c r="G243" s="2"/>
      <c r="H243" s="70">
        <v>238</v>
      </c>
      <c r="I243" s="42">
        <f t="shared" si="13"/>
        <v>0</v>
      </c>
      <c r="J243" s="42">
        <f t="shared" si="14"/>
        <v>0</v>
      </c>
      <c r="K243" s="43"/>
      <c r="L243" s="43" t="str">
        <f>IFERROR(VLOOKUP(F243,Result_PW1!C:E,3,0),"")</f>
        <v/>
      </c>
      <c r="M243" s="2" t="s">
        <v>8</v>
      </c>
      <c r="N243" s="2"/>
      <c r="O243" s="2"/>
      <c r="P243" s="2"/>
      <c r="Q243" s="2"/>
      <c r="R243" s="62"/>
      <c r="S243" s="62"/>
      <c r="T243" s="62"/>
      <c r="U243" s="62"/>
      <c r="V243" s="62"/>
      <c r="W243" s="62"/>
      <c r="X243" s="62"/>
      <c r="Y243" s="62"/>
      <c r="Z243" s="62"/>
      <c r="AA243" s="62"/>
      <c r="AB243" s="62"/>
      <c r="AC243" s="62"/>
      <c r="AD243" s="62"/>
      <c r="AE243" s="62"/>
      <c r="AF243" s="62"/>
      <c r="AG243" s="62"/>
      <c r="AH243" s="62"/>
      <c r="AI243" s="62"/>
      <c r="AJ243" s="62"/>
      <c r="AK243" s="62"/>
      <c r="AL243" s="62"/>
      <c r="AM243" s="62"/>
      <c r="AN243" s="62"/>
      <c r="AO243" s="62"/>
      <c r="AP243" s="62"/>
      <c r="AQ243" s="62"/>
      <c r="AR243" s="62"/>
      <c r="AS243" s="62"/>
    </row>
    <row r="244" spans="1:45">
      <c r="A244" s="2"/>
      <c r="B244" s="33">
        <v>239</v>
      </c>
      <c r="C244" s="26"/>
      <c r="D244" s="26"/>
      <c r="E244" s="26"/>
      <c r="F244" s="23" t="str">
        <f t="shared" si="12"/>
        <v>Wait</v>
      </c>
      <c r="G244" s="2"/>
      <c r="H244" s="70">
        <v>239</v>
      </c>
      <c r="I244" s="42">
        <f t="shared" si="13"/>
        <v>0</v>
      </c>
      <c r="J244" s="42">
        <f t="shared" si="14"/>
        <v>0</v>
      </c>
      <c r="K244" s="43"/>
      <c r="L244" s="43" t="str">
        <f>IFERROR(VLOOKUP(F244,Result_PW1!C:E,3,0),"")</f>
        <v/>
      </c>
      <c r="M244" s="2" t="s">
        <v>8</v>
      </c>
      <c r="N244" s="2"/>
      <c r="O244" s="2"/>
      <c r="P244" s="2"/>
      <c r="Q244" s="2"/>
      <c r="R244" s="62"/>
      <c r="S244" s="62"/>
      <c r="T244" s="62"/>
      <c r="U244" s="62"/>
      <c r="V244" s="62"/>
      <c r="W244" s="62"/>
      <c r="X244" s="62"/>
      <c r="Y244" s="62"/>
      <c r="Z244" s="62"/>
      <c r="AA244" s="62"/>
      <c r="AB244" s="62"/>
      <c r="AC244" s="62"/>
      <c r="AD244" s="62"/>
      <c r="AE244" s="62"/>
      <c r="AF244" s="62"/>
      <c r="AG244" s="62"/>
      <c r="AH244" s="62"/>
      <c r="AI244" s="62"/>
      <c r="AJ244" s="62"/>
      <c r="AK244" s="62"/>
      <c r="AL244" s="62"/>
      <c r="AM244" s="62"/>
      <c r="AN244" s="62"/>
      <c r="AO244" s="62"/>
      <c r="AP244" s="62"/>
      <c r="AQ244" s="62"/>
      <c r="AR244" s="62"/>
      <c r="AS244" s="62"/>
    </row>
    <row r="245" spans="1:45">
      <c r="A245" s="2"/>
      <c r="B245" s="33">
        <v>240</v>
      </c>
      <c r="C245" s="26"/>
      <c r="D245" s="26"/>
      <c r="E245" s="26"/>
      <c r="F245" s="23" t="str">
        <f t="shared" si="12"/>
        <v>Wait</v>
      </c>
      <c r="G245" s="2"/>
      <c r="H245" s="70">
        <v>240</v>
      </c>
      <c r="I245" s="42">
        <f t="shared" si="13"/>
        <v>0</v>
      </c>
      <c r="J245" s="42">
        <f t="shared" si="14"/>
        <v>0</v>
      </c>
      <c r="K245" s="43"/>
      <c r="L245" s="43" t="str">
        <f>IFERROR(VLOOKUP(F245,Result_PW1!C:E,3,0),"")</f>
        <v/>
      </c>
      <c r="M245" s="2" t="s">
        <v>8</v>
      </c>
      <c r="N245" s="2"/>
      <c r="O245" s="2"/>
      <c r="P245" s="2"/>
      <c r="Q245" s="2"/>
      <c r="R245" s="62"/>
      <c r="S245" s="62"/>
      <c r="T245" s="62"/>
      <c r="U245" s="62"/>
      <c r="V245" s="62"/>
      <c r="W245" s="62"/>
      <c r="X245" s="62"/>
      <c r="Y245" s="62"/>
      <c r="Z245" s="62"/>
      <c r="AA245" s="62"/>
      <c r="AB245" s="62"/>
      <c r="AC245" s="62"/>
      <c r="AD245" s="62"/>
      <c r="AE245" s="62"/>
      <c r="AF245" s="62"/>
      <c r="AG245" s="62"/>
      <c r="AH245" s="62"/>
      <c r="AI245" s="62"/>
      <c r="AJ245" s="62"/>
      <c r="AK245" s="62"/>
      <c r="AL245" s="62"/>
      <c r="AM245" s="62"/>
      <c r="AN245" s="62"/>
      <c r="AO245" s="62"/>
      <c r="AP245" s="62"/>
      <c r="AQ245" s="62"/>
      <c r="AR245" s="62"/>
      <c r="AS245" s="62"/>
    </row>
    <row r="246" spans="1:45">
      <c r="A246" s="2"/>
      <c r="B246" s="33">
        <v>241</v>
      </c>
      <c r="C246" s="26"/>
      <c r="D246" s="26"/>
      <c r="E246" s="26"/>
      <c r="F246" s="23" t="str">
        <f t="shared" si="12"/>
        <v>Wait</v>
      </c>
      <c r="G246" s="2"/>
      <c r="H246" s="70">
        <v>241</v>
      </c>
      <c r="I246" s="42">
        <f t="shared" si="13"/>
        <v>0</v>
      </c>
      <c r="J246" s="42">
        <f t="shared" si="14"/>
        <v>0</v>
      </c>
      <c r="K246" s="43"/>
      <c r="L246" s="43" t="str">
        <f>IFERROR(VLOOKUP(F246,Result_PW1!C:E,3,0),"")</f>
        <v/>
      </c>
      <c r="M246" s="2" t="s">
        <v>8</v>
      </c>
      <c r="N246" s="2"/>
      <c r="O246" s="2"/>
      <c r="P246" s="2"/>
      <c r="Q246" s="2"/>
      <c r="R246" s="62"/>
      <c r="S246" s="62"/>
      <c r="T246" s="62"/>
      <c r="U246" s="62"/>
      <c r="V246" s="62"/>
      <c r="W246" s="62"/>
      <c r="X246" s="62"/>
      <c r="Y246" s="62"/>
      <c r="Z246" s="62"/>
      <c r="AA246" s="62"/>
      <c r="AB246" s="62"/>
      <c r="AC246" s="62"/>
      <c r="AD246" s="62"/>
      <c r="AE246" s="62"/>
      <c r="AF246" s="62"/>
      <c r="AG246" s="62"/>
      <c r="AH246" s="62"/>
      <c r="AI246" s="62"/>
      <c r="AJ246" s="62"/>
      <c r="AK246" s="62"/>
      <c r="AL246" s="62"/>
      <c r="AM246" s="62"/>
      <c r="AN246" s="62"/>
      <c r="AO246" s="62"/>
      <c r="AP246" s="62"/>
      <c r="AQ246" s="62"/>
      <c r="AR246" s="62"/>
      <c r="AS246" s="62"/>
    </row>
    <row r="247" spans="1:45">
      <c r="A247" s="2"/>
      <c r="B247" s="33">
        <v>242</v>
      </c>
      <c r="C247" s="26"/>
      <c r="D247" s="26"/>
      <c r="E247" s="26"/>
      <c r="F247" s="23" t="str">
        <f t="shared" si="12"/>
        <v>Wait</v>
      </c>
      <c r="G247" s="2"/>
      <c r="H247" s="70">
        <v>242</v>
      </c>
      <c r="I247" s="42">
        <f t="shared" si="13"/>
        <v>0</v>
      </c>
      <c r="J247" s="42">
        <f t="shared" si="14"/>
        <v>0</v>
      </c>
      <c r="K247" s="43"/>
      <c r="L247" s="43" t="str">
        <f>IFERROR(VLOOKUP(F247,Result_PW1!C:E,3,0),"")</f>
        <v/>
      </c>
      <c r="M247" s="2" t="s">
        <v>8</v>
      </c>
      <c r="N247" s="2"/>
      <c r="O247" s="2"/>
      <c r="P247" s="2"/>
      <c r="Q247" s="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2"/>
      <c r="AM247" s="62"/>
      <c r="AN247" s="62"/>
      <c r="AO247" s="62"/>
      <c r="AP247" s="62"/>
      <c r="AQ247" s="62"/>
      <c r="AR247" s="62"/>
      <c r="AS247" s="62"/>
    </row>
    <row r="248" spans="1:45">
      <c r="A248" s="2"/>
      <c r="B248" s="33">
        <v>243</v>
      </c>
      <c r="C248" s="26"/>
      <c r="D248" s="26"/>
      <c r="E248" s="26"/>
      <c r="F248" s="23" t="str">
        <f t="shared" si="12"/>
        <v>Wait</v>
      </c>
      <c r="G248" s="2"/>
      <c r="H248" s="70">
        <v>243</v>
      </c>
      <c r="I248" s="42">
        <f t="shared" si="13"/>
        <v>0</v>
      </c>
      <c r="J248" s="42">
        <f t="shared" si="14"/>
        <v>0</v>
      </c>
      <c r="K248" s="43"/>
      <c r="L248" s="43" t="str">
        <f>IFERROR(VLOOKUP(F248,Result_PW1!C:E,3,0),"")</f>
        <v/>
      </c>
      <c r="M248" s="2" t="s">
        <v>8</v>
      </c>
      <c r="N248" s="2"/>
      <c r="O248" s="2"/>
      <c r="P248" s="2"/>
      <c r="Q248" s="2"/>
      <c r="R248" s="62"/>
      <c r="S248" s="62"/>
      <c r="T248" s="62"/>
      <c r="U248" s="62"/>
      <c r="V248" s="62"/>
      <c r="W248" s="62"/>
      <c r="X248" s="62"/>
      <c r="Y248" s="62"/>
      <c r="Z248" s="62"/>
      <c r="AA248" s="62"/>
      <c r="AB248" s="62"/>
      <c r="AC248" s="62"/>
      <c r="AD248" s="62"/>
      <c r="AE248" s="62"/>
      <c r="AF248" s="62"/>
      <c r="AG248" s="62"/>
      <c r="AH248" s="62"/>
      <c r="AI248" s="62"/>
      <c r="AJ248" s="62"/>
      <c r="AK248" s="62"/>
      <c r="AL248" s="62"/>
      <c r="AM248" s="62"/>
      <c r="AN248" s="62"/>
      <c r="AO248" s="62"/>
      <c r="AP248" s="62"/>
      <c r="AQ248" s="62"/>
      <c r="AR248" s="62"/>
      <c r="AS248" s="62"/>
    </row>
    <row r="249" spans="1:45">
      <c r="A249" s="2"/>
      <c r="B249" s="33">
        <v>244</v>
      </c>
      <c r="C249" s="26"/>
      <c r="D249" s="26"/>
      <c r="E249" s="26"/>
      <c r="F249" s="23" t="str">
        <f t="shared" si="12"/>
        <v>Wait</v>
      </c>
      <c r="G249" s="2"/>
      <c r="H249" s="70">
        <v>244</v>
      </c>
      <c r="I249" s="42">
        <f t="shared" si="13"/>
        <v>0</v>
      </c>
      <c r="J249" s="42">
        <f t="shared" si="14"/>
        <v>0</v>
      </c>
      <c r="K249" s="43"/>
      <c r="L249" s="43" t="str">
        <f>IFERROR(VLOOKUP(F249,Result_PW1!C:E,3,0),"")</f>
        <v/>
      </c>
      <c r="M249" s="2" t="s">
        <v>8</v>
      </c>
      <c r="N249" s="2"/>
      <c r="O249" s="2"/>
      <c r="P249" s="2"/>
      <c r="Q249" s="2"/>
      <c r="R249" s="62"/>
      <c r="S249" s="62"/>
      <c r="T249" s="62"/>
      <c r="U249" s="62"/>
      <c r="V249" s="62"/>
      <c r="W249" s="62"/>
      <c r="X249" s="62"/>
      <c r="Y249" s="62"/>
      <c r="Z249" s="62"/>
      <c r="AA249" s="62"/>
      <c r="AB249" s="62"/>
      <c r="AC249" s="62"/>
      <c r="AD249" s="62"/>
      <c r="AE249" s="62"/>
      <c r="AF249" s="62"/>
      <c r="AG249" s="62"/>
      <c r="AH249" s="62"/>
      <c r="AI249" s="62"/>
      <c r="AJ249" s="62"/>
      <c r="AK249" s="62"/>
      <c r="AL249" s="62"/>
      <c r="AM249" s="62"/>
      <c r="AN249" s="62"/>
      <c r="AO249" s="62"/>
      <c r="AP249" s="62"/>
      <c r="AQ249" s="62"/>
      <c r="AR249" s="62"/>
      <c r="AS249" s="62"/>
    </row>
    <row r="250" spans="1:45">
      <c r="A250" s="2"/>
      <c r="B250" s="33">
        <v>245</v>
      </c>
      <c r="C250" s="26"/>
      <c r="D250" s="26"/>
      <c r="E250" s="26"/>
      <c r="F250" s="23" t="str">
        <f t="shared" si="12"/>
        <v>Wait</v>
      </c>
      <c r="G250" s="2"/>
      <c r="H250" s="70">
        <v>245</v>
      </c>
      <c r="I250" s="42">
        <f t="shared" si="13"/>
        <v>0</v>
      </c>
      <c r="J250" s="42">
        <f t="shared" si="14"/>
        <v>0</v>
      </c>
      <c r="K250" s="43"/>
      <c r="L250" s="43" t="str">
        <f>IFERROR(VLOOKUP(F250,Result_PW1!C:E,3,0),"")</f>
        <v/>
      </c>
      <c r="M250" s="2" t="s">
        <v>8</v>
      </c>
      <c r="N250" s="2"/>
      <c r="O250" s="2"/>
      <c r="P250" s="2"/>
      <c r="Q250" s="2"/>
      <c r="R250" s="62"/>
      <c r="S250" s="62"/>
      <c r="T250" s="62"/>
      <c r="U250" s="62"/>
      <c r="V250" s="62"/>
      <c r="W250" s="62"/>
      <c r="X250" s="62"/>
      <c r="Y250" s="62"/>
      <c r="Z250" s="62"/>
      <c r="AA250" s="62"/>
      <c r="AB250" s="62"/>
      <c r="AC250" s="62"/>
      <c r="AD250" s="62"/>
      <c r="AE250" s="62"/>
      <c r="AF250" s="62"/>
      <c r="AG250" s="62"/>
      <c r="AH250" s="62"/>
      <c r="AI250" s="62"/>
      <c r="AJ250" s="62"/>
      <c r="AK250" s="62"/>
      <c r="AL250" s="62"/>
      <c r="AM250" s="62"/>
      <c r="AN250" s="62"/>
      <c r="AO250" s="62"/>
      <c r="AP250" s="62"/>
      <c r="AQ250" s="62"/>
      <c r="AR250" s="62"/>
      <c r="AS250" s="62"/>
    </row>
    <row r="251" spans="1:45">
      <c r="A251" s="2"/>
      <c r="B251" s="33">
        <v>246</v>
      </c>
      <c r="C251" s="26"/>
      <c r="D251" s="26"/>
      <c r="E251" s="26"/>
      <c r="F251" s="23" t="str">
        <f t="shared" si="12"/>
        <v>Wait</v>
      </c>
      <c r="G251" s="2"/>
      <c r="H251" s="70">
        <v>246</v>
      </c>
      <c r="I251" s="42">
        <f t="shared" si="13"/>
        <v>0</v>
      </c>
      <c r="J251" s="42">
        <f t="shared" si="14"/>
        <v>0</v>
      </c>
      <c r="K251" s="43"/>
      <c r="L251" s="43" t="str">
        <f>IFERROR(VLOOKUP(F251,Result_PW1!C:E,3,0),"")</f>
        <v/>
      </c>
      <c r="M251" s="2" t="s">
        <v>8</v>
      </c>
      <c r="N251" s="2"/>
      <c r="O251" s="2"/>
      <c r="P251" s="2"/>
      <c r="Q251" s="2"/>
      <c r="R251" s="62"/>
      <c r="S251" s="62"/>
      <c r="T251" s="62"/>
      <c r="U251" s="62"/>
      <c r="V251" s="62"/>
      <c r="W251" s="62"/>
      <c r="X251" s="62"/>
      <c r="Y251" s="62"/>
      <c r="Z251" s="62"/>
      <c r="AA251" s="62"/>
      <c r="AB251" s="62"/>
      <c r="AC251" s="62"/>
      <c r="AD251" s="62"/>
      <c r="AE251" s="62"/>
      <c r="AF251" s="62"/>
      <c r="AG251" s="62"/>
      <c r="AH251" s="62"/>
      <c r="AI251" s="62"/>
      <c r="AJ251" s="62"/>
      <c r="AK251" s="62"/>
      <c r="AL251" s="62"/>
      <c r="AM251" s="62"/>
      <c r="AN251" s="62"/>
      <c r="AO251" s="62"/>
      <c r="AP251" s="62"/>
      <c r="AQ251" s="62"/>
      <c r="AR251" s="62"/>
      <c r="AS251" s="62"/>
    </row>
    <row r="252" spans="1:45">
      <c r="A252" s="2"/>
      <c r="B252" s="33">
        <v>247</v>
      </c>
      <c r="C252" s="26"/>
      <c r="D252" s="26"/>
      <c r="E252" s="26"/>
      <c r="F252" s="23" t="str">
        <f t="shared" si="12"/>
        <v>Wait</v>
      </c>
      <c r="G252" s="2"/>
      <c r="H252" s="70">
        <v>247</v>
      </c>
      <c r="I252" s="42">
        <f t="shared" si="13"/>
        <v>0</v>
      </c>
      <c r="J252" s="42">
        <f t="shared" si="14"/>
        <v>0</v>
      </c>
      <c r="K252" s="43"/>
      <c r="L252" s="43" t="str">
        <f>IFERROR(VLOOKUP(F252,Result_PW1!C:E,3,0),"")</f>
        <v/>
      </c>
      <c r="M252" s="2" t="s">
        <v>8</v>
      </c>
      <c r="N252" s="2"/>
      <c r="O252" s="2"/>
      <c r="P252" s="2"/>
      <c r="Q252" s="2"/>
      <c r="R252" s="62"/>
      <c r="S252" s="62"/>
      <c r="T252" s="62"/>
      <c r="U252" s="62"/>
      <c r="V252" s="62"/>
      <c r="W252" s="62"/>
      <c r="X252" s="62"/>
      <c r="Y252" s="62"/>
      <c r="Z252" s="62"/>
      <c r="AA252" s="62"/>
      <c r="AB252" s="62"/>
      <c r="AC252" s="62"/>
      <c r="AD252" s="62"/>
      <c r="AE252" s="62"/>
      <c r="AF252" s="62"/>
      <c r="AG252" s="62"/>
      <c r="AH252" s="62"/>
      <c r="AI252" s="62"/>
      <c r="AJ252" s="62"/>
      <c r="AK252" s="62"/>
      <c r="AL252" s="62"/>
      <c r="AM252" s="62"/>
      <c r="AN252" s="62"/>
      <c r="AO252" s="62"/>
      <c r="AP252" s="62"/>
      <c r="AQ252" s="62"/>
      <c r="AR252" s="62"/>
      <c r="AS252" s="62"/>
    </row>
    <row r="253" spans="1:45">
      <c r="A253" s="2"/>
      <c r="B253" s="33">
        <v>248</v>
      </c>
      <c r="C253" s="26"/>
      <c r="D253" s="26"/>
      <c r="E253" s="26"/>
      <c r="F253" s="23" t="str">
        <f t="shared" si="12"/>
        <v>Wait</v>
      </c>
      <c r="G253" s="2"/>
      <c r="H253" s="70">
        <v>248</v>
      </c>
      <c r="I253" s="42">
        <f t="shared" si="13"/>
        <v>0</v>
      </c>
      <c r="J253" s="42">
        <f t="shared" si="14"/>
        <v>0</v>
      </c>
      <c r="K253" s="43"/>
      <c r="L253" s="43" t="str">
        <f>IFERROR(VLOOKUP(F253,Result_PW1!C:E,3,0),"")</f>
        <v/>
      </c>
      <c r="M253" s="2" t="s">
        <v>8</v>
      </c>
      <c r="N253" s="2"/>
      <c r="O253" s="2"/>
      <c r="P253" s="2"/>
      <c r="Q253" s="2"/>
      <c r="R253" s="62"/>
      <c r="S253" s="62"/>
      <c r="T253" s="62"/>
      <c r="U253" s="62"/>
      <c r="V253" s="62"/>
      <c r="W253" s="62"/>
      <c r="X253" s="62"/>
      <c r="Y253" s="62"/>
      <c r="Z253" s="62"/>
      <c r="AA253" s="62"/>
      <c r="AB253" s="62"/>
      <c r="AC253" s="62"/>
      <c r="AD253" s="62"/>
      <c r="AE253" s="62"/>
      <c r="AF253" s="62"/>
      <c r="AG253" s="62"/>
      <c r="AH253" s="62"/>
      <c r="AI253" s="62"/>
      <c r="AJ253" s="62"/>
      <c r="AK253" s="62"/>
      <c r="AL253" s="62"/>
      <c r="AM253" s="62"/>
      <c r="AN253" s="62"/>
      <c r="AO253" s="62"/>
      <c r="AP253" s="62"/>
      <c r="AQ253" s="62"/>
      <c r="AR253" s="62"/>
      <c r="AS253" s="62"/>
    </row>
    <row r="254" spans="1:45">
      <c r="A254" s="2"/>
      <c r="B254" s="33">
        <v>249</v>
      </c>
      <c r="C254" s="26"/>
      <c r="D254" s="26"/>
      <c r="E254" s="26"/>
      <c r="F254" s="23" t="str">
        <f t="shared" si="12"/>
        <v>Wait</v>
      </c>
      <c r="G254" s="2"/>
      <c r="H254" s="70">
        <v>249</v>
      </c>
      <c r="I254" s="42">
        <f t="shared" si="13"/>
        <v>0</v>
      </c>
      <c r="J254" s="42">
        <f t="shared" si="14"/>
        <v>0</v>
      </c>
      <c r="K254" s="43"/>
      <c r="L254" s="43" t="str">
        <f>IFERROR(VLOOKUP(F254,Result_PW1!C:E,3,0),"")</f>
        <v/>
      </c>
      <c r="M254" s="2" t="s">
        <v>8</v>
      </c>
      <c r="N254" s="2"/>
      <c r="O254" s="2"/>
      <c r="P254" s="2"/>
      <c r="Q254" s="2"/>
      <c r="R254" s="62"/>
      <c r="S254" s="62"/>
      <c r="T254" s="62"/>
      <c r="U254" s="62"/>
      <c r="V254" s="62"/>
      <c r="W254" s="62"/>
      <c r="X254" s="62"/>
      <c r="Y254" s="62"/>
      <c r="Z254" s="62"/>
      <c r="AA254" s="62"/>
      <c r="AB254" s="62"/>
      <c r="AC254" s="62"/>
      <c r="AD254" s="62"/>
      <c r="AE254" s="62"/>
      <c r="AF254" s="62"/>
      <c r="AG254" s="62"/>
      <c r="AH254" s="62"/>
      <c r="AI254" s="62"/>
      <c r="AJ254" s="62"/>
      <c r="AK254" s="62"/>
      <c r="AL254" s="62"/>
      <c r="AM254" s="62"/>
      <c r="AN254" s="62"/>
      <c r="AO254" s="62"/>
      <c r="AP254" s="62"/>
      <c r="AQ254" s="62"/>
      <c r="AR254" s="62"/>
      <c r="AS254" s="62"/>
    </row>
    <row r="255" spans="1:45">
      <c r="A255" s="2"/>
      <c r="B255" s="33">
        <v>250</v>
      </c>
      <c r="C255" s="26"/>
      <c r="D255" s="26"/>
      <c r="E255" s="26"/>
      <c r="F255" s="23" t="str">
        <f t="shared" si="12"/>
        <v>Wait</v>
      </c>
      <c r="G255" s="2"/>
      <c r="H255" s="70">
        <v>250</v>
      </c>
      <c r="I255" s="42">
        <f t="shared" si="13"/>
        <v>0</v>
      </c>
      <c r="J255" s="42">
        <f t="shared" si="14"/>
        <v>0</v>
      </c>
      <c r="K255" s="43"/>
      <c r="L255" s="43" t="str">
        <f>IFERROR(VLOOKUP(F255,Result_PW1!C:E,3,0),"")</f>
        <v/>
      </c>
      <c r="M255" s="2" t="s">
        <v>8</v>
      </c>
      <c r="N255" s="2"/>
      <c r="O255" s="2"/>
      <c r="P255" s="2"/>
      <c r="Q255" s="2"/>
      <c r="R255" s="62"/>
      <c r="S255" s="62"/>
      <c r="T255" s="62"/>
      <c r="U255" s="62"/>
      <c r="V255" s="62"/>
      <c r="W255" s="62"/>
      <c r="X255" s="62"/>
      <c r="Y255" s="62"/>
      <c r="Z255" s="62"/>
      <c r="AA255" s="62"/>
      <c r="AB255" s="62"/>
      <c r="AC255" s="62"/>
      <c r="AD255" s="62"/>
      <c r="AE255" s="62"/>
      <c r="AF255" s="62"/>
      <c r="AG255" s="62"/>
      <c r="AH255" s="62"/>
      <c r="AI255" s="62"/>
      <c r="AJ255" s="62"/>
      <c r="AK255" s="62"/>
      <c r="AL255" s="62"/>
      <c r="AM255" s="62"/>
      <c r="AN255" s="62"/>
      <c r="AO255" s="62"/>
      <c r="AP255" s="62"/>
      <c r="AQ255" s="62"/>
      <c r="AR255" s="62"/>
      <c r="AS255" s="62"/>
    </row>
    <row r="256" spans="1:45">
      <c r="A256" s="2"/>
      <c r="B256" s="33">
        <v>251</v>
      </c>
      <c r="C256" s="26"/>
      <c r="D256" s="26"/>
      <c r="E256" s="26"/>
      <c r="F256" s="23" t="str">
        <f t="shared" si="12"/>
        <v>Wait</v>
      </c>
      <c r="G256" s="2"/>
      <c r="H256" s="70">
        <v>251</v>
      </c>
      <c r="I256" s="42">
        <f t="shared" si="13"/>
        <v>0</v>
      </c>
      <c r="J256" s="42">
        <f t="shared" si="14"/>
        <v>0</v>
      </c>
      <c r="K256" s="43"/>
      <c r="L256" s="43" t="str">
        <f>IFERROR(VLOOKUP(F256,Result_PW1!C:E,3,0),"")</f>
        <v/>
      </c>
      <c r="M256" s="2" t="s">
        <v>8</v>
      </c>
      <c r="N256" s="2"/>
      <c r="O256" s="2"/>
      <c r="P256" s="2"/>
      <c r="Q256" s="2"/>
      <c r="R256" s="62"/>
      <c r="S256" s="62"/>
      <c r="T256" s="62"/>
      <c r="U256" s="62"/>
      <c r="V256" s="62"/>
      <c r="W256" s="62"/>
      <c r="X256" s="62"/>
      <c r="Y256" s="62"/>
      <c r="Z256" s="62"/>
      <c r="AA256" s="62"/>
      <c r="AB256" s="62"/>
      <c r="AC256" s="62"/>
      <c r="AD256" s="62"/>
      <c r="AE256" s="62"/>
      <c r="AF256" s="62"/>
      <c r="AG256" s="62"/>
      <c r="AH256" s="62"/>
      <c r="AI256" s="62"/>
      <c r="AJ256" s="62"/>
      <c r="AK256" s="62"/>
      <c r="AL256" s="62"/>
      <c r="AM256" s="62"/>
      <c r="AN256" s="62"/>
      <c r="AO256" s="62"/>
      <c r="AP256" s="62"/>
      <c r="AQ256" s="62"/>
      <c r="AR256" s="62"/>
      <c r="AS256" s="62"/>
    </row>
    <row r="257" spans="1:45">
      <c r="A257" s="2"/>
      <c r="B257" s="33">
        <v>252</v>
      </c>
      <c r="C257" s="26"/>
      <c r="D257" s="26"/>
      <c r="E257" s="26"/>
      <c r="F257" s="23" t="str">
        <f t="shared" si="12"/>
        <v>Wait</v>
      </c>
      <c r="G257" s="2"/>
      <c r="H257" s="70">
        <v>252</v>
      </c>
      <c r="I257" s="42">
        <f t="shared" si="13"/>
        <v>0</v>
      </c>
      <c r="J257" s="42">
        <f t="shared" si="14"/>
        <v>0</v>
      </c>
      <c r="K257" s="43"/>
      <c r="L257" s="43" t="str">
        <f>IFERROR(VLOOKUP(F257,Result_PW1!C:E,3,0),"")</f>
        <v/>
      </c>
      <c r="M257" s="2" t="s">
        <v>8</v>
      </c>
      <c r="N257" s="2"/>
      <c r="O257" s="2"/>
      <c r="P257" s="2"/>
      <c r="Q257" s="2"/>
      <c r="R257" s="62"/>
      <c r="S257" s="62"/>
      <c r="T257" s="62"/>
      <c r="U257" s="62"/>
      <c r="V257" s="62"/>
      <c r="W257" s="62"/>
      <c r="X257" s="62"/>
      <c r="Y257" s="62"/>
      <c r="Z257" s="62"/>
      <c r="AA257" s="62"/>
      <c r="AB257" s="62"/>
      <c r="AC257" s="62"/>
      <c r="AD257" s="62"/>
      <c r="AE257" s="62"/>
      <c r="AF257" s="62"/>
      <c r="AG257" s="62"/>
      <c r="AH257" s="62"/>
      <c r="AI257" s="62"/>
      <c r="AJ257" s="62"/>
      <c r="AK257" s="62"/>
      <c r="AL257" s="62"/>
      <c r="AM257" s="62"/>
      <c r="AN257" s="62"/>
      <c r="AO257" s="62"/>
      <c r="AP257" s="62"/>
      <c r="AQ257" s="62"/>
      <c r="AR257" s="62"/>
      <c r="AS257" s="62"/>
    </row>
    <row r="258" spans="1:45">
      <c r="A258" s="2"/>
      <c r="B258" s="33">
        <v>253</v>
      </c>
      <c r="C258" s="26"/>
      <c r="D258" s="26"/>
      <c r="E258" s="26"/>
      <c r="F258" s="23" t="str">
        <f t="shared" si="12"/>
        <v>Wait</v>
      </c>
      <c r="G258" s="2"/>
      <c r="H258" s="70">
        <v>253</v>
      </c>
      <c r="I258" s="42">
        <f t="shared" si="13"/>
        <v>0</v>
      </c>
      <c r="J258" s="42">
        <f t="shared" si="14"/>
        <v>0</v>
      </c>
      <c r="K258" s="43"/>
      <c r="L258" s="43" t="str">
        <f>IFERROR(VLOOKUP(F258,Result_PW1!C:E,3,0),"")</f>
        <v/>
      </c>
      <c r="M258" s="2" t="s">
        <v>8</v>
      </c>
      <c r="N258" s="2"/>
      <c r="O258" s="2"/>
      <c r="P258" s="2"/>
      <c r="Q258" s="2"/>
      <c r="R258" s="62"/>
      <c r="S258" s="62"/>
      <c r="T258" s="62"/>
      <c r="U258" s="62"/>
      <c r="V258" s="62"/>
      <c r="W258" s="62"/>
      <c r="X258" s="62"/>
      <c r="Y258" s="62"/>
      <c r="Z258" s="62"/>
      <c r="AA258" s="62"/>
      <c r="AB258" s="62"/>
      <c r="AC258" s="62"/>
      <c r="AD258" s="62"/>
      <c r="AE258" s="62"/>
      <c r="AF258" s="62"/>
      <c r="AG258" s="62"/>
      <c r="AH258" s="62"/>
      <c r="AI258" s="62"/>
      <c r="AJ258" s="62"/>
      <c r="AK258" s="62"/>
      <c r="AL258" s="62"/>
      <c r="AM258" s="62"/>
      <c r="AN258" s="62"/>
      <c r="AO258" s="62"/>
      <c r="AP258" s="62"/>
      <c r="AQ258" s="62"/>
      <c r="AR258" s="62"/>
      <c r="AS258" s="62"/>
    </row>
    <row r="259" spans="1:45">
      <c r="A259" s="2"/>
      <c r="B259" s="33">
        <v>254</v>
      </c>
      <c r="C259" s="26"/>
      <c r="D259" s="26"/>
      <c r="E259" s="26"/>
      <c r="F259" s="23" t="str">
        <f t="shared" si="12"/>
        <v>Wait</v>
      </c>
      <c r="G259" s="2"/>
      <c r="H259" s="70">
        <v>254</v>
      </c>
      <c r="I259" s="42">
        <f t="shared" si="13"/>
        <v>0</v>
      </c>
      <c r="J259" s="42">
        <f t="shared" si="14"/>
        <v>0</v>
      </c>
      <c r="K259" s="43"/>
      <c r="L259" s="43" t="str">
        <f>IFERROR(VLOOKUP(F259,Result_PW1!C:E,3,0),"")</f>
        <v/>
      </c>
      <c r="M259" s="2" t="s">
        <v>8</v>
      </c>
      <c r="N259" s="2"/>
      <c r="O259" s="2"/>
      <c r="P259" s="2"/>
      <c r="Q259" s="2"/>
      <c r="R259" s="62"/>
      <c r="S259" s="62"/>
      <c r="T259" s="62"/>
      <c r="U259" s="62"/>
      <c r="V259" s="62"/>
      <c r="W259" s="62"/>
      <c r="X259" s="62"/>
      <c r="Y259" s="62"/>
      <c r="Z259" s="62"/>
      <c r="AA259" s="62"/>
      <c r="AB259" s="62"/>
      <c r="AC259" s="62"/>
      <c r="AD259" s="62"/>
      <c r="AE259" s="62"/>
      <c r="AF259" s="62"/>
      <c r="AG259" s="62"/>
      <c r="AH259" s="62"/>
      <c r="AI259" s="62"/>
      <c r="AJ259" s="62"/>
      <c r="AK259" s="62"/>
      <c r="AL259" s="62"/>
      <c r="AM259" s="62"/>
      <c r="AN259" s="62"/>
      <c r="AO259" s="62"/>
      <c r="AP259" s="62"/>
      <c r="AQ259" s="62"/>
      <c r="AR259" s="62"/>
      <c r="AS259" s="62"/>
    </row>
    <row r="260" spans="1:45">
      <c r="A260" s="2"/>
      <c r="B260" s="33">
        <v>255</v>
      </c>
      <c r="C260" s="26"/>
      <c r="D260" s="26"/>
      <c r="E260" s="26"/>
      <c r="F260" s="23" t="str">
        <f t="shared" si="12"/>
        <v>Wait</v>
      </c>
      <c r="G260" s="2"/>
      <c r="H260" s="70">
        <v>255</v>
      </c>
      <c r="I260" s="42">
        <f t="shared" si="13"/>
        <v>0</v>
      </c>
      <c r="J260" s="42">
        <f t="shared" si="14"/>
        <v>0</v>
      </c>
      <c r="K260" s="43"/>
      <c r="L260" s="43" t="str">
        <f>IFERROR(VLOOKUP(F260,Result_PW1!C:E,3,0),"")</f>
        <v/>
      </c>
      <c r="M260" s="2" t="s">
        <v>8</v>
      </c>
      <c r="N260" s="2"/>
      <c r="O260" s="2"/>
      <c r="P260" s="2"/>
      <c r="Q260" s="2"/>
      <c r="R260" s="62"/>
      <c r="S260" s="62"/>
      <c r="T260" s="62"/>
      <c r="U260" s="62"/>
      <c r="V260" s="62"/>
      <c r="W260" s="62"/>
      <c r="X260" s="62"/>
      <c r="Y260" s="62"/>
      <c r="Z260" s="62"/>
      <c r="AA260" s="62"/>
      <c r="AB260" s="62"/>
      <c r="AC260" s="62"/>
      <c r="AD260" s="62"/>
      <c r="AE260" s="62"/>
      <c r="AF260" s="62"/>
      <c r="AG260" s="62"/>
      <c r="AH260" s="62"/>
      <c r="AI260" s="62"/>
      <c r="AJ260" s="62"/>
      <c r="AK260" s="62"/>
      <c r="AL260" s="62"/>
      <c r="AM260" s="62"/>
      <c r="AN260" s="62"/>
      <c r="AO260" s="62"/>
      <c r="AP260" s="62"/>
      <c r="AQ260" s="62"/>
      <c r="AR260" s="62"/>
      <c r="AS260" s="62"/>
    </row>
    <row r="261" spans="1:45">
      <c r="A261" s="2"/>
      <c r="B261" s="33">
        <v>256</v>
      </c>
      <c r="C261" s="26"/>
      <c r="D261" s="26"/>
      <c r="E261" s="26"/>
      <c r="F261" s="23" t="str">
        <f t="shared" si="12"/>
        <v>Wait</v>
      </c>
      <c r="G261" s="2"/>
      <c r="H261" s="70">
        <v>256</v>
      </c>
      <c r="I261" s="42">
        <f t="shared" si="13"/>
        <v>0</v>
      </c>
      <c r="J261" s="42">
        <f t="shared" si="14"/>
        <v>0</v>
      </c>
      <c r="K261" s="43"/>
      <c r="L261" s="43" t="str">
        <f>IFERROR(VLOOKUP(F261,Result_PW1!C:E,3,0),"")</f>
        <v/>
      </c>
      <c r="M261" s="2" t="s">
        <v>8</v>
      </c>
      <c r="N261" s="2"/>
      <c r="O261" s="2"/>
      <c r="P261" s="2"/>
      <c r="Q261" s="2"/>
      <c r="R261" s="62"/>
      <c r="S261" s="62"/>
      <c r="T261" s="62"/>
      <c r="U261" s="62"/>
      <c r="V261" s="62"/>
      <c r="W261" s="62"/>
      <c r="X261" s="62"/>
      <c r="Y261" s="62"/>
      <c r="Z261" s="62"/>
      <c r="AA261" s="62"/>
      <c r="AB261" s="62"/>
      <c r="AC261" s="62"/>
      <c r="AD261" s="62"/>
      <c r="AE261" s="62"/>
      <c r="AF261" s="62"/>
      <c r="AG261" s="62"/>
      <c r="AH261" s="62"/>
      <c r="AI261" s="62"/>
      <c r="AJ261" s="62"/>
      <c r="AK261" s="62"/>
      <c r="AL261" s="62"/>
      <c r="AM261" s="62"/>
      <c r="AN261" s="62"/>
      <c r="AO261" s="62"/>
      <c r="AP261" s="62"/>
      <c r="AQ261" s="62"/>
      <c r="AR261" s="62"/>
      <c r="AS261" s="62"/>
    </row>
    <row r="262" spans="1:45">
      <c r="A262" s="2"/>
      <c r="B262" s="33">
        <v>257</v>
      </c>
      <c r="C262" s="26"/>
      <c r="D262" s="26"/>
      <c r="E262" s="26"/>
      <c r="F262" s="23" t="str">
        <f t="shared" si="12"/>
        <v>Wait</v>
      </c>
      <c r="G262" s="2"/>
      <c r="H262" s="70">
        <v>257</v>
      </c>
      <c r="I262" s="42">
        <f t="shared" si="13"/>
        <v>0</v>
      </c>
      <c r="J262" s="42">
        <f t="shared" si="14"/>
        <v>0</v>
      </c>
      <c r="K262" s="43"/>
      <c r="L262" s="43" t="str">
        <f>IFERROR(VLOOKUP(F262,Result_PW1!C:E,3,0),"")</f>
        <v/>
      </c>
      <c r="M262" s="2" t="s">
        <v>8</v>
      </c>
      <c r="N262" s="2"/>
      <c r="O262" s="2"/>
      <c r="P262" s="2"/>
      <c r="Q262" s="2"/>
      <c r="R262" s="62"/>
      <c r="S262" s="62"/>
      <c r="T262" s="62"/>
      <c r="U262" s="62"/>
      <c r="V262" s="62"/>
      <c r="W262" s="62"/>
      <c r="X262" s="62"/>
      <c r="Y262" s="62"/>
      <c r="Z262" s="62"/>
      <c r="AA262" s="62"/>
      <c r="AB262" s="62"/>
      <c r="AC262" s="62"/>
      <c r="AD262" s="62"/>
      <c r="AE262" s="62"/>
      <c r="AF262" s="62"/>
      <c r="AG262" s="62"/>
      <c r="AH262" s="62"/>
      <c r="AI262" s="62"/>
      <c r="AJ262" s="62"/>
      <c r="AK262" s="62"/>
      <c r="AL262" s="62"/>
      <c r="AM262" s="62"/>
      <c r="AN262" s="62"/>
      <c r="AO262" s="62"/>
      <c r="AP262" s="62"/>
      <c r="AQ262" s="62"/>
      <c r="AR262" s="62"/>
      <c r="AS262" s="62"/>
    </row>
    <row r="263" spans="1:45">
      <c r="A263" s="2"/>
      <c r="B263" s="33">
        <v>258</v>
      </c>
      <c r="C263" s="26"/>
      <c r="D263" s="26"/>
      <c r="E263" s="26"/>
      <c r="F263" s="23" t="str">
        <f t="shared" si="12"/>
        <v>Wait</v>
      </c>
      <c r="G263" s="2"/>
      <c r="H263" s="70">
        <v>258</v>
      </c>
      <c r="I263" s="42">
        <f t="shared" si="13"/>
        <v>0</v>
      </c>
      <c r="J263" s="42">
        <f t="shared" si="14"/>
        <v>0</v>
      </c>
      <c r="K263" s="43"/>
      <c r="L263" s="43" t="str">
        <f>IFERROR(VLOOKUP(F263,Result_PW1!C:E,3,0),"")</f>
        <v/>
      </c>
      <c r="M263" s="2" t="s">
        <v>8</v>
      </c>
      <c r="N263" s="2"/>
      <c r="O263" s="2"/>
      <c r="P263" s="2"/>
      <c r="Q263" s="2"/>
      <c r="R263" s="62"/>
      <c r="S263" s="62"/>
      <c r="T263" s="62"/>
      <c r="U263" s="62"/>
      <c r="V263" s="62"/>
      <c r="W263" s="62"/>
      <c r="X263" s="62"/>
      <c r="Y263" s="62"/>
      <c r="Z263" s="62"/>
      <c r="AA263" s="62"/>
      <c r="AB263" s="62"/>
      <c r="AC263" s="62"/>
      <c r="AD263" s="62"/>
      <c r="AE263" s="62"/>
      <c r="AF263" s="62"/>
      <c r="AG263" s="62"/>
      <c r="AH263" s="62"/>
      <c r="AI263" s="62"/>
      <c r="AJ263" s="62"/>
      <c r="AK263" s="62"/>
      <c r="AL263" s="62"/>
      <c r="AM263" s="62"/>
      <c r="AN263" s="62"/>
      <c r="AO263" s="62"/>
      <c r="AP263" s="62"/>
      <c r="AQ263" s="62"/>
      <c r="AR263" s="62"/>
      <c r="AS263" s="62"/>
    </row>
    <row r="264" spans="1:45">
      <c r="A264" s="2"/>
      <c r="B264" s="33">
        <v>259</v>
      </c>
      <c r="C264" s="26"/>
      <c r="D264" s="26"/>
      <c r="E264" s="26"/>
      <c r="F264" s="23" t="str">
        <f t="shared" si="12"/>
        <v>Wait</v>
      </c>
      <c r="G264" s="2"/>
      <c r="H264" s="70">
        <v>259</v>
      </c>
      <c r="I264" s="42">
        <f t="shared" si="13"/>
        <v>0</v>
      </c>
      <c r="J264" s="42">
        <f t="shared" si="14"/>
        <v>0</v>
      </c>
      <c r="K264" s="43"/>
      <c r="L264" s="43" t="str">
        <f>IFERROR(VLOOKUP(F264,Result_PW1!C:E,3,0),"")</f>
        <v/>
      </c>
      <c r="M264" s="2" t="s">
        <v>8</v>
      </c>
      <c r="N264" s="2"/>
      <c r="O264" s="2"/>
      <c r="P264" s="2"/>
      <c r="Q264" s="2"/>
      <c r="R264" s="62"/>
      <c r="S264" s="62"/>
      <c r="T264" s="62"/>
      <c r="U264" s="62"/>
      <c r="V264" s="62"/>
      <c r="W264" s="62"/>
      <c r="X264" s="62"/>
      <c r="Y264" s="62"/>
      <c r="Z264" s="62"/>
      <c r="AA264" s="62"/>
      <c r="AB264" s="62"/>
      <c r="AC264" s="62"/>
      <c r="AD264" s="62"/>
      <c r="AE264" s="62"/>
      <c r="AF264" s="62"/>
      <c r="AG264" s="62"/>
      <c r="AH264" s="62"/>
      <c r="AI264" s="62"/>
      <c r="AJ264" s="62"/>
      <c r="AK264" s="62"/>
      <c r="AL264" s="62"/>
      <c r="AM264" s="62"/>
      <c r="AN264" s="62"/>
      <c r="AO264" s="62"/>
      <c r="AP264" s="62"/>
      <c r="AQ264" s="62"/>
      <c r="AR264" s="62"/>
      <c r="AS264" s="62"/>
    </row>
    <row r="265" spans="1:45">
      <c r="A265" s="2"/>
      <c r="B265" s="33">
        <v>260</v>
      </c>
      <c r="C265" s="26"/>
      <c r="D265" s="26"/>
      <c r="E265" s="26"/>
      <c r="F265" s="23" t="str">
        <f t="shared" si="12"/>
        <v>Wait</v>
      </c>
      <c r="G265" s="2"/>
      <c r="H265" s="70">
        <v>260</v>
      </c>
      <c r="I265" s="42">
        <f t="shared" si="13"/>
        <v>0</v>
      </c>
      <c r="J265" s="42">
        <f t="shared" si="14"/>
        <v>0</v>
      </c>
      <c r="K265" s="43"/>
      <c r="L265" s="43" t="str">
        <f>IFERROR(VLOOKUP(F265,Result_PW1!C:E,3,0),"")</f>
        <v/>
      </c>
      <c r="M265" s="2" t="s">
        <v>8</v>
      </c>
      <c r="N265" s="2"/>
      <c r="O265" s="2"/>
      <c r="P265" s="2"/>
      <c r="Q265" s="2"/>
      <c r="R265" s="62"/>
      <c r="S265" s="62"/>
      <c r="T265" s="62"/>
      <c r="U265" s="62"/>
      <c r="V265" s="62"/>
      <c r="W265" s="62"/>
      <c r="X265" s="62"/>
      <c r="Y265" s="62"/>
      <c r="Z265" s="62"/>
      <c r="AA265" s="62"/>
      <c r="AB265" s="62"/>
      <c r="AC265" s="62"/>
      <c r="AD265" s="62"/>
      <c r="AE265" s="62"/>
      <c r="AF265" s="62"/>
      <c r="AG265" s="62"/>
      <c r="AH265" s="62"/>
      <c r="AI265" s="62"/>
      <c r="AJ265" s="62"/>
      <c r="AK265" s="62"/>
      <c r="AL265" s="62"/>
      <c r="AM265" s="62"/>
      <c r="AN265" s="62"/>
      <c r="AO265" s="62"/>
      <c r="AP265" s="62"/>
      <c r="AQ265" s="62"/>
      <c r="AR265" s="62"/>
      <c r="AS265" s="62"/>
    </row>
    <row r="266" spans="1:45">
      <c r="A266" s="2"/>
      <c r="B266" s="33">
        <v>261</v>
      </c>
      <c r="C266" s="26"/>
      <c r="D266" s="26"/>
      <c r="E266" s="26"/>
      <c r="F266" s="23" t="str">
        <f t="shared" si="12"/>
        <v>Wait</v>
      </c>
      <c r="G266" s="2"/>
      <c r="H266" s="70">
        <v>261</v>
      </c>
      <c r="I266" s="42">
        <f t="shared" si="13"/>
        <v>0</v>
      </c>
      <c r="J266" s="42">
        <f t="shared" si="14"/>
        <v>0</v>
      </c>
      <c r="K266" s="43"/>
      <c r="L266" s="43" t="str">
        <f>IFERROR(VLOOKUP(F266,Result_PW1!C:E,3,0),"")</f>
        <v/>
      </c>
      <c r="M266" s="2" t="s">
        <v>8</v>
      </c>
      <c r="N266" s="2"/>
      <c r="O266" s="2"/>
      <c r="P266" s="2"/>
      <c r="Q266" s="2"/>
      <c r="R266" s="62"/>
      <c r="S266" s="62"/>
      <c r="T266" s="62"/>
      <c r="U266" s="62"/>
      <c r="V266" s="62"/>
      <c r="W266" s="62"/>
      <c r="X266" s="62"/>
      <c r="Y266" s="62"/>
      <c r="Z266" s="62"/>
      <c r="AA266" s="62"/>
      <c r="AB266" s="62"/>
      <c r="AC266" s="62"/>
      <c r="AD266" s="62"/>
      <c r="AE266" s="62"/>
      <c r="AF266" s="62"/>
      <c r="AG266" s="62"/>
      <c r="AH266" s="62"/>
      <c r="AI266" s="62"/>
      <c r="AJ266" s="62"/>
      <c r="AK266" s="62"/>
      <c r="AL266" s="62"/>
      <c r="AM266" s="62"/>
      <c r="AN266" s="62"/>
      <c r="AO266" s="62"/>
      <c r="AP266" s="62"/>
      <c r="AQ266" s="62"/>
      <c r="AR266" s="62"/>
      <c r="AS266" s="62"/>
    </row>
    <row r="267" spans="1:45">
      <c r="A267" s="2"/>
      <c r="B267" s="33">
        <v>262</v>
      </c>
      <c r="C267" s="26"/>
      <c r="D267" s="26"/>
      <c r="E267" s="26"/>
      <c r="F267" s="23" t="str">
        <f t="shared" si="12"/>
        <v>Wait</v>
      </c>
      <c r="G267" s="2"/>
      <c r="H267" s="70">
        <v>262</v>
      </c>
      <c r="I267" s="42">
        <f t="shared" si="13"/>
        <v>0</v>
      </c>
      <c r="J267" s="42">
        <f t="shared" si="14"/>
        <v>0</v>
      </c>
      <c r="K267" s="43"/>
      <c r="L267" s="43" t="str">
        <f>IFERROR(VLOOKUP(F267,Result_PW1!C:E,3,0),"")</f>
        <v/>
      </c>
      <c r="M267" s="2" t="s">
        <v>8</v>
      </c>
      <c r="N267" s="2"/>
      <c r="O267" s="2"/>
      <c r="P267" s="2"/>
      <c r="Q267" s="2"/>
      <c r="R267" s="62"/>
      <c r="S267" s="62"/>
      <c r="T267" s="62"/>
      <c r="U267" s="62"/>
      <c r="V267" s="62"/>
      <c r="W267" s="62"/>
      <c r="X267" s="62"/>
      <c r="Y267" s="62"/>
      <c r="Z267" s="62"/>
      <c r="AA267" s="62"/>
      <c r="AB267" s="62"/>
      <c r="AC267" s="62"/>
      <c r="AD267" s="62"/>
      <c r="AE267" s="62"/>
      <c r="AF267" s="62"/>
      <c r="AG267" s="62"/>
      <c r="AH267" s="62"/>
      <c r="AI267" s="62"/>
      <c r="AJ267" s="62"/>
      <c r="AK267" s="62"/>
      <c r="AL267" s="62"/>
      <c r="AM267" s="62"/>
      <c r="AN267" s="62"/>
      <c r="AO267" s="62"/>
      <c r="AP267" s="62"/>
      <c r="AQ267" s="62"/>
      <c r="AR267" s="62"/>
      <c r="AS267" s="62"/>
    </row>
    <row r="268" spans="1:45">
      <c r="A268" s="2"/>
      <c r="B268" s="33">
        <v>263</v>
      </c>
      <c r="C268" s="26"/>
      <c r="D268" s="26"/>
      <c r="E268" s="26"/>
      <c r="F268" s="23" t="str">
        <f t="shared" si="12"/>
        <v>Wait</v>
      </c>
      <c r="G268" s="2"/>
      <c r="H268" s="70">
        <v>263</v>
      </c>
      <c r="I268" s="42">
        <f t="shared" si="13"/>
        <v>0</v>
      </c>
      <c r="J268" s="42">
        <f t="shared" si="14"/>
        <v>0</v>
      </c>
      <c r="K268" s="43"/>
      <c r="L268" s="43" t="str">
        <f>IFERROR(VLOOKUP(F268,Result_PW1!C:E,3,0),"")</f>
        <v/>
      </c>
      <c r="M268" s="2" t="s">
        <v>8</v>
      </c>
      <c r="N268" s="2"/>
      <c r="O268" s="2"/>
      <c r="P268" s="2"/>
      <c r="Q268" s="2"/>
      <c r="R268" s="62"/>
      <c r="S268" s="62"/>
      <c r="T268" s="62"/>
      <c r="U268" s="62"/>
      <c r="V268" s="62"/>
      <c r="W268" s="62"/>
      <c r="X268" s="62"/>
      <c r="Y268" s="62"/>
      <c r="Z268" s="62"/>
      <c r="AA268" s="62"/>
      <c r="AB268" s="62"/>
      <c r="AC268" s="62"/>
      <c r="AD268" s="62"/>
      <c r="AE268" s="62"/>
      <c r="AF268" s="62"/>
      <c r="AG268" s="62"/>
      <c r="AH268" s="62"/>
      <c r="AI268" s="62"/>
      <c r="AJ268" s="62"/>
      <c r="AK268" s="62"/>
      <c r="AL268" s="62"/>
      <c r="AM268" s="62"/>
      <c r="AN268" s="62"/>
      <c r="AO268" s="62"/>
      <c r="AP268" s="62"/>
      <c r="AQ268" s="62"/>
      <c r="AR268" s="62"/>
      <c r="AS268" s="62"/>
    </row>
    <row r="269" spans="1:45">
      <c r="A269" s="2"/>
      <c r="B269" s="33">
        <v>264</v>
      </c>
      <c r="C269" s="26"/>
      <c r="D269" s="26"/>
      <c r="E269" s="26"/>
      <c r="F269" s="23" t="str">
        <f t="shared" si="12"/>
        <v>Wait</v>
      </c>
      <c r="G269" s="2"/>
      <c r="H269" s="70">
        <v>264</v>
      </c>
      <c r="I269" s="42">
        <f t="shared" si="13"/>
        <v>0</v>
      </c>
      <c r="J269" s="42">
        <f t="shared" si="14"/>
        <v>0</v>
      </c>
      <c r="K269" s="43"/>
      <c r="L269" s="43" t="str">
        <f>IFERROR(VLOOKUP(F269,Result_PW1!C:E,3,0),"")</f>
        <v/>
      </c>
      <c r="M269" s="2" t="s">
        <v>8</v>
      </c>
      <c r="N269" s="2"/>
      <c r="O269" s="2"/>
      <c r="P269" s="2"/>
      <c r="Q269" s="2"/>
      <c r="R269" s="62"/>
      <c r="S269" s="62"/>
      <c r="T269" s="62"/>
      <c r="U269" s="62"/>
      <c r="V269" s="62"/>
      <c r="W269" s="62"/>
      <c r="X269" s="62"/>
      <c r="Y269" s="62"/>
      <c r="Z269" s="62"/>
      <c r="AA269" s="62"/>
      <c r="AB269" s="62"/>
      <c r="AC269" s="62"/>
      <c r="AD269" s="62"/>
      <c r="AE269" s="62"/>
      <c r="AF269" s="62"/>
      <c r="AG269" s="62"/>
      <c r="AH269" s="62"/>
      <c r="AI269" s="62"/>
      <c r="AJ269" s="62"/>
      <c r="AK269" s="62"/>
      <c r="AL269" s="62"/>
      <c r="AM269" s="62"/>
      <c r="AN269" s="62"/>
      <c r="AO269" s="62"/>
      <c r="AP269" s="62"/>
      <c r="AQ269" s="62"/>
      <c r="AR269" s="62"/>
      <c r="AS269" s="62"/>
    </row>
    <row r="270" spans="1:45">
      <c r="A270" s="2"/>
      <c r="B270" s="33">
        <v>265</v>
      </c>
      <c r="C270" s="26"/>
      <c r="D270" s="26"/>
      <c r="E270" s="26"/>
      <c r="F270" s="23" t="str">
        <f t="shared" ref="F270:F333" si="15">IFERROR(MID(E270,1,FIND("/",E270,1)-1),"Wait")</f>
        <v>Wait</v>
      </c>
      <c r="G270" s="2"/>
      <c r="H270" s="70">
        <v>265</v>
      </c>
      <c r="I270" s="42">
        <f t="shared" ref="I270:I333" si="16">C270</f>
        <v>0</v>
      </c>
      <c r="J270" s="42">
        <f t="shared" ref="J270:J333" si="17">D270</f>
        <v>0</v>
      </c>
      <c r="K270" s="43"/>
      <c r="L270" s="43" t="str">
        <f>IFERROR(VLOOKUP(F270,Result_PW1!C:E,3,0),"")</f>
        <v/>
      </c>
      <c r="M270" s="2" t="s">
        <v>8</v>
      </c>
      <c r="N270" s="2"/>
      <c r="O270" s="2"/>
      <c r="P270" s="2"/>
      <c r="Q270" s="2"/>
      <c r="R270" s="62"/>
      <c r="S270" s="62"/>
      <c r="T270" s="62"/>
      <c r="U270" s="62"/>
      <c r="V270" s="62"/>
      <c r="W270" s="62"/>
      <c r="X270" s="62"/>
      <c r="Y270" s="62"/>
      <c r="Z270" s="62"/>
      <c r="AA270" s="62"/>
      <c r="AB270" s="62"/>
      <c r="AC270" s="62"/>
      <c r="AD270" s="62"/>
      <c r="AE270" s="62"/>
      <c r="AF270" s="62"/>
      <c r="AG270" s="62"/>
      <c r="AH270" s="62"/>
      <c r="AI270" s="62"/>
      <c r="AJ270" s="62"/>
      <c r="AK270" s="62"/>
      <c r="AL270" s="62"/>
      <c r="AM270" s="62"/>
      <c r="AN270" s="62"/>
      <c r="AO270" s="62"/>
      <c r="AP270" s="62"/>
      <c r="AQ270" s="62"/>
      <c r="AR270" s="62"/>
      <c r="AS270" s="62"/>
    </row>
    <row r="271" spans="1:45">
      <c r="A271" s="2"/>
      <c r="B271" s="33">
        <v>266</v>
      </c>
      <c r="C271" s="26"/>
      <c r="D271" s="26"/>
      <c r="E271" s="26"/>
      <c r="F271" s="23" t="str">
        <f t="shared" si="15"/>
        <v>Wait</v>
      </c>
      <c r="G271" s="2"/>
      <c r="H271" s="70">
        <v>266</v>
      </c>
      <c r="I271" s="42">
        <f t="shared" si="16"/>
        <v>0</v>
      </c>
      <c r="J271" s="42">
        <f t="shared" si="17"/>
        <v>0</v>
      </c>
      <c r="K271" s="43"/>
      <c r="L271" s="43" t="str">
        <f>IFERROR(VLOOKUP(F271,Result_PW1!C:E,3,0),"")</f>
        <v/>
      </c>
      <c r="M271" s="2" t="s">
        <v>8</v>
      </c>
      <c r="N271" s="2"/>
      <c r="O271" s="2"/>
      <c r="P271" s="2"/>
      <c r="Q271" s="2"/>
      <c r="R271" s="62"/>
      <c r="S271" s="62"/>
      <c r="T271" s="62"/>
      <c r="U271" s="62"/>
      <c r="V271" s="62"/>
      <c r="W271" s="62"/>
      <c r="X271" s="62"/>
      <c r="Y271" s="62"/>
      <c r="Z271" s="62"/>
      <c r="AA271" s="62"/>
      <c r="AB271" s="62"/>
      <c r="AC271" s="62"/>
      <c r="AD271" s="62"/>
      <c r="AE271" s="62"/>
      <c r="AF271" s="62"/>
      <c r="AG271" s="62"/>
      <c r="AH271" s="62"/>
      <c r="AI271" s="62"/>
      <c r="AJ271" s="62"/>
      <c r="AK271" s="62"/>
      <c r="AL271" s="62"/>
      <c r="AM271" s="62"/>
      <c r="AN271" s="62"/>
      <c r="AO271" s="62"/>
      <c r="AP271" s="62"/>
      <c r="AQ271" s="62"/>
      <c r="AR271" s="62"/>
      <c r="AS271" s="62"/>
    </row>
    <row r="272" spans="1:45">
      <c r="A272" s="2"/>
      <c r="B272" s="33">
        <v>267</v>
      </c>
      <c r="C272" s="26"/>
      <c r="D272" s="26"/>
      <c r="E272" s="26"/>
      <c r="F272" s="23" t="str">
        <f t="shared" si="15"/>
        <v>Wait</v>
      </c>
      <c r="G272" s="2"/>
      <c r="H272" s="70">
        <v>267</v>
      </c>
      <c r="I272" s="42">
        <f t="shared" si="16"/>
        <v>0</v>
      </c>
      <c r="J272" s="42">
        <f t="shared" si="17"/>
        <v>0</v>
      </c>
      <c r="K272" s="43"/>
      <c r="L272" s="43" t="str">
        <f>IFERROR(VLOOKUP(F272,Result_PW1!C:E,3,0),"")</f>
        <v/>
      </c>
      <c r="M272" s="2" t="s">
        <v>8</v>
      </c>
      <c r="N272" s="2"/>
      <c r="O272" s="2"/>
      <c r="P272" s="2"/>
      <c r="Q272" s="2"/>
      <c r="R272" s="62"/>
      <c r="S272" s="62"/>
      <c r="T272" s="62"/>
      <c r="U272" s="62"/>
      <c r="V272" s="62"/>
      <c r="W272" s="62"/>
      <c r="X272" s="62"/>
      <c r="Y272" s="62"/>
      <c r="Z272" s="62"/>
      <c r="AA272" s="62"/>
      <c r="AB272" s="62"/>
      <c r="AC272" s="62"/>
      <c r="AD272" s="62"/>
      <c r="AE272" s="62"/>
      <c r="AF272" s="62"/>
      <c r="AG272" s="62"/>
      <c r="AH272" s="62"/>
      <c r="AI272" s="62"/>
      <c r="AJ272" s="62"/>
      <c r="AK272" s="62"/>
      <c r="AL272" s="62"/>
      <c r="AM272" s="62"/>
      <c r="AN272" s="62"/>
      <c r="AO272" s="62"/>
      <c r="AP272" s="62"/>
      <c r="AQ272" s="62"/>
      <c r="AR272" s="62"/>
      <c r="AS272" s="62"/>
    </row>
    <row r="273" spans="1:45">
      <c r="A273" s="2"/>
      <c r="B273" s="33">
        <v>268</v>
      </c>
      <c r="C273" s="26"/>
      <c r="D273" s="26"/>
      <c r="E273" s="26"/>
      <c r="F273" s="23" t="str">
        <f t="shared" si="15"/>
        <v>Wait</v>
      </c>
      <c r="G273" s="2"/>
      <c r="H273" s="70">
        <v>268</v>
      </c>
      <c r="I273" s="42">
        <f t="shared" si="16"/>
        <v>0</v>
      </c>
      <c r="J273" s="42">
        <f t="shared" si="17"/>
        <v>0</v>
      </c>
      <c r="K273" s="43"/>
      <c r="L273" s="43" t="str">
        <f>IFERROR(VLOOKUP(F273,Result_PW1!C:E,3,0),"")</f>
        <v/>
      </c>
      <c r="M273" s="2" t="s">
        <v>8</v>
      </c>
      <c r="N273" s="2"/>
      <c r="O273" s="2"/>
      <c r="P273" s="2"/>
      <c r="Q273" s="2"/>
      <c r="R273" s="62"/>
      <c r="S273" s="62"/>
      <c r="T273" s="62"/>
      <c r="U273" s="62"/>
      <c r="V273" s="62"/>
      <c r="W273" s="62"/>
      <c r="X273" s="62"/>
      <c r="Y273" s="62"/>
      <c r="Z273" s="62"/>
      <c r="AA273" s="62"/>
      <c r="AB273" s="62"/>
      <c r="AC273" s="62"/>
      <c r="AD273" s="62"/>
      <c r="AE273" s="62"/>
      <c r="AF273" s="62"/>
      <c r="AG273" s="62"/>
      <c r="AH273" s="62"/>
      <c r="AI273" s="62"/>
      <c r="AJ273" s="62"/>
      <c r="AK273" s="62"/>
      <c r="AL273" s="62"/>
      <c r="AM273" s="62"/>
      <c r="AN273" s="62"/>
      <c r="AO273" s="62"/>
      <c r="AP273" s="62"/>
      <c r="AQ273" s="62"/>
      <c r="AR273" s="62"/>
      <c r="AS273" s="62"/>
    </row>
    <row r="274" spans="1:45">
      <c r="A274" s="2"/>
      <c r="B274" s="33">
        <v>269</v>
      </c>
      <c r="C274" s="26"/>
      <c r="D274" s="26"/>
      <c r="E274" s="26"/>
      <c r="F274" s="23" t="str">
        <f t="shared" si="15"/>
        <v>Wait</v>
      </c>
      <c r="G274" s="2"/>
      <c r="H274" s="70">
        <v>269</v>
      </c>
      <c r="I274" s="42">
        <f t="shared" si="16"/>
        <v>0</v>
      </c>
      <c r="J274" s="42">
        <f t="shared" si="17"/>
        <v>0</v>
      </c>
      <c r="K274" s="43"/>
      <c r="L274" s="43" t="str">
        <f>IFERROR(VLOOKUP(F274,Result_PW1!C:E,3,0),"")</f>
        <v/>
      </c>
      <c r="M274" s="2" t="s">
        <v>8</v>
      </c>
      <c r="N274" s="2"/>
      <c r="O274" s="2"/>
      <c r="P274" s="2"/>
      <c r="Q274" s="2"/>
      <c r="R274" s="62"/>
      <c r="S274" s="62"/>
      <c r="T274" s="62"/>
      <c r="U274" s="62"/>
      <c r="V274" s="62"/>
      <c r="W274" s="62"/>
      <c r="X274" s="62"/>
      <c r="Y274" s="62"/>
      <c r="Z274" s="62"/>
      <c r="AA274" s="62"/>
      <c r="AB274" s="62"/>
      <c r="AC274" s="62"/>
      <c r="AD274" s="62"/>
      <c r="AE274" s="62"/>
      <c r="AF274" s="62"/>
      <c r="AG274" s="62"/>
      <c r="AH274" s="62"/>
      <c r="AI274" s="62"/>
      <c r="AJ274" s="62"/>
      <c r="AK274" s="62"/>
      <c r="AL274" s="62"/>
      <c r="AM274" s="62"/>
      <c r="AN274" s="62"/>
      <c r="AO274" s="62"/>
      <c r="AP274" s="62"/>
      <c r="AQ274" s="62"/>
      <c r="AR274" s="62"/>
      <c r="AS274" s="62"/>
    </row>
    <row r="275" spans="1:45">
      <c r="A275" s="2"/>
      <c r="B275" s="33">
        <v>270</v>
      </c>
      <c r="C275" s="26"/>
      <c r="D275" s="26"/>
      <c r="E275" s="26"/>
      <c r="F275" s="23" t="str">
        <f t="shared" si="15"/>
        <v>Wait</v>
      </c>
      <c r="G275" s="2"/>
      <c r="H275" s="70">
        <v>270</v>
      </c>
      <c r="I275" s="42">
        <f t="shared" si="16"/>
        <v>0</v>
      </c>
      <c r="J275" s="42">
        <f t="shared" si="17"/>
        <v>0</v>
      </c>
      <c r="K275" s="43"/>
      <c r="L275" s="43" t="str">
        <f>IFERROR(VLOOKUP(F275,Result_PW1!C:E,3,0),"")</f>
        <v/>
      </c>
      <c r="M275" s="2" t="s">
        <v>8</v>
      </c>
      <c r="N275" s="2"/>
      <c r="O275" s="2"/>
      <c r="P275" s="2"/>
      <c r="Q275" s="2"/>
      <c r="R275" s="62"/>
      <c r="S275" s="62"/>
      <c r="T275" s="62"/>
      <c r="U275" s="62"/>
      <c r="V275" s="62"/>
      <c r="W275" s="62"/>
      <c r="X275" s="62"/>
      <c r="Y275" s="62"/>
      <c r="Z275" s="62"/>
      <c r="AA275" s="62"/>
      <c r="AB275" s="62"/>
      <c r="AC275" s="62"/>
      <c r="AD275" s="62"/>
      <c r="AE275" s="62"/>
      <c r="AF275" s="62"/>
      <c r="AG275" s="62"/>
      <c r="AH275" s="62"/>
      <c r="AI275" s="62"/>
      <c r="AJ275" s="62"/>
      <c r="AK275" s="62"/>
      <c r="AL275" s="62"/>
      <c r="AM275" s="62"/>
      <c r="AN275" s="62"/>
      <c r="AO275" s="62"/>
      <c r="AP275" s="62"/>
      <c r="AQ275" s="62"/>
      <c r="AR275" s="62"/>
      <c r="AS275" s="62"/>
    </row>
    <row r="276" spans="1:45">
      <c r="A276" s="2"/>
      <c r="B276" s="33">
        <v>271</v>
      </c>
      <c r="C276" s="26"/>
      <c r="D276" s="26"/>
      <c r="E276" s="26"/>
      <c r="F276" s="23" t="str">
        <f t="shared" si="15"/>
        <v>Wait</v>
      </c>
      <c r="G276" s="2"/>
      <c r="H276" s="70">
        <v>271</v>
      </c>
      <c r="I276" s="42">
        <f t="shared" si="16"/>
        <v>0</v>
      </c>
      <c r="J276" s="42">
        <f t="shared" si="17"/>
        <v>0</v>
      </c>
      <c r="K276" s="43"/>
      <c r="L276" s="43" t="str">
        <f>IFERROR(VLOOKUP(F276,Result_PW1!C:E,3,0),"")</f>
        <v/>
      </c>
      <c r="M276" s="2" t="s">
        <v>8</v>
      </c>
      <c r="N276" s="2"/>
      <c r="O276" s="2"/>
      <c r="P276" s="2"/>
      <c r="Q276" s="2"/>
      <c r="R276" s="62"/>
      <c r="S276" s="62"/>
      <c r="T276" s="62"/>
      <c r="U276" s="62"/>
      <c r="V276" s="62"/>
      <c r="W276" s="62"/>
      <c r="X276" s="62"/>
      <c r="Y276" s="62"/>
      <c r="Z276" s="62"/>
      <c r="AA276" s="62"/>
      <c r="AB276" s="62"/>
      <c r="AC276" s="62"/>
      <c r="AD276" s="62"/>
      <c r="AE276" s="62"/>
      <c r="AF276" s="62"/>
      <c r="AG276" s="62"/>
      <c r="AH276" s="62"/>
      <c r="AI276" s="62"/>
      <c r="AJ276" s="62"/>
      <c r="AK276" s="62"/>
      <c r="AL276" s="62"/>
      <c r="AM276" s="62"/>
      <c r="AN276" s="62"/>
      <c r="AO276" s="62"/>
      <c r="AP276" s="62"/>
      <c r="AQ276" s="62"/>
      <c r="AR276" s="62"/>
      <c r="AS276" s="62"/>
    </row>
    <row r="277" spans="1:45">
      <c r="A277" s="2"/>
      <c r="B277" s="33">
        <v>272</v>
      </c>
      <c r="C277" s="26"/>
      <c r="D277" s="26"/>
      <c r="E277" s="26"/>
      <c r="F277" s="23" t="str">
        <f t="shared" si="15"/>
        <v>Wait</v>
      </c>
      <c r="G277" s="2"/>
      <c r="H277" s="70">
        <v>272</v>
      </c>
      <c r="I277" s="42">
        <f t="shared" si="16"/>
        <v>0</v>
      </c>
      <c r="J277" s="42">
        <f t="shared" si="17"/>
        <v>0</v>
      </c>
      <c r="K277" s="43"/>
      <c r="L277" s="43" t="str">
        <f>IFERROR(VLOOKUP(F277,Result_PW1!C:E,3,0),"")</f>
        <v/>
      </c>
      <c r="M277" s="2" t="s">
        <v>8</v>
      </c>
      <c r="N277" s="2"/>
      <c r="O277" s="2"/>
      <c r="P277" s="2"/>
      <c r="Q277" s="2"/>
      <c r="R277" s="62"/>
      <c r="S277" s="62"/>
      <c r="T277" s="62"/>
      <c r="U277" s="62"/>
      <c r="V277" s="62"/>
      <c r="W277" s="62"/>
      <c r="X277" s="62"/>
      <c r="Y277" s="62"/>
      <c r="Z277" s="62"/>
      <c r="AA277" s="62"/>
      <c r="AB277" s="62"/>
      <c r="AC277" s="62"/>
      <c r="AD277" s="62"/>
      <c r="AE277" s="62"/>
      <c r="AF277" s="62"/>
      <c r="AG277" s="62"/>
      <c r="AH277" s="62"/>
      <c r="AI277" s="62"/>
      <c r="AJ277" s="62"/>
      <c r="AK277" s="62"/>
      <c r="AL277" s="62"/>
      <c r="AM277" s="62"/>
      <c r="AN277" s="62"/>
      <c r="AO277" s="62"/>
      <c r="AP277" s="62"/>
      <c r="AQ277" s="62"/>
      <c r="AR277" s="62"/>
      <c r="AS277" s="62"/>
    </row>
    <row r="278" spans="1:45">
      <c r="A278" s="2"/>
      <c r="B278" s="33">
        <v>273</v>
      </c>
      <c r="C278" s="26"/>
      <c r="D278" s="26"/>
      <c r="E278" s="26"/>
      <c r="F278" s="23" t="str">
        <f t="shared" si="15"/>
        <v>Wait</v>
      </c>
      <c r="G278" s="2"/>
      <c r="H278" s="70">
        <v>273</v>
      </c>
      <c r="I278" s="42">
        <f t="shared" si="16"/>
        <v>0</v>
      </c>
      <c r="J278" s="42">
        <f t="shared" si="17"/>
        <v>0</v>
      </c>
      <c r="K278" s="43"/>
      <c r="L278" s="43" t="str">
        <f>IFERROR(VLOOKUP(F278,Result_PW1!C:E,3,0),"")</f>
        <v/>
      </c>
      <c r="M278" s="2" t="s">
        <v>8</v>
      </c>
      <c r="N278" s="2"/>
      <c r="O278" s="2"/>
      <c r="P278" s="2"/>
      <c r="Q278" s="2"/>
      <c r="R278" s="62"/>
      <c r="S278" s="62"/>
      <c r="T278" s="62"/>
      <c r="U278" s="62"/>
      <c r="V278" s="62"/>
      <c r="W278" s="62"/>
      <c r="X278" s="62"/>
      <c r="Y278" s="62"/>
      <c r="Z278" s="62"/>
      <c r="AA278" s="62"/>
      <c r="AB278" s="62"/>
      <c r="AC278" s="62"/>
      <c r="AD278" s="62"/>
      <c r="AE278" s="62"/>
      <c r="AF278" s="62"/>
      <c r="AG278" s="62"/>
      <c r="AH278" s="62"/>
      <c r="AI278" s="62"/>
      <c r="AJ278" s="62"/>
      <c r="AK278" s="62"/>
      <c r="AL278" s="62"/>
      <c r="AM278" s="62"/>
      <c r="AN278" s="62"/>
      <c r="AO278" s="62"/>
      <c r="AP278" s="62"/>
      <c r="AQ278" s="62"/>
      <c r="AR278" s="62"/>
      <c r="AS278" s="62"/>
    </row>
    <row r="279" spans="1:45">
      <c r="A279" s="2"/>
      <c r="B279" s="33">
        <v>274</v>
      </c>
      <c r="C279" s="26"/>
      <c r="D279" s="26"/>
      <c r="E279" s="26"/>
      <c r="F279" s="23" t="str">
        <f t="shared" si="15"/>
        <v>Wait</v>
      </c>
      <c r="G279" s="2"/>
      <c r="H279" s="70">
        <v>274</v>
      </c>
      <c r="I279" s="42">
        <f t="shared" si="16"/>
        <v>0</v>
      </c>
      <c r="J279" s="42">
        <f t="shared" si="17"/>
        <v>0</v>
      </c>
      <c r="K279" s="43"/>
      <c r="L279" s="43" t="str">
        <f>IFERROR(VLOOKUP(F279,Result_PW1!C:E,3,0),"")</f>
        <v/>
      </c>
      <c r="M279" s="2" t="s">
        <v>8</v>
      </c>
      <c r="N279" s="2"/>
      <c r="O279" s="2"/>
      <c r="P279" s="2"/>
      <c r="Q279" s="2"/>
      <c r="R279" s="62"/>
      <c r="S279" s="62"/>
      <c r="T279" s="62"/>
      <c r="U279" s="62"/>
      <c r="V279" s="62"/>
      <c r="W279" s="62"/>
      <c r="X279" s="62"/>
      <c r="Y279" s="62"/>
      <c r="Z279" s="62"/>
      <c r="AA279" s="62"/>
      <c r="AB279" s="62"/>
      <c r="AC279" s="62"/>
      <c r="AD279" s="62"/>
      <c r="AE279" s="62"/>
      <c r="AF279" s="62"/>
      <c r="AG279" s="62"/>
      <c r="AH279" s="62"/>
      <c r="AI279" s="62"/>
      <c r="AJ279" s="62"/>
      <c r="AK279" s="62"/>
      <c r="AL279" s="62"/>
      <c r="AM279" s="62"/>
      <c r="AN279" s="62"/>
      <c r="AO279" s="62"/>
      <c r="AP279" s="62"/>
      <c r="AQ279" s="62"/>
      <c r="AR279" s="62"/>
      <c r="AS279" s="62"/>
    </row>
    <row r="280" spans="1:45">
      <c r="A280" s="2"/>
      <c r="B280" s="33">
        <v>275</v>
      </c>
      <c r="C280" s="26"/>
      <c r="D280" s="26"/>
      <c r="E280" s="26"/>
      <c r="F280" s="23" t="str">
        <f t="shared" si="15"/>
        <v>Wait</v>
      </c>
      <c r="G280" s="2"/>
      <c r="H280" s="70">
        <v>275</v>
      </c>
      <c r="I280" s="42">
        <f t="shared" si="16"/>
        <v>0</v>
      </c>
      <c r="J280" s="42">
        <f t="shared" si="17"/>
        <v>0</v>
      </c>
      <c r="K280" s="43"/>
      <c r="L280" s="43" t="str">
        <f>IFERROR(VLOOKUP(F280,Result_PW1!C:E,3,0),"")</f>
        <v/>
      </c>
      <c r="M280" s="2" t="s">
        <v>8</v>
      </c>
      <c r="N280" s="2"/>
      <c r="O280" s="2"/>
      <c r="P280" s="2"/>
      <c r="Q280" s="2"/>
      <c r="R280" s="62"/>
      <c r="S280" s="62"/>
      <c r="T280" s="62"/>
      <c r="U280" s="62"/>
      <c r="V280" s="62"/>
      <c r="W280" s="62"/>
      <c r="X280" s="62"/>
      <c r="Y280" s="62"/>
      <c r="Z280" s="62"/>
      <c r="AA280" s="62"/>
      <c r="AB280" s="62"/>
      <c r="AC280" s="62"/>
      <c r="AD280" s="62"/>
      <c r="AE280" s="62"/>
      <c r="AF280" s="62"/>
      <c r="AG280" s="62"/>
      <c r="AH280" s="62"/>
      <c r="AI280" s="62"/>
      <c r="AJ280" s="62"/>
      <c r="AK280" s="62"/>
      <c r="AL280" s="62"/>
      <c r="AM280" s="62"/>
      <c r="AN280" s="62"/>
      <c r="AO280" s="62"/>
      <c r="AP280" s="62"/>
      <c r="AQ280" s="62"/>
      <c r="AR280" s="62"/>
      <c r="AS280" s="62"/>
    </row>
    <row r="281" spans="1:45">
      <c r="A281" s="2"/>
      <c r="B281" s="33">
        <v>276</v>
      </c>
      <c r="C281" s="26"/>
      <c r="D281" s="26"/>
      <c r="E281" s="26"/>
      <c r="F281" s="23" t="str">
        <f t="shared" si="15"/>
        <v>Wait</v>
      </c>
      <c r="G281" s="2"/>
      <c r="H281" s="70">
        <v>276</v>
      </c>
      <c r="I281" s="42">
        <f t="shared" si="16"/>
        <v>0</v>
      </c>
      <c r="J281" s="42">
        <f t="shared" si="17"/>
        <v>0</v>
      </c>
      <c r="K281" s="43"/>
      <c r="L281" s="43" t="str">
        <f>IFERROR(VLOOKUP(F281,Result_PW1!C:E,3,0),"")</f>
        <v/>
      </c>
      <c r="M281" s="2" t="s">
        <v>8</v>
      </c>
      <c r="N281" s="2"/>
      <c r="O281" s="2"/>
      <c r="P281" s="2"/>
      <c r="Q281" s="2"/>
      <c r="R281" s="62"/>
      <c r="S281" s="62"/>
      <c r="T281" s="62"/>
      <c r="U281" s="62"/>
      <c r="V281" s="62"/>
      <c r="W281" s="62"/>
      <c r="X281" s="62"/>
      <c r="Y281" s="62"/>
      <c r="Z281" s="62"/>
      <c r="AA281" s="62"/>
      <c r="AB281" s="62"/>
      <c r="AC281" s="62"/>
      <c r="AD281" s="62"/>
      <c r="AE281" s="62"/>
      <c r="AF281" s="62"/>
      <c r="AG281" s="62"/>
      <c r="AH281" s="62"/>
      <c r="AI281" s="62"/>
      <c r="AJ281" s="62"/>
      <c r="AK281" s="62"/>
      <c r="AL281" s="62"/>
      <c r="AM281" s="62"/>
      <c r="AN281" s="62"/>
      <c r="AO281" s="62"/>
      <c r="AP281" s="62"/>
      <c r="AQ281" s="62"/>
      <c r="AR281" s="62"/>
      <c r="AS281" s="62"/>
    </row>
    <row r="282" spans="1:45">
      <c r="A282" s="2"/>
      <c r="B282" s="33">
        <v>277</v>
      </c>
      <c r="C282" s="26"/>
      <c r="D282" s="26"/>
      <c r="E282" s="26"/>
      <c r="F282" s="23" t="str">
        <f t="shared" si="15"/>
        <v>Wait</v>
      </c>
      <c r="G282" s="2"/>
      <c r="H282" s="70">
        <v>277</v>
      </c>
      <c r="I282" s="42">
        <f t="shared" si="16"/>
        <v>0</v>
      </c>
      <c r="J282" s="42">
        <f t="shared" si="17"/>
        <v>0</v>
      </c>
      <c r="K282" s="43"/>
      <c r="L282" s="43" t="str">
        <f>IFERROR(VLOOKUP(F282,Result_PW1!C:E,3,0),"")</f>
        <v/>
      </c>
      <c r="M282" s="2" t="s">
        <v>8</v>
      </c>
      <c r="N282" s="2"/>
      <c r="O282" s="2"/>
      <c r="P282" s="2"/>
      <c r="Q282" s="2"/>
      <c r="R282" s="62"/>
      <c r="S282" s="62"/>
      <c r="T282" s="62"/>
      <c r="U282" s="62"/>
      <c r="V282" s="62"/>
      <c r="W282" s="62"/>
      <c r="X282" s="62"/>
      <c r="Y282" s="62"/>
      <c r="Z282" s="62"/>
      <c r="AA282" s="62"/>
      <c r="AB282" s="62"/>
      <c r="AC282" s="62"/>
      <c r="AD282" s="62"/>
      <c r="AE282" s="62"/>
      <c r="AF282" s="62"/>
      <c r="AG282" s="62"/>
      <c r="AH282" s="62"/>
      <c r="AI282" s="62"/>
      <c r="AJ282" s="62"/>
      <c r="AK282" s="62"/>
      <c r="AL282" s="62"/>
      <c r="AM282" s="62"/>
      <c r="AN282" s="62"/>
      <c r="AO282" s="62"/>
      <c r="AP282" s="62"/>
      <c r="AQ282" s="62"/>
      <c r="AR282" s="62"/>
      <c r="AS282" s="62"/>
    </row>
    <row r="283" spans="1:45">
      <c r="A283" s="2"/>
      <c r="B283" s="33">
        <v>278</v>
      </c>
      <c r="C283" s="26"/>
      <c r="D283" s="26"/>
      <c r="E283" s="26"/>
      <c r="F283" s="23" t="str">
        <f t="shared" si="15"/>
        <v>Wait</v>
      </c>
      <c r="G283" s="2"/>
      <c r="H283" s="70">
        <v>278</v>
      </c>
      <c r="I283" s="42">
        <f t="shared" si="16"/>
        <v>0</v>
      </c>
      <c r="J283" s="42">
        <f t="shared" si="17"/>
        <v>0</v>
      </c>
      <c r="K283" s="43"/>
      <c r="L283" s="43" t="str">
        <f>IFERROR(VLOOKUP(F283,Result_PW1!C:E,3,0),"")</f>
        <v/>
      </c>
      <c r="M283" s="2" t="s">
        <v>8</v>
      </c>
      <c r="N283" s="2"/>
      <c r="O283" s="2"/>
      <c r="P283" s="2"/>
      <c r="Q283" s="2"/>
      <c r="R283" s="62"/>
      <c r="S283" s="62"/>
      <c r="T283" s="62"/>
      <c r="U283" s="62"/>
      <c r="V283" s="62"/>
      <c r="W283" s="62"/>
      <c r="X283" s="62"/>
      <c r="Y283" s="62"/>
      <c r="Z283" s="62"/>
      <c r="AA283" s="62"/>
      <c r="AB283" s="62"/>
      <c r="AC283" s="62"/>
      <c r="AD283" s="62"/>
      <c r="AE283" s="62"/>
      <c r="AF283" s="62"/>
      <c r="AG283" s="62"/>
      <c r="AH283" s="62"/>
      <c r="AI283" s="62"/>
      <c r="AJ283" s="62"/>
      <c r="AK283" s="62"/>
      <c r="AL283" s="62"/>
      <c r="AM283" s="62"/>
      <c r="AN283" s="62"/>
      <c r="AO283" s="62"/>
      <c r="AP283" s="62"/>
      <c r="AQ283" s="62"/>
      <c r="AR283" s="62"/>
      <c r="AS283" s="62"/>
    </row>
    <row r="284" spans="1:45">
      <c r="A284" s="2"/>
      <c r="B284" s="33">
        <v>279</v>
      </c>
      <c r="C284" s="26"/>
      <c r="D284" s="26"/>
      <c r="E284" s="26"/>
      <c r="F284" s="23" t="str">
        <f t="shared" si="15"/>
        <v>Wait</v>
      </c>
      <c r="G284" s="2"/>
      <c r="H284" s="70">
        <v>279</v>
      </c>
      <c r="I284" s="42">
        <f t="shared" si="16"/>
        <v>0</v>
      </c>
      <c r="J284" s="42">
        <f t="shared" si="17"/>
        <v>0</v>
      </c>
      <c r="K284" s="43"/>
      <c r="L284" s="43" t="str">
        <f>IFERROR(VLOOKUP(F284,Result_PW1!C:E,3,0),"")</f>
        <v/>
      </c>
      <c r="M284" s="2" t="s">
        <v>8</v>
      </c>
      <c r="N284" s="2"/>
      <c r="O284" s="2"/>
      <c r="P284" s="2"/>
      <c r="Q284" s="2"/>
      <c r="R284" s="62"/>
      <c r="S284" s="62"/>
      <c r="T284" s="62"/>
      <c r="U284" s="62"/>
      <c r="V284" s="62"/>
      <c r="W284" s="62"/>
      <c r="X284" s="62"/>
      <c r="Y284" s="62"/>
      <c r="Z284" s="62"/>
      <c r="AA284" s="62"/>
      <c r="AB284" s="62"/>
      <c r="AC284" s="62"/>
      <c r="AD284" s="62"/>
      <c r="AE284" s="62"/>
      <c r="AF284" s="62"/>
      <c r="AG284" s="62"/>
      <c r="AH284" s="62"/>
      <c r="AI284" s="62"/>
      <c r="AJ284" s="62"/>
      <c r="AK284" s="62"/>
      <c r="AL284" s="62"/>
      <c r="AM284" s="62"/>
      <c r="AN284" s="62"/>
      <c r="AO284" s="62"/>
      <c r="AP284" s="62"/>
      <c r="AQ284" s="62"/>
      <c r="AR284" s="62"/>
      <c r="AS284" s="62"/>
    </row>
    <row r="285" spans="1:45">
      <c r="A285" s="2"/>
      <c r="B285" s="33">
        <v>280</v>
      </c>
      <c r="C285" s="26"/>
      <c r="D285" s="26"/>
      <c r="E285" s="26"/>
      <c r="F285" s="23" t="str">
        <f t="shared" si="15"/>
        <v>Wait</v>
      </c>
      <c r="G285" s="2"/>
      <c r="H285" s="70">
        <v>280</v>
      </c>
      <c r="I285" s="42">
        <f t="shared" si="16"/>
        <v>0</v>
      </c>
      <c r="J285" s="42">
        <f t="shared" si="17"/>
        <v>0</v>
      </c>
      <c r="K285" s="43"/>
      <c r="L285" s="43" t="str">
        <f>IFERROR(VLOOKUP(F285,Result_PW1!C:E,3,0),"")</f>
        <v/>
      </c>
      <c r="M285" s="2" t="s">
        <v>8</v>
      </c>
      <c r="N285" s="2"/>
      <c r="O285" s="2"/>
      <c r="P285" s="2"/>
      <c r="Q285" s="2"/>
      <c r="R285" s="62"/>
      <c r="S285" s="62"/>
      <c r="T285" s="62"/>
      <c r="U285" s="62"/>
      <c r="V285" s="62"/>
      <c r="W285" s="62"/>
      <c r="X285" s="62"/>
      <c r="Y285" s="62"/>
      <c r="Z285" s="62"/>
      <c r="AA285" s="62"/>
      <c r="AB285" s="62"/>
      <c r="AC285" s="62"/>
      <c r="AD285" s="62"/>
      <c r="AE285" s="62"/>
      <c r="AF285" s="62"/>
      <c r="AG285" s="62"/>
      <c r="AH285" s="62"/>
      <c r="AI285" s="62"/>
      <c r="AJ285" s="62"/>
      <c r="AK285" s="62"/>
      <c r="AL285" s="62"/>
      <c r="AM285" s="62"/>
      <c r="AN285" s="62"/>
      <c r="AO285" s="62"/>
      <c r="AP285" s="62"/>
      <c r="AQ285" s="62"/>
      <c r="AR285" s="62"/>
      <c r="AS285" s="62"/>
    </row>
    <row r="286" spans="1:45">
      <c r="A286" s="2"/>
      <c r="B286" s="33">
        <v>281</v>
      </c>
      <c r="C286" s="26"/>
      <c r="D286" s="26"/>
      <c r="E286" s="26"/>
      <c r="F286" s="23" t="str">
        <f t="shared" si="15"/>
        <v>Wait</v>
      </c>
      <c r="G286" s="2"/>
      <c r="H286" s="70">
        <v>281</v>
      </c>
      <c r="I286" s="42">
        <f t="shared" si="16"/>
        <v>0</v>
      </c>
      <c r="J286" s="42">
        <f t="shared" si="17"/>
        <v>0</v>
      </c>
      <c r="K286" s="43"/>
      <c r="L286" s="43" t="str">
        <f>IFERROR(VLOOKUP(F286,Result_PW1!C:E,3,0),"")</f>
        <v/>
      </c>
      <c r="M286" s="2" t="s">
        <v>8</v>
      </c>
      <c r="N286" s="2"/>
      <c r="O286" s="2"/>
      <c r="P286" s="2"/>
      <c r="Q286" s="2"/>
      <c r="R286" s="62"/>
      <c r="S286" s="62"/>
      <c r="T286" s="62"/>
      <c r="U286" s="62"/>
      <c r="V286" s="62"/>
      <c r="W286" s="62"/>
      <c r="X286" s="62"/>
      <c r="Y286" s="62"/>
      <c r="Z286" s="62"/>
      <c r="AA286" s="62"/>
      <c r="AB286" s="62"/>
      <c r="AC286" s="62"/>
      <c r="AD286" s="62"/>
      <c r="AE286" s="62"/>
      <c r="AF286" s="62"/>
      <c r="AG286" s="62"/>
      <c r="AH286" s="62"/>
      <c r="AI286" s="62"/>
      <c r="AJ286" s="62"/>
      <c r="AK286" s="62"/>
      <c r="AL286" s="62"/>
      <c r="AM286" s="62"/>
      <c r="AN286" s="62"/>
      <c r="AO286" s="62"/>
      <c r="AP286" s="62"/>
      <c r="AQ286" s="62"/>
      <c r="AR286" s="62"/>
      <c r="AS286" s="62"/>
    </row>
    <row r="287" spans="1:45">
      <c r="A287" s="2"/>
      <c r="B287" s="33">
        <v>282</v>
      </c>
      <c r="C287" s="26"/>
      <c r="D287" s="26"/>
      <c r="E287" s="26"/>
      <c r="F287" s="23" t="str">
        <f t="shared" si="15"/>
        <v>Wait</v>
      </c>
      <c r="G287" s="2"/>
      <c r="H287" s="70">
        <v>282</v>
      </c>
      <c r="I287" s="42">
        <f t="shared" si="16"/>
        <v>0</v>
      </c>
      <c r="J287" s="42">
        <f t="shared" si="17"/>
        <v>0</v>
      </c>
      <c r="K287" s="43"/>
      <c r="L287" s="43" t="str">
        <f>IFERROR(VLOOKUP(F287,Result_PW1!C:E,3,0),"")</f>
        <v/>
      </c>
      <c r="M287" s="2" t="s">
        <v>8</v>
      </c>
      <c r="N287" s="2"/>
      <c r="O287" s="2"/>
      <c r="P287" s="2"/>
      <c r="Q287" s="2"/>
      <c r="R287" s="62"/>
      <c r="S287" s="62"/>
      <c r="T287" s="62"/>
      <c r="U287" s="62"/>
      <c r="V287" s="62"/>
      <c r="W287" s="62"/>
      <c r="X287" s="62"/>
      <c r="Y287" s="62"/>
      <c r="Z287" s="62"/>
      <c r="AA287" s="62"/>
      <c r="AB287" s="62"/>
      <c r="AC287" s="62"/>
      <c r="AD287" s="62"/>
      <c r="AE287" s="62"/>
      <c r="AF287" s="62"/>
      <c r="AG287" s="62"/>
      <c r="AH287" s="62"/>
      <c r="AI287" s="62"/>
      <c r="AJ287" s="62"/>
      <c r="AK287" s="62"/>
      <c r="AL287" s="62"/>
      <c r="AM287" s="62"/>
      <c r="AN287" s="62"/>
      <c r="AO287" s="62"/>
      <c r="AP287" s="62"/>
      <c r="AQ287" s="62"/>
      <c r="AR287" s="62"/>
      <c r="AS287" s="62"/>
    </row>
    <row r="288" spans="1:45">
      <c r="A288" s="2"/>
      <c r="B288" s="33">
        <v>283</v>
      </c>
      <c r="C288" s="26"/>
      <c r="D288" s="26"/>
      <c r="E288" s="26"/>
      <c r="F288" s="23" t="str">
        <f t="shared" si="15"/>
        <v>Wait</v>
      </c>
      <c r="G288" s="2"/>
      <c r="H288" s="70">
        <v>283</v>
      </c>
      <c r="I288" s="42">
        <f t="shared" si="16"/>
        <v>0</v>
      </c>
      <c r="J288" s="42">
        <f t="shared" si="17"/>
        <v>0</v>
      </c>
      <c r="K288" s="43"/>
      <c r="L288" s="43" t="str">
        <f>IFERROR(VLOOKUP(F288,Result_PW1!C:E,3,0),"")</f>
        <v/>
      </c>
      <c r="M288" s="2" t="s">
        <v>8</v>
      </c>
      <c r="N288" s="2"/>
      <c r="O288" s="2"/>
      <c r="P288" s="2"/>
      <c r="Q288" s="2"/>
      <c r="R288" s="62"/>
      <c r="S288" s="62"/>
      <c r="T288" s="62"/>
      <c r="U288" s="62"/>
      <c r="V288" s="62"/>
      <c r="W288" s="62"/>
      <c r="X288" s="62"/>
      <c r="Y288" s="62"/>
      <c r="Z288" s="62"/>
      <c r="AA288" s="62"/>
      <c r="AB288" s="62"/>
      <c r="AC288" s="62"/>
      <c r="AD288" s="62"/>
      <c r="AE288" s="62"/>
      <c r="AF288" s="62"/>
      <c r="AG288" s="62"/>
      <c r="AH288" s="62"/>
      <c r="AI288" s="62"/>
      <c r="AJ288" s="62"/>
      <c r="AK288" s="62"/>
      <c r="AL288" s="62"/>
      <c r="AM288" s="62"/>
      <c r="AN288" s="62"/>
      <c r="AO288" s="62"/>
      <c r="AP288" s="62"/>
      <c r="AQ288" s="62"/>
      <c r="AR288" s="62"/>
      <c r="AS288" s="62"/>
    </row>
    <row r="289" spans="1:45">
      <c r="A289" s="2"/>
      <c r="B289" s="33">
        <v>284</v>
      </c>
      <c r="C289" s="26"/>
      <c r="D289" s="26"/>
      <c r="E289" s="26"/>
      <c r="F289" s="23" t="str">
        <f t="shared" si="15"/>
        <v>Wait</v>
      </c>
      <c r="G289" s="2"/>
      <c r="H289" s="70">
        <v>284</v>
      </c>
      <c r="I289" s="42">
        <f t="shared" si="16"/>
        <v>0</v>
      </c>
      <c r="J289" s="42">
        <f t="shared" si="17"/>
        <v>0</v>
      </c>
      <c r="K289" s="43"/>
      <c r="L289" s="43" t="str">
        <f>IFERROR(VLOOKUP(F289,Result_PW1!C:E,3,0),"")</f>
        <v/>
      </c>
      <c r="M289" s="2" t="s">
        <v>8</v>
      </c>
      <c r="N289" s="2"/>
      <c r="O289" s="2"/>
      <c r="P289" s="2"/>
      <c r="Q289" s="2"/>
      <c r="R289" s="62"/>
      <c r="S289" s="62"/>
      <c r="T289" s="62"/>
      <c r="U289" s="62"/>
      <c r="V289" s="62"/>
      <c r="W289" s="62"/>
      <c r="X289" s="62"/>
      <c r="Y289" s="62"/>
      <c r="Z289" s="62"/>
      <c r="AA289" s="62"/>
      <c r="AB289" s="62"/>
      <c r="AC289" s="62"/>
      <c r="AD289" s="62"/>
      <c r="AE289" s="62"/>
      <c r="AF289" s="62"/>
      <c r="AG289" s="62"/>
      <c r="AH289" s="62"/>
      <c r="AI289" s="62"/>
      <c r="AJ289" s="62"/>
      <c r="AK289" s="62"/>
      <c r="AL289" s="62"/>
      <c r="AM289" s="62"/>
      <c r="AN289" s="62"/>
      <c r="AO289" s="62"/>
      <c r="AP289" s="62"/>
      <c r="AQ289" s="62"/>
      <c r="AR289" s="62"/>
      <c r="AS289" s="62"/>
    </row>
    <row r="290" spans="1:45">
      <c r="A290" s="2"/>
      <c r="B290" s="33">
        <v>285</v>
      </c>
      <c r="C290" s="26"/>
      <c r="D290" s="26"/>
      <c r="E290" s="26"/>
      <c r="F290" s="23" t="str">
        <f t="shared" si="15"/>
        <v>Wait</v>
      </c>
      <c r="G290" s="2"/>
      <c r="H290" s="70">
        <v>285</v>
      </c>
      <c r="I290" s="42">
        <f t="shared" si="16"/>
        <v>0</v>
      </c>
      <c r="J290" s="42">
        <f t="shared" si="17"/>
        <v>0</v>
      </c>
      <c r="K290" s="43"/>
      <c r="L290" s="43" t="str">
        <f>IFERROR(VLOOKUP(F290,Result_PW1!C:E,3,0),"")</f>
        <v/>
      </c>
      <c r="M290" s="2" t="s">
        <v>8</v>
      </c>
      <c r="N290" s="2"/>
      <c r="O290" s="2"/>
      <c r="P290" s="2"/>
      <c r="Q290" s="2"/>
      <c r="R290" s="62"/>
      <c r="S290" s="62"/>
      <c r="T290" s="62"/>
      <c r="U290" s="62"/>
      <c r="V290" s="62"/>
      <c r="W290" s="62"/>
      <c r="X290" s="62"/>
      <c r="Y290" s="62"/>
      <c r="Z290" s="62"/>
      <c r="AA290" s="62"/>
      <c r="AB290" s="62"/>
      <c r="AC290" s="62"/>
      <c r="AD290" s="62"/>
      <c r="AE290" s="62"/>
      <c r="AF290" s="62"/>
      <c r="AG290" s="62"/>
      <c r="AH290" s="62"/>
      <c r="AI290" s="62"/>
      <c r="AJ290" s="62"/>
      <c r="AK290" s="62"/>
      <c r="AL290" s="62"/>
      <c r="AM290" s="62"/>
      <c r="AN290" s="62"/>
      <c r="AO290" s="62"/>
      <c r="AP290" s="62"/>
      <c r="AQ290" s="62"/>
      <c r="AR290" s="62"/>
      <c r="AS290" s="62"/>
    </row>
    <row r="291" spans="1:45">
      <c r="A291" s="2"/>
      <c r="B291" s="33">
        <v>286</v>
      </c>
      <c r="C291" s="26"/>
      <c r="D291" s="26"/>
      <c r="E291" s="26"/>
      <c r="F291" s="23" t="str">
        <f t="shared" si="15"/>
        <v>Wait</v>
      </c>
      <c r="G291" s="2"/>
      <c r="H291" s="70">
        <v>286</v>
      </c>
      <c r="I291" s="42">
        <f t="shared" si="16"/>
        <v>0</v>
      </c>
      <c r="J291" s="42">
        <f t="shared" si="17"/>
        <v>0</v>
      </c>
      <c r="K291" s="43"/>
      <c r="L291" s="43" t="str">
        <f>IFERROR(VLOOKUP(F291,Result_PW1!C:E,3,0),"")</f>
        <v/>
      </c>
      <c r="M291" s="2" t="s">
        <v>8</v>
      </c>
      <c r="N291" s="2"/>
      <c r="O291" s="2"/>
      <c r="P291" s="2"/>
      <c r="Q291" s="2"/>
      <c r="R291" s="62"/>
      <c r="S291" s="62"/>
      <c r="T291" s="62"/>
      <c r="U291" s="62"/>
      <c r="V291" s="62"/>
      <c r="W291" s="62"/>
      <c r="X291" s="62"/>
      <c r="Y291" s="62"/>
      <c r="Z291" s="62"/>
      <c r="AA291" s="62"/>
      <c r="AB291" s="62"/>
      <c r="AC291" s="62"/>
      <c r="AD291" s="62"/>
      <c r="AE291" s="62"/>
      <c r="AF291" s="62"/>
      <c r="AG291" s="62"/>
      <c r="AH291" s="62"/>
      <c r="AI291" s="62"/>
      <c r="AJ291" s="62"/>
      <c r="AK291" s="62"/>
      <c r="AL291" s="62"/>
      <c r="AM291" s="62"/>
      <c r="AN291" s="62"/>
      <c r="AO291" s="62"/>
      <c r="AP291" s="62"/>
      <c r="AQ291" s="62"/>
      <c r="AR291" s="62"/>
      <c r="AS291" s="62"/>
    </row>
    <row r="292" spans="1:45">
      <c r="A292" s="2"/>
      <c r="B292" s="33">
        <v>287</v>
      </c>
      <c r="C292" s="26"/>
      <c r="D292" s="26"/>
      <c r="E292" s="26"/>
      <c r="F292" s="23" t="str">
        <f t="shared" si="15"/>
        <v>Wait</v>
      </c>
      <c r="G292" s="2"/>
      <c r="H292" s="70">
        <v>287</v>
      </c>
      <c r="I292" s="42">
        <f t="shared" si="16"/>
        <v>0</v>
      </c>
      <c r="J292" s="42">
        <f t="shared" si="17"/>
        <v>0</v>
      </c>
      <c r="K292" s="43"/>
      <c r="L292" s="43" t="str">
        <f>IFERROR(VLOOKUP(F292,Result_PW1!C:E,3,0),"")</f>
        <v/>
      </c>
      <c r="M292" s="2" t="s">
        <v>8</v>
      </c>
      <c r="N292" s="2"/>
      <c r="O292" s="2"/>
      <c r="P292" s="2"/>
      <c r="Q292" s="2"/>
      <c r="R292" s="62"/>
      <c r="S292" s="62"/>
      <c r="T292" s="62"/>
      <c r="U292" s="62"/>
      <c r="V292" s="62"/>
      <c r="W292" s="62"/>
      <c r="X292" s="62"/>
      <c r="Y292" s="62"/>
      <c r="Z292" s="62"/>
      <c r="AA292" s="62"/>
      <c r="AB292" s="62"/>
      <c r="AC292" s="62"/>
      <c r="AD292" s="62"/>
      <c r="AE292" s="62"/>
      <c r="AF292" s="62"/>
      <c r="AG292" s="62"/>
      <c r="AH292" s="62"/>
      <c r="AI292" s="62"/>
      <c r="AJ292" s="62"/>
      <c r="AK292" s="62"/>
      <c r="AL292" s="62"/>
      <c r="AM292" s="62"/>
      <c r="AN292" s="62"/>
      <c r="AO292" s="62"/>
      <c r="AP292" s="62"/>
      <c r="AQ292" s="62"/>
      <c r="AR292" s="62"/>
      <c r="AS292" s="62"/>
    </row>
    <row r="293" spans="1:45">
      <c r="A293" s="2"/>
      <c r="B293" s="33">
        <v>288</v>
      </c>
      <c r="C293" s="26"/>
      <c r="D293" s="26"/>
      <c r="E293" s="26"/>
      <c r="F293" s="23" t="str">
        <f t="shared" si="15"/>
        <v>Wait</v>
      </c>
      <c r="G293" s="2"/>
      <c r="H293" s="70">
        <v>288</v>
      </c>
      <c r="I293" s="42">
        <f t="shared" si="16"/>
        <v>0</v>
      </c>
      <c r="J293" s="42">
        <f t="shared" si="17"/>
        <v>0</v>
      </c>
      <c r="K293" s="43"/>
      <c r="L293" s="43" t="str">
        <f>IFERROR(VLOOKUP(F293,Result_PW1!C:E,3,0),"")</f>
        <v/>
      </c>
      <c r="M293" s="2" t="s">
        <v>8</v>
      </c>
      <c r="N293" s="2"/>
      <c r="O293" s="2"/>
      <c r="P293" s="2"/>
      <c r="Q293" s="2"/>
      <c r="R293" s="62"/>
      <c r="S293" s="62"/>
      <c r="T293" s="62"/>
      <c r="U293" s="62"/>
      <c r="V293" s="62"/>
      <c r="W293" s="62"/>
      <c r="X293" s="62"/>
      <c r="Y293" s="62"/>
      <c r="Z293" s="62"/>
      <c r="AA293" s="62"/>
      <c r="AB293" s="62"/>
      <c r="AC293" s="62"/>
      <c r="AD293" s="62"/>
      <c r="AE293" s="62"/>
      <c r="AF293" s="62"/>
      <c r="AG293" s="62"/>
      <c r="AH293" s="62"/>
      <c r="AI293" s="62"/>
      <c r="AJ293" s="62"/>
      <c r="AK293" s="62"/>
      <c r="AL293" s="62"/>
      <c r="AM293" s="62"/>
      <c r="AN293" s="62"/>
      <c r="AO293" s="62"/>
      <c r="AP293" s="62"/>
      <c r="AQ293" s="62"/>
      <c r="AR293" s="62"/>
      <c r="AS293" s="62"/>
    </row>
    <row r="294" spans="1:45">
      <c r="A294" s="2"/>
      <c r="B294" s="33">
        <v>289</v>
      </c>
      <c r="C294" s="26"/>
      <c r="D294" s="26"/>
      <c r="E294" s="26"/>
      <c r="F294" s="23" t="str">
        <f t="shared" si="15"/>
        <v>Wait</v>
      </c>
      <c r="G294" s="2"/>
      <c r="H294" s="70">
        <v>289</v>
      </c>
      <c r="I294" s="42">
        <f t="shared" si="16"/>
        <v>0</v>
      </c>
      <c r="J294" s="42">
        <f t="shared" si="17"/>
        <v>0</v>
      </c>
      <c r="K294" s="43"/>
      <c r="L294" s="43" t="str">
        <f>IFERROR(VLOOKUP(F294,Result_PW1!C:E,3,0),"")</f>
        <v/>
      </c>
      <c r="M294" s="2" t="s">
        <v>8</v>
      </c>
      <c r="N294" s="2"/>
      <c r="O294" s="2"/>
      <c r="P294" s="2"/>
      <c r="Q294" s="2"/>
      <c r="R294" s="62"/>
      <c r="S294" s="62"/>
      <c r="T294" s="62"/>
      <c r="U294" s="62"/>
      <c r="V294" s="62"/>
      <c r="W294" s="62"/>
      <c r="X294" s="62"/>
      <c r="Y294" s="62"/>
      <c r="Z294" s="62"/>
      <c r="AA294" s="62"/>
      <c r="AB294" s="62"/>
      <c r="AC294" s="62"/>
      <c r="AD294" s="62"/>
      <c r="AE294" s="62"/>
      <c r="AF294" s="62"/>
      <c r="AG294" s="62"/>
      <c r="AH294" s="62"/>
      <c r="AI294" s="62"/>
      <c r="AJ294" s="62"/>
      <c r="AK294" s="62"/>
      <c r="AL294" s="62"/>
      <c r="AM294" s="62"/>
      <c r="AN294" s="62"/>
      <c r="AO294" s="62"/>
      <c r="AP294" s="62"/>
      <c r="AQ294" s="62"/>
      <c r="AR294" s="62"/>
      <c r="AS294" s="62"/>
    </row>
    <row r="295" spans="1:45">
      <c r="A295" s="2"/>
      <c r="B295" s="33">
        <v>290</v>
      </c>
      <c r="C295" s="26"/>
      <c r="D295" s="26"/>
      <c r="E295" s="26"/>
      <c r="F295" s="23" t="str">
        <f t="shared" si="15"/>
        <v>Wait</v>
      </c>
      <c r="G295" s="2"/>
      <c r="H295" s="70">
        <v>290</v>
      </c>
      <c r="I295" s="42">
        <f t="shared" si="16"/>
        <v>0</v>
      </c>
      <c r="J295" s="42">
        <f t="shared" si="17"/>
        <v>0</v>
      </c>
      <c r="K295" s="43"/>
      <c r="L295" s="43" t="str">
        <f>IFERROR(VLOOKUP(F295,Result_PW1!C:E,3,0),"")</f>
        <v/>
      </c>
      <c r="M295" s="2" t="s">
        <v>8</v>
      </c>
      <c r="N295" s="2"/>
      <c r="O295" s="2"/>
      <c r="P295" s="2"/>
      <c r="Q295" s="2"/>
      <c r="R295" s="62"/>
      <c r="S295" s="62"/>
      <c r="T295" s="62"/>
      <c r="U295" s="62"/>
      <c r="V295" s="62"/>
      <c r="W295" s="62"/>
      <c r="X295" s="62"/>
      <c r="Y295" s="62"/>
      <c r="Z295" s="62"/>
      <c r="AA295" s="62"/>
      <c r="AB295" s="62"/>
      <c r="AC295" s="62"/>
      <c r="AD295" s="62"/>
      <c r="AE295" s="62"/>
      <c r="AF295" s="62"/>
      <c r="AG295" s="62"/>
      <c r="AH295" s="62"/>
      <c r="AI295" s="62"/>
      <c r="AJ295" s="62"/>
      <c r="AK295" s="62"/>
      <c r="AL295" s="62"/>
      <c r="AM295" s="62"/>
      <c r="AN295" s="62"/>
      <c r="AO295" s="62"/>
      <c r="AP295" s="62"/>
      <c r="AQ295" s="62"/>
      <c r="AR295" s="62"/>
      <c r="AS295" s="62"/>
    </row>
    <row r="296" spans="1:45">
      <c r="A296" s="2"/>
      <c r="B296" s="33">
        <v>291</v>
      </c>
      <c r="C296" s="26"/>
      <c r="D296" s="26"/>
      <c r="E296" s="26"/>
      <c r="F296" s="23" t="str">
        <f t="shared" si="15"/>
        <v>Wait</v>
      </c>
      <c r="G296" s="2"/>
      <c r="H296" s="70">
        <v>291</v>
      </c>
      <c r="I296" s="42">
        <f t="shared" si="16"/>
        <v>0</v>
      </c>
      <c r="J296" s="42">
        <f t="shared" si="17"/>
        <v>0</v>
      </c>
      <c r="K296" s="43"/>
      <c r="L296" s="43" t="str">
        <f>IFERROR(VLOOKUP(F296,Result_PW1!C:E,3,0),"")</f>
        <v/>
      </c>
      <c r="M296" s="2" t="s">
        <v>8</v>
      </c>
      <c r="N296" s="2"/>
      <c r="O296" s="2"/>
      <c r="P296" s="2"/>
      <c r="Q296" s="2"/>
      <c r="R296" s="62"/>
      <c r="S296" s="62"/>
      <c r="T296" s="62"/>
      <c r="U296" s="62"/>
      <c r="V296" s="62"/>
      <c r="W296" s="62"/>
      <c r="X296" s="62"/>
      <c r="Y296" s="62"/>
      <c r="Z296" s="62"/>
      <c r="AA296" s="62"/>
      <c r="AB296" s="62"/>
      <c r="AC296" s="62"/>
      <c r="AD296" s="62"/>
      <c r="AE296" s="62"/>
      <c r="AF296" s="62"/>
      <c r="AG296" s="62"/>
      <c r="AH296" s="62"/>
      <c r="AI296" s="62"/>
      <c r="AJ296" s="62"/>
      <c r="AK296" s="62"/>
      <c r="AL296" s="62"/>
      <c r="AM296" s="62"/>
      <c r="AN296" s="62"/>
      <c r="AO296" s="62"/>
      <c r="AP296" s="62"/>
      <c r="AQ296" s="62"/>
      <c r="AR296" s="62"/>
      <c r="AS296" s="62"/>
    </row>
    <row r="297" spans="1:45">
      <c r="A297" s="2"/>
      <c r="B297" s="33">
        <v>292</v>
      </c>
      <c r="C297" s="26"/>
      <c r="D297" s="26"/>
      <c r="E297" s="26"/>
      <c r="F297" s="23" t="str">
        <f t="shared" si="15"/>
        <v>Wait</v>
      </c>
      <c r="G297" s="2"/>
      <c r="H297" s="70">
        <v>292</v>
      </c>
      <c r="I297" s="42">
        <f t="shared" si="16"/>
        <v>0</v>
      </c>
      <c r="J297" s="42">
        <f t="shared" si="17"/>
        <v>0</v>
      </c>
      <c r="K297" s="43"/>
      <c r="L297" s="43" t="str">
        <f>IFERROR(VLOOKUP(F297,Result_PW1!C:E,3,0),"")</f>
        <v/>
      </c>
      <c r="M297" s="2" t="s">
        <v>8</v>
      </c>
      <c r="N297" s="2"/>
      <c r="O297" s="2"/>
      <c r="P297" s="2"/>
      <c r="Q297" s="2"/>
      <c r="R297" s="62"/>
      <c r="S297" s="62"/>
      <c r="T297" s="62"/>
      <c r="U297" s="62"/>
      <c r="V297" s="62"/>
      <c r="W297" s="62"/>
      <c r="X297" s="62"/>
      <c r="Y297" s="62"/>
      <c r="Z297" s="62"/>
      <c r="AA297" s="62"/>
      <c r="AB297" s="62"/>
      <c r="AC297" s="62"/>
      <c r="AD297" s="62"/>
      <c r="AE297" s="62"/>
      <c r="AF297" s="62"/>
      <c r="AG297" s="62"/>
      <c r="AH297" s="62"/>
      <c r="AI297" s="62"/>
      <c r="AJ297" s="62"/>
      <c r="AK297" s="62"/>
      <c r="AL297" s="62"/>
      <c r="AM297" s="62"/>
      <c r="AN297" s="62"/>
      <c r="AO297" s="62"/>
      <c r="AP297" s="62"/>
      <c r="AQ297" s="62"/>
      <c r="AR297" s="62"/>
      <c r="AS297" s="62"/>
    </row>
    <row r="298" spans="1:45">
      <c r="A298" s="2"/>
      <c r="B298" s="33">
        <v>293</v>
      </c>
      <c r="C298" s="26"/>
      <c r="D298" s="26"/>
      <c r="E298" s="26"/>
      <c r="F298" s="23" t="str">
        <f t="shared" si="15"/>
        <v>Wait</v>
      </c>
      <c r="G298" s="2"/>
      <c r="H298" s="70">
        <v>293</v>
      </c>
      <c r="I298" s="42">
        <f t="shared" si="16"/>
        <v>0</v>
      </c>
      <c r="J298" s="42">
        <f t="shared" si="17"/>
        <v>0</v>
      </c>
      <c r="K298" s="43"/>
      <c r="L298" s="43" t="str">
        <f>IFERROR(VLOOKUP(F298,Result_PW1!C:E,3,0),"")</f>
        <v/>
      </c>
      <c r="M298" s="2" t="s">
        <v>8</v>
      </c>
      <c r="N298" s="2"/>
      <c r="O298" s="2"/>
      <c r="P298" s="2"/>
      <c r="Q298" s="2"/>
      <c r="R298" s="62"/>
      <c r="S298" s="62"/>
      <c r="T298" s="62"/>
      <c r="U298" s="62"/>
      <c r="V298" s="62"/>
      <c r="W298" s="62"/>
      <c r="X298" s="62"/>
      <c r="Y298" s="62"/>
      <c r="Z298" s="62"/>
      <c r="AA298" s="62"/>
      <c r="AB298" s="62"/>
      <c r="AC298" s="62"/>
      <c r="AD298" s="62"/>
      <c r="AE298" s="62"/>
      <c r="AF298" s="62"/>
      <c r="AG298" s="62"/>
      <c r="AH298" s="62"/>
      <c r="AI298" s="62"/>
      <c r="AJ298" s="62"/>
      <c r="AK298" s="62"/>
      <c r="AL298" s="62"/>
      <c r="AM298" s="62"/>
      <c r="AN298" s="62"/>
      <c r="AO298" s="62"/>
      <c r="AP298" s="62"/>
      <c r="AQ298" s="62"/>
      <c r="AR298" s="62"/>
      <c r="AS298" s="62"/>
    </row>
    <row r="299" spans="1:45">
      <c r="A299" s="2"/>
      <c r="B299" s="33">
        <v>294</v>
      </c>
      <c r="C299" s="26"/>
      <c r="D299" s="26"/>
      <c r="E299" s="26"/>
      <c r="F299" s="23" t="str">
        <f t="shared" si="15"/>
        <v>Wait</v>
      </c>
      <c r="G299" s="2"/>
      <c r="H299" s="70">
        <v>294</v>
      </c>
      <c r="I299" s="42">
        <f t="shared" si="16"/>
        <v>0</v>
      </c>
      <c r="J299" s="42">
        <f t="shared" si="17"/>
        <v>0</v>
      </c>
      <c r="K299" s="43"/>
      <c r="L299" s="43" t="str">
        <f>IFERROR(VLOOKUP(F299,Result_PW1!C:E,3,0),"")</f>
        <v/>
      </c>
      <c r="M299" s="2" t="s">
        <v>8</v>
      </c>
      <c r="N299" s="2"/>
      <c r="O299" s="2"/>
      <c r="P299" s="2"/>
      <c r="Q299" s="2"/>
      <c r="R299" s="62"/>
      <c r="S299" s="62"/>
      <c r="T299" s="62"/>
      <c r="U299" s="62"/>
      <c r="V299" s="62"/>
      <c r="W299" s="62"/>
      <c r="X299" s="62"/>
      <c r="Y299" s="62"/>
      <c r="Z299" s="62"/>
      <c r="AA299" s="62"/>
      <c r="AB299" s="62"/>
      <c r="AC299" s="62"/>
      <c r="AD299" s="62"/>
      <c r="AE299" s="62"/>
      <c r="AF299" s="62"/>
      <c r="AG299" s="62"/>
      <c r="AH299" s="62"/>
      <c r="AI299" s="62"/>
      <c r="AJ299" s="62"/>
      <c r="AK299" s="62"/>
      <c r="AL299" s="62"/>
      <c r="AM299" s="62"/>
      <c r="AN299" s="62"/>
      <c r="AO299" s="62"/>
      <c r="AP299" s="62"/>
      <c r="AQ299" s="62"/>
      <c r="AR299" s="62"/>
      <c r="AS299" s="62"/>
    </row>
    <row r="300" spans="1:45">
      <c r="A300" s="2"/>
      <c r="B300" s="33">
        <v>295</v>
      </c>
      <c r="C300" s="26"/>
      <c r="D300" s="26"/>
      <c r="E300" s="26"/>
      <c r="F300" s="23" t="str">
        <f t="shared" si="15"/>
        <v>Wait</v>
      </c>
      <c r="G300" s="2"/>
      <c r="H300" s="70">
        <v>295</v>
      </c>
      <c r="I300" s="42">
        <f t="shared" si="16"/>
        <v>0</v>
      </c>
      <c r="J300" s="42">
        <f t="shared" si="17"/>
        <v>0</v>
      </c>
      <c r="K300" s="43"/>
      <c r="L300" s="43" t="str">
        <f>IFERROR(VLOOKUP(F300,Result_PW1!C:E,3,0),"")</f>
        <v/>
      </c>
      <c r="M300" s="2" t="s">
        <v>8</v>
      </c>
      <c r="N300" s="2"/>
      <c r="O300" s="2"/>
      <c r="P300" s="2"/>
      <c r="Q300" s="2"/>
      <c r="R300" s="62"/>
      <c r="S300" s="62"/>
      <c r="T300" s="62"/>
      <c r="U300" s="62"/>
      <c r="V300" s="62"/>
      <c r="W300" s="62"/>
      <c r="X300" s="62"/>
      <c r="Y300" s="62"/>
      <c r="Z300" s="62"/>
      <c r="AA300" s="62"/>
      <c r="AB300" s="62"/>
      <c r="AC300" s="62"/>
      <c r="AD300" s="62"/>
      <c r="AE300" s="62"/>
      <c r="AF300" s="62"/>
      <c r="AG300" s="62"/>
      <c r="AH300" s="62"/>
      <c r="AI300" s="62"/>
      <c r="AJ300" s="62"/>
      <c r="AK300" s="62"/>
      <c r="AL300" s="62"/>
      <c r="AM300" s="62"/>
      <c r="AN300" s="62"/>
      <c r="AO300" s="62"/>
      <c r="AP300" s="62"/>
      <c r="AQ300" s="62"/>
      <c r="AR300" s="62"/>
      <c r="AS300" s="62"/>
    </row>
    <row r="301" spans="1:45">
      <c r="A301" s="2"/>
      <c r="B301" s="33">
        <v>296</v>
      </c>
      <c r="C301" s="26"/>
      <c r="D301" s="26"/>
      <c r="E301" s="26"/>
      <c r="F301" s="23" t="str">
        <f t="shared" si="15"/>
        <v>Wait</v>
      </c>
      <c r="G301" s="2"/>
      <c r="H301" s="70">
        <v>296</v>
      </c>
      <c r="I301" s="42">
        <f t="shared" si="16"/>
        <v>0</v>
      </c>
      <c r="J301" s="42">
        <f t="shared" si="17"/>
        <v>0</v>
      </c>
      <c r="K301" s="43"/>
      <c r="L301" s="43" t="str">
        <f>IFERROR(VLOOKUP(F301,Result_PW1!C:E,3,0),"")</f>
        <v/>
      </c>
      <c r="M301" s="2" t="s">
        <v>8</v>
      </c>
      <c r="N301" s="2"/>
      <c r="O301" s="2"/>
      <c r="P301" s="2"/>
      <c r="Q301" s="2"/>
      <c r="R301" s="62"/>
      <c r="S301" s="62"/>
      <c r="T301" s="62"/>
      <c r="U301" s="62"/>
      <c r="V301" s="62"/>
      <c r="W301" s="62"/>
      <c r="X301" s="62"/>
      <c r="Y301" s="62"/>
      <c r="Z301" s="62"/>
      <c r="AA301" s="62"/>
      <c r="AB301" s="62"/>
      <c r="AC301" s="62"/>
      <c r="AD301" s="62"/>
      <c r="AE301" s="62"/>
      <c r="AF301" s="62"/>
      <c r="AG301" s="62"/>
      <c r="AH301" s="62"/>
      <c r="AI301" s="62"/>
      <c r="AJ301" s="62"/>
      <c r="AK301" s="62"/>
      <c r="AL301" s="62"/>
      <c r="AM301" s="62"/>
      <c r="AN301" s="62"/>
      <c r="AO301" s="62"/>
      <c r="AP301" s="62"/>
      <c r="AQ301" s="62"/>
      <c r="AR301" s="62"/>
      <c r="AS301" s="62"/>
    </row>
    <row r="302" spans="1:45">
      <c r="A302" s="2"/>
      <c r="B302" s="33">
        <v>297</v>
      </c>
      <c r="C302" s="26"/>
      <c r="D302" s="26"/>
      <c r="E302" s="26"/>
      <c r="F302" s="23" t="str">
        <f t="shared" si="15"/>
        <v>Wait</v>
      </c>
      <c r="G302" s="2"/>
      <c r="H302" s="70">
        <v>297</v>
      </c>
      <c r="I302" s="42">
        <f t="shared" si="16"/>
        <v>0</v>
      </c>
      <c r="J302" s="42">
        <f t="shared" si="17"/>
        <v>0</v>
      </c>
      <c r="K302" s="43"/>
      <c r="L302" s="43" t="str">
        <f>IFERROR(VLOOKUP(F302,Result_PW1!C:E,3,0),"")</f>
        <v/>
      </c>
      <c r="M302" s="2" t="s">
        <v>8</v>
      </c>
      <c r="N302" s="2"/>
      <c r="O302" s="2"/>
      <c r="P302" s="2"/>
      <c r="Q302" s="2"/>
      <c r="R302" s="62"/>
      <c r="S302" s="62"/>
      <c r="T302" s="62"/>
      <c r="U302" s="62"/>
      <c r="V302" s="62"/>
      <c r="W302" s="62"/>
      <c r="X302" s="62"/>
      <c r="Y302" s="62"/>
      <c r="Z302" s="62"/>
      <c r="AA302" s="62"/>
      <c r="AB302" s="62"/>
      <c r="AC302" s="62"/>
      <c r="AD302" s="62"/>
      <c r="AE302" s="62"/>
      <c r="AF302" s="62"/>
      <c r="AG302" s="62"/>
      <c r="AH302" s="62"/>
      <c r="AI302" s="62"/>
      <c r="AJ302" s="62"/>
      <c r="AK302" s="62"/>
      <c r="AL302" s="62"/>
      <c r="AM302" s="62"/>
      <c r="AN302" s="62"/>
      <c r="AO302" s="62"/>
      <c r="AP302" s="62"/>
      <c r="AQ302" s="62"/>
      <c r="AR302" s="62"/>
      <c r="AS302" s="62"/>
    </row>
    <row r="303" spans="1:45">
      <c r="A303" s="2"/>
      <c r="B303" s="33">
        <v>298</v>
      </c>
      <c r="C303" s="26"/>
      <c r="D303" s="26"/>
      <c r="E303" s="26"/>
      <c r="F303" s="23" t="str">
        <f t="shared" si="15"/>
        <v>Wait</v>
      </c>
      <c r="G303" s="2"/>
      <c r="H303" s="70">
        <v>298</v>
      </c>
      <c r="I303" s="42">
        <f t="shared" si="16"/>
        <v>0</v>
      </c>
      <c r="J303" s="42">
        <f t="shared" si="17"/>
        <v>0</v>
      </c>
      <c r="K303" s="43"/>
      <c r="L303" s="43" t="str">
        <f>IFERROR(VLOOKUP(F303,Result_PW1!C:E,3,0),"")</f>
        <v/>
      </c>
      <c r="M303" s="2" t="s">
        <v>8</v>
      </c>
      <c r="N303" s="2"/>
      <c r="O303" s="2"/>
      <c r="P303" s="2"/>
      <c r="Q303" s="2"/>
      <c r="R303" s="62"/>
      <c r="S303" s="62"/>
      <c r="T303" s="62"/>
      <c r="U303" s="62"/>
      <c r="V303" s="62"/>
      <c r="W303" s="62"/>
      <c r="X303" s="62"/>
      <c r="Y303" s="62"/>
      <c r="Z303" s="62"/>
      <c r="AA303" s="62"/>
      <c r="AB303" s="62"/>
      <c r="AC303" s="62"/>
      <c r="AD303" s="62"/>
      <c r="AE303" s="62"/>
      <c r="AF303" s="62"/>
      <c r="AG303" s="62"/>
      <c r="AH303" s="62"/>
      <c r="AI303" s="62"/>
      <c r="AJ303" s="62"/>
      <c r="AK303" s="62"/>
      <c r="AL303" s="62"/>
      <c r="AM303" s="62"/>
      <c r="AN303" s="62"/>
      <c r="AO303" s="62"/>
      <c r="AP303" s="62"/>
      <c r="AQ303" s="62"/>
      <c r="AR303" s="62"/>
      <c r="AS303" s="62"/>
    </row>
    <row r="304" spans="1:45">
      <c r="A304" s="2"/>
      <c r="B304" s="33">
        <v>299</v>
      </c>
      <c r="C304" s="26"/>
      <c r="D304" s="26"/>
      <c r="E304" s="26"/>
      <c r="F304" s="23" t="str">
        <f t="shared" si="15"/>
        <v>Wait</v>
      </c>
      <c r="G304" s="2"/>
      <c r="H304" s="70">
        <v>299</v>
      </c>
      <c r="I304" s="42">
        <f t="shared" si="16"/>
        <v>0</v>
      </c>
      <c r="J304" s="42">
        <f t="shared" si="17"/>
        <v>0</v>
      </c>
      <c r="K304" s="43"/>
      <c r="L304" s="43" t="str">
        <f>IFERROR(VLOOKUP(F304,Result_PW1!C:E,3,0),"")</f>
        <v/>
      </c>
      <c r="M304" s="2" t="s">
        <v>8</v>
      </c>
      <c r="N304" s="2"/>
      <c r="O304" s="2"/>
      <c r="P304" s="2"/>
      <c r="Q304" s="2"/>
      <c r="R304" s="62"/>
      <c r="S304" s="62"/>
      <c r="T304" s="62"/>
      <c r="U304" s="62"/>
      <c r="V304" s="62"/>
      <c r="W304" s="62"/>
      <c r="X304" s="62"/>
      <c r="Y304" s="62"/>
      <c r="Z304" s="62"/>
      <c r="AA304" s="62"/>
      <c r="AB304" s="62"/>
      <c r="AC304" s="62"/>
      <c r="AD304" s="62"/>
      <c r="AE304" s="62"/>
      <c r="AF304" s="62"/>
      <c r="AG304" s="62"/>
      <c r="AH304" s="62"/>
      <c r="AI304" s="62"/>
      <c r="AJ304" s="62"/>
      <c r="AK304" s="62"/>
      <c r="AL304" s="62"/>
      <c r="AM304" s="62"/>
      <c r="AN304" s="62"/>
      <c r="AO304" s="62"/>
      <c r="AP304" s="62"/>
      <c r="AQ304" s="62"/>
      <c r="AR304" s="62"/>
      <c r="AS304" s="62"/>
    </row>
    <row r="305" spans="1:45">
      <c r="A305" s="2"/>
      <c r="B305" s="33">
        <v>300</v>
      </c>
      <c r="C305" s="26"/>
      <c r="D305" s="26"/>
      <c r="E305" s="26"/>
      <c r="F305" s="23" t="str">
        <f t="shared" si="15"/>
        <v>Wait</v>
      </c>
      <c r="G305" s="2"/>
      <c r="H305" s="70">
        <v>300</v>
      </c>
      <c r="I305" s="42">
        <f t="shared" si="16"/>
        <v>0</v>
      </c>
      <c r="J305" s="42">
        <f t="shared" si="17"/>
        <v>0</v>
      </c>
      <c r="K305" s="43"/>
      <c r="L305" s="43" t="str">
        <f>IFERROR(VLOOKUP(F305,Result_PW1!C:E,3,0),"")</f>
        <v/>
      </c>
      <c r="M305" s="2" t="s">
        <v>8</v>
      </c>
      <c r="N305" s="2"/>
      <c r="O305" s="2"/>
      <c r="P305" s="2"/>
      <c r="Q305" s="2"/>
      <c r="R305" s="62"/>
      <c r="S305" s="62"/>
      <c r="T305" s="62"/>
      <c r="U305" s="62"/>
      <c r="V305" s="62"/>
      <c r="W305" s="62"/>
      <c r="X305" s="62"/>
      <c r="Y305" s="62"/>
      <c r="Z305" s="62"/>
      <c r="AA305" s="62"/>
      <c r="AB305" s="62"/>
      <c r="AC305" s="62"/>
      <c r="AD305" s="62"/>
      <c r="AE305" s="62"/>
      <c r="AF305" s="62"/>
      <c r="AG305" s="62"/>
      <c r="AH305" s="62"/>
      <c r="AI305" s="62"/>
      <c r="AJ305" s="62"/>
      <c r="AK305" s="62"/>
      <c r="AL305" s="62"/>
      <c r="AM305" s="62"/>
      <c r="AN305" s="62"/>
      <c r="AO305" s="62"/>
      <c r="AP305" s="62"/>
      <c r="AQ305" s="62"/>
      <c r="AR305" s="62"/>
      <c r="AS305" s="62"/>
    </row>
    <row r="306" spans="1:45">
      <c r="A306" s="2"/>
      <c r="B306" s="33">
        <v>301</v>
      </c>
      <c r="C306" s="26"/>
      <c r="D306" s="26"/>
      <c r="E306" s="26"/>
      <c r="F306" s="23" t="str">
        <f t="shared" si="15"/>
        <v>Wait</v>
      </c>
      <c r="G306" s="2"/>
      <c r="H306" s="70">
        <v>301</v>
      </c>
      <c r="I306" s="42">
        <f t="shared" si="16"/>
        <v>0</v>
      </c>
      <c r="J306" s="42">
        <f t="shared" si="17"/>
        <v>0</v>
      </c>
      <c r="K306" s="43"/>
      <c r="L306" s="43" t="str">
        <f>IFERROR(VLOOKUP(F306,Result_PW1!C:E,3,0),"")</f>
        <v/>
      </c>
      <c r="M306" s="2" t="s">
        <v>8</v>
      </c>
      <c r="N306" s="2"/>
      <c r="O306" s="2"/>
      <c r="P306" s="2"/>
      <c r="Q306" s="2"/>
      <c r="R306" s="62"/>
      <c r="S306" s="62"/>
      <c r="T306" s="62"/>
      <c r="U306" s="62"/>
      <c r="V306" s="62"/>
      <c r="W306" s="62"/>
      <c r="X306" s="62"/>
      <c r="Y306" s="62"/>
      <c r="Z306" s="62"/>
      <c r="AA306" s="62"/>
      <c r="AB306" s="62"/>
      <c r="AC306" s="62"/>
      <c r="AD306" s="62"/>
      <c r="AE306" s="62"/>
      <c r="AF306" s="62"/>
      <c r="AG306" s="62"/>
      <c r="AH306" s="62"/>
      <c r="AI306" s="62"/>
      <c r="AJ306" s="62"/>
      <c r="AK306" s="62"/>
      <c r="AL306" s="62"/>
      <c r="AM306" s="62"/>
      <c r="AN306" s="62"/>
      <c r="AO306" s="62"/>
      <c r="AP306" s="62"/>
      <c r="AQ306" s="62"/>
      <c r="AR306" s="62"/>
      <c r="AS306" s="62"/>
    </row>
    <row r="307" spans="1:45">
      <c r="A307" s="2"/>
      <c r="B307" s="33">
        <v>302</v>
      </c>
      <c r="C307" s="26"/>
      <c r="D307" s="26"/>
      <c r="E307" s="26"/>
      <c r="F307" s="23" t="str">
        <f t="shared" si="15"/>
        <v>Wait</v>
      </c>
      <c r="G307" s="2"/>
      <c r="H307" s="70">
        <v>302</v>
      </c>
      <c r="I307" s="42">
        <f t="shared" si="16"/>
        <v>0</v>
      </c>
      <c r="J307" s="42">
        <f t="shared" si="17"/>
        <v>0</v>
      </c>
      <c r="K307" s="43"/>
      <c r="L307" s="43" t="str">
        <f>IFERROR(VLOOKUP(F307,Result_PW1!C:E,3,0),"")</f>
        <v/>
      </c>
      <c r="M307" s="2" t="s">
        <v>8</v>
      </c>
      <c r="N307" s="2"/>
      <c r="O307" s="2"/>
      <c r="P307" s="2"/>
      <c r="Q307" s="2"/>
      <c r="R307" s="62"/>
      <c r="S307" s="62"/>
      <c r="T307" s="62"/>
      <c r="U307" s="62"/>
      <c r="V307" s="62"/>
      <c r="W307" s="62"/>
      <c r="X307" s="62"/>
      <c r="Y307" s="62"/>
      <c r="Z307" s="62"/>
      <c r="AA307" s="62"/>
      <c r="AB307" s="62"/>
      <c r="AC307" s="62"/>
      <c r="AD307" s="62"/>
      <c r="AE307" s="62"/>
      <c r="AF307" s="62"/>
      <c r="AG307" s="62"/>
      <c r="AH307" s="62"/>
      <c r="AI307" s="62"/>
      <c r="AJ307" s="62"/>
      <c r="AK307" s="62"/>
      <c r="AL307" s="62"/>
      <c r="AM307" s="62"/>
      <c r="AN307" s="62"/>
      <c r="AO307" s="62"/>
      <c r="AP307" s="62"/>
      <c r="AQ307" s="62"/>
      <c r="AR307" s="62"/>
      <c r="AS307" s="62"/>
    </row>
    <row r="308" spans="1:45">
      <c r="A308" s="2"/>
      <c r="B308" s="33">
        <v>303</v>
      </c>
      <c r="C308" s="26"/>
      <c r="D308" s="26"/>
      <c r="E308" s="26"/>
      <c r="F308" s="23" t="str">
        <f t="shared" si="15"/>
        <v>Wait</v>
      </c>
      <c r="G308" s="2"/>
      <c r="H308" s="70">
        <v>303</v>
      </c>
      <c r="I308" s="42">
        <f t="shared" si="16"/>
        <v>0</v>
      </c>
      <c r="J308" s="42">
        <f t="shared" si="17"/>
        <v>0</v>
      </c>
      <c r="K308" s="43"/>
      <c r="L308" s="43" t="str">
        <f>IFERROR(VLOOKUP(F308,Result_PW1!C:E,3,0),"")</f>
        <v/>
      </c>
      <c r="M308" s="2" t="s">
        <v>8</v>
      </c>
      <c r="N308" s="2"/>
      <c r="O308" s="2"/>
      <c r="P308" s="2"/>
      <c r="Q308" s="2"/>
      <c r="R308" s="62"/>
      <c r="S308" s="62"/>
      <c r="T308" s="62"/>
      <c r="U308" s="62"/>
      <c r="V308" s="62"/>
      <c r="W308" s="62"/>
      <c r="X308" s="62"/>
      <c r="Y308" s="62"/>
      <c r="Z308" s="62"/>
      <c r="AA308" s="62"/>
      <c r="AB308" s="62"/>
      <c r="AC308" s="62"/>
      <c r="AD308" s="62"/>
      <c r="AE308" s="62"/>
      <c r="AF308" s="62"/>
      <c r="AG308" s="62"/>
      <c r="AH308" s="62"/>
      <c r="AI308" s="62"/>
      <c r="AJ308" s="62"/>
      <c r="AK308" s="62"/>
      <c r="AL308" s="62"/>
      <c r="AM308" s="62"/>
      <c r="AN308" s="62"/>
      <c r="AO308" s="62"/>
      <c r="AP308" s="62"/>
      <c r="AQ308" s="62"/>
      <c r="AR308" s="62"/>
      <c r="AS308" s="62"/>
    </row>
    <row r="309" spans="1:45">
      <c r="A309" s="2"/>
      <c r="B309" s="33">
        <v>304</v>
      </c>
      <c r="C309" s="26"/>
      <c r="D309" s="26"/>
      <c r="E309" s="26"/>
      <c r="F309" s="23" t="str">
        <f t="shared" si="15"/>
        <v>Wait</v>
      </c>
      <c r="G309" s="2"/>
      <c r="H309" s="70">
        <v>304</v>
      </c>
      <c r="I309" s="42">
        <f t="shared" si="16"/>
        <v>0</v>
      </c>
      <c r="J309" s="42">
        <f t="shared" si="17"/>
        <v>0</v>
      </c>
      <c r="K309" s="43"/>
      <c r="L309" s="43" t="str">
        <f>IFERROR(VLOOKUP(F309,Result_PW1!C:E,3,0),"")</f>
        <v/>
      </c>
      <c r="M309" s="2" t="s">
        <v>8</v>
      </c>
      <c r="N309" s="2"/>
      <c r="O309" s="2"/>
      <c r="P309" s="2"/>
      <c r="Q309" s="2"/>
      <c r="R309" s="62"/>
      <c r="S309" s="62"/>
      <c r="T309" s="62"/>
      <c r="U309" s="62"/>
      <c r="V309" s="62"/>
      <c r="W309" s="62"/>
      <c r="X309" s="62"/>
      <c r="Y309" s="62"/>
      <c r="Z309" s="62"/>
      <c r="AA309" s="62"/>
      <c r="AB309" s="62"/>
      <c r="AC309" s="62"/>
      <c r="AD309" s="62"/>
      <c r="AE309" s="62"/>
      <c r="AF309" s="62"/>
      <c r="AG309" s="62"/>
      <c r="AH309" s="62"/>
      <c r="AI309" s="62"/>
      <c r="AJ309" s="62"/>
      <c r="AK309" s="62"/>
      <c r="AL309" s="62"/>
      <c r="AM309" s="62"/>
      <c r="AN309" s="62"/>
      <c r="AO309" s="62"/>
      <c r="AP309" s="62"/>
      <c r="AQ309" s="62"/>
      <c r="AR309" s="62"/>
      <c r="AS309" s="62"/>
    </row>
    <row r="310" spans="1:45">
      <c r="A310" s="2"/>
      <c r="B310" s="33">
        <v>305</v>
      </c>
      <c r="C310" s="26"/>
      <c r="D310" s="26"/>
      <c r="E310" s="26"/>
      <c r="F310" s="23" t="str">
        <f t="shared" si="15"/>
        <v>Wait</v>
      </c>
      <c r="G310" s="2"/>
      <c r="H310" s="70">
        <v>305</v>
      </c>
      <c r="I310" s="42">
        <f t="shared" si="16"/>
        <v>0</v>
      </c>
      <c r="J310" s="42">
        <f t="shared" si="17"/>
        <v>0</v>
      </c>
      <c r="K310" s="43"/>
      <c r="L310" s="43" t="str">
        <f>IFERROR(VLOOKUP(F310,Result_PW1!C:E,3,0),"")</f>
        <v/>
      </c>
      <c r="M310" s="2" t="s">
        <v>8</v>
      </c>
      <c r="N310" s="2"/>
      <c r="O310" s="2"/>
      <c r="P310" s="2"/>
      <c r="Q310" s="2"/>
      <c r="R310" s="62"/>
      <c r="S310" s="62"/>
      <c r="T310" s="62"/>
      <c r="U310" s="62"/>
      <c r="V310" s="62"/>
      <c r="W310" s="62"/>
      <c r="X310" s="62"/>
      <c r="Y310" s="62"/>
      <c r="Z310" s="62"/>
      <c r="AA310" s="62"/>
      <c r="AB310" s="62"/>
      <c r="AC310" s="62"/>
      <c r="AD310" s="62"/>
      <c r="AE310" s="62"/>
      <c r="AF310" s="62"/>
      <c r="AG310" s="62"/>
      <c r="AH310" s="62"/>
      <c r="AI310" s="62"/>
      <c r="AJ310" s="62"/>
      <c r="AK310" s="62"/>
      <c r="AL310" s="62"/>
      <c r="AM310" s="62"/>
      <c r="AN310" s="62"/>
      <c r="AO310" s="62"/>
      <c r="AP310" s="62"/>
      <c r="AQ310" s="62"/>
      <c r="AR310" s="62"/>
      <c r="AS310" s="62"/>
    </row>
    <row r="311" spans="1:45">
      <c r="A311" s="2"/>
      <c r="B311" s="33">
        <v>306</v>
      </c>
      <c r="C311" s="26"/>
      <c r="D311" s="26"/>
      <c r="E311" s="26"/>
      <c r="F311" s="23" t="str">
        <f t="shared" si="15"/>
        <v>Wait</v>
      </c>
      <c r="G311" s="2"/>
      <c r="H311" s="70">
        <v>306</v>
      </c>
      <c r="I311" s="42">
        <f t="shared" si="16"/>
        <v>0</v>
      </c>
      <c r="J311" s="42">
        <f t="shared" si="17"/>
        <v>0</v>
      </c>
      <c r="K311" s="43"/>
      <c r="L311" s="43" t="str">
        <f>IFERROR(VLOOKUP(F311,Result_PW1!C:E,3,0),"")</f>
        <v/>
      </c>
      <c r="M311" s="2" t="s">
        <v>8</v>
      </c>
      <c r="N311" s="2"/>
      <c r="O311" s="2"/>
      <c r="P311" s="2"/>
      <c r="Q311" s="2"/>
      <c r="R311" s="62"/>
      <c r="S311" s="62"/>
      <c r="T311" s="62"/>
      <c r="U311" s="62"/>
      <c r="V311" s="62"/>
      <c r="W311" s="62"/>
      <c r="X311" s="62"/>
      <c r="Y311" s="62"/>
      <c r="Z311" s="62"/>
      <c r="AA311" s="62"/>
      <c r="AB311" s="62"/>
      <c r="AC311" s="62"/>
      <c r="AD311" s="62"/>
      <c r="AE311" s="62"/>
      <c r="AF311" s="62"/>
      <c r="AG311" s="62"/>
      <c r="AH311" s="62"/>
      <c r="AI311" s="62"/>
      <c r="AJ311" s="62"/>
      <c r="AK311" s="62"/>
      <c r="AL311" s="62"/>
      <c r="AM311" s="62"/>
      <c r="AN311" s="62"/>
      <c r="AO311" s="62"/>
      <c r="AP311" s="62"/>
      <c r="AQ311" s="62"/>
      <c r="AR311" s="62"/>
      <c r="AS311" s="62"/>
    </row>
    <row r="312" spans="1:45">
      <c r="A312" s="2"/>
      <c r="B312" s="33">
        <v>307</v>
      </c>
      <c r="C312" s="26"/>
      <c r="D312" s="26"/>
      <c r="E312" s="26"/>
      <c r="F312" s="23" t="str">
        <f t="shared" si="15"/>
        <v>Wait</v>
      </c>
      <c r="G312" s="2"/>
      <c r="H312" s="70">
        <v>307</v>
      </c>
      <c r="I312" s="42">
        <f t="shared" si="16"/>
        <v>0</v>
      </c>
      <c r="J312" s="42">
        <f t="shared" si="17"/>
        <v>0</v>
      </c>
      <c r="K312" s="43"/>
      <c r="L312" s="43" t="str">
        <f>IFERROR(VLOOKUP(F312,Result_PW1!C:E,3,0),"")</f>
        <v/>
      </c>
      <c r="M312" s="2" t="s">
        <v>8</v>
      </c>
      <c r="N312" s="2"/>
      <c r="O312" s="2"/>
      <c r="P312" s="2"/>
      <c r="Q312" s="2"/>
      <c r="R312" s="62"/>
      <c r="S312" s="62"/>
      <c r="T312" s="62"/>
      <c r="U312" s="62"/>
      <c r="V312" s="62"/>
      <c r="W312" s="62"/>
      <c r="X312" s="62"/>
      <c r="Y312" s="62"/>
      <c r="Z312" s="62"/>
      <c r="AA312" s="62"/>
      <c r="AB312" s="62"/>
      <c r="AC312" s="62"/>
      <c r="AD312" s="62"/>
      <c r="AE312" s="62"/>
      <c r="AF312" s="62"/>
      <c r="AG312" s="62"/>
      <c r="AH312" s="62"/>
      <c r="AI312" s="62"/>
      <c r="AJ312" s="62"/>
      <c r="AK312" s="62"/>
      <c r="AL312" s="62"/>
      <c r="AM312" s="62"/>
      <c r="AN312" s="62"/>
      <c r="AO312" s="62"/>
      <c r="AP312" s="62"/>
      <c r="AQ312" s="62"/>
      <c r="AR312" s="62"/>
      <c r="AS312" s="62"/>
    </row>
    <row r="313" spans="1:45">
      <c r="A313" s="2"/>
      <c r="B313" s="33">
        <v>308</v>
      </c>
      <c r="C313" s="26"/>
      <c r="D313" s="26"/>
      <c r="E313" s="26"/>
      <c r="F313" s="23" t="str">
        <f t="shared" si="15"/>
        <v>Wait</v>
      </c>
      <c r="G313" s="2"/>
      <c r="H313" s="70">
        <v>308</v>
      </c>
      <c r="I313" s="42">
        <f t="shared" si="16"/>
        <v>0</v>
      </c>
      <c r="J313" s="42">
        <f t="shared" si="17"/>
        <v>0</v>
      </c>
      <c r="K313" s="43"/>
      <c r="L313" s="43" t="str">
        <f>IFERROR(VLOOKUP(F313,Result_PW1!C:E,3,0),"")</f>
        <v/>
      </c>
      <c r="M313" s="2" t="s">
        <v>8</v>
      </c>
      <c r="N313" s="2"/>
      <c r="O313" s="2"/>
      <c r="P313" s="2"/>
      <c r="Q313" s="2"/>
      <c r="R313" s="62"/>
      <c r="S313" s="62"/>
      <c r="T313" s="62"/>
      <c r="U313" s="62"/>
      <c r="V313" s="62"/>
      <c r="W313" s="62"/>
      <c r="X313" s="62"/>
      <c r="Y313" s="62"/>
      <c r="Z313" s="62"/>
      <c r="AA313" s="62"/>
      <c r="AB313" s="62"/>
      <c r="AC313" s="62"/>
      <c r="AD313" s="62"/>
      <c r="AE313" s="62"/>
      <c r="AF313" s="62"/>
      <c r="AG313" s="62"/>
      <c r="AH313" s="62"/>
      <c r="AI313" s="62"/>
      <c r="AJ313" s="62"/>
      <c r="AK313" s="62"/>
      <c r="AL313" s="62"/>
      <c r="AM313" s="62"/>
      <c r="AN313" s="62"/>
      <c r="AO313" s="62"/>
      <c r="AP313" s="62"/>
      <c r="AQ313" s="62"/>
      <c r="AR313" s="62"/>
      <c r="AS313" s="62"/>
    </row>
    <row r="314" spans="1:45">
      <c r="A314" s="2"/>
      <c r="B314" s="33">
        <v>309</v>
      </c>
      <c r="C314" s="26"/>
      <c r="D314" s="26"/>
      <c r="E314" s="26"/>
      <c r="F314" s="23" t="str">
        <f t="shared" si="15"/>
        <v>Wait</v>
      </c>
      <c r="G314" s="2"/>
      <c r="H314" s="70">
        <v>309</v>
      </c>
      <c r="I314" s="42">
        <f t="shared" si="16"/>
        <v>0</v>
      </c>
      <c r="J314" s="42">
        <f t="shared" si="17"/>
        <v>0</v>
      </c>
      <c r="K314" s="43"/>
      <c r="L314" s="43" t="str">
        <f>IFERROR(VLOOKUP(F314,Result_PW1!C:E,3,0),"")</f>
        <v/>
      </c>
      <c r="M314" s="2" t="s">
        <v>8</v>
      </c>
      <c r="N314" s="2"/>
      <c r="O314" s="2"/>
      <c r="P314" s="2"/>
      <c r="Q314" s="2"/>
      <c r="R314" s="62"/>
      <c r="S314" s="62"/>
      <c r="T314" s="62"/>
      <c r="U314" s="62"/>
      <c r="V314" s="62"/>
      <c r="W314" s="62"/>
      <c r="X314" s="62"/>
      <c r="Y314" s="62"/>
      <c r="Z314" s="62"/>
      <c r="AA314" s="62"/>
      <c r="AB314" s="62"/>
      <c r="AC314" s="62"/>
      <c r="AD314" s="62"/>
      <c r="AE314" s="62"/>
      <c r="AF314" s="62"/>
      <c r="AG314" s="62"/>
      <c r="AH314" s="62"/>
      <c r="AI314" s="62"/>
      <c r="AJ314" s="62"/>
      <c r="AK314" s="62"/>
      <c r="AL314" s="62"/>
      <c r="AM314" s="62"/>
      <c r="AN314" s="62"/>
      <c r="AO314" s="62"/>
      <c r="AP314" s="62"/>
      <c r="AQ314" s="62"/>
      <c r="AR314" s="62"/>
      <c r="AS314" s="62"/>
    </row>
    <row r="315" spans="1:45">
      <c r="A315" s="2"/>
      <c r="B315" s="33">
        <v>310</v>
      </c>
      <c r="C315" s="26"/>
      <c r="D315" s="26"/>
      <c r="E315" s="26"/>
      <c r="F315" s="23" t="str">
        <f t="shared" si="15"/>
        <v>Wait</v>
      </c>
      <c r="G315" s="2"/>
      <c r="H315" s="70">
        <v>310</v>
      </c>
      <c r="I315" s="42">
        <f t="shared" si="16"/>
        <v>0</v>
      </c>
      <c r="J315" s="42">
        <f t="shared" si="17"/>
        <v>0</v>
      </c>
      <c r="K315" s="43"/>
      <c r="L315" s="43" t="str">
        <f>IFERROR(VLOOKUP(F315,Result_PW1!C:E,3,0),"")</f>
        <v/>
      </c>
      <c r="M315" s="2" t="s">
        <v>8</v>
      </c>
      <c r="N315" s="2"/>
      <c r="O315" s="2"/>
      <c r="P315" s="2"/>
      <c r="Q315" s="2"/>
      <c r="R315" s="62"/>
      <c r="S315" s="62"/>
      <c r="T315" s="62"/>
      <c r="U315" s="62"/>
      <c r="V315" s="62"/>
      <c r="W315" s="62"/>
      <c r="X315" s="62"/>
      <c r="Y315" s="62"/>
      <c r="Z315" s="62"/>
      <c r="AA315" s="62"/>
      <c r="AB315" s="62"/>
      <c r="AC315" s="62"/>
      <c r="AD315" s="62"/>
      <c r="AE315" s="62"/>
      <c r="AF315" s="62"/>
      <c r="AG315" s="62"/>
      <c r="AH315" s="62"/>
      <c r="AI315" s="62"/>
      <c r="AJ315" s="62"/>
      <c r="AK315" s="62"/>
      <c r="AL315" s="62"/>
      <c r="AM315" s="62"/>
      <c r="AN315" s="62"/>
      <c r="AO315" s="62"/>
      <c r="AP315" s="62"/>
      <c r="AQ315" s="62"/>
      <c r="AR315" s="62"/>
      <c r="AS315" s="62"/>
    </row>
    <row r="316" spans="1:45">
      <c r="A316" s="2"/>
      <c r="B316" s="33">
        <v>311</v>
      </c>
      <c r="C316" s="26"/>
      <c r="D316" s="26"/>
      <c r="E316" s="26"/>
      <c r="F316" s="23" t="str">
        <f t="shared" si="15"/>
        <v>Wait</v>
      </c>
      <c r="G316" s="2"/>
      <c r="H316" s="70">
        <v>311</v>
      </c>
      <c r="I316" s="42">
        <f t="shared" si="16"/>
        <v>0</v>
      </c>
      <c r="J316" s="42">
        <f t="shared" si="17"/>
        <v>0</v>
      </c>
      <c r="K316" s="43"/>
      <c r="L316" s="43" t="str">
        <f>IFERROR(VLOOKUP(F316,Result_PW1!C:E,3,0),"")</f>
        <v/>
      </c>
      <c r="M316" s="2" t="s">
        <v>8</v>
      </c>
      <c r="N316" s="2"/>
      <c r="O316" s="2"/>
      <c r="P316" s="2"/>
      <c r="Q316" s="2"/>
      <c r="R316" s="62"/>
      <c r="S316" s="62"/>
      <c r="T316" s="62"/>
      <c r="U316" s="62"/>
      <c r="V316" s="62"/>
      <c r="W316" s="62"/>
      <c r="X316" s="62"/>
      <c r="Y316" s="62"/>
      <c r="Z316" s="62"/>
      <c r="AA316" s="62"/>
      <c r="AB316" s="62"/>
      <c r="AC316" s="62"/>
      <c r="AD316" s="62"/>
      <c r="AE316" s="62"/>
      <c r="AF316" s="62"/>
      <c r="AG316" s="62"/>
      <c r="AH316" s="62"/>
      <c r="AI316" s="62"/>
      <c r="AJ316" s="62"/>
      <c r="AK316" s="62"/>
      <c r="AL316" s="62"/>
      <c r="AM316" s="62"/>
      <c r="AN316" s="62"/>
      <c r="AO316" s="62"/>
      <c r="AP316" s="62"/>
      <c r="AQ316" s="62"/>
      <c r="AR316" s="62"/>
      <c r="AS316" s="62"/>
    </row>
    <row r="317" spans="1:45">
      <c r="A317" s="2"/>
      <c r="B317" s="33">
        <v>312</v>
      </c>
      <c r="C317" s="26"/>
      <c r="D317" s="26"/>
      <c r="E317" s="26"/>
      <c r="F317" s="23" t="str">
        <f t="shared" si="15"/>
        <v>Wait</v>
      </c>
      <c r="G317" s="2"/>
      <c r="H317" s="70">
        <v>312</v>
      </c>
      <c r="I317" s="42">
        <f t="shared" si="16"/>
        <v>0</v>
      </c>
      <c r="J317" s="42">
        <f t="shared" si="17"/>
        <v>0</v>
      </c>
      <c r="K317" s="43"/>
      <c r="L317" s="43" t="str">
        <f>IFERROR(VLOOKUP(F317,Result_PW1!C:E,3,0),"")</f>
        <v/>
      </c>
      <c r="M317" s="2" t="s">
        <v>8</v>
      </c>
      <c r="N317" s="2"/>
      <c r="O317" s="2"/>
      <c r="P317" s="2"/>
      <c r="Q317" s="2"/>
      <c r="R317" s="62"/>
      <c r="S317" s="62"/>
      <c r="T317" s="62"/>
      <c r="U317" s="62"/>
      <c r="V317" s="62"/>
      <c r="W317" s="62"/>
      <c r="X317" s="62"/>
      <c r="Y317" s="62"/>
      <c r="Z317" s="62"/>
      <c r="AA317" s="62"/>
      <c r="AB317" s="62"/>
      <c r="AC317" s="62"/>
      <c r="AD317" s="62"/>
      <c r="AE317" s="62"/>
      <c r="AF317" s="62"/>
      <c r="AG317" s="62"/>
      <c r="AH317" s="62"/>
      <c r="AI317" s="62"/>
      <c r="AJ317" s="62"/>
      <c r="AK317" s="62"/>
      <c r="AL317" s="62"/>
      <c r="AM317" s="62"/>
      <c r="AN317" s="62"/>
      <c r="AO317" s="62"/>
      <c r="AP317" s="62"/>
      <c r="AQ317" s="62"/>
      <c r="AR317" s="62"/>
      <c r="AS317" s="62"/>
    </row>
    <row r="318" spans="1:45">
      <c r="A318" s="2"/>
      <c r="B318" s="33">
        <v>313</v>
      </c>
      <c r="C318" s="26"/>
      <c r="D318" s="26"/>
      <c r="E318" s="26"/>
      <c r="F318" s="23" t="str">
        <f t="shared" si="15"/>
        <v>Wait</v>
      </c>
      <c r="G318" s="2"/>
      <c r="H318" s="70">
        <v>313</v>
      </c>
      <c r="I318" s="42">
        <f t="shared" si="16"/>
        <v>0</v>
      </c>
      <c r="J318" s="42">
        <f t="shared" si="17"/>
        <v>0</v>
      </c>
      <c r="K318" s="43"/>
      <c r="L318" s="43" t="str">
        <f>IFERROR(VLOOKUP(F318,Result_PW1!C:E,3,0),"")</f>
        <v/>
      </c>
      <c r="M318" s="2" t="s">
        <v>8</v>
      </c>
      <c r="N318" s="2"/>
      <c r="O318" s="2"/>
      <c r="P318" s="2"/>
      <c r="Q318" s="2"/>
      <c r="R318" s="62"/>
      <c r="S318" s="62"/>
      <c r="T318" s="62"/>
      <c r="U318" s="62"/>
      <c r="V318" s="62"/>
      <c r="W318" s="62"/>
      <c r="X318" s="62"/>
      <c r="Y318" s="62"/>
      <c r="Z318" s="62"/>
      <c r="AA318" s="62"/>
      <c r="AB318" s="62"/>
      <c r="AC318" s="62"/>
      <c r="AD318" s="62"/>
      <c r="AE318" s="62"/>
      <c r="AF318" s="62"/>
      <c r="AG318" s="62"/>
      <c r="AH318" s="62"/>
      <c r="AI318" s="62"/>
      <c r="AJ318" s="62"/>
      <c r="AK318" s="62"/>
      <c r="AL318" s="62"/>
      <c r="AM318" s="62"/>
      <c r="AN318" s="62"/>
      <c r="AO318" s="62"/>
      <c r="AP318" s="62"/>
      <c r="AQ318" s="62"/>
      <c r="AR318" s="62"/>
      <c r="AS318" s="62"/>
    </row>
    <row r="319" spans="1:45">
      <c r="A319" s="2"/>
      <c r="B319" s="33">
        <v>314</v>
      </c>
      <c r="C319" s="26"/>
      <c r="D319" s="26"/>
      <c r="E319" s="26"/>
      <c r="F319" s="23" t="str">
        <f t="shared" si="15"/>
        <v>Wait</v>
      </c>
      <c r="G319" s="2"/>
      <c r="H319" s="70">
        <v>314</v>
      </c>
      <c r="I319" s="42">
        <f t="shared" si="16"/>
        <v>0</v>
      </c>
      <c r="J319" s="42">
        <f t="shared" si="17"/>
        <v>0</v>
      </c>
      <c r="K319" s="43"/>
      <c r="L319" s="43" t="str">
        <f>IFERROR(VLOOKUP(F319,Result_PW1!C:E,3,0),"")</f>
        <v/>
      </c>
      <c r="M319" s="2" t="s">
        <v>8</v>
      </c>
      <c r="N319" s="2"/>
      <c r="O319" s="2"/>
      <c r="P319" s="2"/>
      <c r="Q319" s="2"/>
      <c r="R319" s="62"/>
      <c r="S319" s="62"/>
      <c r="T319" s="62"/>
      <c r="U319" s="62"/>
      <c r="V319" s="62"/>
      <c r="W319" s="62"/>
      <c r="X319" s="62"/>
      <c r="Y319" s="62"/>
      <c r="Z319" s="62"/>
      <c r="AA319" s="62"/>
      <c r="AB319" s="62"/>
      <c r="AC319" s="62"/>
      <c r="AD319" s="62"/>
      <c r="AE319" s="62"/>
      <c r="AF319" s="62"/>
      <c r="AG319" s="62"/>
      <c r="AH319" s="62"/>
      <c r="AI319" s="62"/>
      <c r="AJ319" s="62"/>
      <c r="AK319" s="62"/>
      <c r="AL319" s="62"/>
      <c r="AM319" s="62"/>
      <c r="AN319" s="62"/>
      <c r="AO319" s="62"/>
      <c r="AP319" s="62"/>
      <c r="AQ319" s="62"/>
      <c r="AR319" s="62"/>
      <c r="AS319" s="62"/>
    </row>
    <row r="320" spans="1:45">
      <c r="A320" s="2"/>
      <c r="B320" s="33">
        <v>315</v>
      </c>
      <c r="C320" s="26"/>
      <c r="D320" s="26"/>
      <c r="E320" s="26"/>
      <c r="F320" s="23" t="str">
        <f t="shared" si="15"/>
        <v>Wait</v>
      </c>
      <c r="G320" s="2"/>
      <c r="H320" s="70">
        <v>315</v>
      </c>
      <c r="I320" s="42">
        <f t="shared" si="16"/>
        <v>0</v>
      </c>
      <c r="J320" s="42">
        <f t="shared" si="17"/>
        <v>0</v>
      </c>
      <c r="K320" s="43"/>
      <c r="L320" s="43" t="str">
        <f>IFERROR(VLOOKUP(F320,Result_PW1!C:E,3,0),"")</f>
        <v/>
      </c>
      <c r="M320" s="2" t="s">
        <v>8</v>
      </c>
      <c r="N320" s="2"/>
      <c r="O320" s="2"/>
      <c r="P320" s="2"/>
      <c r="Q320" s="2"/>
      <c r="R320" s="62"/>
      <c r="S320" s="62"/>
      <c r="T320" s="62"/>
      <c r="U320" s="62"/>
      <c r="V320" s="62"/>
      <c r="W320" s="62"/>
      <c r="X320" s="62"/>
      <c r="Y320" s="62"/>
      <c r="Z320" s="62"/>
      <c r="AA320" s="62"/>
      <c r="AB320" s="62"/>
      <c r="AC320" s="62"/>
      <c r="AD320" s="62"/>
      <c r="AE320" s="62"/>
      <c r="AF320" s="62"/>
      <c r="AG320" s="62"/>
      <c r="AH320" s="62"/>
      <c r="AI320" s="62"/>
      <c r="AJ320" s="62"/>
      <c r="AK320" s="62"/>
      <c r="AL320" s="62"/>
      <c r="AM320" s="62"/>
      <c r="AN320" s="62"/>
      <c r="AO320" s="62"/>
      <c r="AP320" s="62"/>
      <c r="AQ320" s="62"/>
      <c r="AR320" s="62"/>
      <c r="AS320" s="62"/>
    </row>
    <row r="321" spans="1:45">
      <c r="A321" s="2"/>
      <c r="B321" s="33">
        <v>316</v>
      </c>
      <c r="C321" s="26"/>
      <c r="D321" s="26"/>
      <c r="E321" s="26"/>
      <c r="F321" s="23" t="str">
        <f t="shared" si="15"/>
        <v>Wait</v>
      </c>
      <c r="G321" s="2"/>
      <c r="H321" s="70">
        <v>316</v>
      </c>
      <c r="I321" s="42">
        <f t="shared" si="16"/>
        <v>0</v>
      </c>
      <c r="J321" s="42">
        <f t="shared" si="17"/>
        <v>0</v>
      </c>
      <c r="K321" s="43"/>
      <c r="L321" s="43" t="str">
        <f>IFERROR(VLOOKUP(F321,Result_PW1!C:E,3,0),"")</f>
        <v/>
      </c>
      <c r="M321" s="2" t="s">
        <v>8</v>
      </c>
      <c r="N321" s="2"/>
      <c r="O321" s="2"/>
      <c r="P321" s="2"/>
      <c r="Q321" s="2"/>
      <c r="R321" s="62"/>
      <c r="S321" s="62"/>
      <c r="T321" s="62"/>
      <c r="U321" s="62"/>
      <c r="V321" s="62"/>
      <c r="W321" s="62"/>
      <c r="X321" s="62"/>
      <c r="Y321" s="62"/>
      <c r="Z321" s="62"/>
      <c r="AA321" s="62"/>
      <c r="AB321" s="62"/>
      <c r="AC321" s="62"/>
      <c r="AD321" s="62"/>
      <c r="AE321" s="62"/>
      <c r="AF321" s="62"/>
      <c r="AG321" s="62"/>
      <c r="AH321" s="62"/>
      <c r="AI321" s="62"/>
      <c r="AJ321" s="62"/>
      <c r="AK321" s="62"/>
      <c r="AL321" s="62"/>
      <c r="AM321" s="62"/>
      <c r="AN321" s="62"/>
      <c r="AO321" s="62"/>
      <c r="AP321" s="62"/>
      <c r="AQ321" s="62"/>
      <c r="AR321" s="62"/>
      <c r="AS321" s="62"/>
    </row>
    <row r="322" spans="1:45">
      <c r="A322" s="2"/>
      <c r="B322" s="33">
        <v>317</v>
      </c>
      <c r="C322" s="26"/>
      <c r="D322" s="26"/>
      <c r="E322" s="26"/>
      <c r="F322" s="23" t="str">
        <f t="shared" si="15"/>
        <v>Wait</v>
      </c>
      <c r="G322" s="2"/>
      <c r="H322" s="70">
        <v>317</v>
      </c>
      <c r="I322" s="42">
        <f t="shared" si="16"/>
        <v>0</v>
      </c>
      <c r="J322" s="42">
        <f t="shared" si="17"/>
        <v>0</v>
      </c>
      <c r="K322" s="43"/>
      <c r="L322" s="43" t="str">
        <f>IFERROR(VLOOKUP(F322,Result_PW1!C:E,3,0),"")</f>
        <v/>
      </c>
      <c r="M322" s="2" t="s">
        <v>8</v>
      </c>
      <c r="N322" s="2"/>
      <c r="O322" s="2"/>
      <c r="P322" s="2"/>
      <c r="Q322" s="2"/>
      <c r="R322" s="62"/>
      <c r="S322" s="62"/>
      <c r="T322" s="62"/>
      <c r="U322" s="62"/>
      <c r="V322" s="62"/>
      <c r="W322" s="62"/>
      <c r="X322" s="62"/>
      <c r="Y322" s="62"/>
      <c r="Z322" s="62"/>
      <c r="AA322" s="62"/>
      <c r="AB322" s="62"/>
      <c r="AC322" s="62"/>
      <c r="AD322" s="62"/>
      <c r="AE322" s="62"/>
      <c r="AF322" s="62"/>
      <c r="AG322" s="62"/>
      <c r="AH322" s="62"/>
      <c r="AI322" s="62"/>
      <c r="AJ322" s="62"/>
      <c r="AK322" s="62"/>
      <c r="AL322" s="62"/>
      <c r="AM322" s="62"/>
      <c r="AN322" s="62"/>
      <c r="AO322" s="62"/>
      <c r="AP322" s="62"/>
      <c r="AQ322" s="62"/>
      <c r="AR322" s="62"/>
      <c r="AS322" s="62"/>
    </row>
    <row r="323" spans="1:45">
      <c r="A323" s="2"/>
      <c r="B323" s="33">
        <v>318</v>
      </c>
      <c r="C323" s="26"/>
      <c r="D323" s="26"/>
      <c r="E323" s="26"/>
      <c r="F323" s="23" t="str">
        <f t="shared" si="15"/>
        <v>Wait</v>
      </c>
      <c r="G323" s="2"/>
      <c r="H323" s="70">
        <v>318</v>
      </c>
      <c r="I323" s="42">
        <f t="shared" si="16"/>
        <v>0</v>
      </c>
      <c r="J323" s="42">
        <f t="shared" si="17"/>
        <v>0</v>
      </c>
      <c r="K323" s="43"/>
      <c r="L323" s="43" t="str">
        <f>IFERROR(VLOOKUP(F323,Result_PW1!C:E,3,0),"")</f>
        <v/>
      </c>
      <c r="M323" s="2" t="s">
        <v>8</v>
      </c>
      <c r="N323" s="2"/>
      <c r="O323" s="2"/>
      <c r="P323" s="2"/>
      <c r="Q323" s="2"/>
      <c r="R323" s="62"/>
      <c r="S323" s="62"/>
      <c r="T323" s="62"/>
      <c r="U323" s="62"/>
      <c r="V323" s="62"/>
      <c r="W323" s="62"/>
      <c r="X323" s="62"/>
      <c r="Y323" s="62"/>
      <c r="Z323" s="62"/>
      <c r="AA323" s="62"/>
      <c r="AB323" s="62"/>
      <c r="AC323" s="62"/>
      <c r="AD323" s="62"/>
      <c r="AE323" s="62"/>
      <c r="AF323" s="62"/>
      <c r="AG323" s="62"/>
      <c r="AH323" s="62"/>
      <c r="AI323" s="62"/>
      <c r="AJ323" s="62"/>
      <c r="AK323" s="62"/>
      <c r="AL323" s="62"/>
      <c r="AM323" s="62"/>
      <c r="AN323" s="62"/>
      <c r="AO323" s="62"/>
      <c r="AP323" s="62"/>
      <c r="AQ323" s="62"/>
      <c r="AR323" s="62"/>
      <c r="AS323" s="62"/>
    </row>
    <row r="324" spans="1:45">
      <c r="A324" s="2"/>
      <c r="B324" s="33">
        <v>319</v>
      </c>
      <c r="C324" s="26"/>
      <c r="D324" s="26"/>
      <c r="E324" s="26"/>
      <c r="F324" s="23" t="str">
        <f t="shared" si="15"/>
        <v>Wait</v>
      </c>
      <c r="G324" s="2"/>
      <c r="H324" s="70">
        <v>319</v>
      </c>
      <c r="I324" s="42">
        <f t="shared" si="16"/>
        <v>0</v>
      </c>
      <c r="J324" s="42">
        <f t="shared" si="17"/>
        <v>0</v>
      </c>
      <c r="K324" s="43"/>
      <c r="L324" s="43" t="str">
        <f>IFERROR(VLOOKUP(F324,Result_PW1!C:E,3,0),"")</f>
        <v/>
      </c>
      <c r="M324" s="2" t="s">
        <v>8</v>
      </c>
      <c r="N324" s="2"/>
      <c r="O324" s="2"/>
      <c r="P324" s="2"/>
      <c r="Q324" s="2"/>
      <c r="R324" s="62"/>
      <c r="S324" s="62"/>
      <c r="T324" s="62"/>
      <c r="U324" s="62"/>
      <c r="V324" s="62"/>
      <c r="W324" s="62"/>
      <c r="X324" s="62"/>
      <c r="Y324" s="62"/>
      <c r="Z324" s="62"/>
      <c r="AA324" s="62"/>
      <c r="AB324" s="62"/>
      <c r="AC324" s="62"/>
      <c r="AD324" s="62"/>
      <c r="AE324" s="62"/>
      <c r="AF324" s="62"/>
      <c r="AG324" s="62"/>
      <c r="AH324" s="62"/>
      <c r="AI324" s="62"/>
      <c r="AJ324" s="62"/>
      <c r="AK324" s="62"/>
      <c r="AL324" s="62"/>
      <c r="AM324" s="62"/>
      <c r="AN324" s="62"/>
      <c r="AO324" s="62"/>
      <c r="AP324" s="62"/>
      <c r="AQ324" s="62"/>
      <c r="AR324" s="62"/>
      <c r="AS324" s="62"/>
    </row>
    <row r="325" spans="1:45">
      <c r="A325" s="2"/>
      <c r="B325" s="33">
        <v>320</v>
      </c>
      <c r="C325" s="26"/>
      <c r="D325" s="26"/>
      <c r="E325" s="26"/>
      <c r="F325" s="23" t="str">
        <f t="shared" si="15"/>
        <v>Wait</v>
      </c>
      <c r="G325" s="2"/>
      <c r="H325" s="70">
        <v>320</v>
      </c>
      <c r="I325" s="42">
        <f t="shared" si="16"/>
        <v>0</v>
      </c>
      <c r="J325" s="42">
        <f t="shared" si="17"/>
        <v>0</v>
      </c>
      <c r="K325" s="43"/>
      <c r="L325" s="43" t="str">
        <f>IFERROR(VLOOKUP(F325,Result_PW1!C:E,3,0),"")</f>
        <v/>
      </c>
      <c r="M325" s="2" t="s">
        <v>8</v>
      </c>
      <c r="N325" s="2"/>
      <c r="O325" s="2"/>
      <c r="P325" s="2"/>
      <c r="Q325" s="2"/>
      <c r="R325" s="62"/>
      <c r="S325" s="62"/>
      <c r="T325" s="62"/>
      <c r="U325" s="62"/>
      <c r="V325" s="62"/>
      <c r="W325" s="62"/>
      <c r="X325" s="62"/>
      <c r="Y325" s="62"/>
      <c r="Z325" s="62"/>
      <c r="AA325" s="62"/>
      <c r="AB325" s="62"/>
      <c r="AC325" s="62"/>
      <c r="AD325" s="62"/>
      <c r="AE325" s="62"/>
      <c r="AF325" s="62"/>
      <c r="AG325" s="62"/>
      <c r="AH325" s="62"/>
      <c r="AI325" s="62"/>
      <c r="AJ325" s="62"/>
      <c r="AK325" s="62"/>
      <c r="AL325" s="62"/>
      <c r="AM325" s="62"/>
      <c r="AN325" s="62"/>
      <c r="AO325" s="62"/>
      <c r="AP325" s="62"/>
      <c r="AQ325" s="62"/>
      <c r="AR325" s="62"/>
      <c r="AS325" s="62"/>
    </row>
    <row r="326" spans="1:45">
      <c r="A326" s="2"/>
      <c r="B326" s="33">
        <v>321</v>
      </c>
      <c r="C326" s="26"/>
      <c r="D326" s="26"/>
      <c r="E326" s="26"/>
      <c r="F326" s="23" t="str">
        <f t="shared" si="15"/>
        <v>Wait</v>
      </c>
      <c r="G326" s="2"/>
      <c r="H326" s="70">
        <v>321</v>
      </c>
      <c r="I326" s="42">
        <f t="shared" si="16"/>
        <v>0</v>
      </c>
      <c r="J326" s="42">
        <f t="shared" si="17"/>
        <v>0</v>
      </c>
      <c r="K326" s="43"/>
      <c r="L326" s="43" t="str">
        <f>IFERROR(VLOOKUP(F326,Result_PW1!C:E,3,0),"")</f>
        <v/>
      </c>
      <c r="M326" s="2" t="s">
        <v>8</v>
      </c>
      <c r="N326" s="2"/>
      <c r="O326" s="2"/>
      <c r="P326" s="2"/>
      <c r="Q326" s="2"/>
      <c r="R326" s="62"/>
      <c r="S326" s="62"/>
      <c r="T326" s="62"/>
      <c r="U326" s="62"/>
      <c r="V326" s="62"/>
      <c r="W326" s="62"/>
      <c r="X326" s="62"/>
      <c r="Y326" s="62"/>
      <c r="Z326" s="62"/>
      <c r="AA326" s="62"/>
      <c r="AB326" s="62"/>
      <c r="AC326" s="62"/>
      <c r="AD326" s="62"/>
      <c r="AE326" s="62"/>
      <c r="AF326" s="62"/>
      <c r="AG326" s="62"/>
      <c r="AH326" s="62"/>
      <c r="AI326" s="62"/>
      <c r="AJ326" s="62"/>
      <c r="AK326" s="62"/>
      <c r="AL326" s="62"/>
      <c r="AM326" s="62"/>
      <c r="AN326" s="62"/>
      <c r="AO326" s="62"/>
      <c r="AP326" s="62"/>
      <c r="AQ326" s="62"/>
      <c r="AR326" s="62"/>
      <c r="AS326" s="62"/>
    </row>
    <row r="327" spans="1:45">
      <c r="A327" s="2"/>
      <c r="B327" s="33">
        <v>322</v>
      </c>
      <c r="C327" s="26"/>
      <c r="D327" s="26"/>
      <c r="E327" s="26"/>
      <c r="F327" s="23" t="str">
        <f t="shared" si="15"/>
        <v>Wait</v>
      </c>
      <c r="G327" s="2"/>
      <c r="H327" s="70">
        <v>322</v>
      </c>
      <c r="I327" s="42">
        <f t="shared" si="16"/>
        <v>0</v>
      </c>
      <c r="J327" s="42">
        <f t="shared" si="17"/>
        <v>0</v>
      </c>
      <c r="K327" s="43"/>
      <c r="L327" s="43" t="str">
        <f>IFERROR(VLOOKUP(F327,Result_PW1!C:E,3,0),"")</f>
        <v/>
      </c>
      <c r="M327" s="2" t="s">
        <v>8</v>
      </c>
      <c r="N327" s="2"/>
      <c r="O327" s="2"/>
      <c r="P327" s="2"/>
      <c r="Q327" s="2"/>
      <c r="R327" s="62"/>
      <c r="S327" s="62"/>
      <c r="T327" s="62"/>
      <c r="U327" s="62"/>
      <c r="V327" s="62"/>
      <c r="W327" s="62"/>
      <c r="X327" s="62"/>
      <c r="Y327" s="62"/>
      <c r="Z327" s="62"/>
      <c r="AA327" s="62"/>
      <c r="AB327" s="62"/>
      <c r="AC327" s="62"/>
      <c r="AD327" s="62"/>
      <c r="AE327" s="62"/>
      <c r="AF327" s="62"/>
      <c r="AG327" s="62"/>
      <c r="AH327" s="62"/>
      <c r="AI327" s="62"/>
      <c r="AJ327" s="62"/>
      <c r="AK327" s="62"/>
      <c r="AL327" s="62"/>
      <c r="AM327" s="62"/>
      <c r="AN327" s="62"/>
      <c r="AO327" s="62"/>
      <c r="AP327" s="62"/>
      <c r="AQ327" s="62"/>
      <c r="AR327" s="62"/>
      <c r="AS327" s="62"/>
    </row>
    <row r="328" spans="1:45">
      <c r="A328" s="2"/>
      <c r="B328" s="33">
        <v>323</v>
      </c>
      <c r="C328" s="26"/>
      <c r="D328" s="26"/>
      <c r="E328" s="26"/>
      <c r="F328" s="23" t="str">
        <f t="shared" si="15"/>
        <v>Wait</v>
      </c>
      <c r="G328" s="2"/>
      <c r="H328" s="70">
        <v>323</v>
      </c>
      <c r="I328" s="42">
        <f t="shared" si="16"/>
        <v>0</v>
      </c>
      <c r="J328" s="42">
        <f t="shared" si="17"/>
        <v>0</v>
      </c>
      <c r="K328" s="43"/>
      <c r="L328" s="43" t="str">
        <f>IFERROR(VLOOKUP(F328,Result_PW1!C:E,3,0),"")</f>
        <v/>
      </c>
      <c r="M328" s="2" t="s">
        <v>8</v>
      </c>
      <c r="N328" s="2"/>
      <c r="O328" s="2"/>
      <c r="P328" s="2"/>
      <c r="Q328" s="2"/>
      <c r="R328" s="62"/>
      <c r="S328" s="62"/>
      <c r="T328" s="62"/>
      <c r="U328" s="62"/>
      <c r="V328" s="62"/>
      <c r="W328" s="62"/>
      <c r="X328" s="62"/>
      <c r="Y328" s="62"/>
      <c r="Z328" s="62"/>
      <c r="AA328" s="62"/>
      <c r="AB328" s="62"/>
      <c r="AC328" s="62"/>
      <c r="AD328" s="62"/>
      <c r="AE328" s="62"/>
      <c r="AF328" s="62"/>
      <c r="AG328" s="62"/>
      <c r="AH328" s="62"/>
      <c r="AI328" s="62"/>
      <c r="AJ328" s="62"/>
      <c r="AK328" s="62"/>
      <c r="AL328" s="62"/>
      <c r="AM328" s="62"/>
      <c r="AN328" s="62"/>
      <c r="AO328" s="62"/>
      <c r="AP328" s="62"/>
      <c r="AQ328" s="62"/>
      <c r="AR328" s="62"/>
      <c r="AS328" s="62"/>
    </row>
    <row r="329" spans="1:45">
      <c r="A329" s="2"/>
      <c r="B329" s="33">
        <v>324</v>
      </c>
      <c r="C329" s="26"/>
      <c r="D329" s="26"/>
      <c r="E329" s="26"/>
      <c r="F329" s="23" t="str">
        <f t="shared" si="15"/>
        <v>Wait</v>
      </c>
      <c r="G329" s="2"/>
      <c r="H329" s="70">
        <v>324</v>
      </c>
      <c r="I329" s="42">
        <f t="shared" si="16"/>
        <v>0</v>
      </c>
      <c r="J329" s="42">
        <f t="shared" si="17"/>
        <v>0</v>
      </c>
      <c r="K329" s="43"/>
      <c r="L329" s="43" t="str">
        <f>IFERROR(VLOOKUP(F329,Result_PW1!C:E,3,0),"")</f>
        <v/>
      </c>
      <c r="M329" s="2" t="s">
        <v>8</v>
      </c>
      <c r="N329" s="2"/>
      <c r="O329" s="2"/>
      <c r="P329" s="2"/>
      <c r="Q329" s="2"/>
      <c r="R329" s="62"/>
      <c r="S329" s="62"/>
      <c r="T329" s="62"/>
      <c r="U329" s="62"/>
      <c r="V329" s="62"/>
      <c r="W329" s="62"/>
      <c r="X329" s="62"/>
      <c r="Y329" s="62"/>
      <c r="Z329" s="62"/>
      <c r="AA329" s="62"/>
      <c r="AB329" s="62"/>
      <c r="AC329" s="62"/>
      <c r="AD329" s="62"/>
      <c r="AE329" s="62"/>
      <c r="AF329" s="62"/>
      <c r="AG329" s="62"/>
      <c r="AH329" s="62"/>
      <c r="AI329" s="62"/>
      <c r="AJ329" s="62"/>
      <c r="AK329" s="62"/>
      <c r="AL329" s="62"/>
      <c r="AM329" s="62"/>
      <c r="AN329" s="62"/>
      <c r="AO329" s="62"/>
      <c r="AP329" s="62"/>
      <c r="AQ329" s="62"/>
      <c r="AR329" s="62"/>
      <c r="AS329" s="62"/>
    </row>
    <row r="330" spans="1:45">
      <c r="A330" s="2"/>
      <c r="B330" s="33">
        <v>325</v>
      </c>
      <c r="C330" s="26"/>
      <c r="D330" s="26"/>
      <c r="E330" s="26"/>
      <c r="F330" s="23" t="str">
        <f t="shared" si="15"/>
        <v>Wait</v>
      </c>
      <c r="G330" s="2"/>
      <c r="H330" s="70">
        <v>325</v>
      </c>
      <c r="I330" s="42">
        <f t="shared" si="16"/>
        <v>0</v>
      </c>
      <c r="J330" s="42">
        <f t="shared" si="17"/>
        <v>0</v>
      </c>
      <c r="K330" s="43"/>
      <c r="L330" s="43" t="str">
        <f>IFERROR(VLOOKUP(F330,Result_PW1!C:E,3,0),"")</f>
        <v/>
      </c>
      <c r="M330" s="2" t="s">
        <v>8</v>
      </c>
      <c r="N330" s="2"/>
      <c r="O330" s="2"/>
      <c r="P330" s="2"/>
      <c r="Q330" s="2"/>
      <c r="R330" s="62"/>
      <c r="S330" s="62"/>
      <c r="T330" s="62"/>
      <c r="U330" s="62"/>
      <c r="V330" s="62"/>
      <c r="W330" s="62"/>
      <c r="X330" s="62"/>
      <c r="Y330" s="62"/>
      <c r="Z330" s="62"/>
      <c r="AA330" s="62"/>
      <c r="AB330" s="62"/>
      <c r="AC330" s="62"/>
      <c r="AD330" s="62"/>
      <c r="AE330" s="62"/>
      <c r="AF330" s="62"/>
      <c r="AG330" s="62"/>
      <c r="AH330" s="62"/>
      <c r="AI330" s="62"/>
      <c r="AJ330" s="62"/>
      <c r="AK330" s="62"/>
      <c r="AL330" s="62"/>
      <c r="AM330" s="62"/>
      <c r="AN330" s="62"/>
      <c r="AO330" s="62"/>
      <c r="AP330" s="62"/>
      <c r="AQ330" s="62"/>
      <c r="AR330" s="62"/>
      <c r="AS330" s="62"/>
    </row>
    <row r="331" spans="1:45">
      <c r="A331" s="2"/>
      <c r="B331" s="33">
        <v>326</v>
      </c>
      <c r="C331" s="26"/>
      <c r="D331" s="26"/>
      <c r="E331" s="26"/>
      <c r="F331" s="23" t="str">
        <f t="shared" si="15"/>
        <v>Wait</v>
      </c>
      <c r="G331" s="2"/>
      <c r="H331" s="70">
        <v>326</v>
      </c>
      <c r="I331" s="42">
        <f t="shared" si="16"/>
        <v>0</v>
      </c>
      <c r="J331" s="42">
        <f t="shared" si="17"/>
        <v>0</v>
      </c>
      <c r="K331" s="43"/>
      <c r="L331" s="43" t="str">
        <f>IFERROR(VLOOKUP(F331,Result_PW1!C:E,3,0),"")</f>
        <v/>
      </c>
      <c r="M331" s="2" t="s">
        <v>8</v>
      </c>
      <c r="N331" s="2"/>
      <c r="O331" s="2"/>
      <c r="P331" s="2"/>
      <c r="Q331" s="2"/>
      <c r="R331" s="62"/>
      <c r="S331" s="62"/>
      <c r="T331" s="62"/>
      <c r="U331" s="62"/>
      <c r="V331" s="62"/>
      <c r="W331" s="62"/>
      <c r="X331" s="62"/>
      <c r="Y331" s="62"/>
      <c r="Z331" s="62"/>
      <c r="AA331" s="62"/>
      <c r="AB331" s="62"/>
      <c r="AC331" s="62"/>
      <c r="AD331" s="62"/>
      <c r="AE331" s="62"/>
      <c r="AF331" s="62"/>
      <c r="AG331" s="62"/>
      <c r="AH331" s="62"/>
      <c r="AI331" s="62"/>
      <c r="AJ331" s="62"/>
      <c r="AK331" s="62"/>
      <c r="AL331" s="62"/>
      <c r="AM331" s="62"/>
      <c r="AN331" s="62"/>
      <c r="AO331" s="62"/>
      <c r="AP331" s="62"/>
      <c r="AQ331" s="62"/>
      <c r="AR331" s="62"/>
      <c r="AS331" s="62"/>
    </row>
    <row r="332" spans="1:45">
      <c r="A332" s="2"/>
      <c r="B332" s="33">
        <v>327</v>
      </c>
      <c r="C332" s="26"/>
      <c r="D332" s="26"/>
      <c r="E332" s="26"/>
      <c r="F332" s="23" t="str">
        <f t="shared" si="15"/>
        <v>Wait</v>
      </c>
      <c r="G332" s="2"/>
      <c r="H332" s="70">
        <v>327</v>
      </c>
      <c r="I332" s="42">
        <f t="shared" si="16"/>
        <v>0</v>
      </c>
      <c r="J332" s="42">
        <f t="shared" si="17"/>
        <v>0</v>
      </c>
      <c r="K332" s="43"/>
      <c r="L332" s="43" t="str">
        <f>IFERROR(VLOOKUP(F332,Result_PW1!C:E,3,0),"")</f>
        <v/>
      </c>
      <c r="M332" s="2" t="s">
        <v>8</v>
      </c>
      <c r="N332" s="2"/>
      <c r="O332" s="2"/>
      <c r="P332" s="2"/>
      <c r="Q332" s="2"/>
      <c r="R332" s="62"/>
      <c r="S332" s="62"/>
      <c r="T332" s="62"/>
      <c r="U332" s="62"/>
      <c r="V332" s="62"/>
      <c r="W332" s="62"/>
      <c r="X332" s="62"/>
      <c r="Y332" s="62"/>
      <c r="Z332" s="62"/>
      <c r="AA332" s="62"/>
      <c r="AB332" s="62"/>
      <c r="AC332" s="62"/>
      <c r="AD332" s="62"/>
      <c r="AE332" s="62"/>
      <c r="AF332" s="62"/>
      <c r="AG332" s="62"/>
      <c r="AH332" s="62"/>
      <c r="AI332" s="62"/>
      <c r="AJ332" s="62"/>
      <c r="AK332" s="62"/>
      <c r="AL332" s="62"/>
      <c r="AM332" s="62"/>
      <c r="AN332" s="62"/>
      <c r="AO332" s="62"/>
      <c r="AP332" s="62"/>
      <c r="AQ332" s="62"/>
      <c r="AR332" s="62"/>
      <c r="AS332" s="62"/>
    </row>
    <row r="333" spans="1:45">
      <c r="A333" s="2"/>
      <c r="B333" s="33">
        <v>328</v>
      </c>
      <c r="C333" s="26"/>
      <c r="D333" s="26"/>
      <c r="E333" s="26"/>
      <c r="F333" s="23" t="str">
        <f t="shared" si="15"/>
        <v>Wait</v>
      </c>
      <c r="G333" s="2"/>
      <c r="H333" s="70">
        <v>328</v>
      </c>
      <c r="I333" s="42">
        <f t="shared" si="16"/>
        <v>0</v>
      </c>
      <c r="J333" s="42">
        <f t="shared" si="17"/>
        <v>0</v>
      </c>
      <c r="K333" s="43"/>
      <c r="L333" s="43" t="str">
        <f>IFERROR(VLOOKUP(F333,Result_PW1!C:E,3,0),"")</f>
        <v/>
      </c>
      <c r="M333" s="2" t="s">
        <v>8</v>
      </c>
      <c r="N333" s="2"/>
      <c r="O333" s="2"/>
      <c r="P333" s="2"/>
      <c r="Q333" s="2"/>
      <c r="R333" s="62"/>
      <c r="S333" s="62"/>
      <c r="T333" s="62"/>
      <c r="U333" s="62"/>
      <c r="V333" s="62"/>
      <c r="W333" s="62"/>
      <c r="X333" s="62"/>
      <c r="Y333" s="62"/>
      <c r="Z333" s="62"/>
      <c r="AA333" s="62"/>
      <c r="AB333" s="62"/>
      <c r="AC333" s="62"/>
      <c r="AD333" s="62"/>
      <c r="AE333" s="62"/>
      <c r="AF333" s="62"/>
      <c r="AG333" s="62"/>
      <c r="AH333" s="62"/>
      <c r="AI333" s="62"/>
      <c r="AJ333" s="62"/>
      <c r="AK333" s="62"/>
      <c r="AL333" s="62"/>
      <c r="AM333" s="62"/>
      <c r="AN333" s="62"/>
      <c r="AO333" s="62"/>
      <c r="AP333" s="62"/>
      <c r="AQ333" s="62"/>
      <c r="AR333" s="62"/>
      <c r="AS333" s="62"/>
    </row>
    <row r="334" spans="1:45">
      <c r="A334" s="2"/>
      <c r="B334" s="33">
        <v>329</v>
      </c>
      <c r="C334" s="26"/>
      <c r="D334" s="26"/>
      <c r="E334" s="26"/>
      <c r="F334" s="23" t="str">
        <f t="shared" ref="F334:F351" si="18">IFERROR(MID(E334,1,FIND("/",E334,1)-1),"Wait")</f>
        <v>Wait</v>
      </c>
      <c r="G334" s="2"/>
      <c r="H334" s="70">
        <v>329</v>
      </c>
      <c r="I334" s="42">
        <f t="shared" ref="I334:I351" si="19">C334</f>
        <v>0</v>
      </c>
      <c r="J334" s="42">
        <f t="shared" ref="J334:J351" si="20">D334</f>
        <v>0</v>
      </c>
      <c r="K334" s="43"/>
      <c r="L334" s="43" t="str">
        <f>IFERROR(VLOOKUP(F334,Result_PW1!C:E,3,0),"")</f>
        <v/>
      </c>
      <c r="M334" s="2" t="s">
        <v>8</v>
      </c>
      <c r="N334" s="2"/>
      <c r="O334" s="2"/>
      <c r="P334" s="2"/>
      <c r="Q334" s="2"/>
      <c r="R334" s="62"/>
      <c r="S334" s="62"/>
      <c r="T334" s="62"/>
      <c r="U334" s="62"/>
      <c r="V334" s="62"/>
      <c r="W334" s="62"/>
      <c r="X334" s="62"/>
      <c r="Y334" s="62"/>
      <c r="Z334" s="62"/>
      <c r="AA334" s="62"/>
      <c r="AB334" s="62"/>
      <c r="AC334" s="62"/>
      <c r="AD334" s="62"/>
      <c r="AE334" s="62"/>
      <c r="AF334" s="62"/>
      <c r="AG334" s="62"/>
      <c r="AH334" s="62"/>
      <c r="AI334" s="62"/>
      <c r="AJ334" s="62"/>
      <c r="AK334" s="62"/>
      <c r="AL334" s="62"/>
      <c r="AM334" s="62"/>
      <c r="AN334" s="62"/>
      <c r="AO334" s="62"/>
      <c r="AP334" s="62"/>
      <c r="AQ334" s="62"/>
      <c r="AR334" s="62"/>
      <c r="AS334" s="62"/>
    </row>
    <row r="335" spans="1:45">
      <c r="A335" s="2"/>
      <c r="B335" s="33">
        <v>330</v>
      </c>
      <c r="C335" s="26"/>
      <c r="D335" s="26"/>
      <c r="E335" s="26"/>
      <c r="F335" s="23" t="str">
        <f t="shared" si="18"/>
        <v>Wait</v>
      </c>
      <c r="G335" s="2"/>
      <c r="H335" s="70">
        <v>330</v>
      </c>
      <c r="I335" s="42">
        <f t="shared" si="19"/>
        <v>0</v>
      </c>
      <c r="J335" s="42">
        <f t="shared" si="20"/>
        <v>0</v>
      </c>
      <c r="K335" s="43"/>
      <c r="L335" s="43" t="str">
        <f>IFERROR(VLOOKUP(F335,Result_PW1!C:E,3,0),"")</f>
        <v/>
      </c>
      <c r="M335" s="2" t="s">
        <v>8</v>
      </c>
      <c r="N335" s="2"/>
      <c r="O335" s="2"/>
      <c r="P335" s="2"/>
      <c r="Q335" s="2"/>
      <c r="R335" s="62"/>
      <c r="S335" s="62"/>
      <c r="T335" s="62"/>
      <c r="U335" s="62"/>
      <c r="V335" s="62"/>
      <c r="W335" s="62"/>
      <c r="X335" s="62"/>
      <c r="Y335" s="62"/>
      <c r="Z335" s="62"/>
      <c r="AA335" s="62"/>
      <c r="AB335" s="62"/>
      <c r="AC335" s="62"/>
      <c r="AD335" s="62"/>
      <c r="AE335" s="62"/>
      <c r="AF335" s="62"/>
      <c r="AG335" s="62"/>
      <c r="AH335" s="62"/>
      <c r="AI335" s="62"/>
      <c r="AJ335" s="62"/>
      <c r="AK335" s="62"/>
      <c r="AL335" s="62"/>
      <c r="AM335" s="62"/>
      <c r="AN335" s="62"/>
      <c r="AO335" s="62"/>
      <c r="AP335" s="62"/>
      <c r="AQ335" s="62"/>
      <c r="AR335" s="62"/>
      <c r="AS335" s="62"/>
    </row>
    <row r="336" spans="1:45">
      <c r="A336" s="2"/>
      <c r="B336" s="33">
        <v>331</v>
      </c>
      <c r="C336" s="26"/>
      <c r="D336" s="26"/>
      <c r="E336" s="26"/>
      <c r="F336" s="23" t="str">
        <f t="shared" si="18"/>
        <v>Wait</v>
      </c>
      <c r="G336" s="2"/>
      <c r="H336" s="70">
        <v>331</v>
      </c>
      <c r="I336" s="42">
        <f t="shared" si="19"/>
        <v>0</v>
      </c>
      <c r="J336" s="42">
        <f t="shared" si="20"/>
        <v>0</v>
      </c>
      <c r="K336" s="43"/>
      <c r="L336" s="43" t="str">
        <f>IFERROR(VLOOKUP(F336,Result_PW1!C:E,3,0),"")</f>
        <v/>
      </c>
      <c r="M336" s="2" t="s">
        <v>8</v>
      </c>
      <c r="N336" s="2"/>
      <c r="O336" s="2"/>
      <c r="P336" s="2"/>
      <c r="Q336" s="2"/>
      <c r="R336" s="62"/>
      <c r="S336" s="62"/>
      <c r="T336" s="62"/>
      <c r="U336" s="62"/>
      <c r="V336" s="62"/>
      <c r="W336" s="62"/>
      <c r="X336" s="62"/>
      <c r="Y336" s="62"/>
      <c r="Z336" s="62"/>
      <c r="AA336" s="62"/>
      <c r="AB336" s="62"/>
      <c r="AC336" s="62"/>
      <c r="AD336" s="62"/>
      <c r="AE336" s="62"/>
      <c r="AF336" s="62"/>
      <c r="AG336" s="62"/>
      <c r="AH336" s="62"/>
      <c r="AI336" s="62"/>
      <c r="AJ336" s="62"/>
      <c r="AK336" s="62"/>
      <c r="AL336" s="62"/>
      <c r="AM336" s="62"/>
      <c r="AN336" s="62"/>
      <c r="AO336" s="62"/>
      <c r="AP336" s="62"/>
      <c r="AQ336" s="62"/>
      <c r="AR336" s="62"/>
      <c r="AS336" s="62"/>
    </row>
    <row r="337" spans="1:45">
      <c r="A337" s="2"/>
      <c r="B337" s="33">
        <v>332</v>
      </c>
      <c r="C337" s="26"/>
      <c r="D337" s="26"/>
      <c r="E337" s="26"/>
      <c r="F337" s="23" t="str">
        <f t="shared" si="18"/>
        <v>Wait</v>
      </c>
      <c r="G337" s="2"/>
      <c r="H337" s="70">
        <v>332</v>
      </c>
      <c r="I337" s="42">
        <f t="shared" si="19"/>
        <v>0</v>
      </c>
      <c r="J337" s="42">
        <f t="shared" si="20"/>
        <v>0</v>
      </c>
      <c r="K337" s="43"/>
      <c r="L337" s="43" t="str">
        <f>IFERROR(VLOOKUP(F337,Result_PW1!C:E,3,0),"")</f>
        <v/>
      </c>
      <c r="M337" s="2" t="s">
        <v>8</v>
      </c>
      <c r="N337" s="2"/>
      <c r="O337" s="2"/>
      <c r="P337" s="2"/>
      <c r="Q337" s="2"/>
      <c r="R337" s="62"/>
      <c r="S337" s="62"/>
      <c r="T337" s="62"/>
      <c r="U337" s="62"/>
      <c r="V337" s="62"/>
      <c r="W337" s="62"/>
      <c r="X337" s="62"/>
      <c r="Y337" s="62"/>
      <c r="Z337" s="62"/>
      <c r="AA337" s="62"/>
      <c r="AB337" s="62"/>
      <c r="AC337" s="62"/>
      <c r="AD337" s="62"/>
      <c r="AE337" s="62"/>
      <c r="AF337" s="62"/>
      <c r="AG337" s="62"/>
      <c r="AH337" s="62"/>
      <c r="AI337" s="62"/>
      <c r="AJ337" s="62"/>
      <c r="AK337" s="62"/>
      <c r="AL337" s="62"/>
      <c r="AM337" s="62"/>
      <c r="AN337" s="62"/>
      <c r="AO337" s="62"/>
      <c r="AP337" s="62"/>
      <c r="AQ337" s="62"/>
      <c r="AR337" s="62"/>
      <c r="AS337" s="62"/>
    </row>
    <row r="338" spans="1:45">
      <c r="A338" s="2"/>
      <c r="B338" s="33">
        <v>333</v>
      </c>
      <c r="C338" s="26"/>
      <c r="D338" s="26"/>
      <c r="E338" s="26"/>
      <c r="F338" s="23" t="str">
        <f t="shared" si="18"/>
        <v>Wait</v>
      </c>
      <c r="G338" s="2"/>
      <c r="H338" s="70">
        <v>333</v>
      </c>
      <c r="I338" s="42">
        <f t="shared" si="19"/>
        <v>0</v>
      </c>
      <c r="J338" s="42">
        <f t="shared" si="20"/>
        <v>0</v>
      </c>
      <c r="K338" s="43"/>
      <c r="L338" s="43" t="str">
        <f>IFERROR(VLOOKUP(F338,Result_PW1!C:E,3,0),"")</f>
        <v/>
      </c>
      <c r="M338" s="2" t="s">
        <v>8</v>
      </c>
      <c r="N338" s="2"/>
      <c r="O338" s="2"/>
      <c r="P338" s="2"/>
      <c r="Q338" s="2"/>
      <c r="R338" s="62"/>
      <c r="S338" s="62"/>
      <c r="T338" s="62"/>
      <c r="U338" s="62"/>
      <c r="V338" s="62"/>
      <c r="W338" s="62"/>
      <c r="X338" s="62"/>
      <c r="Y338" s="62"/>
      <c r="Z338" s="62"/>
      <c r="AA338" s="62"/>
      <c r="AB338" s="62"/>
      <c r="AC338" s="62"/>
      <c r="AD338" s="62"/>
      <c r="AE338" s="62"/>
      <c r="AF338" s="62"/>
      <c r="AG338" s="62"/>
      <c r="AH338" s="62"/>
      <c r="AI338" s="62"/>
      <c r="AJ338" s="62"/>
      <c r="AK338" s="62"/>
      <c r="AL338" s="62"/>
      <c r="AM338" s="62"/>
      <c r="AN338" s="62"/>
      <c r="AO338" s="62"/>
      <c r="AP338" s="62"/>
      <c r="AQ338" s="62"/>
      <c r="AR338" s="62"/>
      <c r="AS338" s="62"/>
    </row>
    <row r="339" spans="1:45">
      <c r="A339" s="2"/>
      <c r="B339" s="33">
        <v>334</v>
      </c>
      <c r="C339" s="26"/>
      <c r="D339" s="26"/>
      <c r="E339" s="26"/>
      <c r="F339" s="23" t="str">
        <f t="shared" si="18"/>
        <v>Wait</v>
      </c>
      <c r="G339" s="2"/>
      <c r="H339" s="70">
        <v>334</v>
      </c>
      <c r="I339" s="42">
        <f t="shared" si="19"/>
        <v>0</v>
      </c>
      <c r="J339" s="42">
        <f t="shared" si="20"/>
        <v>0</v>
      </c>
      <c r="K339" s="43"/>
      <c r="L339" s="43" t="str">
        <f>IFERROR(VLOOKUP(F339,Result_PW1!C:E,3,0),"")</f>
        <v/>
      </c>
      <c r="M339" s="2" t="s">
        <v>8</v>
      </c>
      <c r="N339" s="2"/>
      <c r="O339" s="2"/>
      <c r="P339" s="2"/>
      <c r="Q339" s="2"/>
      <c r="R339" s="62"/>
      <c r="S339" s="62"/>
      <c r="T339" s="62"/>
      <c r="U339" s="62"/>
      <c r="V339" s="62"/>
      <c r="W339" s="62"/>
      <c r="X339" s="62"/>
      <c r="Y339" s="62"/>
      <c r="Z339" s="62"/>
      <c r="AA339" s="62"/>
      <c r="AB339" s="62"/>
      <c r="AC339" s="62"/>
      <c r="AD339" s="62"/>
      <c r="AE339" s="62"/>
      <c r="AF339" s="62"/>
      <c r="AG339" s="62"/>
      <c r="AH339" s="62"/>
      <c r="AI339" s="62"/>
      <c r="AJ339" s="62"/>
      <c r="AK339" s="62"/>
      <c r="AL339" s="62"/>
      <c r="AM339" s="62"/>
      <c r="AN339" s="62"/>
      <c r="AO339" s="62"/>
      <c r="AP339" s="62"/>
      <c r="AQ339" s="62"/>
      <c r="AR339" s="62"/>
      <c r="AS339" s="62"/>
    </row>
    <row r="340" spans="1:45">
      <c r="A340" s="2"/>
      <c r="B340" s="33">
        <v>335</v>
      </c>
      <c r="C340" s="26"/>
      <c r="D340" s="26"/>
      <c r="E340" s="26"/>
      <c r="F340" s="23" t="str">
        <f t="shared" si="18"/>
        <v>Wait</v>
      </c>
      <c r="G340" s="2"/>
      <c r="H340" s="70">
        <v>335</v>
      </c>
      <c r="I340" s="42">
        <f t="shared" si="19"/>
        <v>0</v>
      </c>
      <c r="J340" s="42">
        <f t="shared" si="20"/>
        <v>0</v>
      </c>
      <c r="K340" s="43"/>
      <c r="L340" s="43" t="str">
        <f>IFERROR(VLOOKUP(F340,Result_PW1!C:E,3,0),"")</f>
        <v/>
      </c>
      <c r="M340" s="2" t="s">
        <v>8</v>
      </c>
      <c r="N340" s="2"/>
      <c r="O340" s="2"/>
      <c r="P340" s="2"/>
      <c r="Q340" s="2"/>
      <c r="R340" s="62"/>
      <c r="S340" s="62"/>
      <c r="T340" s="62"/>
      <c r="U340" s="62"/>
      <c r="V340" s="62"/>
      <c r="W340" s="62"/>
      <c r="X340" s="62"/>
      <c r="Y340" s="62"/>
      <c r="Z340" s="62"/>
      <c r="AA340" s="62"/>
      <c r="AB340" s="62"/>
      <c r="AC340" s="62"/>
      <c r="AD340" s="62"/>
      <c r="AE340" s="62"/>
      <c r="AF340" s="62"/>
      <c r="AG340" s="62"/>
      <c r="AH340" s="62"/>
      <c r="AI340" s="62"/>
      <c r="AJ340" s="62"/>
      <c r="AK340" s="62"/>
      <c r="AL340" s="62"/>
      <c r="AM340" s="62"/>
      <c r="AN340" s="62"/>
      <c r="AO340" s="62"/>
      <c r="AP340" s="62"/>
      <c r="AQ340" s="62"/>
      <c r="AR340" s="62"/>
      <c r="AS340" s="62"/>
    </row>
    <row r="341" spans="1:45">
      <c r="A341" s="2"/>
      <c r="B341" s="33">
        <v>336</v>
      </c>
      <c r="C341" s="26"/>
      <c r="D341" s="26"/>
      <c r="E341" s="26"/>
      <c r="F341" s="23" t="str">
        <f t="shared" si="18"/>
        <v>Wait</v>
      </c>
      <c r="G341" s="2"/>
      <c r="H341" s="70">
        <v>336</v>
      </c>
      <c r="I341" s="42">
        <f t="shared" si="19"/>
        <v>0</v>
      </c>
      <c r="J341" s="42">
        <f t="shared" si="20"/>
        <v>0</v>
      </c>
      <c r="K341" s="43"/>
      <c r="L341" s="43" t="str">
        <f>IFERROR(VLOOKUP(F341,Result_PW1!C:E,3,0),"")</f>
        <v/>
      </c>
      <c r="M341" s="2" t="s">
        <v>8</v>
      </c>
      <c r="N341" s="2"/>
      <c r="O341" s="2"/>
      <c r="P341" s="2"/>
      <c r="Q341" s="2"/>
      <c r="R341" s="62"/>
      <c r="S341" s="62"/>
      <c r="T341" s="62"/>
      <c r="U341" s="62"/>
      <c r="V341" s="62"/>
      <c r="W341" s="62"/>
      <c r="X341" s="62"/>
      <c r="Y341" s="62"/>
      <c r="Z341" s="62"/>
      <c r="AA341" s="62"/>
      <c r="AB341" s="62"/>
      <c r="AC341" s="62"/>
      <c r="AD341" s="62"/>
      <c r="AE341" s="62"/>
      <c r="AF341" s="62"/>
      <c r="AG341" s="62"/>
      <c r="AH341" s="62"/>
      <c r="AI341" s="62"/>
      <c r="AJ341" s="62"/>
      <c r="AK341" s="62"/>
      <c r="AL341" s="62"/>
      <c r="AM341" s="62"/>
      <c r="AN341" s="62"/>
      <c r="AO341" s="62"/>
      <c r="AP341" s="62"/>
      <c r="AQ341" s="62"/>
      <c r="AR341" s="62"/>
      <c r="AS341" s="62"/>
    </row>
    <row r="342" spans="1:45">
      <c r="A342" s="2"/>
      <c r="B342" s="33">
        <v>337</v>
      </c>
      <c r="C342" s="26"/>
      <c r="D342" s="26"/>
      <c r="E342" s="26"/>
      <c r="F342" s="23" t="str">
        <f t="shared" si="18"/>
        <v>Wait</v>
      </c>
      <c r="G342" s="2"/>
      <c r="H342" s="70">
        <v>337</v>
      </c>
      <c r="I342" s="42">
        <f t="shared" si="19"/>
        <v>0</v>
      </c>
      <c r="J342" s="42">
        <f t="shared" si="20"/>
        <v>0</v>
      </c>
      <c r="K342" s="43"/>
      <c r="L342" s="43" t="str">
        <f>IFERROR(VLOOKUP(F342,Result_PW1!C:E,3,0),"")</f>
        <v/>
      </c>
      <c r="M342" s="2" t="s">
        <v>8</v>
      </c>
      <c r="N342" s="2"/>
      <c r="O342" s="2"/>
      <c r="P342" s="2"/>
      <c r="Q342" s="2"/>
      <c r="R342" s="62"/>
      <c r="S342" s="62"/>
      <c r="T342" s="62"/>
      <c r="U342" s="62"/>
      <c r="V342" s="62"/>
      <c r="W342" s="62"/>
      <c r="X342" s="62"/>
      <c r="Y342" s="62"/>
      <c r="Z342" s="62"/>
      <c r="AA342" s="62"/>
      <c r="AB342" s="62"/>
      <c r="AC342" s="62"/>
      <c r="AD342" s="62"/>
      <c r="AE342" s="62"/>
      <c r="AF342" s="62"/>
      <c r="AG342" s="62"/>
      <c r="AH342" s="62"/>
      <c r="AI342" s="62"/>
      <c r="AJ342" s="62"/>
      <c r="AK342" s="62"/>
      <c r="AL342" s="62"/>
      <c r="AM342" s="62"/>
      <c r="AN342" s="62"/>
      <c r="AO342" s="62"/>
      <c r="AP342" s="62"/>
      <c r="AQ342" s="62"/>
      <c r="AR342" s="62"/>
      <c r="AS342" s="62"/>
    </row>
    <row r="343" spans="1:45">
      <c r="A343" s="2"/>
      <c r="B343" s="33">
        <v>338</v>
      </c>
      <c r="C343" s="26"/>
      <c r="D343" s="26"/>
      <c r="E343" s="26"/>
      <c r="F343" s="23" t="str">
        <f t="shared" si="18"/>
        <v>Wait</v>
      </c>
      <c r="G343" s="2"/>
      <c r="H343" s="70">
        <v>338</v>
      </c>
      <c r="I343" s="42">
        <f t="shared" si="19"/>
        <v>0</v>
      </c>
      <c r="J343" s="42">
        <f t="shared" si="20"/>
        <v>0</v>
      </c>
      <c r="K343" s="43"/>
      <c r="L343" s="43" t="str">
        <f>IFERROR(VLOOKUP(F343,Result_PW1!C:E,3,0),"")</f>
        <v/>
      </c>
      <c r="M343" s="2" t="s">
        <v>8</v>
      </c>
      <c r="N343" s="2"/>
      <c r="O343" s="2"/>
      <c r="P343" s="2"/>
      <c r="Q343" s="2"/>
      <c r="R343" s="62"/>
      <c r="S343" s="62"/>
      <c r="T343" s="62"/>
      <c r="U343" s="62"/>
      <c r="V343" s="62"/>
      <c r="W343" s="62"/>
      <c r="X343" s="62"/>
      <c r="Y343" s="62"/>
      <c r="Z343" s="62"/>
      <c r="AA343" s="62"/>
      <c r="AB343" s="62"/>
      <c r="AC343" s="62"/>
      <c r="AD343" s="62"/>
      <c r="AE343" s="62"/>
      <c r="AF343" s="62"/>
      <c r="AG343" s="62"/>
      <c r="AH343" s="62"/>
      <c r="AI343" s="62"/>
      <c r="AJ343" s="62"/>
      <c r="AK343" s="62"/>
      <c r="AL343" s="62"/>
      <c r="AM343" s="62"/>
      <c r="AN343" s="62"/>
      <c r="AO343" s="62"/>
      <c r="AP343" s="62"/>
      <c r="AQ343" s="62"/>
      <c r="AR343" s="62"/>
      <c r="AS343" s="62"/>
    </row>
    <row r="344" spans="1:45">
      <c r="A344" s="2"/>
      <c r="B344" s="33">
        <v>339</v>
      </c>
      <c r="C344" s="26"/>
      <c r="D344" s="26"/>
      <c r="E344" s="26"/>
      <c r="F344" s="23" t="str">
        <f t="shared" si="18"/>
        <v>Wait</v>
      </c>
      <c r="G344" s="2"/>
      <c r="H344" s="70">
        <v>339</v>
      </c>
      <c r="I344" s="42">
        <f t="shared" si="19"/>
        <v>0</v>
      </c>
      <c r="J344" s="42">
        <f t="shared" si="20"/>
        <v>0</v>
      </c>
      <c r="K344" s="43"/>
      <c r="L344" s="43" t="str">
        <f>IFERROR(VLOOKUP(F344,Result_PW1!C:E,3,0),"")</f>
        <v/>
      </c>
      <c r="M344" s="2" t="s">
        <v>8</v>
      </c>
      <c r="N344" s="2"/>
      <c r="O344" s="2"/>
      <c r="P344" s="2"/>
      <c r="Q344" s="2"/>
      <c r="R344" s="62"/>
      <c r="S344" s="62"/>
      <c r="T344" s="62"/>
      <c r="U344" s="62"/>
      <c r="V344" s="62"/>
      <c r="W344" s="62"/>
      <c r="X344" s="62"/>
      <c r="Y344" s="62"/>
      <c r="Z344" s="62"/>
      <c r="AA344" s="62"/>
      <c r="AB344" s="62"/>
      <c r="AC344" s="62"/>
      <c r="AD344" s="62"/>
      <c r="AE344" s="62"/>
      <c r="AF344" s="62"/>
      <c r="AG344" s="62"/>
      <c r="AH344" s="62"/>
      <c r="AI344" s="62"/>
      <c r="AJ344" s="62"/>
      <c r="AK344" s="62"/>
      <c r="AL344" s="62"/>
      <c r="AM344" s="62"/>
      <c r="AN344" s="62"/>
      <c r="AO344" s="62"/>
      <c r="AP344" s="62"/>
      <c r="AQ344" s="62"/>
      <c r="AR344" s="62"/>
      <c r="AS344" s="62"/>
    </row>
    <row r="345" spans="1:45">
      <c r="A345" s="2"/>
      <c r="B345" s="33">
        <v>340</v>
      </c>
      <c r="C345" s="26"/>
      <c r="D345" s="26"/>
      <c r="E345" s="26"/>
      <c r="F345" s="23" t="str">
        <f t="shared" si="18"/>
        <v>Wait</v>
      </c>
      <c r="G345" s="2"/>
      <c r="H345" s="70">
        <v>340</v>
      </c>
      <c r="I345" s="42">
        <f t="shared" si="19"/>
        <v>0</v>
      </c>
      <c r="J345" s="42">
        <f t="shared" si="20"/>
        <v>0</v>
      </c>
      <c r="K345" s="43"/>
      <c r="L345" s="43" t="str">
        <f>IFERROR(VLOOKUP(F345,Result_PW1!C:E,3,0),"")</f>
        <v/>
      </c>
      <c r="M345" s="2" t="s">
        <v>8</v>
      </c>
      <c r="N345" s="2"/>
      <c r="O345" s="2"/>
      <c r="P345" s="2"/>
      <c r="Q345" s="2"/>
      <c r="R345" s="62"/>
      <c r="S345" s="62"/>
      <c r="T345" s="62"/>
      <c r="U345" s="62"/>
      <c r="V345" s="62"/>
      <c r="W345" s="62"/>
      <c r="X345" s="62"/>
      <c r="Y345" s="62"/>
      <c r="Z345" s="62"/>
      <c r="AA345" s="62"/>
      <c r="AB345" s="62"/>
      <c r="AC345" s="62"/>
      <c r="AD345" s="62"/>
      <c r="AE345" s="62"/>
      <c r="AF345" s="62"/>
      <c r="AG345" s="62"/>
      <c r="AH345" s="62"/>
      <c r="AI345" s="62"/>
      <c r="AJ345" s="62"/>
      <c r="AK345" s="62"/>
      <c r="AL345" s="62"/>
      <c r="AM345" s="62"/>
      <c r="AN345" s="62"/>
      <c r="AO345" s="62"/>
      <c r="AP345" s="62"/>
      <c r="AQ345" s="62"/>
      <c r="AR345" s="62"/>
      <c r="AS345" s="62"/>
    </row>
    <row r="346" spans="1:45">
      <c r="A346" s="2"/>
      <c r="B346" s="33">
        <v>341</v>
      </c>
      <c r="C346" s="26"/>
      <c r="D346" s="26"/>
      <c r="E346" s="26"/>
      <c r="F346" s="23" t="str">
        <f t="shared" si="18"/>
        <v>Wait</v>
      </c>
      <c r="G346" s="2"/>
      <c r="H346" s="70">
        <v>341</v>
      </c>
      <c r="I346" s="42">
        <f t="shared" si="19"/>
        <v>0</v>
      </c>
      <c r="J346" s="42">
        <f t="shared" si="20"/>
        <v>0</v>
      </c>
      <c r="K346" s="43"/>
      <c r="L346" s="43" t="str">
        <f>IFERROR(VLOOKUP(F346,Result_PW1!C:E,3,0),"")</f>
        <v/>
      </c>
      <c r="M346" s="2" t="s">
        <v>8</v>
      </c>
      <c r="N346" s="2"/>
      <c r="O346" s="2"/>
      <c r="P346" s="2"/>
      <c r="Q346" s="2"/>
      <c r="R346" s="62"/>
      <c r="S346" s="62"/>
      <c r="T346" s="62"/>
      <c r="U346" s="62"/>
      <c r="V346" s="62"/>
      <c r="W346" s="62"/>
      <c r="X346" s="62"/>
      <c r="Y346" s="62"/>
      <c r="Z346" s="62"/>
      <c r="AA346" s="62"/>
      <c r="AB346" s="62"/>
      <c r="AC346" s="62"/>
      <c r="AD346" s="62"/>
      <c r="AE346" s="62"/>
      <c r="AF346" s="62"/>
      <c r="AG346" s="62"/>
      <c r="AH346" s="62"/>
      <c r="AI346" s="62"/>
      <c r="AJ346" s="62"/>
      <c r="AK346" s="62"/>
      <c r="AL346" s="62"/>
      <c r="AM346" s="62"/>
      <c r="AN346" s="62"/>
      <c r="AO346" s="62"/>
      <c r="AP346" s="62"/>
      <c r="AQ346" s="62"/>
      <c r="AR346" s="62"/>
      <c r="AS346" s="62"/>
    </row>
    <row r="347" spans="1:45">
      <c r="A347" s="2"/>
      <c r="B347" s="33">
        <v>342</v>
      </c>
      <c r="C347" s="26"/>
      <c r="D347" s="26"/>
      <c r="E347" s="26"/>
      <c r="F347" s="23" t="str">
        <f t="shared" si="18"/>
        <v>Wait</v>
      </c>
      <c r="G347" s="2"/>
      <c r="H347" s="70">
        <v>342</v>
      </c>
      <c r="I347" s="42">
        <f t="shared" si="19"/>
        <v>0</v>
      </c>
      <c r="J347" s="42">
        <f t="shared" si="20"/>
        <v>0</v>
      </c>
      <c r="K347" s="43"/>
      <c r="L347" s="43" t="str">
        <f>IFERROR(VLOOKUP(F347,Result_PW1!C:E,3,0),"")</f>
        <v/>
      </c>
      <c r="M347" s="2" t="s">
        <v>8</v>
      </c>
      <c r="N347" s="2"/>
      <c r="O347" s="2"/>
      <c r="P347" s="2"/>
      <c r="Q347" s="2"/>
      <c r="R347" s="62"/>
      <c r="S347" s="62"/>
      <c r="T347" s="62"/>
      <c r="U347" s="62"/>
      <c r="V347" s="62"/>
      <c r="W347" s="62"/>
      <c r="X347" s="62"/>
      <c r="Y347" s="62"/>
      <c r="Z347" s="62"/>
      <c r="AA347" s="62"/>
      <c r="AB347" s="62"/>
      <c r="AC347" s="62"/>
      <c r="AD347" s="62"/>
      <c r="AE347" s="62"/>
      <c r="AF347" s="62"/>
      <c r="AG347" s="62"/>
      <c r="AH347" s="62"/>
      <c r="AI347" s="62"/>
      <c r="AJ347" s="62"/>
      <c r="AK347" s="62"/>
      <c r="AL347" s="62"/>
      <c r="AM347" s="62"/>
      <c r="AN347" s="62"/>
      <c r="AO347" s="62"/>
      <c r="AP347" s="62"/>
      <c r="AQ347" s="62"/>
      <c r="AR347" s="62"/>
      <c r="AS347" s="62"/>
    </row>
    <row r="348" spans="1:45">
      <c r="A348" s="2"/>
      <c r="B348" s="33">
        <v>343</v>
      </c>
      <c r="C348" s="26"/>
      <c r="D348" s="26"/>
      <c r="E348" s="26"/>
      <c r="F348" s="23" t="str">
        <f t="shared" si="18"/>
        <v>Wait</v>
      </c>
      <c r="G348" s="2"/>
      <c r="H348" s="70">
        <v>343</v>
      </c>
      <c r="I348" s="42">
        <f t="shared" si="19"/>
        <v>0</v>
      </c>
      <c r="J348" s="42">
        <f t="shared" si="20"/>
        <v>0</v>
      </c>
      <c r="K348" s="43"/>
      <c r="L348" s="43" t="str">
        <f>IFERROR(VLOOKUP(F348,Result_PW1!C:E,3,0),"")</f>
        <v/>
      </c>
      <c r="M348" s="2" t="s">
        <v>8</v>
      </c>
      <c r="N348" s="2"/>
      <c r="O348" s="2"/>
      <c r="P348" s="2"/>
      <c r="Q348" s="2"/>
      <c r="R348" s="62"/>
      <c r="S348" s="62"/>
      <c r="T348" s="62"/>
      <c r="U348" s="62"/>
      <c r="V348" s="62"/>
      <c r="W348" s="62"/>
      <c r="X348" s="62"/>
      <c r="Y348" s="62"/>
      <c r="Z348" s="62"/>
      <c r="AA348" s="62"/>
      <c r="AB348" s="62"/>
      <c r="AC348" s="62"/>
      <c r="AD348" s="62"/>
      <c r="AE348" s="62"/>
      <c r="AF348" s="62"/>
      <c r="AG348" s="62"/>
      <c r="AH348" s="62"/>
      <c r="AI348" s="62"/>
      <c r="AJ348" s="62"/>
      <c r="AK348" s="62"/>
      <c r="AL348" s="62"/>
      <c r="AM348" s="62"/>
      <c r="AN348" s="62"/>
      <c r="AO348" s="62"/>
      <c r="AP348" s="62"/>
      <c r="AQ348" s="62"/>
      <c r="AR348" s="62"/>
      <c r="AS348" s="62"/>
    </row>
    <row r="349" spans="1:45">
      <c r="A349" s="2"/>
      <c r="B349" s="33">
        <v>344</v>
      </c>
      <c r="C349" s="26"/>
      <c r="D349" s="26"/>
      <c r="E349" s="26"/>
      <c r="F349" s="23" t="str">
        <f t="shared" si="18"/>
        <v>Wait</v>
      </c>
      <c r="G349" s="2"/>
      <c r="H349" s="70">
        <v>344</v>
      </c>
      <c r="I349" s="42">
        <f t="shared" si="19"/>
        <v>0</v>
      </c>
      <c r="J349" s="42">
        <f t="shared" si="20"/>
        <v>0</v>
      </c>
      <c r="K349" s="43"/>
      <c r="L349" s="43" t="str">
        <f>IFERROR(VLOOKUP(F349,Result_PW1!C:E,3,0),"")</f>
        <v/>
      </c>
      <c r="M349" s="2" t="s">
        <v>8</v>
      </c>
      <c r="N349" s="2"/>
      <c r="O349" s="2"/>
      <c r="P349" s="2"/>
      <c r="Q349" s="2"/>
      <c r="R349" s="62"/>
      <c r="S349" s="62"/>
      <c r="T349" s="62"/>
      <c r="U349" s="62"/>
      <c r="V349" s="62"/>
      <c r="W349" s="62"/>
      <c r="X349" s="62"/>
      <c r="Y349" s="62"/>
      <c r="Z349" s="62"/>
      <c r="AA349" s="62"/>
      <c r="AB349" s="62"/>
      <c r="AC349" s="62"/>
      <c r="AD349" s="62"/>
      <c r="AE349" s="62"/>
      <c r="AF349" s="62"/>
      <c r="AG349" s="62"/>
      <c r="AH349" s="62"/>
      <c r="AI349" s="62"/>
      <c r="AJ349" s="62"/>
      <c r="AK349" s="62"/>
      <c r="AL349" s="62"/>
      <c r="AM349" s="62"/>
      <c r="AN349" s="62"/>
      <c r="AO349" s="62"/>
      <c r="AP349" s="62"/>
      <c r="AQ349" s="62"/>
      <c r="AR349" s="62"/>
      <c r="AS349" s="62"/>
    </row>
    <row r="350" spans="1:45">
      <c r="A350" s="2"/>
      <c r="B350" s="33">
        <v>345</v>
      </c>
      <c r="C350" s="26"/>
      <c r="D350" s="26"/>
      <c r="E350" s="26"/>
      <c r="F350" s="23" t="str">
        <f t="shared" si="18"/>
        <v>Wait</v>
      </c>
      <c r="G350" s="2"/>
      <c r="H350" s="70">
        <v>345</v>
      </c>
      <c r="I350" s="42">
        <f t="shared" si="19"/>
        <v>0</v>
      </c>
      <c r="J350" s="42">
        <f t="shared" si="20"/>
        <v>0</v>
      </c>
      <c r="K350" s="43"/>
      <c r="L350" s="43" t="str">
        <f>IFERROR(VLOOKUP(F350,Result_PW1!C:E,3,0),"")</f>
        <v/>
      </c>
      <c r="M350" s="2" t="s">
        <v>8</v>
      </c>
      <c r="N350" s="2"/>
      <c r="O350" s="2"/>
      <c r="P350" s="2"/>
      <c r="Q350" s="2"/>
      <c r="R350" s="62"/>
      <c r="S350" s="62"/>
      <c r="T350" s="62"/>
      <c r="U350" s="62"/>
      <c r="V350" s="62"/>
      <c r="W350" s="62"/>
      <c r="X350" s="62"/>
      <c r="Y350" s="62"/>
      <c r="Z350" s="62"/>
      <c r="AA350" s="62"/>
      <c r="AB350" s="62"/>
      <c r="AC350" s="62"/>
      <c r="AD350" s="62"/>
      <c r="AE350" s="62"/>
      <c r="AF350" s="62"/>
      <c r="AG350" s="62"/>
      <c r="AH350" s="62"/>
      <c r="AI350" s="62"/>
      <c r="AJ350" s="62"/>
      <c r="AK350" s="62"/>
      <c r="AL350" s="62"/>
      <c r="AM350" s="62"/>
      <c r="AN350" s="62"/>
      <c r="AO350" s="62"/>
      <c r="AP350" s="62"/>
      <c r="AQ350" s="62"/>
      <c r="AR350" s="62"/>
      <c r="AS350" s="62"/>
    </row>
    <row r="351" spans="1:45">
      <c r="A351" s="2"/>
      <c r="B351" s="33">
        <v>346</v>
      </c>
      <c r="C351" s="26"/>
      <c r="D351" s="26"/>
      <c r="E351" s="26"/>
      <c r="F351" s="23" t="str">
        <f t="shared" si="18"/>
        <v>Wait</v>
      </c>
      <c r="G351" s="2"/>
      <c r="H351" s="70">
        <v>346</v>
      </c>
      <c r="I351" s="42">
        <f t="shared" si="19"/>
        <v>0</v>
      </c>
      <c r="J351" s="42">
        <f t="shared" si="20"/>
        <v>0</v>
      </c>
      <c r="K351" s="43"/>
      <c r="L351" s="43" t="str">
        <f>IFERROR(VLOOKUP(F351,Result_PW1!C:E,3,0),"")</f>
        <v/>
      </c>
      <c r="M351" s="2" t="s">
        <v>8</v>
      </c>
      <c r="N351" s="2"/>
      <c r="O351" s="2"/>
      <c r="P351" s="2"/>
      <c r="Q351" s="2"/>
      <c r="R351" s="62"/>
      <c r="S351" s="62"/>
      <c r="T351" s="62"/>
      <c r="U351" s="62"/>
      <c r="V351" s="62"/>
      <c r="W351" s="62"/>
      <c r="X351" s="62"/>
      <c r="Y351" s="62"/>
      <c r="Z351" s="62"/>
      <c r="AA351" s="62"/>
      <c r="AB351" s="62"/>
      <c r="AC351" s="62"/>
      <c r="AD351" s="62"/>
      <c r="AE351" s="62"/>
      <c r="AF351" s="62"/>
      <c r="AG351" s="62"/>
      <c r="AH351" s="62"/>
      <c r="AI351" s="62"/>
      <c r="AJ351" s="62"/>
      <c r="AK351" s="62"/>
      <c r="AL351" s="62"/>
      <c r="AM351" s="62"/>
      <c r="AN351" s="62"/>
      <c r="AO351" s="62"/>
      <c r="AP351" s="62"/>
      <c r="AQ351" s="62"/>
      <c r="AR351" s="62"/>
      <c r="AS351" s="62"/>
    </row>
    <row r="352" spans="1:45">
      <c r="A352" s="2"/>
      <c r="B352" s="33">
        <v>347</v>
      </c>
      <c r="C352" s="26"/>
      <c r="D352" s="26"/>
      <c r="E352" s="26"/>
      <c r="F352" s="23" t="str">
        <f t="shared" ref="F352:F355" si="21">IFERROR(MID(E352,1,FIND("/",E352,1)-1),"Wait")</f>
        <v>Wait</v>
      </c>
      <c r="G352" s="2"/>
      <c r="H352" s="70">
        <v>347</v>
      </c>
      <c r="I352" s="42">
        <f t="shared" ref="I352:I355" si="22">C352</f>
        <v>0</v>
      </c>
      <c r="J352" s="42">
        <f t="shared" ref="J352:J355" si="23">D352</f>
        <v>0</v>
      </c>
      <c r="K352" s="43"/>
      <c r="L352" s="43" t="str">
        <f>IFERROR(VLOOKUP(F352,Result_PW1!C:E,3,0),"")</f>
        <v/>
      </c>
      <c r="M352" s="2" t="s">
        <v>8</v>
      </c>
      <c r="N352" s="2"/>
      <c r="O352" s="2"/>
      <c r="P352" s="2"/>
      <c r="Q352" s="2"/>
      <c r="R352" s="62"/>
      <c r="S352" s="62"/>
      <c r="T352" s="62"/>
      <c r="U352" s="62"/>
      <c r="V352" s="62"/>
      <c r="W352" s="62"/>
      <c r="X352" s="62"/>
      <c r="Y352" s="62"/>
      <c r="Z352" s="62"/>
      <c r="AA352" s="62"/>
      <c r="AB352" s="62"/>
      <c r="AC352" s="62"/>
      <c r="AD352" s="62"/>
      <c r="AE352" s="62"/>
      <c r="AF352" s="62"/>
      <c r="AG352" s="62"/>
      <c r="AH352" s="62"/>
      <c r="AI352" s="62"/>
      <c r="AJ352" s="62"/>
      <c r="AK352" s="62"/>
      <c r="AL352" s="62"/>
      <c r="AM352" s="62"/>
      <c r="AN352" s="62"/>
      <c r="AO352" s="62"/>
      <c r="AP352" s="62"/>
      <c r="AQ352" s="62"/>
      <c r="AR352" s="62"/>
      <c r="AS352" s="62"/>
    </row>
    <row r="353" spans="1:45">
      <c r="A353" s="2"/>
      <c r="B353" s="33">
        <v>348</v>
      </c>
      <c r="C353" s="26"/>
      <c r="D353" s="26"/>
      <c r="E353" s="26"/>
      <c r="F353" s="23" t="str">
        <f t="shared" si="21"/>
        <v>Wait</v>
      </c>
      <c r="G353" s="2"/>
      <c r="H353" s="70">
        <v>348</v>
      </c>
      <c r="I353" s="42">
        <f t="shared" si="22"/>
        <v>0</v>
      </c>
      <c r="J353" s="42">
        <f t="shared" si="23"/>
        <v>0</v>
      </c>
      <c r="K353" s="43"/>
      <c r="L353" s="43" t="str">
        <f>IFERROR(VLOOKUP(F353,Result_PW1!C:E,3,0),"")</f>
        <v/>
      </c>
      <c r="M353" s="2" t="s">
        <v>8</v>
      </c>
      <c r="N353" s="2"/>
      <c r="O353" s="2"/>
      <c r="P353" s="2"/>
      <c r="Q353" s="2"/>
      <c r="R353" s="62"/>
      <c r="S353" s="62"/>
      <c r="T353" s="62"/>
      <c r="U353" s="62"/>
      <c r="V353" s="62"/>
      <c r="W353" s="62"/>
      <c r="X353" s="62"/>
      <c r="Y353" s="62"/>
      <c r="Z353" s="62"/>
      <c r="AA353" s="62"/>
      <c r="AB353" s="62"/>
      <c r="AC353" s="62"/>
      <c r="AD353" s="62"/>
      <c r="AE353" s="62"/>
      <c r="AF353" s="62"/>
      <c r="AG353" s="62"/>
      <c r="AH353" s="62"/>
      <c r="AI353" s="62"/>
      <c r="AJ353" s="62"/>
      <c r="AK353" s="62"/>
      <c r="AL353" s="62"/>
      <c r="AM353" s="62"/>
      <c r="AN353" s="62"/>
      <c r="AO353" s="62"/>
      <c r="AP353" s="62"/>
      <c r="AQ353" s="62"/>
      <c r="AR353" s="62"/>
      <c r="AS353" s="62"/>
    </row>
    <row r="354" spans="1:45">
      <c r="A354" s="2"/>
      <c r="B354" s="33">
        <v>349</v>
      </c>
      <c r="C354" s="26"/>
      <c r="D354" s="26"/>
      <c r="E354" s="26"/>
      <c r="F354" s="23" t="str">
        <f t="shared" si="21"/>
        <v>Wait</v>
      </c>
      <c r="G354" s="2"/>
      <c r="H354" s="70">
        <v>349</v>
      </c>
      <c r="I354" s="42">
        <f t="shared" si="22"/>
        <v>0</v>
      </c>
      <c r="J354" s="42">
        <f t="shared" si="23"/>
        <v>0</v>
      </c>
      <c r="K354" s="43"/>
      <c r="L354" s="43" t="str">
        <f>IFERROR(VLOOKUP(F354,Result_PW1!C:E,3,0),"")</f>
        <v/>
      </c>
      <c r="M354" s="2" t="s">
        <v>8</v>
      </c>
      <c r="N354" s="2"/>
      <c r="O354" s="2"/>
      <c r="P354" s="2"/>
      <c r="Q354" s="2"/>
      <c r="R354" s="62"/>
      <c r="S354" s="62"/>
      <c r="T354" s="62"/>
      <c r="U354" s="62"/>
      <c r="V354" s="62"/>
      <c r="W354" s="62"/>
      <c r="X354" s="62"/>
      <c r="Y354" s="62"/>
      <c r="Z354" s="62"/>
      <c r="AA354" s="62"/>
      <c r="AB354" s="62"/>
      <c r="AC354" s="62"/>
      <c r="AD354" s="62"/>
      <c r="AE354" s="62"/>
      <c r="AF354" s="62"/>
      <c r="AG354" s="62"/>
      <c r="AH354" s="62"/>
      <c r="AI354" s="62"/>
      <c r="AJ354" s="62"/>
      <c r="AK354" s="62"/>
      <c r="AL354" s="62"/>
      <c r="AM354" s="62"/>
      <c r="AN354" s="62"/>
      <c r="AO354" s="62"/>
      <c r="AP354" s="62"/>
      <c r="AQ354" s="62"/>
      <c r="AR354" s="62"/>
      <c r="AS354" s="62"/>
    </row>
    <row r="355" spans="1:45">
      <c r="A355" s="2"/>
      <c r="B355" s="33">
        <v>350</v>
      </c>
      <c r="C355" s="26"/>
      <c r="D355" s="26"/>
      <c r="E355" s="26"/>
      <c r="F355" s="23" t="str">
        <f t="shared" si="21"/>
        <v>Wait</v>
      </c>
      <c r="G355" s="2"/>
      <c r="H355" s="70">
        <v>350</v>
      </c>
      <c r="I355" s="42">
        <f t="shared" si="22"/>
        <v>0</v>
      </c>
      <c r="J355" s="42">
        <f t="shared" si="23"/>
        <v>0</v>
      </c>
      <c r="K355" s="43"/>
      <c r="L355" s="43" t="str">
        <f>IFERROR(VLOOKUP(F355,Result_PW1!C:E,3,0),"")</f>
        <v/>
      </c>
      <c r="M355" s="2" t="s">
        <v>8</v>
      </c>
      <c r="N355" s="2"/>
      <c r="O355" s="2"/>
      <c r="P355" s="2"/>
      <c r="Q355" s="2"/>
      <c r="R355" s="62"/>
      <c r="S355" s="62"/>
      <c r="T355" s="62"/>
      <c r="U355" s="62"/>
      <c r="V355" s="62"/>
      <c r="W355" s="62"/>
      <c r="X355" s="62"/>
      <c r="Y355" s="62"/>
      <c r="Z355" s="62"/>
      <c r="AA355" s="62"/>
      <c r="AB355" s="62"/>
      <c r="AC355" s="62"/>
      <c r="AD355" s="62"/>
      <c r="AE355" s="62"/>
      <c r="AF355" s="62"/>
      <c r="AG355" s="62"/>
      <c r="AH355" s="62"/>
      <c r="AI355" s="62"/>
      <c r="AJ355" s="62"/>
      <c r="AK355" s="62"/>
      <c r="AL355" s="62"/>
      <c r="AM355" s="62"/>
      <c r="AN355" s="62"/>
      <c r="AO355" s="62"/>
      <c r="AP355" s="62"/>
      <c r="AQ355" s="62"/>
      <c r="AR355" s="62"/>
      <c r="AS355" s="62"/>
    </row>
    <row r="356" spans="1:4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62"/>
      <c r="S356" s="62"/>
      <c r="T356" s="62"/>
      <c r="U356" s="62"/>
      <c r="V356" s="62"/>
      <c r="W356" s="62"/>
      <c r="X356" s="62"/>
      <c r="Y356" s="62"/>
      <c r="Z356" s="62"/>
      <c r="AA356" s="62"/>
      <c r="AB356" s="62"/>
      <c r="AC356" s="62"/>
      <c r="AD356" s="62"/>
      <c r="AE356" s="62"/>
      <c r="AF356" s="62"/>
      <c r="AG356" s="62"/>
      <c r="AH356" s="62"/>
      <c r="AI356" s="62"/>
      <c r="AJ356" s="62"/>
      <c r="AK356" s="62"/>
      <c r="AL356" s="62"/>
      <c r="AM356" s="62"/>
      <c r="AN356" s="62"/>
      <c r="AO356" s="62"/>
      <c r="AP356" s="62"/>
      <c r="AQ356" s="62"/>
      <c r="AR356" s="62"/>
      <c r="AS356" s="62"/>
    </row>
    <row r="357" spans="1:4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62"/>
      <c r="S357" s="62"/>
      <c r="T357" s="62"/>
      <c r="U357" s="62"/>
      <c r="V357" s="62"/>
      <c r="W357" s="62"/>
      <c r="X357" s="62"/>
      <c r="Y357" s="62"/>
      <c r="Z357" s="62"/>
      <c r="AA357" s="62"/>
      <c r="AB357" s="62"/>
      <c r="AC357" s="62"/>
      <c r="AD357" s="62"/>
      <c r="AE357" s="62"/>
      <c r="AF357" s="62"/>
      <c r="AG357" s="62"/>
      <c r="AH357" s="62"/>
      <c r="AI357" s="62"/>
      <c r="AJ357" s="62"/>
      <c r="AK357" s="62"/>
      <c r="AL357" s="62"/>
      <c r="AM357" s="62"/>
      <c r="AN357" s="62"/>
      <c r="AO357" s="62"/>
      <c r="AP357" s="62"/>
      <c r="AQ357" s="62"/>
      <c r="AR357" s="62"/>
      <c r="AS357" s="62"/>
    </row>
    <row r="358" spans="1:4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62"/>
      <c r="S358" s="62"/>
      <c r="T358" s="62"/>
      <c r="U358" s="62"/>
      <c r="V358" s="62"/>
      <c r="W358" s="62"/>
      <c r="X358" s="62"/>
      <c r="Y358" s="62"/>
      <c r="Z358" s="62"/>
      <c r="AA358" s="62"/>
      <c r="AB358" s="62"/>
      <c r="AC358" s="62"/>
      <c r="AD358" s="62"/>
      <c r="AE358" s="62"/>
      <c r="AF358" s="62"/>
      <c r="AG358" s="62"/>
      <c r="AH358" s="62"/>
      <c r="AI358" s="62"/>
      <c r="AJ358" s="62"/>
      <c r="AK358" s="62"/>
      <c r="AL358" s="62"/>
      <c r="AM358" s="62"/>
      <c r="AN358" s="62"/>
      <c r="AO358" s="62"/>
      <c r="AP358" s="62"/>
      <c r="AQ358" s="62"/>
      <c r="AR358" s="62"/>
      <c r="AS358" s="62"/>
    </row>
    <row r="359" spans="1:4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62"/>
      <c r="S359" s="62"/>
      <c r="T359" s="62"/>
      <c r="U359" s="62"/>
      <c r="V359" s="62"/>
      <c r="W359" s="62"/>
      <c r="X359" s="62"/>
      <c r="Y359" s="62"/>
      <c r="Z359" s="62"/>
      <c r="AA359" s="62"/>
      <c r="AB359" s="62"/>
      <c r="AC359" s="62"/>
      <c r="AD359" s="62"/>
      <c r="AE359" s="62"/>
      <c r="AF359" s="62"/>
      <c r="AG359" s="62"/>
      <c r="AH359" s="62"/>
      <c r="AI359" s="62"/>
      <c r="AJ359" s="62"/>
      <c r="AK359" s="62"/>
      <c r="AL359" s="62"/>
      <c r="AM359" s="62"/>
      <c r="AN359" s="62"/>
      <c r="AO359" s="62"/>
      <c r="AP359" s="62"/>
      <c r="AQ359" s="62"/>
      <c r="AR359" s="62"/>
      <c r="AS359" s="62"/>
    </row>
    <row r="360" spans="1:4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62"/>
      <c r="S360" s="62"/>
      <c r="T360" s="62"/>
      <c r="U360" s="62"/>
      <c r="V360" s="62"/>
      <c r="W360" s="62"/>
      <c r="X360" s="62"/>
      <c r="Y360" s="62"/>
      <c r="Z360" s="62"/>
      <c r="AA360" s="62"/>
      <c r="AB360" s="62"/>
      <c r="AC360" s="62"/>
      <c r="AD360" s="62"/>
      <c r="AE360" s="62"/>
      <c r="AF360" s="62"/>
      <c r="AG360" s="62"/>
      <c r="AH360" s="62"/>
      <c r="AI360" s="62"/>
      <c r="AJ360" s="62"/>
      <c r="AK360" s="62"/>
      <c r="AL360" s="62"/>
      <c r="AM360" s="62"/>
      <c r="AN360" s="62"/>
      <c r="AO360" s="62"/>
      <c r="AP360" s="62"/>
      <c r="AQ360" s="62"/>
      <c r="AR360" s="62"/>
      <c r="AS360" s="62"/>
    </row>
    <row r="361" spans="1:4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62"/>
      <c r="S361" s="62"/>
      <c r="T361" s="62"/>
      <c r="U361" s="62"/>
      <c r="V361" s="62"/>
      <c r="W361" s="62"/>
      <c r="X361" s="62"/>
      <c r="Y361" s="62"/>
      <c r="Z361" s="62"/>
      <c r="AA361" s="62"/>
      <c r="AB361" s="62"/>
      <c r="AC361" s="62"/>
      <c r="AD361" s="62"/>
      <c r="AE361" s="62"/>
      <c r="AF361" s="62"/>
      <c r="AG361" s="62"/>
      <c r="AH361" s="62"/>
      <c r="AI361" s="62"/>
      <c r="AJ361" s="62"/>
      <c r="AK361" s="62"/>
      <c r="AL361" s="62"/>
      <c r="AM361" s="62"/>
      <c r="AN361" s="62"/>
      <c r="AO361" s="62"/>
      <c r="AP361" s="62"/>
      <c r="AQ361" s="62"/>
      <c r="AR361" s="62"/>
      <c r="AS361" s="62"/>
    </row>
    <row r="362" spans="1:4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62"/>
      <c r="S362" s="62"/>
      <c r="T362" s="62"/>
      <c r="U362" s="62"/>
      <c r="V362" s="62"/>
      <c r="W362" s="62"/>
      <c r="X362" s="62"/>
      <c r="Y362" s="62"/>
      <c r="Z362" s="62"/>
      <c r="AA362" s="62"/>
      <c r="AB362" s="62"/>
      <c r="AC362" s="62"/>
      <c r="AD362" s="62"/>
      <c r="AE362" s="62"/>
      <c r="AF362" s="62"/>
      <c r="AG362" s="62"/>
      <c r="AH362" s="62"/>
      <c r="AI362" s="62"/>
      <c r="AJ362" s="62"/>
      <c r="AK362" s="62"/>
      <c r="AL362" s="62"/>
      <c r="AM362" s="62"/>
      <c r="AN362" s="62"/>
      <c r="AO362" s="62"/>
      <c r="AP362" s="62"/>
      <c r="AQ362" s="62"/>
      <c r="AR362" s="62"/>
      <c r="AS362" s="62"/>
    </row>
    <row r="363" spans="1:4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62"/>
      <c r="S363" s="62"/>
      <c r="T363" s="62"/>
      <c r="U363" s="62"/>
      <c r="V363" s="62"/>
      <c r="W363" s="62"/>
      <c r="X363" s="62"/>
      <c r="Y363" s="62"/>
      <c r="Z363" s="62"/>
      <c r="AA363" s="62"/>
      <c r="AB363" s="62"/>
      <c r="AC363" s="62"/>
      <c r="AD363" s="62"/>
      <c r="AE363" s="62"/>
      <c r="AF363" s="62"/>
      <c r="AG363" s="62"/>
      <c r="AH363" s="62"/>
      <c r="AI363" s="62"/>
      <c r="AJ363" s="62"/>
      <c r="AK363" s="62"/>
      <c r="AL363" s="62"/>
      <c r="AM363" s="62"/>
      <c r="AN363" s="62"/>
      <c r="AO363" s="62"/>
      <c r="AP363" s="62"/>
      <c r="AQ363" s="62"/>
      <c r="AR363" s="62"/>
      <c r="AS363" s="62"/>
    </row>
    <row r="364" spans="1:4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62"/>
      <c r="S364" s="62"/>
      <c r="T364" s="62"/>
      <c r="U364" s="62"/>
      <c r="V364" s="62"/>
      <c r="W364" s="62"/>
      <c r="X364" s="62"/>
      <c r="Y364" s="62"/>
      <c r="Z364" s="62"/>
      <c r="AA364" s="62"/>
      <c r="AB364" s="62"/>
      <c r="AC364" s="62"/>
      <c r="AD364" s="62"/>
      <c r="AE364" s="62"/>
      <c r="AF364" s="62"/>
      <c r="AG364" s="62"/>
      <c r="AH364" s="62"/>
      <c r="AI364" s="62"/>
      <c r="AJ364" s="62"/>
      <c r="AK364" s="62"/>
      <c r="AL364" s="62"/>
      <c r="AM364" s="62"/>
      <c r="AN364" s="62"/>
      <c r="AO364" s="62"/>
      <c r="AP364" s="62"/>
      <c r="AQ364" s="62"/>
      <c r="AR364" s="62"/>
      <c r="AS364" s="62"/>
    </row>
    <row r="365" spans="1:4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62"/>
      <c r="S365" s="62"/>
      <c r="T365" s="62"/>
      <c r="U365" s="62"/>
      <c r="V365" s="62"/>
      <c r="W365" s="62"/>
      <c r="X365" s="62"/>
      <c r="Y365" s="62"/>
      <c r="Z365" s="62"/>
      <c r="AA365" s="62"/>
      <c r="AB365" s="62"/>
      <c r="AC365" s="62"/>
      <c r="AD365" s="62"/>
      <c r="AE365" s="62"/>
      <c r="AF365" s="62"/>
      <c r="AG365" s="62"/>
      <c r="AH365" s="62"/>
      <c r="AI365" s="62"/>
      <c r="AJ365" s="62"/>
      <c r="AK365" s="62"/>
      <c r="AL365" s="62"/>
      <c r="AM365" s="62"/>
      <c r="AN365" s="62"/>
      <c r="AO365" s="62"/>
      <c r="AP365" s="62"/>
      <c r="AQ365" s="62"/>
      <c r="AR365" s="62"/>
      <c r="AS365" s="62"/>
    </row>
    <row r="366" spans="1:4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62"/>
      <c r="S366" s="62"/>
      <c r="T366" s="62"/>
      <c r="U366" s="62"/>
      <c r="V366" s="62"/>
      <c r="W366" s="62"/>
      <c r="X366" s="62"/>
      <c r="Y366" s="62"/>
      <c r="Z366" s="62"/>
      <c r="AA366" s="62"/>
      <c r="AB366" s="62"/>
      <c r="AC366" s="62"/>
      <c r="AD366" s="62"/>
      <c r="AE366" s="62"/>
      <c r="AF366" s="62"/>
      <c r="AG366" s="62"/>
      <c r="AH366" s="62"/>
      <c r="AI366" s="62"/>
      <c r="AJ366" s="62"/>
      <c r="AK366" s="62"/>
      <c r="AL366" s="62"/>
      <c r="AM366" s="62"/>
      <c r="AN366" s="62"/>
      <c r="AO366" s="62"/>
      <c r="AP366" s="62"/>
      <c r="AQ366" s="62"/>
      <c r="AR366" s="62"/>
      <c r="AS366" s="62"/>
    </row>
    <row r="367" spans="1:4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62"/>
      <c r="S367" s="62"/>
      <c r="T367" s="62"/>
      <c r="U367" s="62"/>
      <c r="V367" s="62"/>
      <c r="W367" s="62"/>
      <c r="X367" s="62"/>
      <c r="Y367" s="62"/>
      <c r="Z367" s="62"/>
      <c r="AA367" s="62"/>
      <c r="AB367" s="62"/>
      <c r="AC367" s="62"/>
      <c r="AD367" s="62"/>
      <c r="AE367" s="62"/>
      <c r="AF367" s="62"/>
      <c r="AG367" s="62"/>
      <c r="AH367" s="62"/>
      <c r="AI367" s="62"/>
      <c r="AJ367" s="62"/>
      <c r="AK367" s="62"/>
      <c r="AL367" s="62"/>
      <c r="AM367" s="62"/>
      <c r="AN367" s="62"/>
      <c r="AO367" s="62"/>
      <c r="AP367" s="62"/>
      <c r="AQ367" s="62"/>
      <c r="AR367" s="62"/>
      <c r="AS367" s="62"/>
    </row>
    <row r="368" spans="1:4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62"/>
      <c r="S368" s="62"/>
      <c r="T368" s="62"/>
      <c r="U368" s="62"/>
      <c r="V368" s="62"/>
      <c r="W368" s="62"/>
      <c r="X368" s="62"/>
      <c r="Y368" s="62"/>
      <c r="Z368" s="62"/>
      <c r="AA368" s="62"/>
      <c r="AB368" s="62"/>
      <c r="AC368" s="62"/>
      <c r="AD368" s="62"/>
      <c r="AE368" s="62"/>
      <c r="AF368" s="62"/>
      <c r="AG368" s="62"/>
      <c r="AH368" s="62"/>
      <c r="AI368" s="62"/>
      <c r="AJ368" s="62"/>
      <c r="AK368" s="62"/>
      <c r="AL368" s="62"/>
      <c r="AM368" s="62"/>
      <c r="AN368" s="62"/>
      <c r="AO368" s="62"/>
      <c r="AP368" s="62"/>
      <c r="AQ368" s="62"/>
      <c r="AR368" s="62"/>
      <c r="AS368" s="62"/>
    </row>
    <row r="369" spans="1:4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62"/>
      <c r="S369" s="62"/>
      <c r="T369" s="62"/>
      <c r="U369" s="62"/>
      <c r="V369" s="62"/>
      <c r="W369" s="62"/>
      <c r="X369" s="62"/>
      <c r="Y369" s="62"/>
      <c r="Z369" s="62"/>
      <c r="AA369" s="62"/>
      <c r="AB369" s="62"/>
      <c r="AC369" s="62"/>
      <c r="AD369" s="62"/>
      <c r="AE369" s="62"/>
      <c r="AF369" s="62"/>
      <c r="AG369" s="62"/>
      <c r="AH369" s="62"/>
      <c r="AI369" s="62"/>
      <c r="AJ369" s="62"/>
      <c r="AK369" s="62"/>
      <c r="AL369" s="62"/>
      <c r="AM369" s="62"/>
      <c r="AN369" s="62"/>
      <c r="AO369" s="62"/>
      <c r="AP369" s="62"/>
      <c r="AQ369" s="62"/>
      <c r="AR369" s="62"/>
      <c r="AS369" s="62"/>
    </row>
    <row r="370" spans="1:4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62"/>
      <c r="S370" s="62"/>
      <c r="T370" s="62"/>
      <c r="U370" s="62"/>
      <c r="V370" s="62"/>
      <c r="W370" s="62"/>
      <c r="X370" s="62"/>
      <c r="Y370" s="62"/>
      <c r="Z370" s="62"/>
      <c r="AA370" s="62"/>
      <c r="AB370" s="62"/>
      <c r="AC370" s="62"/>
      <c r="AD370" s="62"/>
      <c r="AE370" s="62"/>
      <c r="AF370" s="62"/>
      <c r="AG370" s="62"/>
      <c r="AH370" s="62"/>
      <c r="AI370" s="62"/>
      <c r="AJ370" s="62"/>
      <c r="AK370" s="62"/>
      <c r="AL370" s="62"/>
      <c r="AM370" s="62"/>
      <c r="AN370" s="62"/>
      <c r="AO370" s="62"/>
      <c r="AP370" s="62"/>
      <c r="AQ370" s="62"/>
      <c r="AR370" s="62"/>
      <c r="AS370" s="62"/>
    </row>
    <row r="371" spans="1:4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62"/>
      <c r="S371" s="62"/>
      <c r="T371" s="62"/>
      <c r="U371" s="62"/>
      <c r="V371" s="62"/>
      <c r="W371" s="62"/>
      <c r="X371" s="62"/>
      <c r="Y371" s="62"/>
      <c r="Z371" s="62"/>
      <c r="AA371" s="62"/>
      <c r="AB371" s="62"/>
      <c r="AC371" s="62"/>
      <c r="AD371" s="62"/>
      <c r="AE371" s="62"/>
      <c r="AF371" s="62"/>
      <c r="AG371" s="62"/>
      <c r="AH371" s="62"/>
      <c r="AI371" s="62"/>
      <c r="AJ371" s="62"/>
      <c r="AK371" s="62"/>
      <c r="AL371" s="62"/>
      <c r="AM371" s="62"/>
      <c r="AN371" s="62"/>
      <c r="AO371" s="62"/>
      <c r="AP371" s="62"/>
      <c r="AQ371" s="62"/>
      <c r="AR371" s="62"/>
      <c r="AS371" s="62"/>
    </row>
    <row r="372" spans="1:4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62"/>
      <c r="S372" s="62"/>
      <c r="T372" s="62"/>
      <c r="U372" s="62"/>
      <c r="V372" s="62"/>
      <c r="W372" s="62"/>
      <c r="X372" s="62"/>
      <c r="Y372" s="62"/>
      <c r="Z372" s="62"/>
      <c r="AA372" s="62"/>
      <c r="AB372" s="62"/>
      <c r="AC372" s="62"/>
      <c r="AD372" s="62"/>
      <c r="AE372" s="62"/>
      <c r="AF372" s="62"/>
      <c r="AG372" s="62"/>
      <c r="AH372" s="62"/>
      <c r="AI372" s="62"/>
      <c r="AJ372" s="62"/>
      <c r="AK372" s="62"/>
      <c r="AL372" s="62"/>
      <c r="AM372" s="62"/>
      <c r="AN372" s="62"/>
      <c r="AO372" s="62"/>
      <c r="AP372" s="62"/>
      <c r="AQ372" s="62"/>
      <c r="AR372" s="62"/>
      <c r="AS372" s="62"/>
    </row>
  </sheetData>
  <mergeCells count="3">
    <mergeCell ref="C2:D2"/>
    <mergeCell ref="C3:F3"/>
    <mergeCell ref="I3:L3"/>
  </mergeCells>
  <conditionalFormatting sqref="F6:F355">
    <cfRule type="containsBlanks" dxfId="4" priority="8">
      <formula>LEN(TRIM(F6))=0</formula>
    </cfRule>
    <cfRule type="notContainsBlanks" dxfId="3" priority="9">
      <formula>LEN(TRIM(F6))&gt;0</formula>
    </cfRule>
  </conditionalFormatting>
  <conditionalFormatting sqref="L6:L355">
    <cfRule type="cellIs" dxfId="2" priority="4" operator="equal">
      <formula>"Down"</formula>
    </cfRule>
    <cfRule type="cellIs" dxfId="1" priority="5" operator="equal">
      <formula>"Up"</formula>
    </cfRule>
  </conditionalFormatting>
  <conditionalFormatting sqref="I6:J355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zoomScale="60" zoomScaleNormal="60" workbookViewId="0">
      <selection activeCell="Q17" sqref="Q17"/>
    </sheetView>
  </sheetViews>
  <sheetFormatPr defaultRowHeight="14.25"/>
  <cols>
    <col min="1" max="16384" width="9" style="24"/>
  </cols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0" tint="-4.9989318521683403E-2"/>
  </sheetPr>
  <dimension ref="A1"/>
  <sheetViews>
    <sheetView workbookViewId="0">
      <selection activeCell="N8" sqref="N8"/>
    </sheetView>
  </sheetViews>
  <sheetFormatPr defaultRowHeight="14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C000"/>
  </sheetPr>
  <dimension ref="A1:G5000"/>
  <sheetViews>
    <sheetView zoomScale="73" zoomScaleNormal="73" workbookViewId="0"/>
  </sheetViews>
  <sheetFormatPr defaultRowHeight="14.25"/>
  <cols>
    <col min="1" max="1" width="54.125" style="48" customWidth="1"/>
    <col min="2" max="2" width="5.375" style="27" customWidth="1"/>
    <col min="3" max="3" width="16.75" style="27" customWidth="1"/>
    <col min="4" max="4" width="18.75" style="27" bestFit="1" customWidth="1"/>
    <col min="5" max="5" width="12.375" style="48" customWidth="1"/>
    <col min="6" max="16384" width="9" style="48"/>
  </cols>
  <sheetData>
    <row r="1" spans="1:6" customFormat="1">
      <c r="B1" s="27"/>
      <c r="C1" s="28"/>
      <c r="D1" s="29">
        <f ca="1">NOW()</f>
        <v>44446.656961689812</v>
      </c>
      <c r="E1" s="30"/>
    </row>
    <row r="2" spans="1:6" customFormat="1" ht="18">
      <c r="B2" s="31">
        <v>1</v>
      </c>
      <c r="C2" s="32" t="str">
        <f>IFERROR(TRIM(MID(SUBSTITUTE(INDEX(A:A,_xlfn.AGGREGATE(15,6,ROW($A$2:$A$3000)/(RIGHT($A$2:$A$3000,2)="a:"),ROWS(L$2:L2)))," ",REPT(" ",30)),30,30)),"")</f>
        <v>8.8.8.9</v>
      </c>
      <c r="D2" s="32" t="e">
        <f>IF(C2="","",TRIM(RIGHT(SUBSTITUTE(INDEX(A:A,_xlfn.AGGREGATE(15,6,ROW($A$2:$A$3000)/ISNUMBER(MATCH(RIGHT($A$2:$A$3000,2),{"t.","ms"},)),ROWS(L$2:L2))),"=",REPT(" ",30)),30)))</f>
        <v>#NUM!</v>
      </c>
      <c r="E2" s="30" t="str">
        <f>IFERROR(IF(FIND("ms",D2,1)&gt;0,"Up"),"Down")</f>
        <v>Down</v>
      </c>
      <c r="F2">
        <f>VLOOKUP(C2,Menu_PW1!F:H,3,0)</f>
        <v>1</v>
      </c>
    </row>
    <row r="3" spans="1:6" customFormat="1" ht="18">
      <c r="A3" t="s">
        <v>92</v>
      </c>
      <c r="B3" s="31">
        <v>2</v>
      </c>
      <c r="C3" s="32" t="str">
        <f>IFERROR(TRIM(MID(SUBSTITUTE(INDEX(A:A,_xlfn.AGGREGATE(15,6,ROW($A$2:$A$3000)/(RIGHT($A$2:$A$3000,2)="a:"),ROWS(L$2:L3)))," ",REPT(" ",30)),30,30)),"")</f>
        <v/>
      </c>
      <c r="D3" s="32" t="str">
        <f>IF(C3="","",TRIM(RIGHT(SUBSTITUTE(INDEX(A:A,_xlfn.AGGREGATE(15,6,ROW($A$2:$A$3000)/ISNUMBER(MATCH(RIGHT($A$2:$A$3000,2),{"t.","ms"},)),ROWS(L$2:L3))),"=",REPT(" ",30)),30)))</f>
        <v/>
      </c>
      <c r="E3" s="30" t="str">
        <f t="shared" ref="E3:E66" si="0">IFERROR(IF(FIND("ms",D3,1)&gt;0,"Up"),"Down")</f>
        <v>Down</v>
      </c>
      <c r="F3" t="e">
        <f>VLOOKUP(C3,Menu_PW1!F:H,3,0)</f>
        <v>#N/A</v>
      </c>
    </row>
    <row r="4" spans="1:6" customFormat="1" ht="18">
      <c r="B4" s="31">
        <v>3</v>
      </c>
      <c r="C4" s="32" t="str">
        <f>IFERROR(TRIM(MID(SUBSTITUTE(INDEX(A:A,_xlfn.AGGREGATE(15,6,ROW($A$2:$A$3000)/(RIGHT($A$2:$A$3000,2)="a:"),ROWS(L$2:L4)))," ",REPT(" ",30)),30,30)),"")</f>
        <v/>
      </c>
      <c r="D4" s="32" t="str">
        <f>IF(C4="","",TRIM(RIGHT(SUBSTITUTE(INDEX(A:A,_xlfn.AGGREGATE(15,6,ROW($A$2:$A$3000)/ISNUMBER(MATCH(RIGHT($A$2:$A$3000,2),{"t.","ms"},)),ROWS(L$2:L4))),"=",REPT(" ",30)),30)))</f>
        <v/>
      </c>
      <c r="E4" s="30" t="str">
        <f t="shared" si="0"/>
        <v>Down</v>
      </c>
      <c r="F4" t="e">
        <f>VLOOKUP(C4,Menu_PW1!F:H,3,0)</f>
        <v>#N/A</v>
      </c>
    </row>
    <row r="5" spans="1:6" customFormat="1" ht="18">
      <c r="B5" s="31">
        <v>4</v>
      </c>
      <c r="C5" s="32" t="str">
        <f>IFERROR(TRIM(MID(SUBSTITUTE(INDEX(A:A,_xlfn.AGGREGATE(15,6,ROW($A$2:$A$3000)/(RIGHT($A$2:$A$3000,2)="a:"),ROWS(L$2:L5)))," ",REPT(" ",30)),30,30)),"")</f>
        <v/>
      </c>
      <c r="D5" s="32" t="str">
        <f>IF(C5="","",TRIM(RIGHT(SUBSTITUTE(INDEX(A:A,_xlfn.AGGREGATE(15,6,ROW($A$2:$A$3000)/ISNUMBER(MATCH(RIGHT($A$2:$A$3000,2),{"t.","ms"},)),ROWS(L$2:L5))),"=",REPT(" ",30)),30)))</f>
        <v/>
      </c>
      <c r="E5" s="30" t="str">
        <f t="shared" si="0"/>
        <v>Down</v>
      </c>
      <c r="F5" t="e">
        <f>VLOOKUP(C5,Menu_PW1!F:H,3,0)</f>
        <v>#N/A</v>
      </c>
    </row>
    <row r="6" spans="1:6" customFormat="1" ht="18">
      <c r="B6" s="31">
        <v>5</v>
      </c>
      <c r="C6" s="32" t="str">
        <f>IFERROR(TRIM(MID(SUBSTITUTE(INDEX(A:A,_xlfn.AGGREGATE(15,6,ROW($A$2:$A$3000)/(RIGHT($A$2:$A$3000,2)="a:"),ROWS(L$2:L6)))," ",REPT(" ",30)),30,30)),"")</f>
        <v/>
      </c>
      <c r="D6" s="32" t="str">
        <f>IF(C6="","",TRIM(RIGHT(SUBSTITUTE(INDEX(A:A,_xlfn.AGGREGATE(15,6,ROW($A$2:$A$3000)/ISNUMBER(MATCH(RIGHT($A$2:$A$3000,2),{"t.","ms"},)),ROWS(L$2:L6))),"=",REPT(" ",30)),30)))</f>
        <v/>
      </c>
      <c r="E6" s="30" t="str">
        <f t="shared" si="0"/>
        <v>Down</v>
      </c>
      <c r="F6" t="e">
        <f>VLOOKUP(C6,Menu_PW1!F:H,3,0)</f>
        <v>#N/A</v>
      </c>
    </row>
    <row r="7" spans="1:6" customFormat="1" ht="18">
      <c r="B7" s="31">
        <v>6</v>
      </c>
      <c r="C7" s="32" t="str">
        <f>IFERROR(TRIM(MID(SUBSTITUTE(INDEX(A:A,_xlfn.AGGREGATE(15,6,ROW($A$2:$A$3000)/(RIGHT($A$2:$A$3000,2)="a:"),ROWS(L$2:L7)))," ",REPT(" ",30)),30,30)),"")</f>
        <v/>
      </c>
      <c r="D7" s="32" t="str">
        <f>IF(C7="","",TRIM(RIGHT(SUBSTITUTE(INDEX(A:A,_xlfn.AGGREGATE(15,6,ROW($A$2:$A$3000)/ISNUMBER(MATCH(RIGHT($A$2:$A$3000,2),{"t.","ms"},)),ROWS(L$2:L7))),"=",REPT(" ",30)),30)))</f>
        <v/>
      </c>
      <c r="E7" s="30" t="str">
        <f t="shared" si="0"/>
        <v>Down</v>
      </c>
      <c r="F7" t="e">
        <f>VLOOKUP(C7,Menu_PW1!F:H,3,0)</f>
        <v>#N/A</v>
      </c>
    </row>
    <row r="8" spans="1:6" customFormat="1" ht="18">
      <c r="B8" s="31">
        <v>7</v>
      </c>
      <c r="C8" s="32" t="str">
        <f>IFERROR(TRIM(MID(SUBSTITUTE(INDEX(A:A,_xlfn.AGGREGATE(15,6,ROW($A$2:$A$3000)/(RIGHT($A$2:$A$3000,2)="a:"),ROWS(L$2:L8)))," ",REPT(" ",30)),30,30)),"")</f>
        <v/>
      </c>
      <c r="D8" s="32" t="str">
        <f>IF(C8="","",TRIM(RIGHT(SUBSTITUTE(INDEX(A:A,_xlfn.AGGREGATE(15,6,ROW($A$2:$A$3000)/ISNUMBER(MATCH(RIGHT($A$2:$A$3000,2),{"t.","ms"},)),ROWS(L$2:L8))),"=",REPT(" ",30)),30)))</f>
        <v/>
      </c>
      <c r="E8" s="30" t="str">
        <f t="shared" si="0"/>
        <v>Down</v>
      </c>
      <c r="F8" t="e">
        <f>VLOOKUP(C8,Menu_PW1!F:H,3,0)</f>
        <v>#N/A</v>
      </c>
    </row>
    <row r="9" spans="1:6" customFormat="1" ht="18">
      <c r="B9" s="31">
        <v>8</v>
      </c>
      <c r="C9" s="32" t="str">
        <f>IFERROR(TRIM(MID(SUBSTITUTE(INDEX(A:A,_xlfn.AGGREGATE(15,6,ROW($A$2:$A$3000)/(RIGHT($A$2:$A$3000,2)="a:"),ROWS(L$2:L9)))," ",REPT(" ",30)),30,30)),"")</f>
        <v/>
      </c>
      <c r="D9" s="32" t="str">
        <f>IF(C9="","",TRIM(RIGHT(SUBSTITUTE(INDEX(A:A,_xlfn.AGGREGATE(15,6,ROW($A$2:$A$3000)/ISNUMBER(MATCH(RIGHT($A$2:$A$3000,2),{"t.","ms"},)),ROWS(L$2:L9))),"=",REPT(" ",30)),30)))</f>
        <v/>
      </c>
      <c r="E9" s="30" t="str">
        <f t="shared" si="0"/>
        <v>Down</v>
      </c>
      <c r="F9" t="e">
        <f>VLOOKUP(C9,Menu_PW1!F:H,3,0)</f>
        <v>#N/A</v>
      </c>
    </row>
    <row r="10" spans="1:6" customFormat="1" ht="18">
      <c r="B10" s="31">
        <v>9</v>
      </c>
      <c r="C10" s="32" t="str">
        <f>IFERROR(TRIM(MID(SUBSTITUTE(INDEX(A:A,_xlfn.AGGREGATE(15,6,ROW($A$2:$A$3000)/(RIGHT($A$2:$A$3000,2)="a:"),ROWS(L$2:L10)))," ",REPT(" ",30)),30,30)),"")</f>
        <v/>
      </c>
      <c r="D10" s="32" t="str">
        <f>IF(C10="","",TRIM(RIGHT(SUBSTITUTE(INDEX(A:A,_xlfn.AGGREGATE(15,6,ROW($A$2:$A$3000)/ISNUMBER(MATCH(RIGHT($A$2:$A$3000,2),{"t.","ms"},)),ROWS(L$2:L10))),"=",REPT(" ",30)),30)))</f>
        <v/>
      </c>
      <c r="E10" s="30" t="str">
        <f t="shared" si="0"/>
        <v>Down</v>
      </c>
      <c r="F10" t="e">
        <f>VLOOKUP(C10,Menu_PW1!F:H,3,0)</f>
        <v>#N/A</v>
      </c>
    </row>
    <row r="11" spans="1:6" customFormat="1" ht="18">
      <c r="B11" s="31">
        <v>10</v>
      </c>
      <c r="C11" s="32" t="str">
        <f>IFERROR(TRIM(MID(SUBSTITUTE(INDEX(A:A,_xlfn.AGGREGATE(15,6,ROW($A$2:$A$3000)/(RIGHT($A$2:$A$3000,2)="a:"),ROWS(L$2:L11)))," ",REPT(" ",30)),30,30)),"")</f>
        <v/>
      </c>
      <c r="D11" s="32" t="str">
        <f>IF(C11="","",TRIM(RIGHT(SUBSTITUTE(INDEX(A:A,_xlfn.AGGREGATE(15,6,ROW($A$2:$A$3000)/ISNUMBER(MATCH(RIGHT($A$2:$A$3000,2),{"t.","ms"},)),ROWS(L$2:L11))),"=",REPT(" ",30)),30)))</f>
        <v/>
      </c>
      <c r="E11" s="30" t="str">
        <f t="shared" si="0"/>
        <v>Down</v>
      </c>
      <c r="F11" t="e">
        <f>VLOOKUP(C11,Menu_PW1!F:H,3,0)</f>
        <v>#N/A</v>
      </c>
    </row>
    <row r="12" spans="1:6" customFormat="1" ht="18">
      <c r="B12" s="31">
        <v>11</v>
      </c>
      <c r="C12" s="32" t="str">
        <f>IFERROR(TRIM(MID(SUBSTITUTE(INDEX(A:A,_xlfn.AGGREGATE(15,6,ROW($A$2:$A$3000)/(RIGHT($A$2:$A$3000,2)="a:"),ROWS(L$2:L12)))," ",REPT(" ",30)),30,30)),"")</f>
        <v/>
      </c>
      <c r="D12" s="32" t="str">
        <f>IF(C12="","",TRIM(RIGHT(SUBSTITUTE(INDEX(A:A,_xlfn.AGGREGATE(15,6,ROW($A$2:$A$3000)/ISNUMBER(MATCH(RIGHT($A$2:$A$3000,2),{"t.","ms"},)),ROWS(L$2:L12))),"=",REPT(" ",30)),30)))</f>
        <v/>
      </c>
      <c r="E12" s="30" t="str">
        <f t="shared" si="0"/>
        <v>Down</v>
      </c>
      <c r="F12" t="e">
        <f>VLOOKUP(C12,Menu_PW1!F:H,3,0)</f>
        <v>#N/A</v>
      </c>
    </row>
    <row r="13" spans="1:6" customFormat="1" ht="18">
      <c r="B13" s="31">
        <v>12</v>
      </c>
      <c r="C13" s="32" t="str">
        <f>IFERROR(TRIM(MID(SUBSTITUTE(INDEX(A:A,_xlfn.AGGREGATE(15,6,ROW($A$2:$A$3000)/(RIGHT($A$2:$A$3000,2)="a:"),ROWS(L$2:L13)))," ",REPT(" ",30)),30,30)),"")</f>
        <v/>
      </c>
      <c r="D13" s="32" t="str">
        <f>IF(C13="","",TRIM(RIGHT(SUBSTITUTE(INDEX(A:A,_xlfn.AGGREGATE(15,6,ROW($A$2:$A$3000)/ISNUMBER(MATCH(RIGHT($A$2:$A$3000,2),{"t.","ms"},)),ROWS(L$2:L13))),"=",REPT(" ",30)),30)))</f>
        <v/>
      </c>
      <c r="E13" s="30" t="str">
        <f t="shared" si="0"/>
        <v>Down</v>
      </c>
      <c r="F13" t="e">
        <f>VLOOKUP(C13,Menu_PW1!F:H,3,0)</f>
        <v>#N/A</v>
      </c>
    </row>
    <row r="14" spans="1:6" customFormat="1" ht="18">
      <c r="B14" s="31">
        <v>13</v>
      </c>
      <c r="C14" s="32" t="str">
        <f>IFERROR(TRIM(MID(SUBSTITUTE(INDEX(A:A,_xlfn.AGGREGATE(15,6,ROW($A$2:$A$3000)/(RIGHT($A$2:$A$3000,2)="a:"),ROWS(L$2:L14)))," ",REPT(" ",30)),30,30)),"")</f>
        <v/>
      </c>
      <c r="D14" s="32" t="str">
        <f>IF(C14="","",TRIM(RIGHT(SUBSTITUTE(INDEX(A:A,_xlfn.AGGREGATE(15,6,ROW($A$2:$A$3000)/ISNUMBER(MATCH(RIGHT($A$2:$A$3000,2),{"t.","ms"},)),ROWS(L$2:L14))),"=",REPT(" ",30)),30)))</f>
        <v/>
      </c>
      <c r="E14" s="30" t="str">
        <f t="shared" si="0"/>
        <v>Down</v>
      </c>
      <c r="F14" t="e">
        <f>VLOOKUP(C14,Menu_PW1!F:H,3,0)</f>
        <v>#N/A</v>
      </c>
    </row>
    <row r="15" spans="1:6" customFormat="1" ht="18">
      <c r="B15" s="31">
        <v>14</v>
      </c>
      <c r="C15" s="32" t="str">
        <f>IFERROR(TRIM(MID(SUBSTITUTE(INDEX(A:A,_xlfn.AGGREGATE(15,6,ROW($A$2:$A$3000)/(RIGHT($A$2:$A$3000,2)="a:"),ROWS(L$2:L15)))," ",REPT(" ",30)),30,30)),"")</f>
        <v/>
      </c>
      <c r="D15" s="32" t="str">
        <f>IF(C15="","",TRIM(RIGHT(SUBSTITUTE(INDEX(A:A,_xlfn.AGGREGATE(15,6,ROW($A$2:$A$3000)/ISNUMBER(MATCH(RIGHT($A$2:$A$3000,2),{"t.","ms"},)),ROWS(L$2:L15))),"=",REPT(" ",30)),30)))</f>
        <v/>
      </c>
      <c r="E15" s="30" t="str">
        <f t="shared" si="0"/>
        <v>Down</v>
      </c>
      <c r="F15" t="e">
        <f>VLOOKUP(C15,Menu_PW1!F:H,3,0)</f>
        <v>#N/A</v>
      </c>
    </row>
    <row r="16" spans="1:6" customFormat="1" ht="18">
      <c r="B16" s="31">
        <v>15</v>
      </c>
      <c r="C16" s="32" t="str">
        <f>IFERROR(TRIM(MID(SUBSTITUTE(INDEX(A:A,_xlfn.AGGREGATE(15,6,ROW($A$2:$A$3000)/(RIGHT($A$2:$A$3000,2)="a:"),ROWS(L$2:L16)))," ",REPT(" ",30)),30,30)),"")</f>
        <v/>
      </c>
      <c r="D16" s="32" t="str">
        <f>IF(C16="","",TRIM(RIGHT(SUBSTITUTE(INDEX(A:A,_xlfn.AGGREGATE(15,6,ROW($A$2:$A$3000)/ISNUMBER(MATCH(RIGHT($A$2:$A$3000,2),{"t.","ms"},)),ROWS(L$2:L16))),"=",REPT(" ",30)),30)))</f>
        <v/>
      </c>
      <c r="E16" s="30" t="str">
        <f t="shared" si="0"/>
        <v>Down</v>
      </c>
      <c r="F16" t="e">
        <f>VLOOKUP(C16,Menu_PW1!F:H,3,0)</f>
        <v>#N/A</v>
      </c>
    </row>
    <row r="17" spans="2:6" customFormat="1" ht="18">
      <c r="B17" s="31">
        <v>16</v>
      </c>
      <c r="C17" s="32" t="str">
        <f>IFERROR(TRIM(MID(SUBSTITUTE(INDEX(A:A,_xlfn.AGGREGATE(15,6,ROW($A$2:$A$3000)/(RIGHT($A$2:$A$3000,2)="a:"),ROWS(L$2:L17)))," ",REPT(" ",30)),30,30)),"")</f>
        <v/>
      </c>
      <c r="D17" s="32" t="str">
        <f>IF(C17="","",TRIM(RIGHT(SUBSTITUTE(INDEX(A:A,_xlfn.AGGREGATE(15,6,ROW($A$2:$A$3000)/ISNUMBER(MATCH(RIGHT($A$2:$A$3000,2),{"t.","ms"},)),ROWS(L$2:L17))),"=",REPT(" ",30)),30)))</f>
        <v/>
      </c>
      <c r="E17" s="30" t="str">
        <f t="shared" si="0"/>
        <v>Down</v>
      </c>
      <c r="F17" t="e">
        <f>VLOOKUP(C17,Menu_PW1!F:H,3,0)</f>
        <v>#N/A</v>
      </c>
    </row>
    <row r="18" spans="2:6" customFormat="1" ht="18">
      <c r="B18" s="31">
        <v>17</v>
      </c>
      <c r="C18" s="32" t="str">
        <f>IFERROR(TRIM(MID(SUBSTITUTE(INDEX(A:A,_xlfn.AGGREGATE(15,6,ROW($A$2:$A$3000)/(RIGHT($A$2:$A$3000,2)="a:"),ROWS(L$2:L18)))," ",REPT(" ",30)),30,30)),"")</f>
        <v/>
      </c>
      <c r="D18" s="32" t="str">
        <f>IF(C18="","",TRIM(RIGHT(SUBSTITUTE(INDEX(A:A,_xlfn.AGGREGATE(15,6,ROW($A$2:$A$3000)/ISNUMBER(MATCH(RIGHT($A$2:$A$3000,2),{"t.","ms"},)),ROWS(L$2:L18))),"=",REPT(" ",30)),30)))</f>
        <v/>
      </c>
      <c r="E18" s="30" t="str">
        <f t="shared" si="0"/>
        <v>Down</v>
      </c>
      <c r="F18" t="e">
        <f>VLOOKUP(C18,Menu_PW1!F:H,3,0)</f>
        <v>#N/A</v>
      </c>
    </row>
    <row r="19" spans="2:6" customFormat="1" ht="18">
      <c r="B19" s="31">
        <v>18</v>
      </c>
      <c r="C19" s="32" t="str">
        <f>IFERROR(TRIM(MID(SUBSTITUTE(INDEX(A:A,_xlfn.AGGREGATE(15,6,ROW($A$2:$A$3000)/(RIGHT($A$2:$A$3000,2)="a:"),ROWS(L$2:L19)))," ",REPT(" ",30)),30,30)),"")</f>
        <v/>
      </c>
      <c r="D19" s="32" t="str">
        <f>IF(C19="","",TRIM(RIGHT(SUBSTITUTE(INDEX(A:A,_xlfn.AGGREGATE(15,6,ROW($A$2:$A$3000)/ISNUMBER(MATCH(RIGHT($A$2:$A$3000,2),{"t.","ms"},)),ROWS(L$2:L19))),"=",REPT(" ",30)),30)))</f>
        <v/>
      </c>
      <c r="E19" s="30" t="str">
        <f t="shared" si="0"/>
        <v>Down</v>
      </c>
      <c r="F19" t="e">
        <f>VLOOKUP(C19,Menu_PW1!F:H,3,0)</f>
        <v>#N/A</v>
      </c>
    </row>
    <row r="20" spans="2:6" customFormat="1" ht="18">
      <c r="B20" s="31">
        <v>19</v>
      </c>
      <c r="C20" s="32" t="str">
        <f>IFERROR(TRIM(MID(SUBSTITUTE(INDEX(A:A,_xlfn.AGGREGATE(15,6,ROW($A$2:$A$3000)/(RIGHT($A$2:$A$3000,2)="a:"),ROWS(L$2:L20)))," ",REPT(" ",30)),30,30)),"")</f>
        <v/>
      </c>
      <c r="D20" s="32" t="str">
        <f>IF(C20="","",TRIM(RIGHT(SUBSTITUTE(INDEX(A:A,_xlfn.AGGREGATE(15,6,ROW($A$2:$A$3000)/ISNUMBER(MATCH(RIGHT($A$2:$A$3000,2),{"t.","ms"},)),ROWS(L$2:L20))),"=",REPT(" ",30)),30)))</f>
        <v/>
      </c>
      <c r="E20" s="30" t="str">
        <f t="shared" si="0"/>
        <v>Down</v>
      </c>
      <c r="F20" t="e">
        <f>VLOOKUP(C20,Menu_PW1!F:H,3,0)</f>
        <v>#N/A</v>
      </c>
    </row>
    <row r="21" spans="2:6" customFormat="1" ht="18">
      <c r="B21" s="31">
        <v>20</v>
      </c>
      <c r="C21" s="32" t="str">
        <f>IFERROR(TRIM(MID(SUBSTITUTE(INDEX(A:A,_xlfn.AGGREGATE(15,6,ROW($A$2:$A$3000)/(RIGHT($A$2:$A$3000,2)="a:"),ROWS(L$2:L21)))," ",REPT(" ",30)),30,30)),"")</f>
        <v/>
      </c>
      <c r="D21" s="32" t="str">
        <f>IF(C21="","",TRIM(RIGHT(SUBSTITUTE(INDEX(A:A,_xlfn.AGGREGATE(15,6,ROW($A$2:$A$3000)/ISNUMBER(MATCH(RIGHT($A$2:$A$3000,2),{"t.","ms"},)),ROWS(L$2:L21))),"=",REPT(" ",30)),30)))</f>
        <v/>
      </c>
      <c r="E21" s="30" t="str">
        <f t="shared" si="0"/>
        <v>Down</v>
      </c>
      <c r="F21" t="e">
        <f>VLOOKUP(C21,Menu_PW1!F:H,3,0)</f>
        <v>#N/A</v>
      </c>
    </row>
    <row r="22" spans="2:6" customFormat="1" ht="18">
      <c r="B22" s="31">
        <v>21</v>
      </c>
      <c r="C22" s="32" t="str">
        <f>IFERROR(TRIM(MID(SUBSTITUTE(INDEX(A:A,_xlfn.AGGREGATE(15,6,ROW($A$2:$A$3000)/(RIGHT($A$2:$A$3000,2)="a:"),ROWS(L$2:L22)))," ",REPT(" ",30)),30,30)),"")</f>
        <v/>
      </c>
      <c r="D22" s="32" t="str">
        <f>IF(C22="","",TRIM(RIGHT(SUBSTITUTE(INDEX(A:A,_xlfn.AGGREGATE(15,6,ROW($A$2:$A$3000)/ISNUMBER(MATCH(RIGHT($A$2:$A$3000,2),{"t.","ms"},)),ROWS(L$2:L22))),"=",REPT(" ",30)),30)))</f>
        <v/>
      </c>
      <c r="E22" s="30" t="str">
        <f t="shared" si="0"/>
        <v>Down</v>
      </c>
      <c r="F22" t="e">
        <f>VLOOKUP(C22,Menu_PW1!F:H,3,0)</f>
        <v>#N/A</v>
      </c>
    </row>
    <row r="23" spans="2:6" customFormat="1" ht="18">
      <c r="B23" s="31">
        <v>22</v>
      </c>
      <c r="C23" s="32" t="str">
        <f>IFERROR(TRIM(MID(SUBSTITUTE(INDEX(A:A,_xlfn.AGGREGATE(15,6,ROW($A$2:$A$3000)/(RIGHT($A$2:$A$3000,2)="a:"),ROWS(L$2:L23)))," ",REPT(" ",30)),30,30)),"")</f>
        <v/>
      </c>
      <c r="D23" s="32" t="str">
        <f>IF(C23="","",TRIM(RIGHT(SUBSTITUTE(INDEX(A:A,_xlfn.AGGREGATE(15,6,ROW($A$2:$A$3000)/ISNUMBER(MATCH(RIGHT($A$2:$A$3000,2),{"t.","ms"},)),ROWS(L$2:L23))),"=",REPT(" ",30)),30)))</f>
        <v/>
      </c>
      <c r="E23" s="30" t="str">
        <f t="shared" si="0"/>
        <v>Down</v>
      </c>
      <c r="F23" t="e">
        <f>VLOOKUP(C23,Menu_PW1!F:H,3,0)</f>
        <v>#N/A</v>
      </c>
    </row>
    <row r="24" spans="2:6" customFormat="1" ht="18">
      <c r="B24" s="31">
        <v>23</v>
      </c>
      <c r="C24" s="32" t="str">
        <f>IFERROR(TRIM(MID(SUBSTITUTE(INDEX(A:A,_xlfn.AGGREGATE(15,6,ROW($A$2:$A$3000)/(RIGHT($A$2:$A$3000,2)="a:"),ROWS(L$2:L24)))," ",REPT(" ",30)),30,30)),"")</f>
        <v/>
      </c>
      <c r="D24" s="32" t="str">
        <f>IF(C24="","",TRIM(RIGHT(SUBSTITUTE(INDEX(A:A,_xlfn.AGGREGATE(15,6,ROW($A$2:$A$3000)/ISNUMBER(MATCH(RIGHT($A$2:$A$3000,2),{"t.","ms"},)),ROWS(L$2:L24))),"=",REPT(" ",30)),30)))</f>
        <v/>
      </c>
      <c r="E24" s="30" t="str">
        <f t="shared" si="0"/>
        <v>Down</v>
      </c>
      <c r="F24" t="e">
        <f>VLOOKUP(C24,Menu_PW1!F:H,3,0)</f>
        <v>#N/A</v>
      </c>
    </row>
    <row r="25" spans="2:6" customFormat="1" ht="18">
      <c r="B25" s="31">
        <v>24</v>
      </c>
      <c r="C25" s="32" t="str">
        <f>IFERROR(TRIM(MID(SUBSTITUTE(INDEX(A:A,_xlfn.AGGREGATE(15,6,ROW($A$2:$A$3000)/(RIGHT($A$2:$A$3000,2)="a:"),ROWS(L$2:L25)))," ",REPT(" ",30)),30,30)),"")</f>
        <v/>
      </c>
      <c r="D25" s="32" t="str">
        <f>IF(C25="","",TRIM(RIGHT(SUBSTITUTE(INDEX(A:A,_xlfn.AGGREGATE(15,6,ROW($A$2:$A$3000)/ISNUMBER(MATCH(RIGHT($A$2:$A$3000,2),{"t.","ms"},)),ROWS(L$2:L25))),"=",REPT(" ",30)),30)))</f>
        <v/>
      </c>
      <c r="E25" s="30" t="str">
        <f t="shared" si="0"/>
        <v>Down</v>
      </c>
      <c r="F25" t="e">
        <f>VLOOKUP(C25,Menu_PW1!F:H,3,0)</f>
        <v>#N/A</v>
      </c>
    </row>
    <row r="26" spans="2:6" customFormat="1" ht="18">
      <c r="B26" s="31">
        <v>25</v>
      </c>
      <c r="C26" s="32" t="str">
        <f>IFERROR(TRIM(MID(SUBSTITUTE(INDEX(A:A,_xlfn.AGGREGATE(15,6,ROW($A$2:$A$3000)/(RIGHT($A$2:$A$3000,2)="a:"),ROWS(L$2:L26)))," ",REPT(" ",30)),30,30)),"")</f>
        <v/>
      </c>
      <c r="D26" s="32" t="str">
        <f>IF(C26="","",TRIM(RIGHT(SUBSTITUTE(INDEX(A:A,_xlfn.AGGREGATE(15,6,ROW($A$2:$A$3000)/ISNUMBER(MATCH(RIGHT($A$2:$A$3000,2),{"t.","ms"},)),ROWS(L$2:L26))),"=",REPT(" ",30)),30)))</f>
        <v/>
      </c>
      <c r="E26" s="30" t="str">
        <f t="shared" si="0"/>
        <v>Down</v>
      </c>
      <c r="F26" t="e">
        <f>VLOOKUP(C26,Menu_PW1!F:H,3,0)</f>
        <v>#N/A</v>
      </c>
    </row>
    <row r="27" spans="2:6" customFormat="1" ht="18">
      <c r="B27" s="31">
        <v>26</v>
      </c>
      <c r="C27" s="32" t="str">
        <f>IFERROR(TRIM(MID(SUBSTITUTE(INDEX(A:A,_xlfn.AGGREGATE(15,6,ROW($A$2:$A$3000)/(RIGHT($A$2:$A$3000,2)="a:"),ROWS(L$2:L27)))," ",REPT(" ",30)),30,30)),"")</f>
        <v/>
      </c>
      <c r="D27" s="32" t="str">
        <f>IF(C27="","",TRIM(RIGHT(SUBSTITUTE(INDEX(A:A,_xlfn.AGGREGATE(15,6,ROW($A$2:$A$3000)/ISNUMBER(MATCH(RIGHT($A$2:$A$3000,2),{"t.","ms"},)),ROWS(L$2:L27))),"=",REPT(" ",30)),30)))</f>
        <v/>
      </c>
      <c r="E27" s="30" t="str">
        <f t="shared" si="0"/>
        <v>Down</v>
      </c>
      <c r="F27" t="e">
        <f>VLOOKUP(C27,Menu_PW1!F:H,3,0)</f>
        <v>#N/A</v>
      </c>
    </row>
    <row r="28" spans="2:6" customFormat="1" ht="18">
      <c r="B28" s="31">
        <v>27</v>
      </c>
      <c r="C28" s="32" t="str">
        <f>IFERROR(TRIM(MID(SUBSTITUTE(INDEX(A:A,_xlfn.AGGREGATE(15,6,ROW($A$2:$A$3000)/(RIGHT($A$2:$A$3000,2)="a:"),ROWS(L$2:L28)))," ",REPT(" ",30)),30,30)),"")</f>
        <v/>
      </c>
      <c r="D28" s="32" t="str">
        <f>IF(C28="","",TRIM(RIGHT(SUBSTITUTE(INDEX(A:A,_xlfn.AGGREGATE(15,6,ROW($A$2:$A$3000)/ISNUMBER(MATCH(RIGHT($A$2:$A$3000,2),{"t.","ms"},)),ROWS(L$2:L28))),"=",REPT(" ",30)),30)))</f>
        <v/>
      </c>
      <c r="E28" s="30" t="str">
        <f t="shared" si="0"/>
        <v>Down</v>
      </c>
      <c r="F28" t="e">
        <f>VLOOKUP(C28,Menu_PW1!F:H,3,0)</f>
        <v>#N/A</v>
      </c>
    </row>
    <row r="29" spans="2:6" customFormat="1" ht="18">
      <c r="B29" s="31">
        <v>28</v>
      </c>
      <c r="C29" s="32" t="str">
        <f>IFERROR(TRIM(MID(SUBSTITUTE(INDEX(A:A,_xlfn.AGGREGATE(15,6,ROW($A$2:$A$3000)/(RIGHT($A$2:$A$3000,2)="a:"),ROWS(L$2:L29)))," ",REPT(" ",30)),30,30)),"")</f>
        <v/>
      </c>
      <c r="D29" s="32" t="str">
        <f>IF(C29="","",TRIM(RIGHT(SUBSTITUTE(INDEX(A:A,_xlfn.AGGREGATE(15,6,ROW($A$2:$A$3000)/ISNUMBER(MATCH(RIGHT($A$2:$A$3000,2),{"t.","ms"},)),ROWS(L$2:L29))),"=",REPT(" ",30)),30)))</f>
        <v/>
      </c>
      <c r="E29" s="30" t="str">
        <f t="shared" si="0"/>
        <v>Down</v>
      </c>
      <c r="F29" t="e">
        <f>VLOOKUP(C29,Menu_PW1!F:H,3,0)</f>
        <v>#N/A</v>
      </c>
    </row>
    <row r="30" spans="2:6" customFormat="1" ht="18">
      <c r="B30" s="31">
        <v>29</v>
      </c>
      <c r="C30" s="32" t="str">
        <f>IFERROR(TRIM(MID(SUBSTITUTE(INDEX(A:A,_xlfn.AGGREGATE(15,6,ROW($A$2:$A$3000)/(RIGHT($A$2:$A$3000,2)="a:"),ROWS(L$2:L30)))," ",REPT(" ",30)),30,30)),"")</f>
        <v/>
      </c>
      <c r="D30" s="32" t="str">
        <f>IF(C30="","",TRIM(RIGHT(SUBSTITUTE(INDEX(A:A,_xlfn.AGGREGATE(15,6,ROW($A$2:$A$3000)/ISNUMBER(MATCH(RIGHT($A$2:$A$3000,2),{"t.","ms"},)),ROWS(L$2:L30))),"=",REPT(" ",30)),30)))</f>
        <v/>
      </c>
      <c r="E30" s="30" t="str">
        <f t="shared" si="0"/>
        <v>Down</v>
      </c>
      <c r="F30" t="e">
        <f>VLOOKUP(C30,Menu_PW1!F:H,3,0)</f>
        <v>#N/A</v>
      </c>
    </row>
    <row r="31" spans="2:6" customFormat="1" ht="18">
      <c r="B31" s="31">
        <v>30</v>
      </c>
      <c r="C31" s="32" t="str">
        <f>IFERROR(TRIM(MID(SUBSTITUTE(INDEX(A:A,_xlfn.AGGREGATE(15,6,ROW($A$2:$A$3000)/(RIGHT($A$2:$A$3000,2)="a:"),ROWS(L$2:L31)))," ",REPT(" ",30)),30,30)),"")</f>
        <v/>
      </c>
      <c r="D31" s="32" t="str">
        <f>IF(C31="","",TRIM(RIGHT(SUBSTITUTE(INDEX(A:A,_xlfn.AGGREGATE(15,6,ROW($A$2:$A$3000)/ISNUMBER(MATCH(RIGHT($A$2:$A$3000,2),{"t.","ms"},)),ROWS(L$2:L31))),"=",REPT(" ",30)),30)))</f>
        <v/>
      </c>
      <c r="E31" s="30" t="str">
        <f t="shared" si="0"/>
        <v>Down</v>
      </c>
      <c r="F31" t="e">
        <f>VLOOKUP(C31,Menu_PW1!F:H,3,0)</f>
        <v>#N/A</v>
      </c>
    </row>
    <row r="32" spans="2:6" customFormat="1" ht="18">
      <c r="B32" s="31">
        <v>31</v>
      </c>
      <c r="C32" s="32" t="str">
        <f>IFERROR(TRIM(MID(SUBSTITUTE(INDEX(A:A,_xlfn.AGGREGATE(15,6,ROW($A$2:$A$3000)/(RIGHT($A$2:$A$3000,2)="a:"),ROWS(L$2:L32)))," ",REPT(" ",30)),30,30)),"")</f>
        <v/>
      </c>
      <c r="D32" s="32" t="str">
        <f>IF(C32="","",TRIM(RIGHT(SUBSTITUTE(INDEX(A:A,_xlfn.AGGREGATE(15,6,ROW($A$2:$A$3000)/ISNUMBER(MATCH(RIGHT($A$2:$A$3000,2),{"t.","ms"},)),ROWS(L$2:L32))),"=",REPT(" ",30)),30)))</f>
        <v/>
      </c>
      <c r="E32" s="30" t="str">
        <f t="shared" si="0"/>
        <v>Down</v>
      </c>
      <c r="F32" t="e">
        <f>VLOOKUP(C32,Menu_PW1!F:H,3,0)</f>
        <v>#N/A</v>
      </c>
    </row>
    <row r="33" spans="2:6" customFormat="1" ht="18">
      <c r="B33" s="31">
        <v>32</v>
      </c>
      <c r="C33" s="32" t="str">
        <f>IFERROR(TRIM(MID(SUBSTITUTE(INDEX(A:A,_xlfn.AGGREGATE(15,6,ROW($A$2:$A$3000)/(RIGHT($A$2:$A$3000,2)="a:"),ROWS(L$2:L33)))," ",REPT(" ",30)),30,30)),"")</f>
        <v/>
      </c>
      <c r="D33" s="32" t="str">
        <f>IF(C33="","",TRIM(RIGHT(SUBSTITUTE(INDEX(A:A,_xlfn.AGGREGATE(15,6,ROW($A$2:$A$3000)/ISNUMBER(MATCH(RIGHT($A$2:$A$3000,2),{"t.","ms"},)),ROWS(L$2:L33))),"=",REPT(" ",30)),30)))</f>
        <v/>
      </c>
      <c r="E33" s="30" t="str">
        <f t="shared" si="0"/>
        <v>Down</v>
      </c>
      <c r="F33" t="e">
        <f>VLOOKUP(C33,Menu_PW1!F:H,3,0)</f>
        <v>#N/A</v>
      </c>
    </row>
    <row r="34" spans="2:6" customFormat="1" ht="18">
      <c r="B34" s="31">
        <v>33</v>
      </c>
      <c r="C34" s="32" t="str">
        <f>IFERROR(TRIM(MID(SUBSTITUTE(INDEX(A:A,_xlfn.AGGREGATE(15,6,ROW($A$2:$A$3000)/(RIGHT($A$2:$A$3000,2)="a:"),ROWS(L$2:L34)))," ",REPT(" ",30)),30,30)),"")</f>
        <v/>
      </c>
      <c r="D34" s="32" t="str">
        <f>IF(C34="","",TRIM(RIGHT(SUBSTITUTE(INDEX(A:A,_xlfn.AGGREGATE(15,6,ROW($A$2:$A$3000)/ISNUMBER(MATCH(RIGHT($A$2:$A$3000,2),{"t.","ms"},)),ROWS(L$2:L34))),"=",REPT(" ",30)),30)))</f>
        <v/>
      </c>
      <c r="E34" s="30" t="str">
        <f t="shared" si="0"/>
        <v>Down</v>
      </c>
      <c r="F34" t="e">
        <f>VLOOKUP(C34,Menu_PW1!F:H,3,0)</f>
        <v>#N/A</v>
      </c>
    </row>
    <row r="35" spans="2:6" customFormat="1" ht="18">
      <c r="B35" s="31">
        <v>34</v>
      </c>
      <c r="C35" s="32" t="str">
        <f>IFERROR(TRIM(MID(SUBSTITUTE(INDEX(A:A,_xlfn.AGGREGATE(15,6,ROW($A$2:$A$3000)/(RIGHT($A$2:$A$3000,2)="a:"),ROWS(L$2:L35)))," ",REPT(" ",30)),30,30)),"")</f>
        <v/>
      </c>
      <c r="D35" s="32" t="str">
        <f>IF(C35="","",TRIM(RIGHT(SUBSTITUTE(INDEX(A:A,_xlfn.AGGREGATE(15,6,ROW($A$2:$A$3000)/ISNUMBER(MATCH(RIGHT($A$2:$A$3000,2),{"t.","ms"},)),ROWS(L$2:L35))),"=",REPT(" ",30)),30)))</f>
        <v/>
      </c>
      <c r="E35" s="30" t="str">
        <f t="shared" si="0"/>
        <v>Down</v>
      </c>
      <c r="F35" t="e">
        <f>VLOOKUP(C35,Menu_PW1!F:H,3,0)</f>
        <v>#N/A</v>
      </c>
    </row>
    <row r="36" spans="2:6" customFormat="1" ht="18">
      <c r="B36" s="31">
        <v>35</v>
      </c>
      <c r="C36" s="32" t="str">
        <f>IFERROR(TRIM(MID(SUBSTITUTE(INDEX(A:A,_xlfn.AGGREGATE(15,6,ROW($A$2:$A$3000)/(RIGHT($A$2:$A$3000,2)="a:"),ROWS(L$2:L36)))," ",REPT(" ",30)),30,30)),"")</f>
        <v/>
      </c>
      <c r="D36" s="32" t="str">
        <f>IF(C36="","",TRIM(RIGHT(SUBSTITUTE(INDEX(A:A,_xlfn.AGGREGATE(15,6,ROW($A$2:$A$3000)/ISNUMBER(MATCH(RIGHT($A$2:$A$3000,2),{"t.","ms"},)),ROWS(L$2:L36))),"=",REPT(" ",30)),30)))</f>
        <v/>
      </c>
      <c r="E36" s="30" t="str">
        <f t="shared" si="0"/>
        <v>Down</v>
      </c>
      <c r="F36" t="e">
        <f>VLOOKUP(C36,Menu_PW1!F:H,3,0)</f>
        <v>#N/A</v>
      </c>
    </row>
    <row r="37" spans="2:6" customFormat="1" ht="18">
      <c r="B37" s="31">
        <v>36</v>
      </c>
      <c r="C37" s="32" t="str">
        <f>IFERROR(TRIM(MID(SUBSTITUTE(INDEX(A:A,_xlfn.AGGREGATE(15,6,ROW($A$2:$A$3000)/(RIGHT($A$2:$A$3000,2)="a:"),ROWS(L$2:L37)))," ",REPT(" ",30)),30,30)),"")</f>
        <v/>
      </c>
      <c r="D37" s="32" t="str">
        <f>IF(C37="","",TRIM(RIGHT(SUBSTITUTE(INDEX(A:A,_xlfn.AGGREGATE(15,6,ROW($A$2:$A$3000)/ISNUMBER(MATCH(RIGHT($A$2:$A$3000,2),{"t.","ms"},)),ROWS(L$2:L37))),"=",REPT(" ",30)),30)))</f>
        <v/>
      </c>
      <c r="E37" s="30" t="str">
        <f t="shared" si="0"/>
        <v>Down</v>
      </c>
      <c r="F37" t="e">
        <f>VLOOKUP(C37,Menu_PW1!F:H,3,0)</f>
        <v>#N/A</v>
      </c>
    </row>
    <row r="38" spans="2:6" customFormat="1" ht="18">
      <c r="B38" s="31">
        <v>37</v>
      </c>
      <c r="C38" s="32" t="str">
        <f>IFERROR(TRIM(MID(SUBSTITUTE(INDEX(A:A,_xlfn.AGGREGATE(15,6,ROW($A$2:$A$3000)/(RIGHT($A$2:$A$3000,2)="a:"),ROWS(L$2:L38)))," ",REPT(" ",30)),30,30)),"")</f>
        <v/>
      </c>
      <c r="D38" s="32" t="str">
        <f>IF(C38="","",TRIM(RIGHT(SUBSTITUTE(INDEX(A:A,_xlfn.AGGREGATE(15,6,ROW($A$2:$A$3000)/ISNUMBER(MATCH(RIGHT($A$2:$A$3000,2),{"t.","ms"},)),ROWS(L$2:L38))),"=",REPT(" ",30)),30)))</f>
        <v/>
      </c>
      <c r="E38" s="30" t="str">
        <f t="shared" si="0"/>
        <v>Down</v>
      </c>
      <c r="F38" t="e">
        <f>VLOOKUP(C38,Menu_PW1!F:H,3,0)</f>
        <v>#N/A</v>
      </c>
    </row>
    <row r="39" spans="2:6" customFormat="1" ht="18">
      <c r="B39" s="31">
        <v>38</v>
      </c>
      <c r="C39" s="32" t="str">
        <f>IFERROR(TRIM(MID(SUBSTITUTE(INDEX(A:A,_xlfn.AGGREGATE(15,6,ROW($A$2:$A$3000)/(RIGHT($A$2:$A$3000,2)="a:"),ROWS(L$2:L39)))," ",REPT(" ",30)),30,30)),"")</f>
        <v/>
      </c>
      <c r="D39" s="32" t="str">
        <f>IF(C39="","",TRIM(RIGHT(SUBSTITUTE(INDEX(A:A,_xlfn.AGGREGATE(15,6,ROW($A$2:$A$3000)/ISNUMBER(MATCH(RIGHT($A$2:$A$3000,2),{"t.","ms"},)),ROWS(L$2:L39))),"=",REPT(" ",30)),30)))</f>
        <v/>
      </c>
      <c r="E39" s="30" t="str">
        <f t="shared" si="0"/>
        <v>Down</v>
      </c>
      <c r="F39" t="e">
        <f>VLOOKUP(C39,Menu_PW1!F:H,3,0)</f>
        <v>#N/A</v>
      </c>
    </row>
    <row r="40" spans="2:6" customFormat="1" ht="18">
      <c r="B40" s="31">
        <v>39</v>
      </c>
      <c r="C40" s="32" t="str">
        <f>IFERROR(TRIM(MID(SUBSTITUTE(INDEX(A:A,_xlfn.AGGREGATE(15,6,ROW($A$2:$A$3000)/(RIGHT($A$2:$A$3000,2)="a:"),ROWS(L$2:L40)))," ",REPT(" ",30)),30,30)),"")</f>
        <v/>
      </c>
      <c r="D40" s="32" t="str">
        <f>IF(C40="","",TRIM(RIGHT(SUBSTITUTE(INDEX(A:A,_xlfn.AGGREGATE(15,6,ROW($A$2:$A$3000)/ISNUMBER(MATCH(RIGHT($A$2:$A$3000,2),{"t.","ms"},)),ROWS(L$2:L40))),"=",REPT(" ",30)),30)))</f>
        <v/>
      </c>
      <c r="E40" s="30" t="str">
        <f t="shared" si="0"/>
        <v>Down</v>
      </c>
      <c r="F40" t="e">
        <f>VLOOKUP(C40,Menu_PW1!F:H,3,0)</f>
        <v>#N/A</v>
      </c>
    </row>
    <row r="41" spans="2:6" customFormat="1" ht="18">
      <c r="B41" s="31">
        <v>40</v>
      </c>
      <c r="C41" s="32" t="str">
        <f>IFERROR(TRIM(MID(SUBSTITUTE(INDEX(A:A,_xlfn.AGGREGATE(15,6,ROW($A$2:$A$3000)/(RIGHT($A$2:$A$3000,2)="a:"),ROWS(L$2:L41)))," ",REPT(" ",30)),30,30)),"")</f>
        <v/>
      </c>
      <c r="D41" s="32" t="str">
        <f>IF(C41="","",TRIM(RIGHT(SUBSTITUTE(INDEX(A:A,_xlfn.AGGREGATE(15,6,ROW($A$2:$A$3000)/ISNUMBER(MATCH(RIGHT($A$2:$A$3000,2),{"t.","ms"},)),ROWS(L$2:L41))),"=",REPT(" ",30)),30)))</f>
        <v/>
      </c>
      <c r="E41" s="30" t="str">
        <f t="shared" si="0"/>
        <v>Down</v>
      </c>
      <c r="F41" t="e">
        <f>VLOOKUP(C41,Menu_PW1!F:H,3,0)</f>
        <v>#N/A</v>
      </c>
    </row>
    <row r="42" spans="2:6" customFormat="1" ht="18">
      <c r="B42" s="31">
        <v>41</v>
      </c>
      <c r="C42" s="32" t="str">
        <f>IFERROR(TRIM(MID(SUBSTITUTE(INDEX(A:A,_xlfn.AGGREGATE(15,6,ROW($A$2:$A$3000)/(RIGHT($A$2:$A$3000,2)="a:"),ROWS(L$2:L42)))," ",REPT(" ",30)),30,30)),"")</f>
        <v/>
      </c>
      <c r="D42" s="32" t="str">
        <f>IF(C42="","",TRIM(RIGHT(SUBSTITUTE(INDEX(A:A,_xlfn.AGGREGATE(15,6,ROW($A$2:$A$3000)/ISNUMBER(MATCH(RIGHT($A$2:$A$3000,2),{"t.","ms"},)),ROWS(L$2:L42))),"=",REPT(" ",30)),30)))</f>
        <v/>
      </c>
      <c r="E42" s="30" t="str">
        <f t="shared" si="0"/>
        <v>Down</v>
      </c>
      <c r="F42" t="e">
        <f>VLOOKUP(C42,Menu_PW1!F:H,3,0)</f>
        <v>#N/A</v>
      </c>
    </row>
    <row r="43" spans="2:6" customFormat="1" ht="18">
      <c r="B43" s="31">
        <v>42</v>
      </c>
      <c r="C43" s="32" t="str">
        <f>IFERROR(TRIM(MID(SUBSTITUTE(INDEX(A:A,_xlfn.AGGREGATE(15,6,ROW($A$2:$A$3000)/(RIGHT($A$2:$A$3000,2)="a:"),ROWS(L$2:L43)))," ",REPT(" ",30)),30,30)),"")</f>
        <v/>
      </c>
      <c r="D43" s="32" t="str">
        <f>IF(C43="","",TRIM(RIGHT(SUBSTITUTE(INDEX(A:A,_xlfn.AGGREGATE(15,6,ROW($A$2:$A$3000)/ISNUMBER(MATCH(RIGHT($A$2:$A$3000,2),{"t.","ms"},)),ROWS(L$2:L43))),"=",REPT(" ",30)),30)))</f>
        <v/>
      </c>
      <c r="E43" s="30" t="str">
        <f t="shared" si="0"/>
        <v>Down</v>
      </c>
      <c r="F43" t="e">
        <f>VLOOKUP(C43,Menu_PW1!F:H,3,0)</f>
        <v>#N/A</v>
      </c>
    </row>
    <row r="44" spans="2:6" customFormat="1" ht="18">
      <c r="B44" s="31">
        <v>43</v>
      </c>
      <c r="C44" s="32" t="str">
        <f>IFERROR(TRIM(MID(SUBSTITUTE(INDEX(A:A,_xlfn.AGGREGATE(15,6,ROW($A$2:$A$3000)/(RIGHT($A$2:$A$3000,2)="a:"),ROWS(L$2:L44)))," ",REPT(" ",30)),30,30)),"")</f>
        <v/>
      </c>
      <c r="D44" s="32" t="str">
        <f>IF(C44="","",TRIM(RIGHT(SUBSTITUTE(INDEX(A:A,_xlfn.AGGREGATE(15,6,ROW($A$2:$A$3000)/ISNUMBER(MATCH(RIGHT($A$2:$A$3000,2),{"t.","ms"},)),ROWS(L$2:L44))),"=",REPT(" ",30)),30)))</f>
        <v/>
      </c>
      <c r="E44" s="30" t="str">
        <f t="shared" si="0"/>
        <v>Down</v>
      </c>
      <c r="F44" t="e">
        <f>VLOOKUP(C44,Menu_PW1!F:H,3,0)</f>
        <v>#N/A</v>
      </c>
    </row>
    <row r="45" spans="2:6" customFormat="1" ht="18">
      <c r="B45" s="31">
        <v>44</v>
      </c>
      <c r="C45" s="32" t="str">
        <f>IFERROR(TRIM(MID(SUBSTITUTE(INDEX(A:A,_xlfn.AGGREGATE(15,6,ROW($A$2:$A$3000)/(RIGHT($A$2:$A$3000,2)="a:"),ROWS(L$2:L45)))," ",REPT(" ",30)),30,30)),"")</f>
        <v/>
      </c>
      <c r="D45" s="32" t="str">
        <f>IF(C45="","",TRIM(RIGHT(SUBSTITUTE(INDEX(A:A,_xlfn.AGGREGATE(15,6,ROW($A$2:$A$3000)/ISNUMBER(MATCH(RIGHT($A$2:$A$3000,2),{"t.","ms"},)),ROWS(L$2:L45))),"=",REPT(" ",30)),30)))</f>
        <v/>
      </c>
      <c r="E45" s="30" t="str">
        <f t="shared" si="0"/>
        <v>Down</v>
      </c>
      <c r="F45" t="e">
        <f>VLOOKUP(C45,Menu_PW1!F:H,3,0)</f>
        <v>#N/A</v>
      </c>
    </row>
    <row r="46" spans="2:6" customFormat="1" ht="18">
      <c r="B46" s="31">
        <v>45</v>
      </c>
      <c r="C46" s="32" t="str">
        <f>IFERROR(TRIM(MID(SUBSTITUTE(INDEX(A:A,_xlfn.AGGREGATE(15,6,ROW($A$2:$A$3000)/(RIGHT($A$2:$A$3000,2)="a:"),ROWS(L$2:L46)))," ",REPT(" ",30)),30,30)),"")</f>
        <v/>
      </c>
      <c r="D46" s="32" t="str">
        <f>IF(C46="","",TRIM(RIGHT(SUBSTITUTE(INDEX(A:A,_xlfn.AGGREGATE(15,6,ROW($A$2:$A$3000)/ISNUMBER(MATCH(RIGHT($A$2:$A$3000,2),{"t.","ms"},)),ROWS(L$2:L46))),"=",REPT(" ",30)),30)))</f>
        <v/>
      </c>
      <c r="E46" s="30" t="str">
        <f t="shared" si="0"/>
        <v>Down</v>
      </c>
      <c r="F46" t="e">
        <f>VLOOKUP(C46,Menu_PW1!F:H,3,0)</f>
        <v>#N/A</v>
      </c>
    </row>
    <row r="47" spans="2:6" customFormat="1" ht="18">
      <c r="B47" s="31">
        <v>46</v>
      </c>
      <c r="C47" s="32" t="str">
        <f>IFERROR(TRIM(MID(SUBSTITUTE(INDEX(A:A,_xlfn.AGGREGATE(15,6,ROW($A$2:$A$3000)/(RIGHT($A$2:$A$3000,2)="a:"),ROWS(L$2:L47)))," ",REPT(" ",30)),30,30)),"")</f>
        <v/>
      </c>
      <c r="D47" s="32" t="str">
        <f>IF(C47="","",TRIM(RIGHT(SUBSTITUTE(INDEX(A:A,_xlfn.AGGREGATE(15,6,ROW($A$2:$A$3000)/ISNUMBER(MATCH(RIGHT($A$2:$A$3000,2),{"t.","ms"},)),ROWS(L$2:L47))),"=",REPT(" ",30)),30)))</f>
        <v/>
      </c>
      <c r="E47" s="30" t="str">
        <f t="shared" si="0"/>
        <v>Down</v>
      </c>
      <c r="F47" t="e">
        <f>VLOOKUP(C47,Menu_PW1!F:H,3,0)</f>
        <v>#N/A</v>
      </c>
    </row>
    <row r="48" spans="2:6" customFormat="1" ht="18">
      <c r="B48" s="31">
        <v>47</v>
      </c>
      <c r="C48" s="32" t="str">
        <f>IFERROR(TRIM(MID(SUBSTITUTE(INDEX(A:A,_xlfn.AGGREGATE(15,6,ROW($A$2:$A$3000)/(RIGHT($A$2:$A$3000,2)="a:"),ROWS(L$2:L48)))," ",REPT(" ",30)),30,30)),"")</f>
        <v/>
      </c>
      <c r="D48" s="32" t="str">
        <f>IF(C48="","",TRIM(RIGHT(SUBSTITUTE(INDEX(A:A,_xlfn.AGGREGATE(15,6,ROW($A$2:$A$3000)/ISNUMBER(MATCH(RIGHT($A$2:$A$3000,2),{"t.","ms"},)),ROWS(L$2:L48))),"=",REPT(" ",30)),30)))</f>
        <v/>
      </c>
      <c r="E48" s="30" t="str">
        <f t="shared" si="0"/>
        <v>Down</v>
      </c>
      <c r="F48" t="e">
        <f>VLOOKUP(C48,Menu_PW1!F:H,3,0)</f>
        <v>#N/A</v>
      </c>
    </row>
    <row r="49" spans="2:6" customFormat="1" ht="18">
      <c r="B49" s="31">
        <v>48</v>
      </c>
      <c r="C49" s="32" t="str">
        <f>IFERROR(TRIM(MID(SUBSTITUTE(INDEX(A:A,_xlfn.AGGREGATE(15,6,ROW($A$2:$A$3000)/(RIGHT($A$2:$A$3000,2)="a:"),ROWS(L$2:L49)))," ",REPT(" ",30)),30,30)),"")</f>
        <v/>
      </c>
      <c r="D49" s="32" t="str">
        <f>IF(C49="","",TRIM(RIGHT(SUBSTITUTE(INDEX(A:A,_xlfn.AGGREGATE(15,6,ROW($A$2:$A$3000)/ISNUMBER(MATCH(RIGHT($A$2:$A$3000,2),{"t.","ms"},)),ROWS(L$2:L49))),"=",REPT(" ",30)),30)))</f>
        <v/>
      </c>
      <c r="E49" s="30" t="str">
        <f t="shared" si="0"/>
        <v>Down</v>
      </c>
      <c r="F49" t="e">
        <f>VLOOKUP(C49,Menu_PW1!F:H,3,0)</f>
        <v>#N/A</v>
      </c>
    </row>
    <row r="50" spans="2:6" customFormat="1" ht="18">
      <c r="B50" s="31">
        <v>49</v>
      </c>
      <c r="C50" s="32" t="str">
        <f>IFERROR(TRIM(MID(SUBSTITUTE(INDEX(A:A,_xlfn.AGGREGATE(15,6,ROW($A$2:$A$3000)/(RIGHT($A$2:$A$3000,2)="a:"),ROWS(L$2:L50)))," ",REPT(" ",30)),30,30)),"")</f>
        <v/>
      </c>
      <c r="D50" s="32" t="str">
        <f>IF(C50="","",TRIM(RIGHT(SUBSTITUTE(INDEX(A:A,_xlfn.AGGREGATE(15,6,ROW($A$2:$A$3000)/ISNUMBER(MATCH(RIGHT($A$2:$A$3000,2),{"t.","ms"},)),ROWS(L$2:L50))),"=",REPT(" ",30)),30)))</f>
        <v/>
      </c>
      <c r="E50" s="30" t="str">
        <f t="shared" si="0"/>
        <v>Down</v>
      </c>
      <c r="F50" t="e">
        <f>VLOOKUP(C50,Menu_PW1!F:H,3,0)</f>
        <v>#N/A</v>
      </c>
    </row>
    <row r="51" spans="2:6" customFormat="1" ht="18">
      <c r="B51" s="31">
        <v>50</v>
      </c>
      <c r="C51" s="32" t="str">
        <f>IFERROR(TRIM(MID(SUBSTITUTE(INDEX(A:A,_xlfn.AGGREGATE(15,6,ROW($A$2:$A$3000)/(RIGHT($A$2:$A$3000,2)="a:"),ROWS(L$2:L51)))," ",REPT(" ",30)),30,30)),"")</f>
        <v/>
      </c>
      <c r="D51" s="32" t="str">
        <f>IF(C51="","",TRIM(RIGHT(SUBSTITUTE(INDEX(A:A,_xlfn.AGGREGATE(15,6,ROW($A$2:$A$3000)/ISNUMBER(MATCH(RIGHT($A$2:$A$3000,2),{"t.","ms"},)),ROWS(L$2:L51))),"=",REPT(" ",30)),30)))</f>
        <v/>
      </c>
      <c r="E51" s="30" t="str">
        <f t="shared" si="0"/>
        <v>Down</v>
      </c>
      <c r="F51" t="e">
        <f>VLOOKUP(C51,Menu_PW1!F:H,3,0)</f>
        <v>#N/A</v>
      </c>
    </row>
    <row r="52" spans="2:6" customFormat="1" ht="18">
      <c r="B52" s="31">
        <v>51</v>
      </c>
      <c r="C52" s="32" t="str">
        <f>IFERROR(TRIM(MID(SUBSTITUTE(INDEX(A:A,_xlfn.AGGREGATE(15,6,ROW($A$2:$A$3000)/(RIGHT($A$2:$A$3000,2)="a:"),ROWS(L$2:L52)))," ",REPT(" ",30)),30,30)),"")</f>
        <v/>
      </c>
      <c r="D52" s="32" t="str">
        <f>IF(C52="","",TRIM(RIGHT(SUBSTITUTE(INDEX(A:A,_xlfn.AGGREGATE(15,6,ROW($A$2:$A$3000)/ISNUMBER(MATCH(RIGHT($A$2:$A$3000,2),{"t.","ms"},)),ROWS(L$2:L52))),"=",REPT(" ",30)),30)))</f>
        <v/>
      </c>
      <c r="E52" s="30" t="str">
        <f t="shared" si="0"/>
        <v>Down</v>
      </c>
      <c r="F52" t="e">
        <f>VLOOKUP(C52,Menu_PW1!F:H,3,0)</f>
        <v>#N/A</v>
      </c>
    </row>
    <row r="53" spans="2:6" customFormat="1" ht="18">
      <c r="B53" s="31">
        <v>52</v>
      </c>
      <c r="C53" s="32" t="str">
        <f>IFERROR(TRIM(MID(SUBSTITUTE(INDEX(A:A,_xlfn.AGGREGATE(15,6,ROW($A$2:$A$3000)/(RIGHT($A$2:$A$3000,2)="a:"),ROWS(L$2:L53)))," ",REPT(" ",30)),30,30)),"")</f>
        <v/>
      </c>
      <c r="D53" s="32" t="str">
        <f>IF(C53="","",TRIM(RIGHT(SUBSTITUTE(INDEX(A:A,_xlfn.AGGREGATE(15,6,ROW($A$2:$A$3000)/ISNUMBER(MATCH(RIGHT($A$2:$A$3000,2),{"t.","ms"},)),ROWS(L$2:L53))),"=",REPT(" ",30)),30)))</f>
        <v/>
      </c>
      <c r="E53" s="30" t="str">
        <f t="shared" si="0"/>
        <v>Down</v>
      </c>
      <c r="F53" t="e">
        <f>VLOOKUP(C53,Menu_PW1!F:H,3,0)</f>
        <v>#N/A</v>
      </c>
    </row>
    <row r="54" spans="2:6" customFormat="1" ht="18">
      <c r="B54" s="31">
        <v>53</v>
      </c>
      <c r="C54" s="32" t="str">
        <f>IFERROR(TRIM(MID(SUBSTITUTE(INDEX(A:A,_xlfn.AGGREGATE(15,6,ROW($A$2:$A$3000)/(RIGHT($A$2:$A$3000,2)="a:"),ROWS(L$2:L54)))," ",REPT(" ",30)),30,30)),"")</f>
        <v/>
      </c>
      <c r="D54" s="32" t="str">
        <f>IF(C54="","",TRIM(RIGHT(SUBSTITUTE(INDEX(A:A,_xlfn.AGGREGATE(15,6,ROW($A$2:$A$3000)/ISNUMBER(MATCH(RIGHT($A$2:$A$3000,2),{"t.","ms"},)),ROWS(L$2:L54))),"=",REPT(" ",30)),30)))</f>
        <v/>
      </c>
      <c r="E54" s="30" t="str">
        <f t="shared" si="0"/>
        <v>Down</v>
      </c>
      <c r="F54" t="e">
        <f>VLOOKUP(C54,Menu_PW1!F:H,3,0)</f>
        <v>#N/A</v>
      </c>
    </row>
    <row r="55" spans="2:6" customFormat="1" ht="18">
      <c r="B55" s="31">
        <v>54</v>
      </c>
      <c r="C55" s="32" t="str">
        <f>IFERROR(TRIM(MID(SUBSTITUTE(INDEX(A:A,_xlfn.AGGREGATE(15,6,ROW($A$2:$A$3000)/(RIGHT($A$2:$A$3000,2)="a:"),ROWS(L$2:L55)))," ",REPT(" ",30)),30,30)),"")</f>
        <v/>
      </c>
      <c r="D55" s="32" t="str">
        <f>IF(C55="","",TRIM(RIGHT(SUBSTITUTE(INDEX(A:A,_xlfn.AGGREGATE(15,6,ROW($A$2:$A$3000)/ISNUMBER(MATCH(RIGHT($A$2:$A$3000,2),{"t.","ms"},)),ROWS(L$2:L55))),"=",REPT(" ",30)),30)))</f>
        <v/>
      </c>
      <c r="E55" s="30" t="str">
        <f t="shared" si="0"/>
        <v>Down</v>
      </c>
      <c r="F55" t="e">
        <f>VLOOKUP(C55,Menu_PW1!F:H,3,0)</f>
        <v>#N/A</v>
      </c>
    </row>
    <row r="56" spans="2:6" customFormat="1" ht="18">
      <c r="B56" s="31">
        <v>55</v>
      </c>
      <c r="C56" s="32" t="str">
        <f>IFERROR(TRIM(MID(SUBSTITUTE(INDEX(A:A,_xlfn.AGGREGATE(15,6,ROW($A$2:$A$3000)/(RIGHT($A$2:$A$3000,2)="a:"),ROWS(L$2:L56)))," ",REPT(" ",30)),30,30)),"")</f>
        <v/>
      </c>
      <c r="D56" s="32" t="str">
        <f>IF(C56="","",TRIM(RIGHT(SUBSTITUTE(INDEX(A:A,_xlfn.AGGREGATE(15,6,ROW($A$2:$A$3000)/ISNUMBER(MATCH(RIGHT($A$2:$A$3000,2),{"t.","ms"},)),ROWS(L$2:L56))),"=",REPT(" ",30)),30)))</f>
        <v/>
      </c>
      <c r="E56" s="30" t="str">
        <f t="shared" si="0"/>
        <v>Down</v>
      </c>
      <c r="F56" t="e">
        <f>VLOOKUP(C56,Menu_PW1!F:H,3,0)</f>
        <v>#N/A</v>
      </c>
    </row>
    <row r="57" spans="2:6" customFormat="1" ht="18">
      <c r="B57" s="31">
        <v>56</v>
      </c>
      <c r="C57" s="32" t="str">
        <f>IFERROR(TRIM(MID(SUBSTITUTE(INDEX(A:A,_xlfn.AGGREGATE(15,6,ROW($A$2:$A$3000)/(RIGHT($A$2:$A$3000,2)="a:"),ROWS(L$2:L57)))," ",REPT(" ",30)),30,30)),"")</f>
        <v/>
      </c>
      <c r="D57" s="32" t="str">
        <f>IF(C57="","",TRIM(RIGHT(SUBSTITUTE(INDEX(A:A,_xlfn.AGGREGATE(15,6,ROW($A$2:$A$3000)/ISNUMBER(MATCH(RIGHT($A$2:$A$3000,2),{"t.","ms"},)),ROWS(L$2:L57))),"=",REPT(" ",30)),30)))</f>
        <v/>
      </c>
      <c r="E57" s="30" t="str">
        <f t="shared" si="0"/>
        <v>Down</v>
      </c>
      <c r="F57" t="e">
        <f>VLOOKUP(C57,Menu_PW1!F:H,3,0)</f>
        <v>#N/A</v>
      </c>
    </row>
    <row r="58" spans="2:6" customFormat="1" ht="18">
      <c r="B58" s="31">
        <v>57</v>
      </c>
      <c r="C58" s="32" t="str">
        <f>IFERROR(TRIM(MID(SUBSTITUTE(INDEX(A:A,_xlfn.AGGREGATE(15,6,ROW($A$2:$A$3000)/(RIGHT($A$2:$A$3000,2)="a:"),ROWS(L$2:L58)))," ",REPT(" ",30)),30,30)),"")</f>
        <v/>
      </c>
      <c r="D58" s="32" t="str">
        <f>IF(C58="","",TRIM(RIGHT(SUBSTITUTE(INDEX(A:A,_xlfn.AGGREGATE(15,6,ROW($A$2:$A$3000)/ISNUMBER(MATCH(RIGHT($A$2:$A$3000,2),{"t.","ms"},)),ROWS(L$2:L58))),"=",REPT(" ",30)),30)))</f>
        <v/>
      </c>
      <c r="E58" s="30" t="str">
        <f t="shared" si="0"/>
        <v>Down</v>
      </c>
      <c r="F58" t="e">
        <f>VLOOKUP(C58,Menu_PW1!F:H,3,0)</f>
        <v>#N/A</v>
      </c>
    </row>
    <row r="59" spans="2:6" customFormat="1" ht="18">
      <c r="B59" s="31">
        <v>58</v>
      </c>
      <c r="C59" s="32" t="str">
        <f>IFERROR(TRIM(MID(SUBSTITUTE(INDEX(A:A,_xlfn.AGGREGATE(15,6,ROW($A$2:$A$3000)/(RIGHT($A$2:$A$3000,2)="a:"),ROWS(L$2:L59)))," ",REPT(" ",30)),30,30)),"")</f>
        <v/>
      </c>
      <c r="D59" s="32" t="str">
        <f>IF(C59="","",TRIM(RIGHT(SUBSTITUTE(INDEX(A:A,_xlfn.AGGREGATE(15,6,ROW($A$2:$A$3000)/ISNUMBER(MATCH(RIGHT($A$2:$A$3000,2),{"t.","ms"},)),ROWS(L$2:L59))),"=",REPT(" ",30)),30)))</f>
        <v/>
      </c>
      <c r="E59" s="30" t="str">
        <f t="shared" si="0"/>
        <v>Down</v>
      </c>
      <c r="F59" t="e">
        <f>VLOOKUP(C59,Menu_PW1!F:H,3,0)</f>
        <v>#N/A</v>
      </c>
    </row>
    <row r="60" spans="2:6" customFormat="1" ht="18">
      <c r="B60" s="31">
        <v>59</v>
      </c>
      <c r="C60" s="32" t="str">
        <f>IFERROR(TRIM(MID(SUBSTITUTE(INDEX(A:A,_xlfn.AGGREGATE(15,6,ROW($A$2:$A$3000)/(RIGHT($A$2:$A$3000,2)="a:"),ROWS(L$2:L60)))," ",REPT(" ",30)),30,30)),"")</f>
        <v/>
      </c>
      <c r="D60" s="32" t="str">
        <f>IF(C60="","",TRIM(RIGHT(SUBSTITUTE(INDEX(A:A,_xlfn.AGGREGATE(15,6,ROW($A$2:$A$3000)/ISNUMBER(MATCH(RIGHT($A$2:$A$3000,2),{"t.","ms"},)),ROWS(L$2:L60))),"=",REPT(" ",30)),30)))</f>
        <v/>
      </c>
      <c r="E60" s="30" t="str">
        <f t="shared" si="0"/>
        <v>Down</v>
      </c>
      <c r="F60" t="e">
        <f>VLOOKUP(C60,Menu_PW1!F:H,3,0)</f>
        <v>#N/A</v>
      </c>
    </row>
    <row r="61" spans="2:6" customFormat="1" ht="18">
      <c r="B61" s="31">
        <v>60</v>
      </c>
      <c r="C61" s="32" t="str">
        <f>IFERROR(TRIM(MID(SUBSTITUTE(INDEX(A:A,_xlfn.AGGREGATE(15,6,ROW($A$2:$A$3000)/(RIGHT($A$2:$A$3000,2)="a:"),ROWS(L$2:L61)))," ",REPT(" ",30)),30,30)),"")</f>
        <v/>
      </c>
      <c r="D61" s="32" t="str">
        <f>IF(C61="","",TRIM(RIGHT(SUBSTITUTE(INDEX(A:A,_xlfn.AGGREGATE(15,6,ROW($A$2:$A$3000)/ISNUMBER(MATCH(RIGHT($A$2:$A$3000,2),{"t.","ms"},)),ROWS(L$2:L61))),"=",REPT(" ",30)),30)))</f>
        <v/>
      </c>
      <c r="E61" s="30" t="str">
        <f t="shared" si="0"/>
        <v>Down</v>
      </c>
      <c r="F61" t="e">
        <f>VLOOKUP(C61,Menu_PW1!F:H,3,0)</f>
        <v>#N/A</v>
      </c>
    </row>
    <row r="62" spans="2:6" customFormat="1" ht="18">
      <c r="B62" s="31">
        <v>61</v>
      </c>
      <c r="C62" s="32" t="str">
        <f>IFERROR(TRIM(MID(SUBSTITUTE(INDEX(A:A,_xlfn.AGGREGATE(15,6,ROW($A$2:$A$3000)/(RIGHT($A$2:$A$3000,2)="a:"),ROWS(L$2:L62)))," ",REPT(" ",30)),30,30)),"")</f>
        <v/>
      </c>
      <c r="D62" s="32" t="str">
        <f>IF(C62="","",TRIM(RIGHT(SUBSTITUTE(INDEX(A:A,_xlfn.AGGREGATE(15,6,ROW($A$2:$A$3000)/ISNUMBER(MATCH(RIGHT($A$2:$A$3000,2),{"t.","ms"},)),ROWS(L$2:L62))),"=",REPT(" ",30)),30)))</f>
        <v/>
      </c>
      <c r="E62" s="30" t="str">
        <f t="shared" si="0"/>
        <v>Down</v>
      </c>
      <c r="F62" t="e">
        <f>VLOOKUP(C62,Menu_PW1!F:H,3,0)</f>
        <v>#N/A</v>
      </c>
    </row>
    <row r="63" spans="2:6" customFormat="1" ht="18">
      <c r="B63" s="31">
        <v>62</v>
      </c>
      <c r="C63" s="32" t="str">
        <f>IFERROR(TRIM(MID(SUBSTITUTE(INDEX(A:A,_xlfn.AGGREGATE(15,6,ROW($A$2:$A$3000)/(RIGHT($A$2:$A$3000,2)="a:"),ROWS(L$2:L63)))," ",REPT(" ",30)),30,30)),"")</f>
        <v/>
      </c>
      <c r="D63" s="32" t="str">
        <f>IF(C63="","",TRIM(RIGHT(SUBSTITUTE(INDEX(A:A,_xlfn.AGGREGATE(15,6,ROW($A$2:$A$3000)/ISNUMBER(MATCH(RIGHT($A$2:$A$3000,2),{"t.","ms"},)),ROWS(L$2:L63))),"=",REPT(" ",30)),30)))</f>
        <v/>
      </c>
      <c r="E63" s="30" t="str">
        <f t="shared" si="0"/>
        <v>Down</v>
      </c>
      <c r="F63" t="e">
        <f>VLOOKUP(C63,Menu_PW1!F:H,3,0)</f>
        <v>#N/A</v>
      </c>
    </row>
    <row r="64" spans="2:6" customFormat="1" ht="18">
      <c r="B64" s="31">
        <v>63</v>
      </c>
      <c r="C64" s="32" t="str">
        <f>IFERROR(TRIM(MID(SUBSTITUTE(INDEX(A:A,_xlfn.AGGREGATE(15,6,ROW($A$2:$A$3000)/(RIGHT($A$2:$A$3000,2)="a:"),ROWS(L$2:L64)))," ",REPT(" ",30)),30,30)),"")</f>
        <v/>
      </c>
      <c r="D64" s="32" t="str">
        <f>IF(C64="","",TRIM(RIGHT(SUBSTITUTE(INDEX(A:A,_xlfn.AGGREGATE(15,6,ROW($A$2:$A$3000)/ISNUMBER(MATCH(RIGHT($A$2:$A$3000,2),{"t.","ms"},)),ROWS(L$2:L64))),"=",REPT(" ",30)),30)))</f>
        <v/>
      </c>
      <c r="E64" s="30" t="str">
        <f t="shared" si="0"/>
        <v>Down</v>
      </c>
      <c r="F64" t="e">
        <f>VLOOKUP(C64,Menu_PW1!F:H,3,0)</f>
        <v>#N/A</v>
      </c>
    </row>
    <row r="65" spans="2:6" customFormat="1" ht="18">
      <c r="B65" s="31">
        <v>64</v>
      </c>
      <c r="C65" s="32" t="str">
        <f>IFERROR(TRIM(MID(SUBSTITUTE(INDEX(A:A,_xlfn.AGGREGATE(15,6,ROW($A$2:$A$3000)/(RIGHT($A$2:$A$3000,2)="a:"),ROWS(L$2:L65)))," ",REPT(" ",30)),30,30)),"")</f>
        <v/>
      </c>
      <c r="D65" s="32" t="str">
        <f>IF(C65="","",TRIM(RIGHT(SUBSTITUTE(INDEX(A:A,_xlfn.AGGREGATE(15,6,ROW($A$2:$A$3000)/ISNUMBER(MATCH(RIGHT($A$2:$A$3000,2),{"t.","ms"},)),ROWS(L$2:L65))),"=",REPT(" ",30)),30)))</f>
        <v/>
      </c>
      <c r="E65" s="30" t="str">
        <f t="shared" si="0"/>
        <v>Down</v>
      </c>
      <c r="F65" t="e">
        <f>VLOOKUP(C65,Menu_PW1!F:H,3,0)</f>
        <v>#N/A</v>
      </c>
    </row>
    <row r="66" spans="2:6" customFormat="1" ht="18">
      <c r="B66" s="31">
        <v>65</v>
      </c>
      <c r="C66" s="32" t="str">
        <f>IFERROR(TRIM(MID(SUBSTITUTE(INDEX(A:A,_xlfn.AGGREGATE(15,6,ROW($A$2:$A$3000)/(RIGHT($A$2:$A$3000,2)="a:"),ROWS(L$2:L66)))," ",REPT(" ",30)),30,30)),"")</f>
        <v/>
      </c>
      <c r="D66" s="32" t="str">
        <f>IF(C66="","",TRIM(RIGHT(SUBSTITUTE(INDEX(A:A,_xlfn.AGGREGATE(15,6,ROW($A$2:$A$3000)/ISNUMBER(MATCH(RIGHT($A$2:$A$3000,2),{"t.","ms"},)),ROWS(L$2:L66))),"=",REPT(" ",30)),30)))</f>
        <v/>
      </c>
      <c r="E66" s="30" t="str">
        <f t="shared" si="0"/>
        <v>Down</v>
      </c>
      <c r="F66" t="e">
        <f>VLOOKUP(C66,Menu_PW1!F:H,3,0)</f>
        <v>#N/A</v>
      </c>
    </row>
    <row r="67" spans="2:6" customFormat="1" ht="18">
      <c r="B67" s="31">
        <v>66</v>
      </c>
      <c r="C67" s="32" t="str">
        <f>IFERROR(TRIM(MID(SUBSTITUTE(INDEX(A:A,_xlfn.AGGREGATE(15,6,ROW($A$2:$A$3000)/(RIGHT($A$2:$A$3000,2)="a:"),ROWS(L$2:L67)))," ",REPT(" ",30)),30,30)),"")</f>
        <v/>
      </c>
      <c r="D67" s="32" t="str">
        <f>IF(C67="","",TRIM(RIGHT(SUBSTITUTE(INDEX(A:A,_xlfn.AGGREGATE(15,6,ROW($A$2:$A$3000)/ISNUMBER(MATCH(RIGHT($A$2:$A$3000,2),{"t.","ms"},)),ROWS(L$2:L67))),"=",REPT(" ",30)),30)))</f>
        <v/>
      </c>
      <c r="E67" s="30" t="str">
        <f t="shared" ref="E67:E130" si="1">IFERROR(IF(FIND("ms",D67,1)&gt;0,"Up"),"Down")</f>
        <v>Down</v>
      </c>
      <c r="F67" t="e">
        <f>VLOOKUP(C67,Menu_PW1!F:H,3,0)</f>
        <v>#N/A</v>
      </c>
    </row>
    <row r="68" spans="2:6" customFormat="1" ht="18">
      <c r="B68" s="31">
        <v>67</v>
      </c>
      <c r="C68" s="32" t="str">
        <f>IFERROR(TRIM(MID(SUBSTITUTE(INDEX(A:A,_xlfn.AGGREGATE(15,6,ROW($A$2:$A$3000)/(RIGHT($A$2:$A$3000,2)="a:"),ROWS(L$2:L68)))," ",REPT(" ",30)),30,30)),"")</f>
        <v/>
      </c>
      <c r="D68" s="32" t="str">
        <f>IF(C68="","",TRIM(RIGHT(SUBSTITUTE(INDEX(A:A,_xlfn.AGGREGATE(15,6,ROW($A$2:$A$3000)/ISNUMBER(MATCH(RIGHT($A$2:$A$3000,2),{"t.","ms"},)),ROWS(L$2:L68))),"=",REPT(" ",30)),30)))</f>
        <v/>
      </c>
      <c r="E68" s="30" t="str">
        <f t="shared" si="1"/>
        <v>Down</v>
      </c>
      <c r="F68" t="e">
        <f>VLOOKUP(C68,Menu_PW1!F:H,3,0)</f>
        <v>#N/A</v>
      </c>
    </row>
    <row r="69" spans="2:6" customFormat="1" ht="18">
      <c r="B69" s="31">
        <v>68</v>
      </c>
      <c r="C69" s="32" t="str">
        <f>IFERROR(TRIM(MID(SUBSTITUTE(INDEX(A:A,_xlfn.AGGREGATE(15,6,ROW($A$2:$A$3000)/(RIGHT($A$2:$A$3000,2)="a:"),ROWS(L$2:L69)))," ",REPT(" ",30)),30,30)),"")</f>
        <v/>
      </c>
      <c r="D69" s="32" t="str">
        <f>IF(C69="","",TRIM(RIGHT(SUBSTITUTE(INDEX(A:A,_xlfn.AGGREGATE(15,6,ROW($A$2:$A$3000)/ISNUMBER(MATCH(RIGHT($A$2:$A$3000,2),{"t.","ms"},)),ROWS(L$2:L69))),"=",REPT(" ",30)),30)))</f>
        <v/>
      </c>
      <c r="E69" s="30" t="str">
        <f t="shared" si="1"/>
        <v>Down</v>
      </c>
      <c r="F69" t="e">
        <f>VLOOKUP(C69,Menu_PW1!F:H,3,0)</f>
        <v>#N/A</v>
      </c>
    </row>
    <row r="70" spans="2:6" customFormat="1" ht="18">
      <c r="B70" s="31">
        <v>69</v>
      </c>
      <c r="C70" s="32" t="str">
        <f>IFERROR(TRIM(MID(SUBSTITUTE(INDEX(A:A,_xlfn.AGGREGATE(15,6,ROW($A$2:$A$3000)/(RIGHT($A$2:$A$3000,2)="a:"),ROWS(L$2:L70)))," ",REPT(" ",30)),30,30)),"")</f>
        <v/>
      </c>
      <c r="D70" s="32" t="str">
        <f>IF(C70="","",TRIM(RIGHT(SUBSTITUTE(INDEX(A:A,_xlfn.AGGREGATE(15,6,ROW($A$2:$A$3000)/ISNUMBER(MATCH(RIGHT($A$2:$A$3000,2),{"t.","ms"},)),ROWS(L$2:L70))),"=",REPT(" ",30)),30)))</f>
        <v/>
      </c>
      <c r="E70" s="30" t="str">
        <f t="shared" si="1"/>
        <v>Down</v>
      </c>
      <c r="F70" t="e">
        <f>VLOOKUP(C70,Menu_PW1!F:H,3,0)</f>
        <v>#N/A</v>
      </c>
    </row>
    <row r="71" spans="2:6" customFormat="1" ht="18">
      <c r="B71" s="31">
        <v>70</v>
      </c>
      <c r="C71" s="32" t="str">
        <f>IFERROR(TRIM(MID(SUBSTITUTE(INDEX(A:A,_xlfn.AGGREGATE(15,6,ROW($A$2:$A$3000)/(RIGHT($A$2:$A$3000,2)="a:"),ROWS(L$2:L71)))," ",REPT(" ",30)),30,30)),"")</f>
        <v/>
      </c>
      <c r="D71" s="32" t="str">
        <f>IF(C71="","",TRIM(RIGHT(SUBSTITUTE(INDEX(A:A,_xlfn.AGGREGATE(15,6,ROW($A$2:$A$3000)/ISNUMBER(MATCH(RIGHT($A$2:$A$3000,2),{"t.","ms"},)),ROWS(L$2:L71))),"=",REPT(" ",30)),30)))</f>
        <v/>
      </c>
      <c r="E71" s="30" t="str">
        <f t="shared" si="1"/>
        <v>Down</v>
      </c>
      <c r="F71" t="e">
        <f>VLOOKUP(C71,Menu_PW1!F:H,3,0)</f>
        <v>#N/A</v>
      </c>
    </row>
    <row r="72" spans="2:6" customFormat="1" ht="18">
      <c r="B72" s="31">
        <v>71</v>
      </c>
      <c r="C72" s="32" t="str">
        <f>IFERROR(TRIM(MID(SUBSTITUTE(INDEX(A:A,_xlfn.AGGREGATE(15,6,ROW($A$2:$A$3000)/(RIGHT($A$2:$A$3000,2)="a:"),ROWS(L$2:L72)))," ",REPT(" ",30)),30,30)),"")</f>
        <v/>
      </c>
      <c r="D72" s="32" t="str">
        <f>IF(C72="","",TRIM(RIGHT(SUBSTITUTE(INDEX(A:A,_xlfn.AGGREGATE(15,6,ROW($A$2:$A$3000)/ISNUMBER(MATCH(RIGHT($A$2:$A$3000,2),{"t.","ms"},)),ROWS(L$2:L72))),"=",REPT(" ",30)),30)))</f>
        <v/>
      </c>
      <c r="E72" s="30" t="str">
        <f t="shared" si="1"/>
        <v>Down</v>
      </c>
      <c r="F72" t="e">
        <f>VLOOKUP(C72,Menu_PW1!F:H,3,0)</f>
        <v>#N/A</v>
      </c>
    </row>
    <row r="73" spans="2:6" customFormat="1" ht="18">
      <c r="B73" s="31">
        <v>72</v>
      </c>
      <c r="C73" s="32" t="str">
        <f>IFERROR(TRIM(MID(SUBSTITUTE(INDEX(A:A,_xlfn.AGGREGATE(15,6,ROW($A$2:$A$3000)/(RIGHT($A$2:$A$3000,2)="a:"),ROWS(L$2:L73)))," ",REPT(" ",30)),30,30)),"")</f>
        <v/>
      </c>
      <c r="D73" s="32" t="str">
        <f>IF(C73="","",TRIM(RIGHT(SUBSTITUTE(INDEX(A:A,_xlfn.AGGREGATE(15,6,ROW($A$2:$A$3000)/ISNUMBER(MATCH(RIGHT($A$2:$A$3000,2),{"t.","ms"},)),ROWS(L$2:L73))),"=",REPT(" ",30)),30)))</f>
        <v/>
      </c>
      <c r="E73" s="30" t="str">
        <f t="shared" si="1"/>
        <v>Down</v>
      </c>
      <c r="F73" t="e">
        <f>VLOOKUP(C73,Menu_PW1!F:H,3,0)</f>
        <v>#N/A</v>
      </c>
    </row>
    <row r="74" spans="2:6" customFormat="1" ht="18">
      <c r="B74" s="31">
        <v>73</v>
      </c>
      <c r="C74" s="32" t="str">
        <f>IFERROR(TRIM(MID(SUBSTITUTE(INDEX(A:A,_xlfn.AGGREGATE(15,6,ROW($A$2:$A$3000)/(RIGHT($A$2:$A$3000,2)="a:"),ROWS(L$2:L74)))," ",REPT(" ",30)),30,30)),"")</f>
        <v/>
      </c>
      <c r="D74" s="32" t="str">
        <f>IF(C74="","",TRIM(RIGHT(SUBSTITUTE(INDEX(A:A,_xlfn.AGGREGATE(15,6,ROW($A$2:$A$3000)/ISNUMBER(MATCH(RIGHT($A$2:$A$3000,2),{"t.","ms"},)),ROWS(L$2:L74))),"=",REPT(" ",30)),30)))</f>
        <v/>
      </c>
      <c r="E74" s="30" t="str">
        <f t="shared" si="1"/>
        <v>Down</v>
      </c>
      <c r="F74" t="e">
        <f>VLOOKUP(C74,Menu_PW1!F:H,3,0)</f>
        <v>#N/A</v>
      </c>
    </row>
    <row r="75" spans="2:6" customFormat="1" ht="18">
      <c r="B75" s="31">
        <v>74</v>
      </c>
      <c r="C75" s="32" t="str">
        <f>IFERROR(TRIM(MID(SUBSTITUTE(INDEX(A:A,_xlfn.AGGREGATE(15,6,ROW($A$2:$A$3000)/(RIGHT($A$2:$A$3000,2)="a:"),ROWS(L$2:L75)))," ",REPT(" ",30)),30,30)),"")</f>
        <v/>
      </c>
      <c r="D75" s="32" t="str">
        <f>IF(C75="","",TRIM(RIGHT(SUBSTITUTE(INDEX(A:A,_xlfn.AGGREGATE(15,6,ROW($A$2:$A$3000)/ISNUMBER(MATCH(RIGHT($A$2:$A$3000,2),{"t.","ms"},)),ROWS(L$2:L75))),"=",REPT(" ",30)),30)))</f>
        <v/>
      </c>
      <c r="E75" s="30" t="str">
        <f t="shared" si="1"/>
        <v>Down</v>
      </c>
      <c r="F75" t="e">
        <f>VLOOKUP(C75,Menu_PW1!F:H,3,0)</f>
        <v>#N/A</v>
      </c>
    </row>
    <row r="76" spans="2:6" customFormat="1" ht="18">
      <c r="B76" s="31">
        <v>75</v>
      </c>
      <c r="C76" s="32" t="str">
        <f>IFERROR(TRIM(MID(SUBSTITUTE(INDEX(A:A,_xlfn.AGGREGATE(15,6,ROW($A$2:$A$3000)/(RIGHT($A$2:$A$3000,2)="a:"),ROWS(L$2:L76)))," ",REPT(" ",30)),30,30)),"")</f>
        <v/>
      </c>
      <c r="D76" s="32" t="str">
        <f>IF(C76="","",TRIM(RIGHT(SUBSTITUTE(INDEX(A:A,_xlfn.AGGREGATE(15,6,ROW($A$2:$A$3000)/ISNUMBER(MATCH(RIGHT($A$2:$A$3000,2),{"t.","ms"},)),ROWS(L$2:L76))),"=",REPT(" ",30)),30)))</f>
        <v/>
      </c>
      <c r="E76" s="30" t="str">
        <f t="shared" si="1"/>
        <v>Down</v>
      </c>
      <c r="F76" t="e">
        <f>VLOOKUP(C76,Menu_PW1!F:H,3,0)</f>
        <v>#N/A</v>
      </c>
    </row>
    <row r="77" spans="2:6" customFormat="1" ht="18">
      <c r="B77" s="31">
        <v>76</v>
      </c>
      <c r="C77" s="32" t="str">
        <f>IFERROR(TRIM(MID(SUBSTITUTE(INDEX(A:A,_xlfn.AGGREGATE(15,6,ROW($A$2:$A$3000)/(RIGHT($A$2:$A$3000,2)="a:"),ROWS(L$2:L77)))," ",REPT(" ",30)),30,30)),"")</f>
        <v/>
      </c>
      <c r="D77" s="32" t="str">
        <f>IF(C77="","",TRIM(RIGHT(SUBSTITUTE(INDEX(A:A,_xlfn.AGGREGATE(15,6,ROW($A$2:$A$3000)/ISNUMBER(MATCH(RIGHT($A$2:$A$3000,2),{"t.","ms"},)),ROWS(L$2:L77))),"=",REPT(" ",30)),30)))</f>
        <v/>
      </c>
      <c r="E77" s="30" t="str">
        <f t="shared" si="1"/>
        <v>Down</v>
      </c>
      <c r="F77" t="e">
        <f>VLOOKUP(C77,Menu_PW1!F:H,3,0)</f>
        <v>#N/A</v>
      </c>
    </row>
    <row r="78" spans="2:6" customFormat="1" ht="18">
      <c r="B78" s="31">
        <v>77</v>
      </c>
      <c r="C78" s="32" t="str">
        <f>IFERROR(TRIM(MID(SUBSTITUTE(INDEX(A:A,_xlfn.AGGREGATE(15,6,ROW($A$2:$A$3000)/(RIGHT($A$2:$A$3000,2)="a:"),ROWS(L$2:L78)))," ",REPT(" ",30)),30,30)),"")</f>
        <v/>
      </c>
      <c r="D78" s="32" t="str">
        <f>IF(C78="","",TRIM(RIGHT(SUBSTITUTE(INDEX(A:A,_xlfn.AGGREGATE(15,6,ROW($A$2:$A$3000)/ISNUMBER(MATCH(RIGHT($A$2:$A$3000,2),{"t.","ms"},)),ROWS(L$2:L78))),"=",REPT(" ",30)),30)))</f>
        <v/>
      </c>
      <c r="E78" s="30" t="str">
        <f t="shared" si="1"/>
        <v>Down</v>
      </c>
      <c r="F78" t="e">
        <f>VLOOKUP(C78,Menu_PW1!F:H,3,0)</f>
        <v>#N/A</v>
      </c>
    </row>
    <row r="79" spans="2:6" customFormat="1" ht="18">
      <c r="B79" s="31">
        <v>78</v>
      </c>
      <c r="C79" s="32" t="str">
        <f>IFERROR(TRIM(MID(SUBSTITUTE(INDEX(A:A,_xlfn.AGGREGATE(15,6,ROW($A$2:$A$3000)/(RIGHT($A$2:$A$3000,2)="a:"),ROWS(L$2:L79)))," ",REPT(" ",30)),30,30)),"")</f>
        <v/>
      </c>
      <c r="D79" s="32" t="str">
        <f>IF(C79="","",TRIM(RIGHT(SUBSTITUTE(INDEX(A:A,_xlfn.AGGREGATE(15,6,ROW($A$2:$A$3000)/ISNUMBER(MATCH(RIGHT($A$2:$A$3000,2),{"t.","ms"},)),ROWS(L$2:L79))),"=",REPT(" ",30)),30)))</f>
        <v/>
      </c>
      <c r="E79" s="30" t="str">
        <f t="shared" si="1"/>
        <v>Down</v>
      </c>
      <c r="F79" t="e">
        <f>VLOOKUP(C79,Menu_PW1!F:H,3,0)</f>
        <v>#N/A</v>
      </c>
    </row>
    <row r="80" spans="2:6" customFormat="1" ht="18">
      <c r="B80" s="31">
        <v>79</v>
      </c>
      <c r="C80" s="32" t="str">
        <f>IFERROR(TRIM(MID(SUBSTITUTE(INDEX(A:A,_xlfn.AGGREGATE(15,6,ROW($A$2:$A$3000)/(RIGHT($A$2:$A$3000,2)="a:"),ROWS(L$2:L80)))," ",REPT(" ",30)),30,30)),"")</f>
        <v/>
      </c>
      <c r="D80" s="32" t="str">
        <f>IF(C80="","",TRIM(RIGHT(SUBSTITUTE(INDEX(A:A,_xlfn.AGGREGATE(15,6,ROW($A$2:$A$3000)/ISNUMBER(MATCH(RIGHT($A$2:$A$3000,2),{"t.","ms"},)),ROWS(L$2:L80))),"=",REPT(" ",30)),30)))</f>
        <v/>
      </c>
      <c r="E80" s="30" t="str">
        <f t="shared" si="1"/>
        <v>Down</v>
      </c>
      <c r="F80" t="e">
        <f>VLOOKUP(C80,Menu_PW1!F:H,3,0)</f>
        <v>#N/A</v>
      </c>
    </row>
    <row r="81" spans="2:6" customFormat="1" ht="18">
      <c r="B81" s="31">
        <v>80</v>
      </c>
      <c r="C81" s="32" t="str">
        <f>IFERROR(TRIM(MID(SUBSTITUTE(INDEX(A:A,_xlfn.AGGREGATE(15,6,ROW($A$2:$A$3000)/(RIGHT($A$2:$A$3000,2)="a:"),ROWS(L$2:L81)))," ",REPT(" ",30)),30,30)),"")</f>
        <v/>
      </c>
      <c r="D81" s="32" t="str">
        <f>IF(C81="","",TRIM(RIGHT(SUBSTITUTE(INDEX(A:A,_xlfn.AGGREGATE(15,6,ROW($A$2:$A$3000)/ISNUMBER(MATCH(RIGHT($A$2:$A$3000,2),{"t.","ms"},)),ROWS(L$2:L81))),"=",REPT(" ",30)),30)))</f>
        <v/>
      </c>
      <c r="E81" s="30" t="str">
        <f t="shared" si="1"/>
        <v>Down</v>
      </c>
      <c r="F81" t="e">
        <f>VLOOKUP(C81,Menu_PW1!F:H,3,0)</f>
        <v>#N/A</v>
      </c>
    </row>
    <row r="82" spans="2:6" customFormat="1" ht="18">
      <c r="B82" s="31">
        <v>81</v>
      </c>
      <c r="C82" s="32" t="str">
        <f>IFERROR(TRIM(MID(SUBSTITUTE(INDEX(A:A,_xlfn.AGGREGATE(15,6,ROW($A$2:$A$3000)/(RIGHT($A$2:$A$3000,2)="a:"),ROWS(L$2:L82)))," ",REPT(" ",30)),30,30)),"")</f>
        <v/>
      </c>
      <c r="D82" s="32" t="str">
        <f>IF(C82="","",TRIM(RIGHT(SUBSTITUTE(INDEX(A:A,_xlfn.AGGREGATE(15,6,ROW($A$2:$A$3000)/ISNUMBER(MATCH(RIGHT($A$2:$A$3000,2),{"t.","ms"},)),ROWS(L$2:L82))),"=",REPT(" ",30)),30)))</f>
        <v/>
      </c>
      <c r="E82" s="30" t="str">
        <f t="shared" si="1"/>
        <v>Down</v>
      </c>
      <c r="F82" t="e">
        <f>VLOOKUP(C82,Menu_PW1!F:H,3,0)</f>
        <v>#N/A</v>
      </c>
    </row>
    <row r="83" spans="2:6" customFormat="1" ht="18">
      <c r="B83" s="31">
        <v>82</v>
      </c>
      <c r="C83" s="32" t="str">
        <f>IFERROR(TRIM(MID(SUBSTITUTE(INDEX(A:A,_xlfn.AGGREGATE(15,6,ROW($A$2:$A$3000)/(RIGHT($A$2:$A$3000,2)="a:"),ROWS(L$2:L83)))," ",REPT(" ",30)),30,30)),"")</f>
        <v/>
      </c>
      <c r="D83" s="32" t="str">
        <f>IF(C83="","",TRIM(RIGHT(SUBSTITUTE(INDEX(A:A,_xlfn.AGGREGATE(15,6,ROW($A$2:$A$3000)/ISNUMBER(MATCH(RIGHT($A$2:$A$3000,2),{"t.","ms"},)),ROWS(L$2:L83))),"=",REPT(" ",30)),30)))</f>
        <v/>
      </c>
      <c r="E83" s="30" t="str">
        <f t="shared" si="1"/>
        <v>Down</v>
      </c>
      <c r="F83" t="e">
        <f>VLOOKUP(C83,Menu_PW1!F:H,3,0)</f>
        <v>#N/A</v>
      </c>
    </row>
    <row r="84" spans="2:6" customFormat="1" ht="18">
      <c r="B84" s="31">
        <v>83</v>
      </c>
      <c r="C84" s="32" t="str">
        <f>IFERROR(TRIM(MID(SUBSTITUTE(INDEX(A:A,_xlfn.AGGREGATE(15,6,ROW($A$2:$A$3000)/(RIGHT($A$2:$A$3000,2)="a:"),ROWS(L$2:L84)))," ",REPT(" ",30)),30,30)),"")</f>
        <v/>
      </c>
      <c r="D84" s="32" t="str">
        <f>IF(C84="","",TRIM(RIGHT(SUBSTITUTE(INDEX(A:A,_xlfn.AGGREGATE(15,6,ROW($A$2:$A$3000)/ISNUMBER(MATCH(RIGHT($A$2:$A$3000,2),{"t.","ms"},)),ROWS(L$2:L84))),"=",REPT(" ",30)),30)))</f>
        <v/>
      </c>
      <c r="E84" s="30" t="str">
        <f t="shared" si="1"/>
        <v>Down</v>
      </c>
      <c r="F84" t="e">
        <f>VLOOKUP(C84,Menu_PW1!F:H,3,0)</f>
        <v>#N/A</v>
      </c>
    </row>
    <row r="85" spans="2:6" customFormat="1" ht="18">
      <c r="B85" s="31">
        <v>84</v>
      </c>
      <c r="C85" s="32" t="str">
        <f>IFERROR(TRIM(MID(SUBSTITUTE(INDEX(A:A,_xlfn.AGGREGATE(15,6,ROW($A$2:$A$3000)/(RIGHT($A$2:$A$3000,2)="a:"),ROWS(L$2:L85)))," ",REPT(" ",30)),30,30)),"")</f>
        <v/>
      </c>
      <c r="D85" s="32" t="str">
        <f>IF(C85="","",TRIM(RIGHT(SUBSTITUTE(INDEX(A:A,_xlfn.AGGREGATE(15,6,ROW($A$2:$A$3000)/ISNUMBER(MATCH(RIGHT($A$2:$A$3000,2),{"t.","ms"},)),ROWS(L$2:L85))),"=",REPT(" ",30)),30)))</f>
        <v/>
      </c>
      <c r="E85" s="30" t="str">
        <f t="shared" si="1"/>
        <v>Down</v>
      </c>
      <c r="F85" t="e">
        <f>VLOOKUP(C85,Menu_PW1!F:H,3,0)</f>
        <v>#N/A</v>
      </c>
    </row>
    <row r="86" spans="2:6" customFormat="1" ht="18">
      <c r="B86" s="31">
        <v>85</v>
      </c>
      <c r="C86" s="32" t="str">
        <f>IFERROR(TRIM(MID(SUBSTITUTE(INDEX(A:A,_xlfn.AGGREGATE(15,6,ROW($A$2:$A$3000)/(RIGHT($A$2:$A$3000,2)="a:"),ROWS(L$2:L86)))," ",REPT(" ",30)),30,30)),"")</f>
        <v/>
      </c>
      <c r="D86" s="32" t="str">
        <f>IF(C86="","",TRIM(RIGHT(SUBSTITUTE(INDEX(A:A,_xlfn.AGGREGATE(15,6,ROW($A$2:$A$3000)/ISNUMBER(MATCH(RIGHT($A$2:$A$3000,2),{"t.","ms"},)),ROWS(L$2:L86))),"=",REPT(" ",30)),30)))</f>
        <v/>
      </c>
      <c r="E86" s="30" t="str">
        <f t="shared" si="1"/>
        <v>Down</v>
      </c>
      <c r="F86" t="e">
        <f>VLOOKUP(C86,Menu_PW1!F:H,3,0)</f>
        <v>#N/A</v>
      </c>
    </row>
    <row r="87" spans="2:6" customFormat="1" ht="18">
      <c r="B87" s="31">
        <v>86</v>
      </c>
      <c r="C87" s="32" t="str">
        <f>IFERROR(TRIM(MID(SUBSTITUTE(INDEX(A:A,_xlfn.AGGREGATE(15,6,ROW($A$2:$A$3000)/(RIGHT($A$2:$A$3000,2)="a:"),ROWS(L$2:L87)))," ",REPT(" ",30)),30,30)),"")</f>
        <v/>
      </c>
      <c r="D87" s="32" t="str">
        <f>IF(C87="","",TRIM(RIGHT(SUBSTITUTE(INDEX(A:A,_xlfn.AGGREGATE(15,6,ROW($A$2:$A$3000)/ISNUMBER(MATCH(RIGHT($A$2:$A$3000,2),{"t.","ms"},)),ROWS(L$2:L87))),"=",REPT(" ",30)),30)))</f>
        <v/>
      </c>
      <c r="E87" s="30" t="str">
        <f t="shared" si="1"/>
        <v>Down</v>
      </c>
      <c r="F87" t="e">
        <f>VLOOKUP(C87,Menu_PW1!F:H,3,0)</f>
        <v>#N/A</v>
      </c>
    </row>
    <row r="88" spans="2:6" customFormat="1" ht="18">
      <c r="B88" s="31">
        <v>87</v>
      </c>
      <c r="C88" s="32" t="str">
        <f>IFERROR(TRIM(MID(SUBSTITUTE(INDEX(A:A,_xlfn.AGGREGATE(15,6,ROW($A$2:$A$3000)/(RIGHT($A$2:$A$3000,2)="a:"),ROWS(L$2:L88)))," ",REPT(" ",30)),30,30)),"")</f>
        <v/>
      </c>
      <c r="D88" s="32" t="str">
        <f>IF(C88="","",TRIM(RIGHT(SUBSTITUTE(INDEX(A:A,_xlfn.AGGREGATE(15,6,ROW($A$2:$A$3000)/ISNUMBER(MATCH(RIGHT($A$2:$A$3000,2),{"t.","ms"},)),ROWS(L$2:L88))),"=",REPT(" ",30)),30)))</f>
        <v/>
      </c>
      <c r="E88" s="30" t="str">
        <f t="shared" si="1"/>
        <v>Down</v>
      </c>
      <c r="F88" t="e">
        <f>VLOOKUP(C88,Menu_PW1!F:H,3,0)</f>
        <v>#N/A</v>
      </c>
    </row>
    <row r="89" spans="2:6" customFormat="1" ht="18">
      <c r="B89" s="31">
        <v>88</v>
      </c>
      <c r="C89" s="32" t="str">
        <f>IFERROR(TRIM(MID(SUBSTITUTE(INDEX(A:A,_xlfn.AGGREGATE(15,6,ROW($A$2:$A$3000)/(RIGHT($A$2:$A$3000,2)="a:"),ROWS(L$2:L89)))," ",REPT(" ",30)),30,30)),"")</f>
        <v/>
      </c>
      <c r="D89" s="32" t="str">
        <f>IF(C89="","",TRIM(RIGHT(SUBSTITUTE(INDEX(A:A,_xlfn.AGGREGATE(15,6,ROW($A$2:$A$3000)/ISNUMBER(MATCH(RIGHT($A$2:$A$3000,2),{"t.","ms"},)),ROWS(L$2:L89))),"=",REPT(" ",30)),30)))</f>
        <v/>
      </c>
      <c r="E89" s="30" t="str">
        <f t="shared" si="1"/>
        <v>Down</v>
      </c>
      <c r="F89" t="e">
        <f>VLOOKUP(C89,Menu_PW1!F:H,3,0)</f>
        <v>#N/A</v>
      </c>
    </row>
    <row r="90" spans="2:6" customFormat="1" ht="18">
      <c r="B90" s="31">
        <v>89</v>
      </c>
      <c r="C90" s="32" t="str">
        <f>IFERROR(TRIM(MID(SUBSTITUTE(INDEX(A:A,_xlfn.AGGREGATE(15,6,ROW($A$2:$A$3000)/(RIGHT($A$2:$A$3000,2)="a:"),ROWS(L$2:L90)))," ",REPT(" ",30)),30,30)),"")</f>
        <v/>
      </c>
      <c r="D90" s="32" t="str">
        <f>IF(C90="","",TRIM(RIGHT(SUBSTITUTE(INDEX(A:A,_xlfn.AGGREGATE(15,6,ROW($A$2:$A$3000)/ISNUMBER(MATCH(RIGHT($A$2:$A$3000,2),{"t.","ms"},)),ROWS(L$2:L90))),"=",REPT(" ",30)),30)))</f>
        <v/>
      </c>
      <c r="E90" s="30" t="str">
        <f t="shared" si="1"/>
        <v>Down</v>
      </c>
      <c r="F90" t="e">
        <f>VLOOKUP(C90,Menu_PW1!F:H,3,0)</f>
        <v>#N/A</v>
      </c>
    </row>
    <row r="91" spans="2:6" customFormat="1" ht="18">
      <c r="B91" s="31">
        <v>90</v>
      </c>
      <c r="C91" s="32" t="str">
        <f>IFERROR(TRIM(MID(SUBSTITUTE(INDEX(A:A,_xlfn.AGGREGATE(15,6,ROW($A$2:$A$3000)/(RIGHT($A$2:$A$3000,2)="a:"),ROWS(L$2:L91)))," ",REPT(" ",30)),30,30)),"")</f>
        <v/>
      </c>
      <c r="D91" s="32" t="str">
        <f>IF(C91="","",TRIM(RIGHT(SUBSTITUTE(INDEX(A:A,_xlfn.AGGREGATE(15,6,ROW($A$2:$A$3000)/ISNUMBER(MATCH(RIGHT($A$2:$A$3000,2),{"t.","ms"},)),ROWS(L$2:L91))),"=",REPT(" ",30)),30)))</f>
        <v/>
      </c>
      <c r="E91" s="30" t="str">
        <f t="shared" si="1"/>
        <v>Down</v>
      </c>
      <c r="F91" t="e">
        <f>VLOOKUP(C91,Menu_PW1!F:H,3,0)</f>
        <v>#N/A</v>
      </c>
    </row>
    <row r="92" spans="2:6" customFormat="1" ht="18">
      <c r="B92" s="31">
        <v>91</v>
      </c>
      <c r="C92" s="32" t="str">
        <f>IFERROR(TRIM(MID(SUBSTITUTE(INDEX(A:A,_xlfn.AGGREGATE(15,6,ROW($A$2:$A$3000)/(RIGHT($A$2:$A$3000,2)="a:"),ROWS(L$2:L92)))," ",REPT(" ",30)),30,30)),"")</f>
        <v/>
      </c>
      <c r="D92" s="32" t="str">
        <f>IF(C92="","",TRIM(RIGHT(SUBSTITUTE(INDEX(A:A,_xlfn.AGGREGATE(15,6,ROW($A$2:$A$3000)/ISNUMBER(MATCH(RIGHT($A$2:$A$3000,2),{"t.","ms"},)),ROWS(L$2:L92))),"=",REPT(" ",30)),30)))</f>
        <v/>
      </c>
      <c r="E92" s="30" t="str">
        <f t="shared" si="1"/>
        <v>Down</v>
      </c>
      <c r="F92" t="e">
        <f>VLOOKUP(C92,Menu_PW1!F:H,3,0)</f>
        <v>#N/A</v>
      </c>
    </row>
    <row r="93" spans="2:6" customFormat="1" ht="18">
      <c r="B93" s="31">
        <v>92</v>
      </c>
      <c r="C93" s="32" t="str">
        <f>IFERROR(TRIM(MID(SUBSTITUTE(INDEX(A:A,_xlfn.AGGREGATE(15,6,ROW($A$2:$A$3000)/(RIGHT($A$2:$A$3000,2)="a:"),ROWS(L$2:L93)))," ",REPT(" ",30)),30,30)),"")</f>
        <v/>
      </c>
      <c r="D93" s="32" t="str">
        <f>IF(C93="","",TRIM(RIGHT(SUBSTITUTE(INDEX(A:A,_xlfn.AGGREGATE(15,6,ROW($A$2:$A$3000)/ISNUMBER(MATCH(RIGHT($A$2:$A$3000,2),{"t.","ms"},)),ROWS(L$2:L93))),"=",REPT(" ",30)),30)))</f>
        <v/>
      </c>
      <c r="E93" s="30" t="str">
        <f t="shared" si="1"/>
        <v>Down</v>
      </c>
      <c r="F93" t="e">
        <f>VLOOKUP(C93,Menu_PW1!F:H,3,0)</f>
        <v>#N/A</v>
      </c>
    </row>
    <row r="94" spans="2:6" customFormat="1" ht="18">
      <c r="B94" s="31">
        <v>93</v>
      </c>
      <c r="C94" s="32" t="str">
        <f>IFERROR(TRIM(MID(SUBSTITUTE(INDEX(A:A,_xlfn.AGGREGATE(15,6,ROW($A$2:$A$3000)/(RIGHT($A$2:$A$3000,2)="a:"),ROWS(L$2:L94)))," ",REPT(" ",30)),30,30)),"")</f>
        <v/>
      </c>
      <c r="D94" s="32" t="str">
        <f>IF(C94="","",TRIM(RIGHT(SUBSTITUTE(INDEX(A:A,_xlfn.AGGREGATE(15,6,ROW($A$2:$A$3000)/ISNUMBER(MATCH(RIGHT($A$2:$A$3000,2),{"t.","ms"},)),ROWS(L$2:L94))),"=",REPT(" ",30)),30)))</f>
        <v/>
      </c>
      <c r="E94" s="30" t="str">
        <f t="shared" si="1"/>
        <v>Down</v>
      </c>
      <c r="F94" t="e">
        <f>VLOOKUP(C94,Menu_PW1!F:H,3,0)</f>
        <v>#N/A</v>
      </c>
    </row>
    <row r="95" spans="2:6" customFormat="1" ht="18">
      <c r="B95" s="31">
        <v>94</v>
      </c>
      <c r="C95" s="32" t="str">
        <f>IFERROR(TRIM(MID(SUBSTITUTE(INDEX(A:A,_xlfn.AGGREGATE(15,6,ROW($A$2:$A$3000)/(RIGHT($A$2:$A$3000,2)="a:"),ROWS(L$2:L95)))," ",REPT(" ",30)),30,30)),"")</f>
        <v/>
      </c>
      <c r="D95" s="32" t="str">
        <f>IF(C95="","",TRIM(RIGHT(SUBSTITUTE(INDEX(A:A,_xlfn.AGGREGATE(15,6,ROW($A$2:$A$3000)/ISNUMBER(MATCH(RIGHT($A$2:$A$3000,2),{"t.","ms"},)),ROWS(L$2:L95))),"=",REPT(" ",30)),30)))</f>
        <v/>
      </c>
      <c r="E95" s="30" t="str">
        <f t="shared" si="1"/>
        <v>Down</v>
      </c>
      <c r="F95" t="e">
        <f>VLOOKUP(C95,Menu_PW1!F:H,3,0)</f>
        <v>#N/A</v>
      </c>
    </row>
    <row r="96" spans="2:6" customFormat="1" ht="18">
      <c r="B96" s="31">
        <v>95</v>
      </c>
      <c r="C96" s="32" t="str">
        <f>IFERROR(TRIM(MID(SUBSTITUTE(INDEX(A:A,_xlfn.AGGREGATE(15,6,ROW($A$2:$A$3000)/(RIGHT($A$2:$A$3000,2)="a:"),ROWS(L$2:L96)))," ",REPT(" ",30)),30,30)),"")</f>
        <v/>
      </c>
      <c r="D96" s="32" t="str">
        <f>IF(C96="","",TRIM(RIGHT(SUBSTITUTE(INDEX(A:A,_xlfn.AGGREGATE(15,6,ROW($A$2:$A$3000)/ISNUMBER(MATCH(RIGHT($A$2:$A$3000,2),{"t.","ms"},)),ROWS(L$2:L96))),"=",REPT(" ",30)),30)))</f>
        <v/>
      </c>
      <c r="E96" s="30" t="str">
        <f t="shared" si="1"/>
        <v>Down</v>
      </c>
      <c r="F96" t="e">
        <f>VLOOKUP(C96,Menu_PW1!F:H,3,0)</f>
        <v>#N/A</v>
      </c>
    </row>
    <row r="97" spans="2:6" customFormat="1" ht="18">
      <c r="B97" s="31">
        <v>96</v>
      </c>
      <c r="C97" s="32" t="str">
        <f>IFERROR(TRIM(MID(SUBSTITUTE(INDEX(A:A,_xlfn.AGGREGATE(15,6,ROW($A$2:$A$3000)/(RIGHT($A$2:$A$3000,2)="a:"),ROWS(L$2:L97)))," ",REPT(" ",30)),30,30)),"")</f>
        <v/>
      </c>
      <c r="D97" s="32" t="str">
        <f>IF(C97="","",TRIM(RIGHT(SUBSTITUTE(INDEX(A:A,_xlfn.AGGREGATE(15,6,ROW($A$2:$A$3000)/ISNUMBER(MATCH(RIGHT($A$2:$A$3000,2),{"t.","ms"},)),ROWS(L$2:L97))),"=",REPT(" ",30)),30)))</f>
        <v/>
      </c>
      <c r="E97" s="30" t="str">
        <f t="shared" si="1"/>
        <v>Down</v>
      </c>
      <c r="F97" t="e">
        <f>VLOOKUP(C97,Menu_PW1!F:H,3,0)</f>
        <v>#N/A</v>
      </c>
    </row>
    <row r="98" spans="2:6" customFormat="1" ht="18">
      <c r="B98" s="31">
        <v>97</v>
      </c>
      <c r="C98" s="32" t="str">
        <f>IFERROR(TRIM(MID(SUBSTITUTE(INDEX(A:A,_xlfn.AGGREGATE(15,6,ROW($A$2:$A$3000)/(RIGHT($A$2:$A$3000,2)="a:"),ROWS(L$2:L98)))," ",REPT(" ",30)),30,30)),"")</f>
        <v/>
      </c>
      <c r="D98" s="32" t="str">
        <f>IF(C98="","",TRIM(RIGHT(SUBSTITUTE(INDEX(A:A,_xlfn.AGGREGATE(15,6,ROW($A$2:$A$3000)/ISNUMBER(MATCH(RIGHT($A$2:$A$3000,2),{"t.","ms"},)),ROWS(L$2:L98))),"=",REPT(" ",30)),30)))</f>
        <v/>
      </c>
      <c r="E98" s="30" t="str">
        <f t="shared" si="1"/>
        <v>Down</v>
      </c>
      <c r="F98" t="e">
        <f>VLOOKUP(C98,Menu_PW1!F:H,3,0)</f>
        <v>#N/A</v>
      </c>
    </row>
    <row r="99" spans="2:6" customFormat="1" ht="18">
      <c r="B99" s="31">
        <v>98</v>
      </c>
      <c r="C99" s="32" t="str">
        <f>IFERROR(TRIM(MID(SUBSTITUTE(INDEX(A:A,_xlfn.AGGREGATE(15,6,ROW($A$2:$A$3000)/(RIGHT($A$2:$A$3000,2)="a:"),ROWS(L$2:L99)))," ",REPT(" ",30)),30,30)),"")</f>
        <v/>
      </c>
      <c r="D99" s="32" t="str">
        <f>IF(C99="","",TRIM(RIGHT(SUBSTITUTE(INDEX(A:A,_xlfn.AGGREGATE(15,6,ROW($A$2:$A$3000)/ISNUMBER(MATCH(RIGHT($A$2:$A$3000,2),{"t.","ms"},)),ROWS(L$2:L99))),"=",REPT(" ",30)),30)))</f>
        <v/>
      </c>
      <c r="E99" s="30" t="str">
        <f t="shared" si="1"/>
        <v>Down</v>
      </c>
      <c r="F99" t="e">
        <f>VLOOKUP(C99,Menu_PW1!F:H,3,0)</f>
        <v>#N/A</v>
      </c>
    </row>
    <row r="100" spans="2:6" customFormat="1" ht="18">
      <c r="B100" s="31">
        <v>99</v>
      </c>
      <c r="C100" s="32" t="str">
        <f>IFERROR(TRIM(MID(SUBSTITUTE(INDEX(A:A,_xlfn.AGGREGATE(15,6,ROW($A$2:$A$3000)/(RIGHT($A$2:$A$3000,2)="a:"),ROWS(L$2:L100)))," ",REPT(" ",30)),30,30)),"")</f>
        <v/>
      </c>
      <c r="D100" s="32" t="str">
        <f>IF(C100="","",TRIM(RIGHT(SUBSTITUTE(INDEX(A:A,_xlfn.AGGREGATE(15,6,ROW($A$2:$A$3000)/ISNUMBER(MATCH(RIGHT($A$2:$A$3000,2),{"t.","ms"},)),ROWS(L$2:L100))),"=",REPT(" ",30)),30)))</f>
        <v/>
      </c>
      <c r="E100" s="30" t="str">
        <f t="shared" si="1"/>
        <v>Down</v>
      </c>
      <c r="F100" t="e">
        <f>VLOOKUP(C100,Menu_PW1!F:H,3,0)</f>
        <v>#N/A</v>
      </c>
    </row>
    <row r="101" spans="2:6" customFormat="1" ht="18">
      <c r="B101" s="31">
        <v>100</v>
      </c>
      <c r="C101" s="32" t="str">
        <f>IFERROR(TRIM(MID(SUBSTITUTE(INDEX(A:A,_xlfn.AGGREGATE(15,6,ROW($A$2:$A$3000)/(RIGHT($A$2:$A$3000,2)="a:"),ROWS(L$2:L101)))," ",REPT(" ",30)),30,30)),"")</f>
        <v/>
      </c>
      <c r="D101" s="32" t="str">
        <f>IF(C101="","",TRIM(RIGHT(SUBSTITUTE(INDEX(A:A,_xlfn.AGGREGATE(15,6,ROW($A$2:$A$3000)/ISNUMBER(MATCH(RIGHT($A$2:$A$3000,2),{"t.","ms"},)),ROWS(L$2:L101))),"=",REPT(" ",30)),30)))</f>
        <v/>
      </c>
      <c r="E101" s="30" t="str">
        <f t="shared" si="1"/>
        <v>Down</v>
      </c>
      <c r="F101" t="e">
        <f>VLOOKUP(C101,Menu_PW1!F:H,3,0)</f>
        <v>#N/A</v>
      </c>
    </row>
    <row r="102" spans="2:6" customFormat="1" ht="18">
      <c r="B102" s="31">
        <v>101</v>
      </c>
      <c r="C102" s="32" t="str">
        <f>IFERROR(TRIM(MID(SUBSTITUTE(INDEX(A:A,_xlfn.AGGREGATE(15,6,ROW($A$2:$A$3000)/(RIGHT($A$2:$A$3000,2)="a:"),ROWS(L$2:L102)))," ",REPT(" ",30)),30,30)),"")</f>
        <v/>
      </c>
      <c r="D102" s="32" t="str">
        <f>IF(C102="","",TRIM(RIGHT(SUBSTITUTE(INDEX(A:A,_xlfn.AGGREGATE(15,6,ROW($A$2:$A$3000)/ISNUMBER(MATCH(RIGHT($A$2:$A$3000,2),{"t.","ms"},)),ROWS(L$2:L102))),"=",REPT(" ",30)),30)))</f>
        <v/>
      </c>
      <c r="E102" s="30" t="str">
        <f t="shared" si="1"/>
        <v>Down</v>
      </c>
      <c r="F102" t="e">
        <f>VLOOKUP(C102,Menu_PW1!F:H,3,0)</f>
        <v>#N/A</v>
      </c>
    </row>
    <row r="103" spans="2:6" customFormat="1" ht="18">
      <c r="B103" s="31">
        <v>102</v>
      </c>
      <c r="C103" s="32" t="str">
        <f>IFERROR(TRIM(MID(SUBSTITUTE(INDEX(A:A,_xlfn.AGGREGATE(15,6,ROW($A$2:$A$3000)/(RIGHT($A$2:$A$3000,2)="a:"),ROWS(L$2:L103)))," ",REPT(" ",30)),30,30)),"")</f>
        <v/>
      </c>
      <c r="D103" s="32" t="str">
        <f>IF(C103="","",TRIM(RIGHT(SUBSTITUTE(INDEX(A:A,_xlfn.AGGREGATE(15,6,ROW($A$2:$A$3000)/ISNUMBER(MATCH(RIGHT($A$2:$A$3000,2),{"t.","ms"},)),ROWS(L$2:L103))),"=",REPT(" ",30)),30)))</f>
        <v/>
      </c>
      <c r="E103" s="30" t="str">
        <f t="shared" si="1"/>
        <v>Down</v>
      </c>
      <c r="F103" t="e">
        <f>VLOOKUP(C103,Menu_PW1!F:H,3,0)</f>
        <v>#N/A</v>
      </c>
    </row>
    <row r="104" spans="2:6" customFormat="1" ht="18">
      <c r="B104" s="31">
        <v>103</v>
      </c>
      <c r="C104" s="32" t="str">
        <f>IFERROR(TRIM(MID(SUBSTITUTE(INDEX(A:A,_xlfn.AGGREGATE(15,6,ROW($A$2:$A$3000)/(RIGHT($A$2:$A$3000,2)="a:"),ROWS(L$2:L104)))," ",REPT(" ",30)),30,30)),"")</f>
        <v/>
      </c>
      <c r="D104" s="32" t="str">
        <f>IF(C104="","",TRIM(RIGHT(SUBSTITUTE(INDEX(A:A,_xlfn.AGGREGATE(15,6,ROW($A$2:$A$3000)/ISNUMBER(MATCH(RIGHT($A$2:$A$3000,2),{"t.","ms"},)),ROWS(L$2:L104))),"=",REPT(" ",30)),30)))</f>
        <v/>
      </c>
      <c r="E104" s="30" t="str">
        <f t="shared" si="1"/>
        <v>Down</v>
      </c>
      <c r="F104" t="e">
        <f>VLOOKUP(C104,Menu_PW1!F:H,3,0)</f>
        <v>#N/A</v>
      </c>
    </row>
    <row r="105" spans="2:6" customFormat="1" ht="18">
      <c r="B105" s="31">
        <v>104</v>
      </c>
      <c r="C105" s="32" t="str">
        <f>IFERROR(TRIM(MID(SUBSTITUTE(INDEX(A:A,_xlfn.AGGREGATE(15,6,ROW($A$2:$A$3000)/(RIGHT($A$2:$A$3000,2)="a:"),ROWS(L$2:L105)))," ",REPT(" ",30)),30,30)),"")</f>
        <v/>
      </c>
      <c r="D105" s="32" t="str">
        <f>IF(C105="","",TRIM(RIGHT(SUBSTITUTE(INDEX(A:A,_xlfn.AGGREGATE(15,6,ROW($A$2:$A$3000)/ISNUMBER(MATCH(RIGHT($A$2:$A$3000,2),{"t.","ms"},)),ROWS(L$2:L105))),"=",REPT(" ",30)),30)))</f>
        <v/>
      </c>
      <c r="E105" s="30" t="str">
        <f t="shared" si="1"/>
        <v>Down</v>
      </c>
      <c r="F105" t="e">
        <f>VLOOKUP(C105,Menu_PW1!F:H,3,0)</f>
        <v>#N/A</v>
      </c>
    </row>
    <row r="106" spans="2:6" customFormat="1" ht="18">
      <c r="B106" s="31">
        <v>105</v>
      </c>
      <c r="C106" s="32" t="str">
        <f>IFERROR(TRIM(MID(SUBSTITUTE(INDEX(A:A,_xlfn.AGGREGATE(15,6,ROW($A$2:$A$3000)/(RIGHT($A$2:$A$3000,2)="a:"),ROWS(L$2:L106)))," ",REPT(" ",30)),30,30)),"")</f>
        <v/>
      </c>
      <c r="D106" s="32" t="str">
        <f>IF(C106="","",TRIM(RIGHT(SUBSTITUTE(INDEX(A:A,_xlfn.AGGREGATE(15,6,ROW($A$2:$A$3000)/ISNUMBER(MATCH(RIGHT($A$2:$A$3000,2),{"t.","ms"},)),ROWS(L$2:L106))),"=",REPT(" ",30)),30)))</f>
        <v/>
      </c>
      <c r="E106" s="30" t="str">
        <f t="shared" si="1"/>
        <v>Down</v>
      </c>
      <c r="F106" t="e">
        <f>VLOOKUP(C106,Menu_PW1!F:H,3,0)</f>
        <v>#N/A</v>
      </c>
    </row>
    <row r="107" spans="2:6" customFormat="1" ht="18">
      <c r="B107" s="31">
        <v>106</v>
      </c>
      <c r="C107" s="32" t="str">
        <f>IFERROR(TRIM(MID(SUBSTITUTE(INDEX(A:A,_xlfn.AGGREGATE(15,6,ROW($A$2:$A$3000)/(RIGHT($A$2:$A$3000,2)="a:"),ROWS(L$2:L107)))," ",REPT(" ",30)),30,30)),"")</f>
        <v/>
      </c>
      <c r="D107" s="32" t="str">
        <f>IF(C107="","",TRIM(RIGHT(SUBSTITUTE(INDEX(A:A,_xlfn.AGGREGATE(15,6,ROW($A$2:$A$3000)/ISNUMBER(MATCH(RIGHT($A$2:$A$3000,2),{"t.","ms"},)),ROWS(L$2:L107))),"=",REPT(" ",30)),30)))</f>
        <v/>
      </c>
      <c r="E107" s="30" t="str">
        <f t="shared" si="1"/>
        <v>Down</v>
      </c>
      <c r="F107" t="e">
        <f>VLOOKUP(C107,Menu_PW1!F:H,3,0)</f>
        <v>#N/A</v>
      </c>
    </row>
    <row r="108" spans="2:6" customFormat="1" ht="18">
      <c r="B108" s="31">
        <v>107</v>
      </c>
      <c r="C108" s="32" t="str">
        <f>IFERROR(TRIM(MID(SUBSTITUTE(INDEX(A:A,_xlfn.AGGREGATE(15,6,ROW($A$2:$A$3000)/(RIGHT($A$2:$A$3000,2)="a:"),ROWS(L$2:L108)))," ",REPT(" ",30)),30,30)),"")</f>
        <v/>
      </c>
      <c r="D108" s="32" t="str">
        <f>IF(C108="","",TRIM(RIGHT(SUBSTITUTE(INDEX(A:A,_xlfn.AGGREGATE(15,6,ROW($A$2:$A$3000)/ISNUMBER(MATCH(RIGHT($A$2:$A$3000,2),{"t.","ms"},)),ROWS(L$2:L108))),"=",REPT(" ",30)),30)))</f>
        <v/>
      </c>
      <c r="E108" s="30" t="str">
        <f t="shared" si="1"/>
        <v>Down</v>
      </c>
      <c r="F108" t="e">
        <f>VLOOKUP(C108,Menu_PW1!F:H,3,0)</f>
        <v>#N/A</v>
      </c>
    </row>
    <row r="109" spans="2:6" customFormat="1" ht="18">
      <c r="B109" s="31">
        <v>108</v>
      </c>
      <c r="C109" s="32" t="str">
        <f>IFERROR(TRIM(MID(SUBSTITUTE(INDEX(A:A,_xlfn.AGGREGATE(15,6,ROW($A$2:$A$3000)/(RIGHT($A$2:$A$3000,2)="a:"),ROWS(L$2:L109)))," ",REPT(" ",30)),30,30)),"")</f>
        <v/>
      </c>
      <c r="D109" s="32" t="str">
        <f>IF(C109="","",TRIM(RIGHT(SUBSTITUTE(INDEX(A:A,_xlfn.AGGREGATE(15,6,ROW($A$2:$A$3000)/ISNUMBER(MATCH(RIGHT($A$2:$A$3000,2),{"t.","ms"},)),ROWS(L$2:L109))),"=",REPT(" ",30)),30)))</f>
        <v/>
      </c>
      <c r="E109" s="30" t="str">
        <f t="shared" si="1"/>
        <v>Down</v>
      </c>
      <c r="F109" t="e">
        <f>VLOOKUP(C109,Menu_PW1!F:H,3,0)</f>
        <v>#N/A</v>
      </c>
    </row>
    <row r="110" spans="2:6" customFormat="1" ht="18">
      <c r="B110" s="31">
        <v>109</v>
      </c>
      <c r="C110" s="32" t="str">
        <f>IFERROR(TRIM(MID(SUBSTITUTE(INDEX(A:A,_xlfn.AGGREGATE(15,6,ROW($A$2:$A$3000)/(RIGHT($A$2:$A$3000,2)="a:"),ROWS(L$2:L110)))," ",REPT(" ",30)),30,30)),"")</f>
        <v/>
      </c>
      <c r="D110" s="32" t="str">
        <f>IF(C110="","",TRIM(RIGHT(SUBSTITUTE(INDEX(A:A,_xlfn.AGGREGATE(15,6,ROW($A$2:$A$3000)/ISNUMBER(MATCH(RIGHT($A$2:$A$3000,2),{"t.","ms"},)),ROWS(L$2:L110))),"=",REPT(" ",30)),30)))</f>
        <v/>
      </c>
      <c r="E110" s="30" t="str">
        <f t="shared" si="1"/>
        <v>Down</v>
      </c>
      <c r="F110" t="e">
        <f>VLOOKUP(C110,Menu_PW1!F:H,3,0)</f>
        <v>#N/A</v>
      </c>
    </row>
    <row r="111" spans="2:6" customFormat="1" ht="18">
      <c r="B111" s="31">
        <v>110</v>
      </c>
      <c r="C111" s="32" t="str">
        <f>IFERROR(TRIM(MID(SUBSTITUTE(INDEX(A:A,_xlfn.AGGREGATE(15,6,ROW($A$2:$A$3000)/(RIGHT($A$2:$A$3000,2)="a:"),ROWS(L$2:L111)))," ",REPT(" ",30)),30,30)),"")</f>
        <v/>
      </c>
      <c r="D111" s="32" t="str">
        <f>IF(C111="","",TRIM(RIGHT(SUBSTITUTE(INDEX(A:A,_xlfn.AGGREGATE(15,6,ROW($A$2:$A$3000)/ISNUMBER(MATCH(RIGHT($A$2:$A$3000,2),{"t.","ms"},)),ROWS(L$2:L111))),"=",REPT(" ",30)),30)))</f>
        <v/>
      </c>
      <c r="E111" s="30" t="str">
        <f t="shared" si="1"/>
        <v>Down</v>
      </c>
      <c r="F111" t="e">
        <f>VLOOKUP(C111,Menu_PW1!F:H,3,0)</f>
        <v>#N/A</v>
      </c>
    </row>
    <row r="112" spans="2:6" customFormat="1" ht="18">
      <c r="B112" s="31">
        <v>111</v>
      </c>
      <c r="C112" s="32" t="str">
        <f>IFERROR(TRIM(MID(SUBSTITUTE(INDEX(A:A,_xlfn.AGGREGATE(15,6,ROW($A$2:$A$3000)/(RIGHT($A$2:$A$3000,2)="a:"),ROWS(L$2:L112)))," ",REPT(" ",30)),30,30)),"")</f>
        <v/>
      </c>
      <c r="D112" s="32" t="str">
        <f>IF(C112="","",TRIM(RIGHT(SUBSTITUTE(INDEX(A:A,_xlfn.AGGREGATE(15,6,ROW($A$2:$A$3000)/ISNUMBER(MATCH(RIGHT($A$2:$A$3000,2),{"t.","ms"},)),ROWS(L$2:L112))),"=",REPT(" ",30)),30)))</f>
        <v/>
      </c>
      <c r="E112" s="30" t="str">
        <f t="shared" si="1"/>
        <v>Down</v>
      </c>
      <c r="F112" t="e">
        <f>VLOOKUP(C112,Menu_PW1!F:H,3,0)</f>
        <v>#N/A</v>
      </c>
    </row>
    <row r="113" spans="2:6" customFormat="1" ht="18">
      <c r="B113" s="31">
        <v>112</v>
      </c>
      <c r="C113" s="32" t="str">
        <f>IFERROR(TRIM(MID(SUBSTITUTE(INDEX(A:A,_xlfn.AGGREGATE(15,6,ROW($A$2:$A$3000)/(RIGHT($A$2:$A$3000,2)="a:"),ROWS(L$2:L113)))," ",REPT(" ",30)),30,30)),"")</f>
        <v/>
      </c>
      <c r="D113" s="32" t="str">
        <f>IF(C113="","",TRIM(RIGHT(SUBSTITUTE(INDEX(A:A,_xlfn.AGGREGATE(15,6,ROW($A$2:$A$3000)/ISNUMBER(MATCH(RIGHT($A$2:$A$3000,2),{"t.","ms"},)),ROWS(L$2:L113))),"=",REPT(" ",30)),30)))</f>
        <v/>
      </c>
      <c r="E113" s="30" t="str">
        <f t="shared" si="1"/>
        <v>Down</v>
      </c>
      <c r="F113" t="e">
        <f>VLOOKUP(C113,Menu_PW1!F:H,3,0)</f>
        <v>#N/A</v>
      </c>
    </row>
    <row r="114" spans="2:6" customFormat="1" ht="18">
      <c r="B114" s="31">
        <v>113</v>
      </c>
      <c r="C114" s="32" t="str">
        <f>IFERROR(TRIM(MID(SUBSTITUTE(INDEX(A:A,_xlfn.AGGREGATE(15,6,ROW($A$2:$A$3000)/(RIGHT($A$2:$A$3000,2)="a:"),ROWS(L$2:L114)))," ",REPT(" ",30)),30,30)),"")</f>
        <v/>
      </c>
      <c r="D114" s="32" t="str">
        <f>IF(C114="","",TRIM(RIGHT(SUBSTITUTE(INDEX(A:A,_xlfn.AGGREGATE(15,6,ROW($A$2:$A$3000)/ISNUMBER(MATCH(RIGHT($A$2:$A$3000,2),{"t.","ms"},)),ROWS(L$2:L114))),"=",REPT(" ",30)),30)))</f>
        <v/>
      </c>
      <c r="E114" s="30" t="str">
        <f t="shared" si="1"/>
        <v>Down</v>
      </c>
      <c r="F114" t="e">
        <f>VLOOKUP(C114,Menu_PW1!F:H,3,0)</f>
        <v>#N/A</v>
      </c>
    </row>
    <row r="115" spans="2:6" customFormat="1" ht="18">
      <c r="B115" s="31">
        <v>114</v>
      </c>
      <c r="C115" s="32" t="str">
        <f>IFERROR(TRIM(MID(SUBSTITUTE(INDEX(A:A,_xlfn.AGGREGATE(15,6,ROW($A$2:$A$3000)/(RIGHT($A$2:$A$3000,2)="a:"),ROWS(L$2:L115)))," ",REPT(" ",30)),30,30)),"")</f>
        <v/>
      </c>
      <c r="D115" s="32" t="str">
        <f>IF(C115="","",TRIM(RIGHT(SUBSTITUTE(INDEX(A:A,_xlfn.AGGREGATE(15,6,ROW($A$2:$A$3000)/ISNUMBER(MATCH(RIGHT($A$2:$A$3000,2),{"t.","ms"},)),ROWS(L$2:L115))),"=",REPT(" ",30)),30)))</f>
        <v/>
      </c>
      <c r="E115" s="30" t="str">
        <f t="shared" si="1"/>
        <v>Down</v>
      </c>
      <c r="F115" t="e">
        <f>VLOOKUP(C115,Menu_PW1!F:H,3,0)</f>
        <v>#N/A</v>
      </c>
    </row>
    <row r="116" spans="2:6" customFormat="1" ht="18">
      <c r="B116" s="31">
        <v>115</v>
      </c>
      <c r="C116" s="32" t="str">
        <f>IFERROR(TRIM(MID(SUBSTITUTE(INDEX(A:A,_xlfn.AGGREGATE(15,6,ROW($A$2:$A$3000)/(RIGHT($A$2:$A$3000,2)="a:"),ROWS(L$2:L116)))," ",REPT(" ",30)),30,30)),"")</f>
        <v/>
      </c>
      <c r="D116" s="32" t="str">
        <f>IF(C116="","",TRIM(RIGHT(SUBSTITUTE(INDEX(A:A,_xlfn.AGGREGATE(15,6,ROW($A$2:$A$3000)/ISNUMBER(MATCH(RIGHT($A$2:$A$3000,2),{"t.","ms"},)),ROWS(L$2:L116))),"=",REPT(" ",30)),30)))</f>
        <v/>
      </c>
      <c r="E116" s="30" t="str">
        <f t="shared" si="1"/>
        <v>Down</v>
      </c>
      <c r="F116" t="e">
        <f>VLOOKUP(C116,Menu_PW1!F:H,3,0)</f>
        <v>#N/A</v>
      </c>
    </row>
    <row r="117" spans="2:6" customFormat="1" ht="18">
      <c r="B117" s="31">
        <v>116</v>
      </c>
      <c r="C117" s="32" t="str">
        <f>IFERROR(TRIM(MID(SUBSTITUTE(INDEX(A:A,_xlfn.AGGREGATE(15,6,ROW($A$2:$A$3000)/(RIGHT($A$2:$A$3000,2)="a:"),ROWS(L$2:L117)))," ",REPT(" ",30)),30,30)),"")</f>
        <v/>
      </c>
      <c r="D117" s="32" t="str">
        <f>IF(C117="","",TRIM(RIGHT(SUBSTITUTE(INDEX(A:A,_xlfn.AGGREGATE(15,6,ROW($A$2:$A$3000)/ISNUMBER(MATCH(RIGHT($A$2:$A$3000,2),{"t.","ms"},)),ROWS(L$2:L117))),"=",REPT(" ",30)),30)))</f>
        <v/>
      </c>
      <c r="E117" s="30" t="str">
        <f t="shared" si="1"/>
        <v>Down</v>
      </c>
      <c r="F117" t="e">
        <f>VLOOKUP(C117,Menu_PW1!F:H,3,0)</f>
        <v>#N/A</v>
      </c>
    </row>
    <row r="118" spans="2:6" customFormat="1" ht="18">
      <c r="B118" s="31">
        <v>117</v>
      </c>
      <c r="C118" s="32" t="str">
        <f>IFERROR(TRIM(MID(SUBSTITUTE(INDEX(A:A,_xlfn.AGGREGATE(15,6,ROW($A$2:$A$3000)/(RIGHT($A$2:$A$3000,2)="a:"),ROWS(L$2:L118)))," ",REPT(" ",30)),30,30)),"")</f>
        <v/>
      </c>
      <c r="D118" s="32" t="str">
        <f>IF(C118="","",TRIM(RIGHT(SUBSTITUTE(INDEX(A:A,_xlfn.AGGREGATE(15,6,ROW($A$2:$A$3000)/ISNUMBER(MATCH(RIGHT($A$2:$A$3000,2),{"t.","ms"},)),ROWS(L$2:L118))),"=",REPT(" ",30)),30)))</f>
        <v/>
      </c>
      <c r="E118" s="30" t="str">
        <f t="shared" si="1"/>
        <v>Down</v>
      </c>
      <c r="F118" t="e">
        <f>VLOOKUP(C118,Menu_PW1!F:H,3,0)</f>
        <v>#N/A</v>
      </c>
    </row>
    <row r="119" spans="2:6" customFormat="1" ht="18">
      <c r="B119" s="31">
        <v>118</v>
      </c>
      <c r="C119" s="32" t="str">
        <f>IFERROR(TRIM(MID(SUBSTITUTE(INDEX(A:A,_xlfn.AGGREGATE(15,6,ROW($A$2:$A$3000)/(RIGHT($A$2:$A$3000,2)="a:"),ROWS(L$2:L119)))," ",REPT(" ",30)),30,30)),"")</f>
        <v/>
      </c>
      <c r="D119" s="32" t="str">
        <f>IF(C119="","",TRIM(RIGHT(SUBSTITUTE(INDEX(A:A,_xlfn.AGGREGATE(15,6,ROW($A$2:$A$3000)/ISNUMBER(MATCH(RIGHT($A$2:$A$3000,2),{"t.","ms"},)),ROWS(L$2:L119))),"=",REPT(" ",30)),30)))</f>
        <v/>
      </c>
      <c r="E119" s="30" t="str">
        <f t="shared" si="1"/>
        <v>Down</v>
      </c>
      <c r="F119" t="e">
        <f>VLOOKUP(C119,Menu_PW1!F:H,3,0)</f>
        <v>#N/A</v>
      </c>
    </row>
    <row r="120" spans="2:6" customFormat="1" ht="18">
      <c r="B120" s="31">
        <v>119</v>
      </c>
      <c r="C120" s="32" t="str">
        <f>IFERROR(TRIM(MID(SUBSTITUTE(INDEX(A:A,_xlfn.AGGREGATE(15,6,ROW($A$2:$A$3000)/(RIGHT($A$2:$A$3000,2)="a:"),ROWS(L$2:L120)))," ",REPT(" ",30)),30,30)),"")</f>
        <v/>
      </c>
      <c r="D120" s="32" t="str">
        <f>IF(C120="","",TRIM(RIGHT(SUBSTITUTE(INDEX(A:A,_xlfn.AGGREGATE(15,6,ROW($A$2:$A$3000)/ISNUMBER(MATCH(RIGHT($A$2:$A$3000,2),{"t.","ms"},)),ROWS(L$2:L120))),"=",REPT(" ",30)),30)))</f>
        <v/>
      </c>
      <c r="E120" s="30" t="str">
        <f t="shared" si="1"/>
        <v>Down</v>
      </c>
      <c r="F120" t="e">
        <f>VLOOKUP(C120,Menu_PW1!F:H,3,0)</f>
        <v>#N/A</v>
      </c>
    </row>
    <row r="121" spans="2:6" customFormat="1" ht="18">
      <c r="B121" s="31">
        <v>120</v>
      </c>
      <c r="C121" s="32" t="str">
        <f>IFERROR(TRIM(MID(SUBSTITUTE(INDEX(A:A,_xlfn.AGGREGATE(15,6,ROW($A$2:$A$3000)/(RIGHT($A$2:$A$3000,2)="a:"),ROWS(L$2:L121)))," ",REPT(" ",30)),30,30)),"")</f>
        <v/>
      </c>
      <c r="D121" s="32" t="str">
        <f>IF(C121="","",TRIM(RIGHT(SUBSTITUTE(INDEX(A:A,_xlfn.AGGREGATE(15,6,ROW($A$2:$A$3000)/ISNUMBER(MATCH(RIGHT($A$2:$A$3000,2),{"t.","ms"},)),ROWS(L$2:L121))),"=",REPT(" ",30)),30)))</f>
        <v/>
      </c>
      <c r="E121" s="30" t="str">
        <f t="shared" si="1"/>
        <v>Down</v>
      </c>
      <c r="F121" t="e">
        <f>VLOOKUP(C121,Menu_PW1!F:H,3,0)</f>
        <v>#N/A</v>
      </c>
    </row>
    <row r="122" spans="2:6" customFormat="1" ht="18">
      <c r="B122" s="31">
        <v>121</v>
      </c>
      <c r="C122" s="32" t="str">
        <f>IFERROR(TRIM(MID(SUBSTITUTE(INDEX(A:A,_xlfn.AGGREGATE(15,6,ROW($A$2:$A$3000)/(RIGHT($A$2:$A$3000,2)="a:"),ROWS(L$2:L122)))," ",REPT(" ",30)),30,30)),"")</f>
        <v/>
      </c>
      <c r="D122" s="32" t="str">
        <f>IF(C122="","",TRIM(RIGHT(SUBSTITUTE(INDEX(A:A,_xlfn.AGGREGATE(15,6,ROW($A$2:$A$3000)/ISNUMBER(MATCH(RIGHT($A$2:$A$3000,2),{"t.","ms"},)),ROWS(L$2:L122))),"=",REPT(" ",30)),30)))</f>
        <v/>
      </c>
      <c r="E122" s="30" t="str">
        <f t="shared" si="1"/>
        <v>Down</v>
      </c>
      <c r="F122" t="e">
        <f>VLOOKUP(C122,Menu_PW1!F:H,3,0)</f>
        <v>#N/A</v>
      </c>
    </row>
    <row r="123" spans="2:6" customFormat="1" ht="18">
      <c r="B123" s="31">
        <v>122</v>
      </c>
      <c r="C123" s="32" t="str">
        <f>IFERROR(TRIM(MID(SUBSTITUTE(INDEX(A:A,_xlfn.AGGREGATE(15,6,ROW($A$2:$A$3000)/(RIGHT($A$2:$A$3000,2)="a:"),ROWS(L$2:L123)))," ",REPT(" ",30)),30,30)),"")</f>
        <v/>
      </c>
      <c r="D123" s="32" t="str">
        <f>IF(C123="","",TRIM(RIGHT(SUBSTITUTE(INDEX(A:A,_xlfn.AGGREGATE(15,6,ROW($A$2:$A$3000)/ISNUMBER(MATCH(RIGHT($A$2:$A$3000,2),{"t.","ms"},)),ROWS(L$2:L123))),"=",REPT(" ",30)),30)))</f>
        <v/>
      </c>
      <c r="E123" s="30" t="str">
        <f t="shared" si="1"/>
        <v>Down</v>
      </c>
      <c r="F123" t="e">
        <f>VLOOKUP(C123,Menu_PW1!F:H,3,0)</f>
        <v>#N/A</v>
      </c>
    </row>
    <row r="124" spans="2:6" customFormat="1" ht="18">
      <c r="B124" s="31">
        <v>123</v>
      </c>
      <c r="C124" s="32" t="str">
        <f>IFERROR(TRIM(MID(SUBSTITUTE(INDEX(A:A,_xlfn.AGGREGATE(15,6,ROW($A$2:$A$3000)/(RIGHT($A$2:$A$3000,2)="a:"),ROWS(L$2:L124)))," ",REPT(" ",30)),30,30)),"")</f>
        <v/>
      </c>
      <c r="D124" s="32" t="str">
        <f>IF(C124="","",TRIM(RIGHT(SUBSTITUTE(INDEX(A:A,_xlfn.AGGREGATE(15,6,ROW($A$2:$A$3000)/ISNUMBER(MATCH(RIGHT($A$2:$A$3000,2),{"t.","ms"},)),ROWS(L$2:L124))),"=",REPT(" ",30)),30)))</f>
        <v/>
      </c>
      <c r="E124" s="30" t="str">
        <f t="shared" si="1"/>
        <v>Down</v>
      </c>
      <c r="F124" t="e">
        <f>VLOOKUP(C124,Menu_PW1!F:H,3,0)</f>
        <v>#N/A</v>
      </c>
    </row>
    <row r="125" spans="2:6" customFormat="1" ht="18">
      <c r="B125" s="31">
        <v>124</v>
      </c>
      <c r="C125" s="32" t="str">
        <f>IFERROR(TRIM(MID(SUBSTITUTE(INDEX(A:A,_xlfn.AGGREGATE(15,6,ROW($A$2:$A$3000)/(RIGHT($A$2:$A$3000,2)="a:"),ROWS(L$2:L125)))," ",REPT(" ",30)),30,30)),"")</f>
        <v/>
      </c>
      <c r="D125" s="32" t="str">
        <f>IF(C125="","",TRIM(RIGHT(SUBSTITUTE(INDEX(A:A,_xlfn.AGGREGATE(15,6,ROW($A$2:$A$3000)/ISNUMBER(MATCH(RIGHT($A$2:$A$3000,2),{"t.","ms"},)),ROWS(L$2:L125))),"=",REPT(" ",30)),30)))</f>
        <v/>
      </c>
      <c r="E125" s="30" t="str">
        <f t="shared" si="1"/>
        <v>Down</v>
      </c>
      <c r="F125" t="e">
        <f>VLOOKUP(C125,Menu_PW1!F:H,3,0)</f>
        <v>#N/A</v>
      </c>
    </row>
    <row r="126" spans="2:6" customFormat="1" ht="18">
      <c r="B126" s="31">
        <v>125</v>
      </c>
      <c r="C126" s="32" t="str">
        <f>IFERROR(TRIM(MID(SUBSTITUTE(INDEX(A:A,_xlfn.AGGREGATE(15,6,ROW($A$2:$A$3000)/(RIGHT($A$2:$A$3000,2)="a:"),ROWS(L$2:L126)))," ",REPT(" ",30)),30,30)),"")</f>
        <v/>
      </c>
      <c r="D126" s="32" t="str">
        <f>IF(C126="","",TRIM(RIGHT(SUBSTITUTE(INDEX(A:A,_xlfn.AGGREGATE(15,6,ROW($A$2:$A$3000)/ISNUMBER(MATCH(RIGHT($A$2:$A$3000,2),{"t.","ms"},)),ROWS(L$2:L126))),"=",REPT(" ",30)),30)))</f>
        <v/>
      </c>
      <c r="E126" s="30" t="str">
        <f t="shared" si="1"/>
        <v>Down</v>
      </c>
      <c r="F126" t="e">
        <f>VLOOKUP(C126,Menu_PW1!F:H,3,0)</f>
        <v>#N/A</v>
      </c>
    </row>
    <row r="127" spans="2:6" customFormat="1" ht="18">
      <c r="B127" s="31">
        <v>126</v>
      </c>
      <c r="C127" s="32" t="str">
        <f>IFERROR(TRIM(MID(SUBSTITUTE(INDEX(A:A,_xlfn.AGGREGATE(15,6,ROW($A$2:$A$3000)/(RIGHT($A$2:$A$3000,2)="a:"),ROWS(L$2:L127)))," ",REPT(" ",30)),30,30)),"")</f>
        <v/>
      </c>
      <c r="D127" s="32" t="str">
        <f>IF(C127="","",TRIM(RIGHT(SUBSTITUTE(INDEX(A:A,_xlfn.AGGREGATE(15,6,ROW($A$2:$A$3000)/ISNUMBER(MATCH(RIGHT($A$2:$A$3000,2),{"t.","ms"},)),ROWS(L$2:L127))),"=",REPT(" ",30)),30)))</f>
        <v/>
      </c>
      <c r="E127" s="30" t="str">
        <f t="shared" si="1"/>
        <v>Down</v>
      </c>
      <c r="F127" t="e">
        <f>VLOOKUP(C127,Menu_PW1!F:H,3,0)</f>
        <v>#N/A</v>
      </c>
    </row>
    <row r="128" spans="2:6" customFormat="1" ht="18">
      <c r="B128" s="31">
        <v>127</v>
      </c>
      <c r="C128" s="32" t="str">
        <f>IFERROR(TRIM(MID(SUBSTITUTE(INDEX(A:A,_xlfn.AGGREGATE(15,6,ROW($A$2:$A$3000)/(RIGHT($A$2:$A$3000,2)="a:"),ROWS(L$2:L128)))," ",REPT(" ",30)),30,30)),"")</f>
        <v/>
      </c>
      <c r="D128" s="32" t="str">
        <f>IF(C128="","",TRIM(RIGHT(SUBSTITUTE(INDEX(A:A,_xlfn.AGGREGATE(15,6,ROW($A$2:$A$3000)/ISNUMBER(MATCH(RIGHT($A$2:$A$3000,2),{"t.","ms"},)),ROWS(L$2:L128))),"=",REPT(" ",30)),30)))</f>
        <v/>
      </c>
      <c r="E128" s="30" t="str">
        <f t="shared" si="1"/>
        <v>Down</v>
      </c>
      <c r="F128" t="e">
        <f>VLOOKUP(C128,Menu_PW1!F:H,3,0)</f>
        <v>#N/A</v>
      </c>
    </row>
    <row r="129" spans="2:6" customFormat="1" ht="18">
      <c r="B129" s="31">
        <v>128</v>
      </c>
      <c r="C129" s="32" t="str">
        <f>IFERROR(TRIM(MID(SUBSTITUTE(INDEX(A:A,_xlfn.AGGREGATE(15,6,ROW($A$2:$A$3000)/(RIGHT($A$2:$A$3000,2)="a:"),ROWS(L$2:L129)))," ",REPT(" ",30)),30,30)),"")</f>
        <v/>
      </c>
      <c r="D129" s="32" t="str">
        <f>IF(C129="","",TRIM(RIGHT(SUBSTITUTE(INDEX(A:A,_xlfn.AGGREGATE(15,6,ROW($A$2:$A$3000)/ISNUMBER(MATCH(RIGHT($A$2:$A$3000,2),{"t.","ms"},)),ROWS(L$2:L129))),"=",REPT(" ",30)),30)))</f>
        <v/>
      </c>
      <c r="E129" s="30" t="str">
        <f t="shared" si="1"/>
        <v>Down</v>
      </c>
      <c r="F129" t="e">
        <f>VLOOKUP(C129,Menu_PW1!F:H,3,0)</f>
        <v>#N/A</v>
      </c>
    </row>
    <row r="130" spans="2:6" customFormat="1" ht="18">
      <c r="B130" s="31">
        <v>129</v>
      </c>
      <c r="C130" s="32" t="str">
        <f>IFERROR(TRIM(MID(SUBSTITUTE(INDEX(A:A,_xlfn.AGGREGATE(15,6,ROW($A$2:$A$3000)/(RIGHT($A$2:$A$3000,2)="a:"),ROWS(L$2:L130)))," ",REPT(" ",30)),30,30)),"")</f>
        <v/>
      </c>
      <c r="D130" s="32" t="str">
        <f>IF(C130="","",TRIM(RIGHT(SUBSTITUTE(INDEX(A:A,_xlfn.AGGREGATE(15,6,ROW($A$2:$A$3000)/ISNUMBER(MATCH(RIGHT($A$2:$A$3000,2),{"t.","ms"},)),ROWS(L$2:L130))),"=",REPT(" ",30)),30)))</f>
        <v/>
      </c>
      <c r="E130" s="30" t="str">
        <f t="shared" si="1"/>
        <v>Down</v>
      </c>
      <c r="F130" t="e">
        <f>VLOOKUP(C130,Menu_PW1!F:H,3,0)</f>
        <v>#N/A</v>
      </c>
    </row>
    <row r="131" spans="2:6" customFormat="1" ht="18">
      <c r="B131" s="31">
        <v>130</v>
      </c>
      <c r="C131" s="32" t="str">
        <f>IFERROR(TRIM(MID(SUBSTITUTE(INDEX(A:A,_xlfn.AGGREGATE(15,6,ROW($A$2:$A$3000)/(RIGHT($A$2:$A$3000,2)="a:"),ROWS(L$2:L131)))," ",REPT(" ",30)),30,30)),"")</f>
        <v/>
      </c>
      <c r="D131" s="32" t="str">
        <f>IF(C131="","",TRIM(RIGHT(SUBSTITUTE(INDEX(A:A,_xlfn.AGGREGATE(15,6,ROW($A$2:$A$3000)/ISNUMBER(MATCH(RIGHT($A$2:$A$3000,2),{"t.","ms"},)),ROWS(L$2:L131))),"=",REPT(" ",30)),30)))</f>
        <v/>
      </c>
      <c r="E131" s="30" t="str">
        <f t="shared" ref="E131:E194" si="2">IFERROR(IF(FIND("ms",D131,1)&gt;0,"Up"),"Down")</f>
        <v>Down</v>
      </c>
      <c r="F131" t="e">
        <f>VLOOKUP(C131,Menu_PW1!F:H,3,0)</f>
        <v>#N/A</v>
      </c>
    </row>
    <row r="132" spans="2:6" customFormat="1" ht="18">
      <c r="B132" s="31">
        <v>131</v>
      </c>
      <c r="C132" s="32" t="str">
        <f>IFERROR(TRIM(MID(SUBSTITUTE(INDEX(A:A,_xlfn.AGGREGATE(15,6,ROW($A$2:$A$3000)/(RIGHT($A$2:$A$3000,2)="a:"),ROWS(L$2:L132)))," ",REPT(" ",30)),30,30)),"")</f>
        <v/>
      </c>
      <c r="D132" s="32" t="str">
        <f>IF(C132="","",TRIM(RIGHT(SUBSTITUTE(INDEX(A:A,_xlfn.AGGREGATE(15,6,ROW($A$2:$A$3000)/ISNUMBER(MATCH(RIGHT($A$2:$A$3000,2),{"t.","ms"},)),ROWS(L$2:L132))),"=",REPT(" ",30)),30)))</f>
        <v/>
      </c>
      <c r="E132" s="30" t="str">
        <f t="shared" si="2"/>
        <v>Down</v>
      </c>
      <c r="F132" t="e">
        <f>VLOOKUP(C132,Menu_PW1!F:H,3,0)</f>
        <v>#N/A</v>
      </c>
    </row>
    <row r="133" spans="2:6" customFormat="1" ht="18">
      <c r="B133" s="31">
        <v>132</v>
      </c>
      <c r="C133" s="32" t="str">
        <f>IFERROR(TRIM(MID(SUBSTITUTE(INDEX(A:A,_xlfn.AGGREGATE(15,6,ROW($A$2:$A$3000)/(RIGHT($A$2:$A$3000,2)="a:"),ROWS(L$2:L133)))," ",REPT(" ",30)),30,30)),"")</f>
        <v/>
      </c>
      <c r="D133" s="32" t="str">
        <f>IF(C133="","",TRIM(RIGHT(SUBSTITUTE(INDEX(A:A,_xlfn.AGGREGATE(15,6,ROW($A$2:$A$3000)/ISNUMBER(MATCH(RIGHT($A$2:$A$3000,2),{"t.","ms"},)),ROWS(L$2:L133))),"=",REPT(" ",30)),30)))</f>
        <v/>
      </c>
      <c r="E133" s="30" t="str">
        <f t="shared" si="2"/>
        <v>Down</v>
      </c>
      <c r="F133" t="e">
        <f>VLOOKUP(C133,Menu_PW1!F:H,3,0)</f>
        <v>#N/A</v>
      </c>
    </row>
    <row r="134" spans="2:6" customFormat="1" ht="18">
      <c r="B134" s="31">
        <v>133</v>
      </c>
      <c r="C134" s="32" t="str">
        <f>IFERROR(TRIM(MID(SUBSTITUTE(INDEX(A:A,_xlfn.AGGREGATE(15,6,ROW($A$2:$A$3000)/(RIGHT($A$2:$A$3000,2)="a:"),ROWS(L$2:L134)))," ",REPT(" ",30)),30,30)),"")</f>
        <v/>
      </c>
      <c r="D134" s="32" t="str">
        <f>IF(C134="","",TRIM(RIGHT(SUBSTITUTE(INDEX(A:A,_xlfn.AGGREGATE(15,6,ROW($A$2:$A$3000)/ISNUMBER(MATCH(RIGHT($A$2:$A$3000,2),{"t.","ms"},)),ROWS(L$2:L134))),"=",REPT(" ",30)),30)))</f>
        <v/>
      </c>
      <c r="E134" s="30" t="str">
        <f t="shared" si="2"/>
        <v>Down</v>
      </c>
      <c r="F134" t="e">
        <f>VLOOKUP(C134,Menu_PW1!F:H,3,0)</f>
        <v>#N/A</v>
      </c>
    </row>
    <row r="135" spans="2:6" customFormat="1" ht="18">
      <c r="B135" s="31">
        <v>134</v>
      </c>
      <c r="C135" s="32" t="str">
        <f>IFERROR(TRIM(MID(SUBSTITUTE(INDEX(A:A,_xlfn.AGGREGATE(15,6,ROW($A$2:$A$3000)/(RIGHT($A$2:$A$3000,2)="a:"),ROWS(L$2:L135)))," ",REPT(" ",30)),30,30)),"")</f>
        <v/>
      </c>
      <c r="D135" s="32" t="str">
        <f>IF(C135="","",TRIM(RIGHT(SUBSTITUTE(INDEX(A:A,_xlfn.AGGREGATE(15,6,ROW($A$2:$A$3000)/ISNUMBER(MATCH(RIGHT($A$2:$A$3000,2),{"t.","ms"},)),ROWS(L$2:L135))),"=",REPT(" ",30)),30)))</f>
        <v/>
      </c>
      <c r="E135" s="30" t="str">
        <f t="shared" si="2"/>
        <v>Down</v>
      </c>
      <c r="F135" t="e">
        <f>VLOOKUP(C135,Menu_PW1!F:H,3,0)</f>
        <v>#N/A</v>
      </c>
    </row>
    <row r="136" spans="2:6" customFormat="1" ht="18">
      <c r="B136" s="31">
        <v>135</v>
      </c>
      <c r="C136" s="32" t="str">
        <f>IFERROR(TRIM(MID(SUBSTITUTE(INDEX(A:A,_xlfn.AGGREGATE(15,6,ROW($A$2:$A$3000)/(RIGHT($A$2:$A$3000,2)="a:"),ROWS(L$2:L136)))," ",REPT(" ",30)),30,30)),"")</f>
        <v/>
      </c>
      <c r="D136" s="32" t="str">
        <f>IF(C136="","",TRIM(RIGHT(SUBSTITUTE(INDEX(A:A,_xlfn.AGGREGATE(15,6,ROW($A$2:$A$3000)/ISNUMBER(MATCH(RIGHT($A$2:$A$3000,2),{"t.","ms"},)),ROWS(L$2:L136))),"=",REPT(" ",30)),30)))</f>
        <v/>
      </c>
      <c r="E136" s="30" t="str">
        <f t="shared" si="2"/>
        <v>Down</v>
      </c>
      <c r="F136" t="e">
        <f>VLOOKUP(C136,Menu_PW1!F:H,3,0)</f>
        <v>#N/A</v>
      </c>
    </row>
    <row r="137" spans="2:6" customFormat="1" ht="18">
      <c r="B137" s="31">
        <v>136</v>
      </c>
      <c r="C137" s="32" t="str">
        <f>IFERROR(TRIM(MID(SUBSTITUTE(INDEX(A:A,_xlfn.AGGREGATE(15,6,ROW($A$2:$A$3000)/(RIGHT($A$2:$A$3000,2)="a:"),ROWS(L$2:L137)))," ",REPT(" ",30)),30,30)),"")</f>
        <v/>
      </c>
      <c r="D137" s="32" t="str">
        <f>IF(C137="","",TRIM(RIGHT(SUBSTITUTE(INDEX(A:A,_xlfn.AGGREGATE(15,6,ROW($A$2:$A$3000)/ISNUMBER(MATCH(RIGHT($A$2:$A$3000,2),{"t.","ms"},)),ROWS(L$2:L137))),"=",REPT(" ",30)),30)))</f>
        <v/>
      </c>
      <c r="E137" s="30" t="str">
        <f t="shared" si="2"/>
        <v>Down</v>
      </c>
      <c r="F137" t="e">
        <f>VLOOKUP(C137,Menu_PW1!F:H,3,0)</f>
        <v>#N/A</v>
      </c>
    </row>
    <row r="138" spans="2:6" customFormat="1" ht="18">
      <c r="B138" s="31">
        <v>137</v>
      </c>
      <c r="C138" s="32" t="str">
        <f>IFERROR(TRIM(MID(SUBSTITUTE(INDEX(A:A,_xlfn.AGGREGATE(15,6,ROW($A$2:$A$3000)/(RIGHT($A$2:$A$3000,2)="a:"),ROWS(L$2:L138)))," ",REPT(" ",30)),30,30)),"")</f>
        <v/>
      </c>
      <c r="D138" s="32" t="str">
        <f>IF(C138="","",TRIM(RIGHT(SUBSTITUTE(INDEX(A:A,_xlfn.AGGREGATE(15,6,ROW($A$2:$A$3000)/ISNUMBER(MATCH(RIGHT($A$2:$A$3000,2),{"t.","ms"},)),ROWS(L$2:L138))),"=",REPT(" ",30)),30)))</f>
        <v/>
      </c>
      <c r="E138" s="30" t="str">
        <f t="shared" si="2"/>
        <v>Down</v>
      </c>
      <c r="F138" t="e">
        <f>VLOOKUP(C138,Menu_PW1!F:H,3,0)</f>
        <v>#N/A</v>
      </c>
    </row>
    <row r="139" spans="2:6" customFormat="1" ht="18">
      <c r="B139" s="31">
        <v>138</v>
      </c>
      <c r="C139" s="32" t="str">
        <f>IFERROR(TRIM(MID(SUBSTITUTE(INDEX(A:A,_xlfn.AGGREGATE(15,6,ROW($A$2:$A$3000)/(RIGHT($A$2:$A$3000,2)="a:"),ROWS(L$2:L139)))," ",REPT(" ",30)),30,30)),"")</f>
        <v/>
      </c>
      <c r="D139" s="32" t="str">
        <f>IF(C139="","",TRIM(RIGHT(SUBSTITUTE(INDEX(A:A,_xlfn.AGGREGATE(15,6,ROW($A$2:$A$3000)/ISNUMBER(MATCH(RIGHT($A$2:$A$3000,2),{"t.","ms"},)),ROWS(L$2:L139))),"=",REPT(" ",30)),30)))</f>
        <v/>
      </c>
      <c r="E139" s="30" t="str">
        <f t="shared" si="2"/>
        <v>Down</v>
      </c>
      <c r="F139" t="e">
        <f>VLOOKUP(C139,Menu_PW1!F:H,3,0)</f>
        <v>#N/A</v>
      </c>
    </row>
    <row r="140" spans="2:6" customFormat="1" ht="18">
      <c r="B140" s="31">
        <v>139</v>
      </c>
      <c r="C140" s="32" t="str">
        <f>IFERROR(TRIM(MID(SUBSTITUTE(INDEX(A:A,_xlfn.AGGREGATE(15,6,ROW($A$2:$A$3000)/(RIGHT($A$2:$A$3000,2)="a:"),ROWS(L$2:L140)))," ",REPT(" ",30)),30,30)),"")</f>
        <v/>
      </c>
      <c r="D140" s="32" t="str">
        <f>IF(C140="","",TRIM(RIGHT(SUBSTITUTE(INDEX(A:A,_xlfn.AGGREGATE(15,6,ROW($A$2:$A$3000)/ISNUMBER(MATCH(RIGHT($A$2:$A$3000,2),{"t.","ms"},)),ROWS(L$2:L140))),"=",REPT(" ",30)),30)))</f>
        <v/>
      </c>
      <c r="E140" s="30" t="str">
        <f t="shared" si="2"/>
        <v>Down</v>
      </c>
      <c r="F140" t="e">
        <f>VLOOKUP(C140,Menu_PW1!F:H,3,0)</f>
        <v>#N/A</v>
      </c>
    </row>
    <row r="141" spans="2:6" customFormat="1" ht="18">
      <c r="B141" s="31">
        <v>140</v>
      </c>
      <c r="C141" s="32" t="str">
        <f>IFERROR(TRIM(MID(SUBSTITUTE(INDEX(A:A,_xlfn.AGGREGATE(15,6,ROW($A$2:$A$3000)/(RIGHT($A$2:$A$3000,2)="a:"),ROWS(L$2:L141)))," ",REPT(" ",30)),30,30)),"")</f>
        <v/>
      </c>
      <c r="D141" s="32" t="str">
        <f>IF(C141="","",TRIM(RIGHT(SUBSTITUTE(INDEX(A:A,_xlfn.AGGREGATE(15,6,ROW($A$2:$A$3000)/ISNUMBER(MATCH(RIGHT($A$2:$A$3000,2),{"t.","ms"},)),ROWS(L$2:L141))),"=",REPT(" ",30)),30)))</f>
        <v/>
      </c>
      <c r="E141" s="30" t="str">
        <f t="shared" si="2"/>
        <v>Down</v>
      </c>
      <c r="F141" t="e">
        <f>VLOOKUP(C141,Menu_PW1!F:H,3,0)</f>
        <v>#N/A</v>
      </c>
    </row>
    <row r="142" spans="2:6" customFormat="1" ht="18">
      <c r="B142" s="31">
        <v>141</v>
      </c>
      <c r="C142" s="32" t="str">
        <f>IFERROR(TRIM(MID(SUBSTITUTE(INDEX(A:A,_xlfn.AGGREGATE(15,6,ROW($A$2:$A$3000)/(RIGHT($A$2:$A$3000,2)="a:"),ROWS(L$2:L142)))," ",REPT(" ",30)),30,30)),"")</f>
        <v/>
      </c>
      <c r="D142" s="32" t="str">
        <f>IF(C142="","",TRIM(RIGHT(SUBSTITUTE(INDEX(A:A,_xlfn.AGGREGATE(15,6,ROW($A$2:$A$3000)/ISNUMBER(MATCH(RIGHT($A$2:$A$3000,2),{"t.","ms"},)),ROWS(L$2:L142))),"=",REPT(" ",30)),30)))</f>
        <v/>
      </c>
      <c r="E142" s="30" t="str">
        <f t="shared" si="2"/>
        <v>Down</v>
      </c>
      <c r="F142" t="e">
        <f>VLOOKUP(C142,Menu_PW1!F:H,3,0)</f>
        <v>#N/A</v>
      </c>
    </row>
    <row r="143" spans="2:6" customFormat="1" ht="18">
      <c r="B143" s="31">
        <v>142</v>
      </c>
      <c r="C143" s="32" t="str">
        <f>IFERROR(TRIM(MID(SUBSTITUTE(INDEX(A:A,_xlfn.AGGREGATE(15,6,ROW($A$2:$A$3000)/(RIGHT($A$2:$A$3000,2)="a:"),ROWS(L$2:L143)))," ",REPT(" ",30)),30,30)),"")</f>
        <v/>
      </c>
      <c r="D143" s="32" t="str">
        <f>IF(C143="","",TRIM(RIGHT(SUBSTITUTE(INDEX(A:A,_xlfn.AGGREGATE(15,6,ROW($A$2:$A$3000)/ISNUMBER(MATCH(RIGHT($A$2:$A$3000,2),{"t.","ms"},)),ROWS(L$2:L143))),"=",REPT(" ",30)),30)))</f>
        <v/>
      </c>
      <c r="E143" s="30" t="str">
        <f t="shared" si="2"/>
        <v>Down</v>
      </c>
      <c r="F143" t="e">
        <f>VLOOKUP(C143,Menu_PW1!F:H,3,0)</f>
        <v>#N/A</v>
      </c>
    </row>
    <row r="144" spans="2:6" customFormat="1" ht="18">
      <c r="B144" s="31">
        <v>143</v>
      </c>
      <c r="C144" s="32" t="str">
        <f>IFERROR(TRIM(MID(SUBSTITUTE(INDEX(A:A,_xlfn.AGGREGATE(15,6,ROW($A$2:$A$3000)/(RIGHT($A$2:$A$3000,2)="a:"),ROWS(L$2:L144)))," ",REPT(" ",30)),30,30)),"")</f>
        <v/>
      </c>
      <c r="D144" s="32" t="str">
        <f>IF(C144="","",TRIM(RIGHT(SUBSTITUTE(INDEX(A:A,_xlfn.AGGREGATE(15,6,ROW($A$2:$A$3000)/ISNUMBER(MATCH(RIGHT($A$2:$A$3000,2),{"t.","ms"},)),ROWS(L$2:L144))),"=",REPT(" ",30)),30)))</f>
        <v/>
      </c>
      <c r="E144" s="30" t="str">
        <f t="shared" si="2"/>
        <v>Down</v>
      </c>
      <c r="F144" t="e">
        <f>VLOOKUP(C144,Menu_PW1!F:H,3,0)</f>
        <v>#N/A</v>
      </c>
    </row>
    <row r="145" spans="2:6" customFormat="1" ht="18">
      <c r="B145" s="31">
        <v>144</v>
      </c>
      <c r="C145" s="32" t="str">
        <f>IFERROR(TRIM(MID(SUBSTITUTE(INDEX(A:A,_xlfn.AGGREGATE(15,6,ROW($A$2:$A$3000)/(RIGHT($A$2:$A$3000,2)="a:"),ROWS(L$2:L145)))," ",REPT(" ",30)),30,30)),"")</f>
        <v/>
      </c>
      <c r="D145" s="32" t="str">
        <f>IF(C145="","",TRIM(RIGHT(SUBSTITUTE(INDEX(A:A,_xlfn.AGGREGATE(15,6,ROW($A$2:$A$3000)/ISNUMBER(MATCH(RIGHT($A$2:$A$3000,2),{"t.","ms"},)),ROWS(L$2:L145))),"=",REPT(" ",30)),30)))</f>
        <v/>
      </c>
      <c r="E145" s="30" t="str">
        <f t="shared" si="2"/>
        <v>Down</v>
      </c>
      <c r="F145" t="e">
        <f>VLOOKUP(C145,Menu_PW1!F:H,3,0)</f>
        <v>#N/A</v>
      </c>
    </row>
    <row r="146" spans="2:6" customFormat="1" ht="18">
      <c r="B146" s="31">
        <v>145</v>
      </c>
      <c r="C146" s="32" t="str">
        <f>IFERROR(TRIM(MID(SUBSTITUTE(INDEX(A:A,_xlfn.AGGREGATE(15,6,ROW($A$2:$A$3000)/(RIGHT($A$2:$A$3000,2)="a:"),ROWS(L$2:L146)))," ",REPT(" ",30)),30,30)),"")</f>
        <v/>
      </c>
      <c r="D146" s="32" t="str">
        <f>IF(C146="","",TRIM(RIGHT(SUBSTITUTE(INDEX(A:A,_xlfn.AGGREGATE(15,6,ROW($A$2:$A$3000)/ISNUMBER(MATCH(RIGHT($A$2:$A$3000,2),{"t.","ms"},)),ROWS(L$2:L146))),"=",REPT(" ",30)),30)))</f>
        <v/>
      </c>
      <c r="E146" s="30" t="str">
        <f t="shared" si="2"/>
        <v>Down</v>
      </c>
      <c r="F146" t="e">
        <f>VLOOKUP(C146,Menu_PW1!F:H,3,0)</f>
        <v>#N/A</v>
      </c>
    </row>
    <row r="147" spans="2:6" customFormat="1" ht="18">
      <c r="B147" s="31">
        <v>146</v>
      </c>
      <c r="C147" s="32" t="str">
        <f>IFERROR(TRIM(MID(SUBSTITUTE(INDEX(A:A,_xlfn.AGGREGATE(15,6,ROW($A$2:$A$3000)/(RIGHT($A$2:$A$3000,2)="a:"),ROWS(L$2:L147)))," ",REPT(" ",30)),30,30)),"")</f>
        <v/>
      </c>
      <c r="D147" s="32" t="str">
        <f>IF(C147="","",TRIM(RIGHT(SUBSTITUTE(INDEX(A:A,_xlfn.AGGREGATE(15,6,ROW($A$2:$A$3000)/ISNUMBER(MATCH(RIGHT($A$2:$A$3000,2),{"t.","ms"},)),ROWS(L$2:L147))),"=",REPT(" ",30)),30)))</f>
        <v/>
      </c>
      <c r="E147" s="30" t="str">
        <f t="shared" si="2"/>
        <v>Down</v>
      </c>
      <c r="F147" t="e">
        <f>VLOOKUP(C147,Menu_PW1!F:H,3,0)</f>
        <v>#N/A</v>
      </c>
    </row>
    <row r="148" spans="2:6" customFormat="1" ht="18">
      <c r="B148" s="31">
        <v>147</v>
      </c>
      <c r="C148" s="32" t="str">
        <f>IFERROR(TRIM(MID(SUBSTITUTE(INDEX(A:A,_xlfn.AGGREGATE(15,6,ROW($A$2:$A$3000)/(RIGHT($A$2:$A$3000,2)="a:"),ROWS(L$2:L148)))," ",REPT(" ",30)),30,30)),"")</f>
        <v/>
      </c>
      <c r="D148" s="32" t="str">
        <f>IF(C148="","",TRIM(RIGHT(SUBSTITUTE(INDEX(A:A,_xlfn.AGGREGATE(15,6,ROW($A$2:$A$3000)/ISNUMBER(MATCH(RIGHT($A$2:$A$3000,2),{"t.","ms"},)),ROWS(L$2:L148))),"=",REPT(" ",30)),30)))</f>
        <v/>
      </c>
      <c r="E148" s="30" t="str">
        <f t="shared" si="2"/>
        <v>Down</v>
      </c>
      <c r="F148" t="e">
        <f>VLOOKUP(C148,Menu_PW1!F:H,3,0)</f>
        <v>#N/A</v>
      </c>
    </row>
    <row r="149" spans="2:6" customFormat="1" ht="18">
      <c r="B149" s="31">
        <v>148</v>
      </c>
      <c r="C149" s="32" t="str">
        <f>IFERROR(TRIM(MID(SUBSTITUTE(INDEX(A:A,_xlfn.AGGREGATE(15,6,ROW($A$2:$A$3000)/(RIGHT($A$2:$A$3000,2)="a:"),ROWS(L$2:L149)))," ",REPT(" ",30)),30,30)),"")</f>
        <v/>
      </c>
      <c r="D149" s="32" t="str">
        <f>IF(C149="","",TRIM(RIGHT(SUBSTITUTE(INDEX(A:A,_xlfn.AGGREGATE(15,6,ROW($A$2:$A$3000)/ISNUMBER(MATCH(RIGHT($A$2:$A$3000,2),{"t.","ms"},)),ROWS(L$2:L149))),"=",REPT(" ",30)),30)))</f>
        <v/>
      </c>
      <c r="E149" s="30" t="str">
        <f t="shared" si="2"/>
        <v>Down</v>
      </c>
      <c r="F149" t="e">
        <f>VLOOKUP(C149,Menu_PW1!F:H,3,0)</f>
        <v>#N/A</v>
      </c>
    </row>
    <row r="150" spans="2:6" customFormat="1" ht="18">
      <c r="B150" s="31">
        <v>149</v>
      </c>
      <c r="C150" s="32" t="str">
        <f>IFERROR(TRIM(MID(SUBSTITUTE(INDEX(A:A,_xlfn.AGGREGATE(15,6,ROW($A$2:$A$3000)/(RIGHT($A$2:$A$3000,2)="a:"),ROWS(L$2:L150)))," ",REPT(" ",30)),30,30)),"")</f>
        <v/>
      </c>
      <c r="D150" s="32" t="str">
        <f>IF(C150="","",TRIM(RIGHT(SUBSTITUTE(INDEX(A:A,_xlfn.AGGREGATE(15,6,ROW($A$2:$A$3000)/ISNUMBER(MATCH(RIGHT($A$2:$A$3000,2),{"t.","ms"},)),ROWS(L$2:L150))),"=",REPT(" ",30)),30)))</f>
        <v/>
      </c>
      <c r="E150" s="30" t="str">
        <f t="shared" si="2"/>
        <v>Down</v>
      </c>
      <c r="F150" t="e">
        <f>VLOOKUP(C150,Menu_PW1!F:H,3,0)</f>
        <v>#N/A</v>
      </c>
    </row>
    <row r="151" spans="2:6" customFormat="1" ht="18">
      <c r="B151" s="31">
        <v>150</v>
      </c>
      <c r="C151" s="32" t="str">
        <f>IFERROR(TRIM(MID(SUBSTITUTE(INDEX(A:A,_xlfn.AGGREGATE(15,6,ROW($A$2:$A$3000)/(RIGHT($A$2:$A$3000,2)="a:"),ROWS(L$2:L151)))," ",REPT(" ",30)),30,30)),"")</f>
        <v/>
      </c>
      <c r="D151" s="32" t="str">
        <f>IF(C151="","",TRIM(RIGHT(SUBSTITUTE(INDEX(A:A,_xlfn.AGGREGATE(15,6,ROW($A$2:$A$3000)/ISNUMBER(MATCH(RIGHT($A$2:$A$3000,2),{"t.","ms"},)),ROWS(L$2:L151))),"=",REPT(" ",30)),30)))</f>
        <v/>
      </c>
      <c r="E151" s="30" t="str">
        <f t="shared" si="2"/>
        <v>Down</v>
      </c>
      <c r="F151" t="e">
        <f>VLOOKUP(C151,Menu_PW1!F:H,3,0)</f>
        <v>#N/A</v>
      </c>
    </row>
    <row r="152" spans="2:6" customFormat="1" ht="18">
      <c r="B152" s="31">
        <v>151</v>
      </c>
      <c r="C152" s="32" t="str">
        <f>IFERROR(TRIM(MID(SUBSTITUTE(INDEX(A:A,_xlfn.AGGREGATE(15,6,ROW($A$2:$A$3000)/(RIGHT($A$2:$A$3000,2)="a:"),ROWS(L$2:L152)))," ",REPT(" ",30)),30,30)),"")</f>
        <v/>
      </c>
      <c r="D152" s="32" t="str">
        <f>IF(C152="","",TRIM(RIGHT(SUBSTITUTE(INDEX(A:A,_xlfn.AGGREGATE(15,6,ROW($A$2:$A$3000)/ISNUMBER(MATCH(RIGHT($A$2:$A$3000,2),{"t.","ms"},)),ROWS(L$2:L152))),"=",REPT(" ",30)),30)))</f>
        <v/>
      </c>
      <c r="E152" s="30" t="str">
        <f t="shared" si="2"/>
        <v>Down</v>
      </c>
      <c r="F152" t="e">
        <f>VLOOKUP(C152,Menu_PW1!F:H,3,0)</f>
        <v>#N/A</v>
      </c>
    </row>
    <row r="153" spans="2:6" customFormat="1" ht="18">
      <c r="B153" s="31">
        <v>152</v>
      </c>
      <c r="C153" s="32" t="str">
        <f>IFERROR(TRIM(MID(SUBSTITUTE(INDEX(A:A,_xlfn.AGGREGATE(15,6,ROW($A$2:$A$3000)/(RIGHT($A$2:$A$3000,2)="a:"),ROWS(L$2:L153)))," ",REPT(" ",30)),30,30)),"")</f>
        <v/>
      </c>
      <c r="D153" s="32" t="str">
        <f>IF(C153="","",TRIM(RIGHT(SUBSTITUTE(INDEX(A:A,_xlfn.AGGREGATE(15,6,ROW($A$2:$A$3000)/ISNUMBER(MATCH(RIGHT($A$2:$A$3000,2),{"t.","ms"},)),ROWS(L$2:L153))),"=",REPT(" ",30)),30)))</f>
        <v/>
      </c>
      <c r="E153" s="30" t="str">
        <f t="shared" si="2"/>
        <v>Down</v>
      </c>
      <c r="F153" t="e">
        <f>VLOOKUP(C153,Menu_PW1!F:H,3,0)</f>
        <v>#N/A</v>
      </c>
    </row>
    <row r="154" spans="2:6" customFormat="1" ht="18">
      <c r="B154" s="31">
        <v>153</v>
      </c>
      <c r="C154" s="32" t="str">
        <f>IFERROR(TRIM(MID(SUBSTITUTE(INDEX(A:A,_xlfn.AGGREGATE(15,6,ROW($A$2:$A$3000)/(RIGHT($A$2:$A$3000,2)="a:"),ROWS(L$2:L154)))," ",REPT(" ",30)),30,30)),"")</f>
        <v/>
      </c>
      <c r="D154" s="32" t="str">
        <f>IF(C154="","",TRIM(RIGHT(SUBSTITUTE(INDEX(A:A,_xlfn.AGGREGATE(15,6,ROW($A$2:$A$3000)/ISNUMBER(MATCH(RIGHT($A$2:$A$3000,2),{"t.","ms"},)),ROWS(L$2:L154))),"=",REPT(" ",30)),30)))</f>
        <v/>
      </c>
      <c r="E154" s="30" t="str">
        <f t="shared" si="2"/>
        <v>Down</v>
      </c>
      <c r="F154" t="e">
        <f>VLOOKUP(C154,Menu_PW1!F:H,3,0)</f>
        <v>#N/A</v>
      </c>
    </row>
    <row r="155" spans="2:6" customFormat="1" ht="18">
      <c r="B155" s="31">
        <v>154</v>
      </c>
      <c r="C155" s="32" t="str">
        <f>IFERROR(TRIM(MID(SUBSTITUTE(INDEX(A:A,_xlfn.AGGREGATE(15,6,ROW($A$2:$A$3000)/(RIGHT($A$2:$A$3000,2)="a:"),ROWS(L$2:L155)))," ",REPT(" ",30)),30,30)),"")</f>
        <v/>
      </c>
      <c r="D155" s="32" t="str">
        <f>IF(C155="","",TRIM(RIGHT(SUBSTITUTE(INDEX(A:A,_xlfn.AGGREGATE(15,6,ROW($A$2:$A$3000)/ISNUMBER(MATCH(RIGHT($A$2:$A$3000,2),{"t.","ms"},)),ROWS(L$2:L155))),"=",REPT(" ",30)),30)))</f>
        <v/>
      </c>
      <c r="E155" s="30" t="str">
        <f t="shared" si="2"/>
        <v>Down</v>
      </c>
      <c r="F155" t="e">
        <f>VLOOKUP(C155,Menu_PW1!F:H,3,0)</f>
        <v>#N/A</v>
      </c>
    </row>
    <row r="156" spans="2:6" customFormat="1" ht="18">
      <c r="B156" s="31">
        <v>155</v>
      </c>
      <c r="C156" s="32" t="str">
        <f>IFERROR(TRIM(MID(SUBSTITUTE(INDEX(A:A,_xlfn.AGGREGATE(15,6,ROW($A$2:$A$3000)/(RIGHT($A$2:$A$3000,2)="a:"),ROWS(L$2:L156)))," ",REPT(" ",30)),30,30)),"")</f>
        <v/>
      </c>
      <c r="D156" s="32" t="str">
        <f>IF(C156="","",TRIM(RIGHT(SUBSTITUTE(INDEX(A:A,_xlfn.AGGREGATE(15,6,ROW($A$2:$A$3000)/ISNUMBER(MATCH(RIGHT($A$2:$A$3000,2),{"t.","ms"},)),ROWS(L$2:L156))),"=",REPT(" ",30)),30)))</f>
        <v/>
      </c>
      <c r="E156" s="30" t="str">
        <f t="shared" si="2"/>
        <v>Down</v>
      </c>
      <c r="F156" t="e">
        <f>VLOOKUP(C156,Menu_PW1!F:H,3,0)</f>
        <v>#N/A</v>
      </c>
    </row>
    <row r="157" spans="2:6" customFormat="1" ht="18">
      <c r="B157" s="31">
        <v>156</v>
      </c>
      <c r="C157" s="32" t="str">
        <f>IFERROR(TRIM(MID(SUBSTITUTE(INDEX(A:A,_xlfn.AGGREGATE(15,6,ROW($A$2:$A$3000)/(RIGHT($A$2:$A$3000,2)="a:"),ROWS(L$2:L157)))," ",REPT(" ",30)),30,30)),"")</f>
        <v/>
      </c>
      <c r="D157" s="32" t="str">
        <f>IF(C157="","",TRIM(RIGHT(SUBSTITUTE(INDEX(A:A,_xlfn.AGGREGATE(15,6,ROW($A$2:$A$3000)/ISNUMBER(MATCH(RIGHT($A$2:$A$3000,2),{"t.","ms"},)),ROWS(L$2:L157))),"=",REPT(" ",30)),30)))</f>
        <v/>
      </c>
      <c r="E157" s="30" t="str">
        <f t="shared" si="2"/>
        <v>Down</v>
      </c>
      <c r="F157" t="e">
        <f>VLOOKUP(C157,Menu_PW1!F:H,3,0)</f>
        <v>#N/A</v>
      </c>
    </row>
    <row r="158" spans="2:6" customFormat="1" ht="18">
      <c r="B158" s="31">
        <v>157</v>
      </c>
      <c r="C158" s="32" t="str">
        <f>IFERROR(TRIM(MID(SUBSTITUTE(INDEX(A:A,_xlfn.AGGREGATE(15,6,ROW($A$2:$A$3000)/(RIGHT($A$2:$A$3000,2)="a:"),ROWS(L$2:L158)))," ",REPT(" ",30)),30,30)),"")</f>
        <v/>
      </c>
      <c r="D158" s="32" t="str">
        <f>IF(C158="","",TRIM(RIGHT(SUBSTITUTE(INDEX(A:A,_xlfn.AGGREGATE(15,6,ROW($A$2:$A$3000)/ISNUMBER(MATCH(RIGHT($A$2:$A$3000,2),{"t.","ms"},)),ROWS(L$2:L158))),"=",REPT(" ",30)),30)))</f>
        <v/>
      </c>
      <c r="E158" s="30" t="str">
        <f t="shared" si="2"/>
        <v>Down</v>
      </c>
      <c r="F158" t="e">
        <f>VLOOKUP(C158,Menu_PW1!F:H,3,0)</f>
        <v>#N/A</v>
      </c>
    </row>
    <row r="159" spans="2:6" customFormat="1" ht="18">
      <c r="B159" s="31">
        <v>158</v>
      </c>
      <c r="C159" s="32" t="str">
        <f>IFERROR(TRIM(MID(SUBSTITUTE(INDEX(A:A,_xlfn.AGGREGATE(15,6,ROW($A$2:$A$3000)/(RIGHT($A$2:$A$3000,2)="a:"),ROWS(L$2:L159)))," ",REPT(" ",30)),30,30)),"")</f>
        <v/>
      </c>
      <c r="D159" s="32" t="str">
        <f>IF(C159="","",TRIM(RIGHT(SUBSTITUTE(INDEX(A:A,_xlfn.AGGREGATE(15,6,ROW($A$2:$A$3000)/ISNUMBER(MATCH(RIGHT($A$2:$A$3000,2),{"t.","ms"},)),ROWS(L$2:L159))),"=",REPT(" ",30)),30)))</f>
        <v/>
      </c>
      <c r="E159" s="30" t="str">
        <f t="shared" si="2"/>
        <v>Down</v>
      </c>
      <c r="F159" t="e">
        <f>VLOOKUP(C159,Menu_PW1!F:H,3,0)</f>
        <v>#N/A</v>
      </c>
    </row>
    <row r="160" spans="2:6" customFormat="1" ht="18">
      <c r="B160" s="31">
        <v>159</v>
      </c>
      <c r="C160" s="32" t="str">
        <f>IFERROR(TRIM(MID(SUBSTITUTE(INDEX(A:A,_xlfn.AGGREGATE(15,6,ROW($A$2:$A$3000)/(RIGHT($A$2:$A$3000,2)="a:"),ROWS(L$2:L160)))," ",REPT(" ",30)),30,30)),"")</f>
        <v/>
      </c>
      <c r="D160" s="32" t="str">
        <f>IF(C160="","",TRIM(RIGHT(SUBSTITUTE(INDEX(A:A,_xlfn.AGGREGATE(15,6,ROW($A$2:$A$3000)/ISNUMBER(MATCH(RIGHT($A$2:$A$3000,2),{"t.","ms"},)),ROWS(L$2:L160))),"=",REPT(" ",30)),30)))</f>
        <v/>
      </c>
      <c r="E160" s="30" t="str">
        <f t="shared" si="2"/>
        <v>Down</v>
      </c>
      <c r="F160" t="e">
        <f>VLOOKUP(C160,Menu_PW1!F:H,3,0)</f>
        <v>#N/A</v>
      </c>
    </row>
    <row r="161" spans="2:6" customFormat="1" ht="18">
      <c r="B161" s="31">
        <v>160</v>
      </c>
      <c r="C161" s="32" t="str">
        <f>IFERROR(TRIM(MID(SUBSTITUTE(INDEX(A:A,_xlfn.AGGREGATE(15,6,ROW($A$2:$A$3000)/(RIGHT($A$2:$A$3000,2)="a:"),ROWS(L$2:L161)))," ",REPT(" ",30)),30,30)),"")</f>
        <v/>
      </c>
      <c r="D161" s="32" t="str">
        <f>IF(C161="","",TRIM(RIGHT(SUBSTITUTE(INDEX(A:A,_xlfn.AGGREGATE(15,6,ROW($A$2:$A$3000)/ISNUMBER(MATCH(RIGHT($A$2:$A$3000,2),{"t.","ms"},)),ROWS(L$2:L161))),"=",REPT(" ",30)),30)))</f>
        <v/>
      </c>
      <c r="E161" s="30" t="str">
        <f t="shared" si="2"/>
        <v>Down</v>
      </c>
      <c r="F161" t="e">
        <f>VLOOKUP(C161,Menu_PW1!F:H,3,0)</f>
        <v>#N/A</v>
      </c>
    </row>
    <row r="162" spans="2:6" customFormat="1" ht="18">
      <c r="B162" s="31">
        <v>161</v>
      </c>
      <c r="C162" s="32" t="str">
        <f>IFERROR(TRIM(MID(SUBSTITUTE(INDEX(A:A,_xlfn.AGGREGATE(15,6,ROW($A$2:$A$3000)/(RIGHT($A$2:$A$3000,2)="a:"),ROWS(L$2:L162)))," ",REPT(" ",30)),30,30)),"")</f>
        <v/>
      </c>
      <c r="D162" s="32" t="str">
        <f>IF(C162="","",TRIM(RIGHT(SUBSTITUTE(INDEX(A:A,_xlfn.AGGREGATE(15,6,ROW($A$2:$A$3000)/ISNUMBER(MATCH(RIGHT($A$2:$A$3000,2),{"t.","ms"},)),ROWS(L$2:L162))),"=",REPT(" ",30)),30)))</f>
        <v/>
      </c>
      <c r="E162" s="30" t="str">
        <f t="shared" si="2"/>
        <v>Down</v>
      </c>
      <c r="F162" t="e">
        <f>VLOOKUP(C162,Menu_PW1!F:H,3,0)</f>
        <v>#N/A</v>
      </c>
    </row>
    <row r="163" spans="2:6" customFormat="1" ht="18">
      <c r="B163" s="31">
        <v>162</v>
      </c>
      <c r="C163" s="32" t="str">
        <f>IFERROR(TRIM(MID(SUBSTITUTE(INDEX(A:A,_xlfn.AGGREGATE(15,6,ROW($A$2:$A$3000)/(RIGHT($A$2:$A$3000,2)="a:"),ROWS(L$2:L163)))," ",REPT(" ",30)),30,30)),"")</f>
        <v/>
      </c>
      <c r="D163" s="32" t="str">
        <f>IF(C163="","",TRIM(RIGHT(SUBSTITUTE(INDEX(A:A,_xlfn.AGGREGATE(15,6,ROW($A$2:$A$3000)/ISNUMBER(MATCH(RIGHT($A$2:$A$3000,2),{"t.","ms"},)),ROWS(L$2:L163))),"=",REPT(" ",30)),30)))</f>
        <v/>
      </c>
      <c r="E163" s="30" t="str">
        <f t="shared" si="2"/>
        <v>Down</v>
      </c>
      <c r="F163" t="e">
        <f>VLOOKUP(C163,Menu_PW1!F:H,3,0)</f>
        <v>#N/A</v>
      </c>
    </row>
    <row r="164" spans="2:6" customFormat="1" ht="18">
      <c r="B164" s="31">
        <v>163</v>
      </c>
      <c r="C164" s="32" t="str">
        <f>IFERROR(TRIM(MID(SUBSTITUTE(INDEX(A:A,_xlfn.AGGREGATE(15,6,ROW($A$2:$A$3000)/(RIGHT($A$2:$A$3000,2)="a:"),ROWS(L$2:L164)))," ",REPT(" ",30)),30,30)),"")</f>
        <v/>
      </c>
      <c r="D164" s="32" t="str">
        <f>IF(C164="","",TRIM(RIGHT(SUBSTITUTE(INDEX(A:A,_xlfn.AGGREGATE(15,6,ROW($A$2:$A$3000)/ISNUMBER(MATCH(RIGHT($A$2:$A$3000,2),{"t.","ms"},)),ROWS(L$2:L164))),"=",REPT(" ",30)),30)))</f>
        <v/>
      </c>
      <c r="E164" s="30" t="str">
        <f t="shared" si="2"/>
        <v>Down</v>
      </c>
      <c r="F164" t="e">
        <f>VLOOKUP(C164,Menu_PW1!F:H,3,0)</f>
        <v>#N/A</v>
      </c>
    </row>
    <row r="165" spans="2:6" customFormat="1" ht="18">
      <c r="B165" s="31">
        <v>164</v>
      </c>
      <c r="C165" s="32" t="str">
        <f>IFERROR(TRIM(MID(SUBSTITUTE(INDEX(A:A,_xlfn.AGGREGATE(15,6,ROW($A$2:$A$3000)/(RIGHT($A$2:$A$3000,2)="a:"),ROWS(L$2:L165)))," ",REPT(" ",30)),30,30)),"")</f>
        <v/>
      </c>
      <c r="D165" s="32" t="str">
        <f>IF(C165="","",TRIM(RIGHT(SUBSTITUTE(INDEX(A:A,_xlfn.AGGREGATE(15,6,ROW($A$2:$A$3000)/ISNUMBER(MATCH(RIGHT($A$2:$A$3000,2),{"t.","ms"},)),ROWS(L$2:L165))),"=",REPT(" ",30)),30)))</f>
        <v/>
      </c>
      <c r="E165" s="30" t="str">
        <f t="shared" si="2"/>
        <v>Down</v>
      </c>
      <c r="F165" t="e">
        <f>VLOOKUP(C165,Menu_PW1!F:H,3,0)</f>
        <v>#N/A</v>
      </c>
    </row>
    <row r="166" spans="2:6" customFormat="1" ht="18">
      <c r="B166" s="31">
        <v>165</v>
      </c>
      <c r="C166" s="32" t="str">
        <f>IFERROR(TRIM(MID(SUBSTITUTE(INDEX(A:A,_xlfn.AGGREGATE(15,6,ROW($A$2:$A$3000)/(RIGHT($A$2:$A$3000,2)="a:"),ROWS(L$2:L166)))," ",REPT(" ",30)),30,30)),"")</f>
        <v/>
      </c>
      <c r="D166" s="32" t="str">
        <f>IF(C166="","",TRIM(RIGHT(SUBSTITUTE(INDEX(A:A,_xlfn.AGGREGATE(15,6,ROW($A$2:$A$3000)/ISNUMBER(MATCH(RIGHT($A$2:$A$3000,2),{"t.","ms"},)),ROWS(L$2:L166))),"=",REPT(" ",30)),30)))</f>
        <v/>
      </c>
      <c r="E166" s="30" t="str">
        <f t="shared" si="2"/>
        <v>Down</v>
      </c>
      <c r="F166" t="e">
        <f>VLOOKUP(C166,Menu_PW1!F:H,3,0)</f>
        <v>#N/A</v>
      </c>
    </row>
    <row r="167" spans="2:6" customFormat="1" ht="18">
      <c r="B167" s="31">
        <v>166</v>
      </c>
      <c r="C167" s="32" t="str">
        <f>IFERROR(TRIM(MID(SUBSTITUTE(INDEX(A:A,_xlfn.AGGREGATE(15,6,ROW($A$2:$A$3000)/(RIGHT($A$2:$A$3000,2)="a:"),ROWS(L$2:L167)))," ",REPT(" ",30)),30,30)),"")</f>
        <v/>
      </c>
      <c r="D167" s="32" t="str">
        <f>IF(C167="","",TRIM(RIGHT(SUBSTITUTE(INDEX(A:A,_xlfn.AGGREGATE(15,6,ROW($A$2:$A$3000)/ISNUMBER(MATCH(RIGHT($A$2:$A$3000,2),{"t.","ms"},)),ROWS(L$2:L167))),"=",REPT(" ",30)),30)))</f>
        <v/>
      </c>
      <c r="E167" s="30" t="str">
        <f t="shared" si="2"/>
        <v>Down</v>
      </c>
      <c r="F167" t="e">
        <f>VLOOKUP(C167,Menu_PW1!F:H,3,0)</f>
        <v>#N/A</v>
      </c>
    </row>
    <row r="168" spans="2:6" customFormat="1" ht="18">
      <c r="B168" s="31">
        <v>167</v>
      </c>
      <c r="C168" s="32" t="str">
        <f>IFERROR(TRIM(MID(SUBSTITUTE(INDEX(A:A,_xlfn.AGGREGATE(15,6,ROW($A$2:$A$3000)/(RIGHT($A$2:$A$3000,2)="a:"),ROWS(L$2:L168)))," ",REPT(" ",30)),30,30)),"")</f>
        <v/>
      </c>
      <c r="D168" s="32" t="str">
        <f>IF(C168="","",TRIM(RIGHT(SUBSTITUTE(INDEX(A:A,_xlfn.AGGREGATE(15,6,ROW($A$2:$A$3000)/ISNUMBER(MATCH(RIGHT($A$2:$A$3000,2),{"t.","ms"},)),ROWS(L$2:L168))),"=",REPT(" ",30)),30)))</f>
        <v/>
      </c>
      <c r="E168" s="30" t="str">
        <f t="shared" si="2"/>
        <v>Down</v>
      </c>
      <c r="F168" t="e">
        <f>VLOOKUP(C168,Menu_PW1!F:H,3,0)</f>
        <v>#N/A</v>
      </c>
    </row>
    <row r="169" spans="2:6" customFormat="1" ht="18">
      <c r="B169" s="31">
        <v>168</v>
      </c>
      <c r="C169" s="32" t="str">
        <f>IFERROR(TRIM(MID(SUBSTITUTE(INDEX(A:A,_xlfn.AGGREGATE(15,6,ROW($A$2:$A$3000)/(RIGHT($A$2:$A$3000,2)="a:"),ROWS(L$2:L169)))," ",REPT(" ",30)),30,30)),"")</f>
        <v/>
      </c>
      <c r="D169" s="32" t="str">
        <f>IF(C169="","",TRIM(RIGHT(SUBSTITUTE(INDEX(A:A,_xlfn.AGGREGATE(15,6,ROW($A$2:$A$3000)/ISNUMBER(MATCH(RIGHT($A$2:$A$3000,2),{"t.","ms"},)),ROWS(L$2:L169))),"=",REPT(" ",30)),30)))</f>
        <v/>
      </c>
      <c r="E169" s="30" t="str">
        <f t="shared" si="2"/>
        <v>Down</v>
      </c>
      <c r="F169" t="e">
        <f>VLOOKUP(C169,Menu_PW1!F:H,3,0)</f>
        <v>#N/A</v>
      </c>
    </row>
    <row r="170" spans="2:6" customFormat="1" ht="18">
      <c r="B170" s="31">
        <v>169</v>
      </c>
      <c r="C170" s="32" t="str">
        <f>IFERROR(TRIM(MID(SUBSTITUTE(INDEX(A:A,_xlfn.AGGREGATE(15,6,ROW($A$2:$A$3000)/(RIGHT($A$2:$A$3000,2)="a:"),ROWS(L$2:L170)))," ",REPT(" ",30)),30,30)),"")</f>
        <v/>
      </c>
      <c r="D170" s="32" t="str">
        <f>IF(C170="","",TRIM(RIGHT(SUBSTITUTE(INDEX(A:A,_xlfn.AGGREGATE(15,6,ROW($A$2:$A$3000)/ISNUMBER(MATCH(RIGHT($A$2:$A$3000,2),{"t.","ms"},)),ROWS(L$2:L170))),"=",REPT(" ",30)),30)))</f>
        <v/>
      </c>
      <c r="E170" s="30" t="str">
        <f t="shared" si="2"/>
        <v>Down</v>
      </c>
      <c r="F170" t="e">
        <f>VLOOKUP(C170,Menu_PW1!F:H,3,0)</f>
        <v>#N/A</v>
      </c>
    </row>
    <row r="171" spans="2:6" customFormat="1" ht="18">
      <c r="B171" s="31">
        <v>170</v>
      </c>
      <c r="C171" s="32" t="str">
        <f>IFERROR(TRIM(MID(SUBSTITUTE(INDEX(A:A,_xlfn.AGGREGATE(15,6,ROW($A$2:$A$3000)/(RIGHT($A$2:$A$3000,2)="a:"),ROWS(L$2:L171)))," ",REPT(" ",30)),30,30)),"")</f>
        <v/>
      </c>
      <c r="D171" s="32" t="str">
        <f>IF(C171="","",TRIM(RIGHT(SUBSTITUTE(INDEX(A:A,_xlfn.AGGREGATE(15,6,ROW($A$2:$A$3000)/ISNUMBER(MATCH(RIGHT($A$2:$A$3000,2),{"t.","ms"},)),ROWS(L$2:L171))),"=",REPT(" ",30)),30)))</f>
        <v/>
      </c>
      <c r="E171" s="30" t="str">
        <f t="shared" si="2"/>
        <v>Down</v>
      </c>
      <c r="F171" t="e">
        <f>VLOOKUP(C171,Menu_PW1!F:H,3,0)</f>
        <v>#N/A</v>
      </c>
    </row>
    <row r="172" spans="2:6" customFormat="1" ht="18">
      <c r="B172" s="31">
        <v>171</v>
      </c>
      <c r="C172" s="32" t="str">
        <f>IFERROR(TRIM(MID(SUBSTITUTE(INDEX(A:A,_xlfn.AGGREGATE(15,6,ROW($A$2:$A$3000)/(RIGHT($A$2:$A$3000,2)="a:"),ROWS(L$2:L172)))," ",REPT(" ",30)),30,30)),"")</f>
        <v/>
      </c>
      <c r="D172" s="32" t="str">
        <f>IF(C172="","",TRIM(RIGHT(SUBSTITUTE(INDEX(A:A,_xlfn.AGGREGATE(15,6,ROW($A$2:$A$3000)/ISNUMBER(MATCH(RIGHT($A$2:$A$3000,2),{"t.","ms"},)),ROWS(L$2:L172))),"=",REPT(" ",30)),30)))</f>
        <v/>
      </c>
      <c r="E172" s="30" t="str">
        <f t="shared" si="2"/>
        <v>Down</v>
      </c>
      <c r="F172" t="e">
        <f>VLOOKUP(C172,Menu_PW1!F:H,3,0)</f>
        <v>#N/A</v>
      </c>
    </row>
    <row r="173" spans="2:6" customFormat="1" ht="18">
      <c r="B173" s="31">
        <v>172</v>
      </c>
      <c r="C173" s="32" t="str">
        <f>IFERROR(TRIM(MID(SUBSTITUTE(INDEX(A:A,_xlfn.AGGREGATE(15,6,ROW($A$2:$A$3000)/(RIGHT($A$2:$A$3000,2)="a:"),ROWS(L$2:L173)))," ",REPT(" ",30)),30,30)),"")</f>
        <v/>
      </c>
      <c r="D173" s="32" t="str">
        <f>IF(C173="","",TRIM(RIGHT(SUBSTITUTE(INDEX(A:A,_xlfn.AGGREGATE(15,6,ROW($A$2:$A$3000)/ISNUMBER(MATCH(RIGHT($A$2:$A$3000,2),{"t.","ms"},)),ROWS(L$2:L173))),"=",REPT(" ",30)),30)))</f>
        <v/>
      </c>
      <c r="E173" s="30" t="str">
        <f t="shared" si="2"/>
        <v>Down</v>
      </c>
      <c r="F173" t="e">
        <f>VLOOKUP(C173,Menu_PW1!F:H,3,0)</f>
        <v>#N/A</v>
      </c>
    </row>
    <row r="174" spans="2:6" customFormat="1" ht="18">
      <c r="B174" s="31">
        <v>173</v>
      </c>
      <c r="C174" s="32" t="str">
        <f>IFERROR(TRIM(MID(SUBSTITUTE(INDEX(A:A,_xlfn.AGGREGATE(15,6,ROW($A$2:$A$3000)/(RIGHT($A$2:$A$3000,2)="a:"),ROWS(L$2:L174)))," ",REPT(" ",30)),30,30)),"")</f>
        <v/>
      </c>
      <c r="D174" s="32" t="str">
        <f>IF(C174="","",TRIM(RIGHT(SUBSTITUTE(INDEX(A:A,_xlfn.AGGREGATE(15,6,ROW($A$2:$A$3000)/ISNUMBER(MATCH(RIGHT($A$2:$A$3000,2),{"t.","ms"},)),ROWS(L$2:L174))),"=",REPT(" ",30)),30)))</f>
        <v/>
      </c>
      <c r="E174" s="30" t="str">
        <f t="shared" si="2"/>
        <v>Down</v>
      </c>
      <c r="F174" t="e">
        <f>VLOOKUP(C174,Menu_PW1!F:H,3,0)</f>
        <v>#N/A</v>
      </c>
    </row>
    <row r="175" spans="2:6" customFormat="1" ht="18">
      <c r="B175" s="31">
        <v>174</v>
      </c>
      <c r="C175" s="32" t="str">
        <f>IFERROR(TRIM(MID(SUBSTITUTE(INDEX(A:A,_xlfn.AGGREGATE(15,6,ROW($A$2:$A$3000)/(RIGHT($A$2:$A$3000,2)="a:"),ROWS(L$2:L175)))," ",REPT(" ",30)),30,30)),"")</f>
        <v/>
      </c>
      <c r="D175" s="32" t="str">
        <f>IF(C175="","",TRIM(RIGHT(SUBSTITUTE(INDEX(A:A,_xlfn.AGGREGATE(15,6,ROW($A$2:$A$3000)/ISNUMBER(MATCH(RIGHT($A$2:$A$3000,2),{"t.","ms"},)),ROWS(L$2:L175))),"=",REPT(" ",30)),30)))</f>
        <v/>
      </c>
      <c r="E175" s="30" t="str">
        <f t="shared" si="2"/>
        <v>Down</v>
      </c>
      <c r="F175" t="e">
        <f>VLOOKUP(C175,Menu_PW1!F:H,3,0)</f>
        <v>#N/A</v>
      </c>
    </row>
    <row r="176" spans="2:6" customFormat="1" ht="18">
      <c r="B176" s="31">
        <v>175</v>
      </c>
      <c r="C176" s="32" t="str">
        <f>IFERROR(TRIM(MID(SUBSTITUTE(INDEX(A:A,_xlfn.AGGREGATE(15,6,ROW($A$2:$A$3000)/(RIGHT($A$2:$A$3000,2)="a:"),ROWS(L$2:L176)))," ",REPT(" ",30)),30,30)),"")</f>
        <v/>
      </c>
      <c r="D176" s="32" t="str">
        <f>IF(C176="","",TRIM(RIGHT(SUBSTITUTE(INDEX(A:A,_xlfn.AGGREGATE(15,6,ROW($A$2:$A$3000)/ISNUMBER(MATCH(RIGHT($A$2:$A$3000,2),{"t.","ms"},)),ROWS(L$2:L176))),"=",REPT(" ",30)),30)))</f>
        <v/>
      </c>
      <c r="E176" s="30" t="str">
        <f t="shared" si="2"/>
        <v>Down</v>
      </c>
      <c r="F176" t="e">
        <f>VLOOKUP(C176,Menu_PW1!F:H,3,0)</f>
        <v>#N/A</v>
      </c>
    </row>
    <row r="177" spans="2:6" customFormat="1" ht="18">
      <c r="B177" s="31">
        <v>176</v>
      </c>
      <c r="C177" s="32" t="str">
        <f>IFERROR(TRIM(MID(SUBSTITUTE(INDEX(A:A,_xlfn.AGGREGATE(15,6,ROW($A$2:$A$3000)/(RIGHT($A$2:$A$3000,2)="a:"),ROWS(L$2:L177)))," ",REPT(" ",30)),30,30)),"")</f>
        <v/>
      </c>
      <c r="D177" s="32" t="str">
        <f>IF(C177="","",TRIM(RIGHT(SUBSTITUTE(INDEX(A:A,_xlfn.AGGREGATE(15,6,ROW($A$2:$A$3000)/ISNUMBER(MATCH(RIGHT($A$2:$A$3000,2),{"t.","ms"},)),ROWS(L$2:L177))),"=",REPT(" ",30)),30)))</f>
        <v/>
      </c>
      <c r="E177" s="30" t="str">
        <f t="shared" si="2"/>
        <v>Down</v>
      </c>
      <c r="F177" t="e">
        <f>VLOOKUP(C177,Menu_PW1!F:H,3,0)</f>
        <v>#N/A</v>
      </c>
    </row>
    <row r="178" spans="2:6" customFormat="1" ht="18">
      <c r="B178" s="31">
        <v>177</v>
      </c>
      <c r="C178" s="32" t="str">
        <f>IFERROR(TRIM(MID(SUBSTITUTE(INDEX(A:A,_xlfn.AGGREGATE(15,6,ROW($A$2:$A$3000)/(RIGHT($A$2:$A$3000,2)="a:"),ROWS(L$2:L178)))," ",REPT(" ",30)),30,30)),"")</f>
        <v/>
      </c>
      <c r="D178" s="32" t="str">
        <f>IF(C178="","",TRIM(RIGHT(SUBSTITUTE(INDEX(A:A,_xlfn.AGGREGATE(15,6,ROW($A$2:$A$3000)/ISNUMBER(MATCH(RIGHT($A$2:$A$3000,2),{"t.","ms"},)),ROWS(L$2:L178))),"=",REPT(" ",30)),30)))</f>
        <v/>
      </c>
      <c r="E178" s="30" t="str">
        <f t="shared" si="2"/>
        <v>Down</v>
      </c>
      <c r="F178" t="e">
        <f>VLOOKUP(C178,Menu_PW1!F:H,3,0)</f>
        <v>#N/A</v>
      </c>
    </row>
    <row r="179" spans="2:6" customFormat="1" ht="18">
      <c r="B179" s="31">
        <v>178</v>
      </c>
      <c r="C179" s="32" t="str">
        <f>IFERROR(TRIM(MID(SUBSTITUTE(INDEX(A:A,_xlfn.AGGREGATE(15,6,ROW($A$2:$A$3000)/(RIGHT($A$2:$A$3000,2)="a:"),ROWS(L$2:L179)))," ",REPT(" ",30)),30,30)),"")</f>
        <v/>
      </c>
      <c r="D179" s="32" t="str">
        <f>IF(C179="","",TRIM(RIGHT(SUBSTITUTE(INDEX(A:A,_xlfn.AGGREGATE(15,6,ROW($A$2:$A$3000)/ISNUMBER(MATCH(RIGHT($A$2:$A$3000,2),{"t.","ms"},)),ROWS(L$2:L179))),"=",REPT(" ",30)),30)))</f>
        <v/>
      </c>
      <c r="E179" s="30" t="str">
        <f t="shared" si="2"/>
        <v>Down</v>
      </c>
      <c r="F179" t="e">
        <f>VLOOKUP(C179,Menu_PW1!F:H,3,0)</f>
        <v>#N/A</v>
      </c>
    </row>
    <row r="180" spans="2:6" customFormat="1" ht="18">
      <c r="B180" s="31">
        <v>179</v>
      </c>
      <c r="C180" s="32" t="str">
        <f>IFERROR(TRIM(MID(SUBSTITUTE(INDEX(A:A,_xlfn.AGGREGATE(15,6,ROW($A$2:$A$3000)/(RIGHT($A$2:$A$3000,2)="a:"),ROWS(L$2:L180)))," ",REPT(" ",30)),30,30)),"")</f>
        <v/>
      </c>
      <c r="D180" s="32" t="str">
        <f>IF(C180="","",TRIM(RIGHT(SUBSTITUTE(INDEX(A:A,_xlfn.AGGREGATE(15,6,ROW($A$2:$A$3000)/ISNUMBER(MATCH(RIGHT($A$2:$A$3000,2),{"t.","ms"},)),ROWS(L$2:L180))),"=",REPT(" ",30)),30)))</f>
        <v/>
      </c>
      <c r="E180" s="30" t="str">
        <f t="shared" si="2"/>
        <v>Down</v>
      </c>
      <c r="F180" t="e">
        <f>VLOOKUP(C180,Menu_PW1!F:H,3,0)</f>
        <v>#N/A</v>
      </c>
    </row>
    <row r="181" spans="2:6" customFormat="1" ht="18">
      <c r="B181" s="31">
        <v>180</v>
      </c>
      <c r="C181" s="32" t="str">
        <f>IFERROR(TRIM(MID(SUBSTITUTE(INDEX(A:A,_xlfn.AGGREGATE(15,6,ROW($A$2:$A$3000)/(RIGHT($A$2:$A$3000,2)="a:"),ROWS(L$2:L181)))," ",REPT(" ",30)),30,30)),"")</f>
        <v/>
      </c>
      <c r="D181" s="32" t="str">
        <f>IF(C181="","",TRIM(RIGHT(SUBSTITUTE(INDEX(A:A,_xlfn.AGGREGATE(15,6,ROW($A$2:$A$3000)/ISNUMBER(MATCH(RIGHT($A$2:$A$3000,2),{"t.","ms"},)),ROWS(L$2:L181))),"=",REPT(" ",30)),30)))</f>
        <v/>
      </c>
      <c r="E181" s="30" t="str">
        <f t="shared" si="2"/>
        <v>Down</v>
      </c>
      <c r="F181" t="e">
        <f>VLOOKUP(C181,Menu_PW1!F:H,3,0)</f>
        <v>#N/A</v>
      </c>
    </row>
    <row r="182" spans="2:6" customFormat="1" ht="18">
      <c r="B182" s="31">
        <v>181</v>
      </c>
      <c r="C182" s="32" t="str">
        <f>IFERROR(TRIM(MID(SUBSTITUTE(INDEX(A:A,_xlfn.AGGREGATE(15,6,ROW($A$2:$A$3000)/(RIGHT($A$2:$A$3000,2)="a:"),ROWS(L$2:L182)))," ",REPT(" ",30)),30,30)),"")</f>
        <v/>
      </c>
      <c r="D182" s="32" t="str">
        <f>IF(C182="","",TRIM(RIGHT(SUBSTITUTE(INDEX(A:A,_xlfn.AGGREGATE(15,6,ROW($A$2:$A$3000)/ISNUMBER(MATCH(RIGHT($A$2:$A$3000,2),{"t.","ms"},)),ROWS(L$2:L182))),"=",REPT(" ",30)),30)))</f>
        <v/>
      </c>
      <c r="E182" s="30" t="str">
        <f t="shared" si="2"/>
        <v>Down</v>
      </c>
      <c r="F182" t="e">
        <f>VLOOKUP(C182,Menu_PW1!F:H,3,0)</f>
        <v>#N/A</v>
      </c>
    </row>
    <row r="183" spans="2:6" customFormat="1" ht="18">
      <c r="B183" s="31">
        <v>182</v>
      </c>
      <c r="C183" s="32" t="str">
        <f>IFERROR(TRIM(MID(SUBSTITUTE(INDEX(A:A,_xlfn.AGGREGATE(15,6,ROW($A$2:$A$3000)/(RIGHT($A$2:$A$3000,2)="a:"),ROWS(L$2:L183)))," ",REPT(" ",30)),30,30)),"")</f>
        <v/>
      </c>
      <c r="D183" s="32" t="str">
        <f>IF(C183="","",TRIM(RIGHT(SUBSTITUTE(INDEX(A:A,_xlfn.AGGREGATE(15,6,ROW($A$2:$A$3000)/ISNUMBER(MATCH(RIGHT($A$2:$A$3000,2),{"t.","ms"},)),ROWS(L$2:L183))),"=",REPT(" ",30)),30)))</f>
        <v/>
      </c>
      <c r="E183" s="30" t="str">
        <f t="shared" si="2"/>
        <v>Down</v>
      </c>
      <c r="F183" t="e">
        <f>VLOOKUP(C183,Menu_PW1!F:H,3,0)</f>
        <v>#N/A</v>
      </c>
    </row>
    <row r="184" spans="2:6" customFormat="1" ht="18">
      <c r="B184" s="31">
        <v>183</v>
      </c>
      <c r="C184" s="32" t="str">
        <f>IFERROR(TRIM(MID(SUBSTITUTE(INDEX(A:A,_xlfn.AGGREGATE(15,6,ROW($A$2:$A$3000)/(RIGHT($A$2:$A$3000,2)="a:"),ROWS(L$2:L184)))," ",REPT(" ",30)),30,30)),"")</f>
        <v/>
      </c>
      <c r="D184" s="32" t="str">
        <f>IF(C184="","",TRIM(RIGHT(SUBSTITUTE(INDEX(A:A,_xlfn.AGGREGATE(15,6,ROW($A$2:$A$3000)/ISNUMBER(MATCH(RIGHT($A$2:$A$3000,2),{"t.","ms"},)),ROWS(L$2:L184))),"=",REPT(" ",30)),30)))</f>
        <v/>
      </c>
      <c r="E184" s="30" t="str">
        <f t="shared" si="2"/>
        <v>Down</v>
      </c>
      <c r="F184" t="e">
        <f>VLOOKUP(C184,Menu_PW1!F:H,3,0)</f>
        <v>#N/A</v>
      </c>
    </row>
    <row r="185" spans="2:6" customFormat="1" ht="18">
      <c r="B185" s="31">
        <v>184</v>
      </c>
      <c r="C185" s="32" t="str">
        <f>IFERROR(TRIM(MID(SUBSTITUTE(INDEX(A:A,_xlfn.AGGREGATE(15,6,ROW($A$2:$A$3000)/(RIGHT($A$2:$A$3000,2)="a:"),ROWS(L$2:L185)))," ",REPT(" ",30)),30,30)),"")</f>
        <v/>
      </c>
      <c r="D185" s="32" t="str">
        <f>IF(C185="","",TRIM(RIGHT(SUBSTITUTE(INDEX(A:A,_xlfn.AGGREGATE(15,6,ROW($A$2:$A$3000)/ISNUMBER(MATCH(RIGHT($A$2:$A$3000,2),{"t.","ms"},)),ROWS(L$2:L185))),"=",REPT(" ",30)),30)))</f>
        <v/>
      </c>
      <c r="E185" s="30" t="str">
        <f t="shared" si="2"/>
        <v>Down</v>
      </c>
      <c r="F185" t="e">
        <f>VLOOKUP(C185,Menu_PW1!F:H,3,0)</f>
        <v>#N/A</v>
      </c>
    </row>
    <row r="186" spans="2:6" customFormat="1" ht="18">
      <c r="B186" s="31">
        <v>185</v>
      </c>
      <c r="C186" s="32" t="str">
        <f>IFERROR(TRIM(MID(SUBSTITUTE(INDEX(A:A,_xlfn.AGGREGATE(15,6,ROW($A$2:$A$3000)/(RIGHT($A$2:$A$3000,2)="a:"),ROWS(L$2:L186)))," ",REPT(" ",30)),30,30)),"")</f>
        <v/>
      </c>
      <c r="D186" s="32" t="str">
        <f>IF(C186="","",TRIM(RIGHT(SUBSTITUTE(INDEX(A:A,_xlfn.AGGREGATE(15,6,ROW($A$2:$A$3000)/ISNUMBER(MATCH(RIGHT($A$2:$A$3000,2),{"t.","ms"},)),ROWS(L$2:L186))),"=",REPT(" ",30)),30)))</f>
        <v/>
      </c>
      <c r="E186" s="30" t="str">
        <f t="shared" si="2"/>
        <v>Down</v>
      </c>
      <c r="F186" t="e">
        <f>VLOOKUP(C186,Menu_PW1!F:H,3,0)</f>
        <v>#N/A</v>
      </c>
    </row>
    <row r="187" spans="2:6" customFormat="1" ht="18">
      <c r="B187" s="31">
        <v>186</v>
      </c>
      <c r="C187" s="32" t="str">
        <f>IFERROR(TRIM(MID(SUBSTITUTE(INDEX(A:A,_xlfn.AGGREGATE(15,6,ROW($A$2:$A$3000)/(RIGHT($A$2:$A$3000,2)="a:"),ROWS(L$2:L187)))," ",REPT(" ",30)),30,30)),"")</f>
        <v/>
      </c>
      <c r="D187" s="32" t="str">
        <f>IF(C187="","",TRIM(RIGHT(SUBSTITUTE(INDEX(A:A,_xlfn.AGGREGATE(15,6,ROW($A$2:$A$3000)/ISNUMBER(MATCH(RIGHT($A$2:$A$3000,2),{"t.","ms"},)),ROWS(L$2:L187))),"=",REPT(" ",30)),30)))</f>
        <v/>
      </c>
      <c r="E187" s="30" t="str">
        <f t="shared" si="2"/>
        <v>Down</v>
      </c>
      <c r="F187" t="e">
        <f>VLOOKUP(C187,Menu_PW1!F:H,3,0)</f>
        <v>#N/A</v>
      </c>
    </row>
    <row r="188" spans="2:6" customFormat="1" ht="18">
      <c r="B188" s="31">
        <v>187</v>
      </c>
      <c r="C188" s="32" t="str">
        <f>IFERROR(TRIM(MID(SUBSTITUTE(INDEX(A:A,_xlfn.AGGREGATE(15,6,ROW($A$2:$A$3000)/(RIGHT($A$2:$A$3000,2)="a:"),ROWS(L$2:L188)))," ",REPT(" ",30)),30,30)),"")</f>
        <v/>
      </c>
      <c r="D188" s="32" t="str">
        <f>IF(C188="","",TRIM(RIGHT(SUBSTITUTE(INDEX(A:A,_xlfn.AGGREGATE(15,6,ROW($A$2:$A$3000)/ISNUMBER(MATCH(RIGHT($A$2:$A$3000,2),{"t.","ms"},)),ROWS(L$2:L188))),"=",REPT(" ",30)),30)))</f>
        <v/>
      </c>
      <c r="E188" s="30" t="str">
        <f t="shared" si="2"/>
        <v>Down</v>
      </c>
      <c r="F188" t="e">
        <f>VLOOKUP(C188,Menu_PW1!F:H,3,0)</f>
        <v>#N/A</v>
      </c>
    </row>
    <row r="189" spans="2:6" customFormat="1" ht="18">
      <c r="B189" s="31">
        <v>188</v>
      </c>
      <c r="C189" s="32" t="str">
        <f>IFERROR(TRIM(MID(SUBSTITUTE(INDEX(A:A,_xlfn.AGGREGATE(15,6,ROW($A$2:$A$3000)/(RIGHT($A$2:$A$3000,2)="a:"),ROWS(L$2:L189)))," ",REPT(" ",30)),30,30)),"")</f>
        <v/>
      </c>
      <c r="D189" s="32" t="str">
        <f>IF(C189="","",TRIM(RIGHT(SUBSTITUTE(INDEX(A:A,_xlfn.AGGREGATE(15,6,ROW($A$2:$A$3000)/ISNUMBER(MATCH(RIGHT($A$2:$A$3000,2),{"t.","ms"},)),ROWS(L$2:L189))),"=",REPT(" ",30)),30)))</f>
        <v/>
      </c>
      <c r="E189" s="30" t="str">
        <f t="shared" si="2"/>
        <v>Down</v>
      </c>
      <c r="F189" t="e">
        <f>VLOOKUP(C189,Menu_PW1!F:H,3,0)</f>
        <v>#N/A</v>
      </c>
    </row>
    <row r="190" spans="2:6" customFormat="1" ht="18">
      <c r="B190" s="31">
        <v>189</v>
      </c>
      <c r="C190" s="32" t="str">
        <f>IFERROR(TRIM(MID(SUBSTITUTE(INDEX(A:A,_xlfn.AGGREGATE(15,6,ROW($A$2:$A$3000)/(RIGHT($A$2:$A$3000,2)="a:"),ROWS(L$2:L190)))," ",REPT(" ",30)),30,30)),"")</f>
        <v/>
      </c>
      <c r="D190" s="32" t="str">
        <f>IF(C190="","",TRIM(RIGHT(SUBSTITUTE(INDEX(A:A,_xlfn.AGGREGATE(15,6,ROW($A$2:$A$3000)/ISNUMBER(MATCH(RIGHT($A$2:$A$3000,2),{"t.","ms"},)),ROWS(L$2:L190))),"=",REPT(" ",30)),30)))</f>
        <v/>
      </c>
      <c r="E190" s="30" t="str">
        <f t="shared" si="2"/>
        <v>Down</v>
      </c>
      <c r="F190" t="e">
        <f>VLOOKUP(C190,Menu_PW1!F:H,3,0)</f>
        <v>#N/A</v>
      </c>
    </row>
    <row r="191" spans="2:6" customFormat="1" ht="18">
      <c r="B191" s="31">
        <v>190</v>
      </c>
      <c r="C191" s="32" t="str">
        <f>IFERROR(TRIM(MID(SUBSTITUTE(INDEX(A:A,_xlfn.AGGREGATE(15,6,ROW($A$2:$A$3000)/(RIGHT($A$2:$A$3000,2)="a:"),ROWS(L$2:L191)))," ",REPT(" ",30)),30,30)),"")</f>
        <v/>
      </c>
      <c r="D191" s="32" t="str">
        <f>IF(C191="","",TRIM(RIGHT(SUBSTITUTE(INDEX(A:A,_xlfn.AGGREGATE(15,6,ROW($A$2:$A$3000)/ISNUMBER(MATCH(RIGHT($A$2:$A$3000,2),{"t.","ms"},)),ROWS(L$2:L191))),"=",REPT(" ",30)),30)))</f>
        <v/>
      </c>
      <c r="E191" s="30" t="str">
        <f t="shared" si="2"/>
        <v>Down</v>
      </c>
      <c r="F191" t="e">
        <f>VLOOKUP(C191,Menu_PW1!F:H,3,0)</f>
        <v>#N/A</v>
      </c>
    </row>
    <row r="192" spans="2:6" customFormat="1" ht="18">
      <c r="B192" s="31">
        <v>191</v>
      </c>
      <c r="C192" s="32" t="str">
        <f>IFERROR(TRIM(MID(SUBSTITUTE(INDEX(A:A,_xlfn.AGGREGATE(15,6,ROW($A$2:$A$3000)/(RIGHT($A$2:$A$3000,2)="a:"),ROWS(L$2:L192)))," ",REPT(" ",30)),30,30)),"")</f>
        <v/>
      </c>
      <c r="D192" s="32" t="str">
        <f>IF(C192="","",TRIM(RIGHT(SUBSTITUTE(INDEX(A:A,_xlfn.AGGREGATE(15,6,ROW($A$2:$A$3000)/ISNUMBER(MATCH(RIGHT($A$2:$A$3000,2),{"t.","ms"},)),ROWS(L$2:L192))),"=",REPT(" ",30)),30)))</f>
        <v/>
      </c>
      <c r="E192" s="30" t="str">
        <f t="shared" si="2"/>
        <v>Down</v>
      </c>
      <c r="F192" t="e">
        <f>VLOOKUP(C192,Menu_PW1!F:H,3,0)</f>
        <v>#N/A</v>
      </c>
    </row>
    <row r="193" spans="1:6" customFormat="1" ht="18">
      <c r="B193" s="31">
        <v>192</v>
      </c>
      <c r="C193" s="32" t="str">
        <f>IFERROR(TRIM(MID(SUBSTITUTE(INDEX(A:A,_xlfn.AGGREGATE(15,6,ROW($A$2:$A$3000)/(RIGHT($A$2:$A$3000,2)="a:"),ROWS(L$2:L193)))," ",REPT(" ",30)),30,30)),"")</f>
        <v/>
      </c>
      <c r="D193" s="32" t="str">
        <f>IF(C193="","",TRIM(RIGHT(SUBSTITUTE(INDEX(A:A,_xlfn.AGGREGATE(15,6,ROW($A$2:$A$3000)/ISNUMBER(MATCH(RIGHT($A$2:$A$3000,2),{"t.","ms"},)),ROWS(L$2:L193))),"=",REPT(" ",30)),30)))</f>
        <v/>
      </c>
      <c r="E193" s="30" t="str">
        <f t="shared" si="2"/>
        <v>Down</v>
      </c>
      <c r="F193" t="e">
        <f>VLOOKUP(C193,Menu_PW1!F:H,3,0)</f>
        <v>#N/A</v>
      </c>
    </row>
    <row r="194" spans="1:6" customFormat="1" ht="18">
      <c r="B194" s="31">
        <v>193</v>
      </c>
      <c r="C194" s="32" t="str">
        <f>IFERROR(TRIM(MID(SUBSTITUTE(INDEX(A:A,_xlfn.AGGREGATE(15,6,ROW($A$2:$A$3000)/(RIGHT($A$2:$A$3000,2)="a:"),ROWS(L$2:L194)))," ",REPT(" ",30)),30,30)),"")</f>
        <v/>
      </c>
      <c r="D194" s="32" t="str">
        <f>IF(C194="","",TRIM(RIGHT(SUBSTITUTE(INDEX(A:A,_xlfn.AGGREGATE(15,6,ROW($A$2:$A$3000)/ISNUMBER(MATCH(RIGHT($A$2:$A$3000,2),{"t.","ms"},)),ROWS(L$2:L194))),"=",REPT(" ",30)),30)))</f>
        <v/>
      </c>
      <c r="E194" s="30" t="str">
        <f t="shared" si="2"/>
        <v>Down</v>
      </c>
      <c r="F194" t="e">
        <f>VLOOKUP(C194,Menu_PW1!F:H,3,0)</f>
        <v>#N/A</v>
      </c>
    </row>
    <row r="195" spans="1:6" customFormat="1" ht="18">
      <c r="B195" s="31">
        <v>194</v>
      </c>
      <c r="C195" s="32" t="str">
        <f>IFERROR(TRIM(MID(SUBSTITUTE(INDEX(A:A,_xlfn.AGGREGATE(15,6,ROW($A$2:$A$3000)/(RIGHT($A$2:$A$3000,2)="a:"),ROWS(L$2:L195)))," ",REPT(" ",30)),30,30)),"")</f>
        <v/>
      </c>
      <c r="D195" s="32" t="str">
        <f>IF(C195="","",TRIM(RIGHT(SUBSTITUTE(INDEX(A:A,_xlfn.AGGREGATE(15,6,ROW($A$2:$A$3000)/ISNUMBER(MATCH(RIGHT($A$2:$A$3000,2),{"t.","ms"},)),ROWS(L$2:L195))),"=",REPT(" ",30)),30)))</f>
        <v/>
      </c>
      <c r="E195" s="30" t="str">
        <f t="shared" ref="E195:E200" si="3">IFERROR(IF(FIND("ms",D195,1)&gt;0,"Up"),"Down")</f>
        <v>Down</v>
      </c>
      <c r="F195" t="e">
        <f>VLOOKUP(C195,Menu_PW1!F:H,3,0)</f>
        <v>#N/A</v>
      </c>
    </row>
    <row r="196" spans="1:6" customFormat="1" ht="18">
      <c r="B196" s="31">
        <v>195</v>
      </c>
      <c r="C196" s="32" t="str">
        <f>IFERROR(TRIM(MID(SUBSTITUTE(INDEX(A:A,_xlfn.AGGREGATE(15,6,ROW($A$2:$A$3000)/(RIGHT($A$2:$A$3000,2)="a:"),ROWS(L$2:L196)))," ",REPT(" ",30)),30,30)),"")</f>
        <v/>
      </c>
      <c r="D196" s="32" t="str">
        <f>IF(C196="","",TRIM(RIGHT(SUBSTITUTE(INDEX(A:A,_xlfn.AGGREGATE(15,6,ROW($A$2:$A$3000)/ISNUMBER(MATCH(RIGHT($A$2:$A$3000,2),{"t.","ms"},)),ROWS(L$2:L196))),"=",REPT(" ",30)),30)))</f>
        <v/>
      </c>
      <c r="E196" s="30" t="str">
        <f t="shared" si="3"/>
        <v>Down</v>
      </c>
      <c r="F196" t="e">
        <f>VLOOKUP(C196,Menu_PW1!F:H,3,0)</f>
        <v>#N/A</v>
      </c>
    </row>
    <row r="197" spans="1:6" customFormat="1" ht="18">
      <c r="B197" s="31">
        <v>196</v>
      </c>
      <c r="C197" s="32" t="str">
        <f>IFERROR(TRIM(MID(SUBSTITUTE(INDEX(A:A,_xlfn.AGGREGATE(15,6,ROW($A$2:$A$3000)/(RIGHT($A$2:$A$3000,2)="a:"),ROWS(L$2:L197)))," ",REPT(" ",30)),30,30)),"")</f>
        <v/>
      </c>
      <c r="D197" s="32" t="str">
        <f>IF(C197="","",TRIM(RIGHT(SUBSTITUTE(INDEX(A:A,_xlfn.AGGREGATE(15,6,ROW($A$2:$A$3000)/ISNUMBER(MATCH(RIGHT($A$2:$A$3000,2),{"t.","ms"},)),ROWS(L$2:L197))),"=",REPT(" ",30)),30)))</f>
        <v/>
      </c>
      <c r="E197" s="30" t="str">
        <f t="shared" si="3"/>
        <v>Down</v>
      </c>
      <c r="F197" t="e">
        <f>VLOOKUP(C197,Menu_PW1!F:H,3,0)</f>
        <v>#N/A</v>
      </c>
    </row>
    <row r="198" spans="1:6" customFormat="1" ht="18">
      <c r="B198" s="31">
        <v>197</v>
      </c>
      <c r="C198" s="32" t="str">
        <f>IFERROR(TRIM(MID(SUBSTITUTE(INDEX(A:A,_xlfn.AGGREGATE(15,6,ROW($A$2:$A$3000)/(RIGHT($A$2:$A$3000,2)="a:"),ROWS(L$2:L198)))," ",REPT(" ",30)),30,30)),"")</f>
        <v/>
      </c>
      <c r="D198" s="32" t="str">
        <f>IF(C198="","",TRIM(RIGHT(SUBSTITUTE(INDEX(A:A,_xlfn.AGGREGATE(15,6,ROW($A$2:$A$3000)/ISNUMBER(MATCH(RIGHT($A$2:$A$3000,2),{"t.","ms"},)),ROWS(L$2:L198))),"=",REPT(" ",30)),30)))</f>
        <v/>
      </c>
      <c r="E198" s="30" t="str">
        <f t="shared" si="3"/>
        <v>Down</v>
      </c>
      <c r="F198" t="e">
        <f>VLOOKUP(C198,Menu_PW1!F:H,3,0)</f>
        <v>#N/A</v>
      </c>
    </row>
    <row r="199" spans="1:6" customFormat="1" ht="18">
      <c r="B199" s="31">
        <v>198</v>
      </c>
      <c r="C199" s="32" t="str">
        <f>IFERROR(TRIM(MID(SUBSTITUTE(INDEX(A:A,_xlfn.AGGREGATE(15,6,ROW($A$2:$A$3000)/(RIGHT($A$2:$A$3000,2)="a:"),ROWS(L$2:L199)))," ",REPT(" ",30)),30,30)),"")</f>
        <v/>
      </c>
      <c r="D199" s="32" t="str">
        <f>IF(C199="","",TRIM(RIGHT(SUBSTITUTE(INDEX(A:A,_xlfn.AGGREGATE(15,6,ROW($A$2:$A$3000)/ISNUMBER(MATCH(RIGHT($A$2:$A$3000,2),{"t.","ms"},)),ROWS(L$2:L199))),"=",REPT(" ",30)),30)))</f>
        <v/>
      </c>
      <c r="E199" s="30" t="str">
        <f t="shared" si="3"/>
        <v>Down</v>
      </c>
      <c r="F199" t="e">
        <f>VLOOKUP(C199,Menu_PW1!F:H,3,0)</f>
        <v>#N/A</v>
      </c>
    </row>
    <row r="200" spans="1:6" customFormat="1" ht="18">
      <c r="B200" s="31">
        <v>199</v>
      </c>
      <c r="C200" s="32" t="str">
        <f>IFERROR(TRIM(MID(SUBSTITUTE(INDEX(A:A,_xlfn.AGGREGATE(15,6,ROW($A$2:$A$3000)/(RIGHT($A$2:$A$3000,2)="a:"),ROWS(L$2:L200)))," ",REPT(" ",30)),30,30)),"")</f>
        <v/>
      </c>
      <c r="D200" s="32" t="str">
        <f>IF(C200="","",TRIM(RIGHT(SUBSTITUTE(INDEX(A:A,_xlfn.AGGREGATE(15,6,ROW($A$2:$A$3000)/ISNUMBER(MATCH(RIGHT($A$2:$A$3000,2),{"t.","ms"},)),ROWS(L$2:L200))),"=",REPT(" ",30)),30)))</f>
        <v/>
      </c>
      <c r="E200" s="30" t="str">
        <f t="shared" si="3"/>
        <v>Down</v>
      </c>
      <c r="F200" t="e">
        <f>VLOOKUP(C200,Menu_PW1!F:H,3,0)</f>
        <v>#N/A</v>
      </c>
    </row>
    <row r="201" spans="1:6" customFormat="1" ht="18">
      <c r="B201" s="31">
        <v>200</v>
      </c>
      <c r="C201" s="32" t="str">
        <f>IFERROR(TRIM(MID(SUBSTITUTE(INDEX(A:A,_xlfn.AGGREGATE(15,6,ROW($A$2:$A$3000)/(RIGHT($A$2:$A$3000,2)="a:"),ROWS(L$2:L201)))," ",REPT(" ",30)),30,30)),"")</f>
        <v/>
      </c>
      <c r="D201" s="32" t="str">
        <f>IF(C201="","",TRIM(RIGHT(SUBSTITUTE(INDEX(A:A,_xlfn.AGGREGATE(15,6,ROW($A$2:$A$3000)/ISNUMBER(MATCH(RIGHT($A$2:$A$3000,2),{"t.","ms"},)),ROWS(L$2:L201))),"=",REPT(" ",30)),30)))</f>
        <v/>
      </c>
      <c r="E201" s="30" t="str">
        <f t="shared" ref="E201:E264" si="4">IFERROR(IF(FIND("ms",D201,1)&gt;0,"Up"),"Down")</f>
        <v>Down</v>
      </c>
      <c r="F201" t="e">
        <f>VLOOKUP(C201,Menu_PW1!F:H,3,0)</f>
        <v>#N/A</v>
      </c>
    </row>
    <row r="202" spans="1:6" ht="18">
      <c r="A202"/>
      <c r="B202" s="31">
        <v>201</v>
      </c>
      <c r="C202" s="32" t="str">
        <f>IFERROR(TRIM(MID(SUBSTITUTE(INDEX(A:A,_xlfn.AGGREGATE(15,6,ROW($A$2:$A$3000)/(RIGHT($A$2:$A$3000,2)="a:"),ROWS(L$2:L202)))," ",REPT(" ",30)),30,30)),"")</f>
        <v/>
      </c>
      <c r="D202" s="32" t="str">
        <f>IF(C202="","",TRIM(RIGHT(SUBSTITUTE(INDEX(A:A,_xlfn.AGGREGATE(15,6,ROW($A$2:$A$3000)/ISNUMBER(MATCH(RIGHT($A$2:$A$3000,2),{"t.","ms"},)),ROWS(L$2:L202))),"=",REPT(" ",30)),30)))</f>
        <v/>
      </c>
      <c r="E202" s="30" t="str">
        <f t="shared" si="4"/>
        <v>Down</v>
      </c>
      <c r="F202" t="e">
        <f>VLOOKUP(C202,Menu_PW1!F:H,3,0)</f>
        <v>#N/A</v>
      </c>
    </row>
    <row r="203" spans="1:6" ht="18">
      <c r="A203"/>
      <c r="B203" s="31">
        <v>202</v>
      </c>
      <c r="C203" s="32" t="str">
        <f>IFERROR(TRIM(MID(SUBSTITUTE(INDEX(A:A,_xlfn.AGGREGATE(15,6,ROW($A$2:$A$3000)/(RIGHT($A$2:$A$3000,2)="a:"),ROWS(L$2:L203)))," ",REPT(" ",30)),30,30)),"")</f>
        <v/>
      </c>
      <c r="D203" s="32" t="str">
        <f>IF(C203="","",TRIM(RIGHT(SUBSTITUTE(INDEX(A:A,_xlfn.AGGREGATE(15,6,ROW($A$2:$A$3000)/ISNUMBER(MATCH(RIGHT($A$2:$A$3000,2),{"t.","ms"},)),ROWS(L$2:L203))),"=",REPT(" ",30)),30)))</f>
        <v/>
      </c>
      <c r="E203" s="30" t="str">
        <f t="shared" si="4"/>
        <v>Down</v>
      </c>
      <c r="F203" t="e">
        <f>VLOOKUP(C203,Menu_PW1!F:H,3,0)</f>
        <v>#N/A</v>
      </c>
    </row>
    <row r="204" spans="1:6" ht="18">
      <c r="A204"/>
      <c r="B204" s="31">
        <v>203</v>
      </c>
      <c r="C204" s="32" t="str">
        <f>IFERROR(TRIM(MID(SUBSTITUTE(INDEX(A:A,_xlfn.AGGREGATE(15,6,ROW($A$2:$A$3000)/(RIGHT($A$2:$A$3000,2)="a:"),ROWS(L$2:L204)))," ",REPT(" ",30)),30,30)),"")</f>
        <v/>
      </c>
      <c r="D204" s="32" t="str">
        <f>IF(C204="","",TRIM(RIGHT(SUBSTITUTE(INDEX(A:A,_xlfn.AGGREGATE(15,6,ROW($A$2:$A$3000)/ISNUMBER(MATCH(RIGHT($A$2:$A$3000,2),{"t.","ms"},)),ROWS(L$2:L204))),"=",REPT(" ",30)),30)))</f>
        <v/>
      </c>
      <c r="E204" s="30" t="str">
        <f t="shared" si="4"/>
        <v>Down</v>
      </c>
      <c r="F204" t="e">
        <f>VLOOKUP(C204,Menu_PW1!F:H,3,0)</f>
        <v>#N/A</v>
      </c>
    </row>
    <row r="205" spans="1:6" ht="18">
      <c r="A205"/>
      <c r="B205" s="31">
        <v>204</v>
      </c>
      <c r="C205" s="32" t="str">
        <f>IFERROR(TRIM(MID(SUBSTITUTE(INDEX(A:A,_xlfn.AGGREGATE(15,6,ROW($A$2:$A$3000)/(RIGHT($A$2:$A$3000,2)="a:"),ROWS(L$2:L205)))," ",REPT(" ",30)),30,30)),"")</f>
        <v/>
      </c>
      <c r="D205" s="32" t="str">
        <f>IF(C205="","",TRIM(RIGHT(SUBSTITUTE(INDEX(A:A,_xlfn.AGGREGATE(15,6,ROW($A$2:$A$3000)/ISNUMBER(MATCH(RIGHT($A$2:$A$3000,2),{"t.","ms"},)),ROWS(L$2:L205))),"=",REPT(" ",30)),30)))</f>
        <v/>
      </c>
      <c r="E205" s="30" t="str">
        <f t="shared" si="4"/>
        <v>Down</v>
      </c>
      <c r="F205" t="e">
        <f>VLOOKUP(C205,Menu_PW1!F:H,3,0)</f>
        <v>#N/A</v>
      </c>
    </row>
    <row r="206" spans="1:6" ht="18">
      <c r="A206"/>
      <c r="B206" s="31">
        <v>205</v>
      </c>
      <c r="C206" s="32" t="str">
        <f>IFERROR(TRIM(MID(SUBSTITUTE(INDEX(A:A,_xlfn.AGGREGATE(15,6,ROW($A$2:$A$3000)/(RIGHT($A$2:$A$3000,2)="a:"),ROWS(L$2:L206)))," ",REPT(" ",30)),30,30)),"")</f>
        <v/>
      </c>
      <c r="D206" s="32" t="str">
        <f>IF(C206="","",TRIM(RIGHT(SUBSTITUTE(INDEX(A:A,_xlfn.AGGREGATE(15,6,ROW($A$2:$A$3000)/ISNUMBER(MATCH(RIGHT($A$2:$A$3000,2),{"t.","ms"},)),ROWS(L$2:L206))),"=",REPT(" ",30)),30)))</f>
        <v/>
      </c>
      <c r="E206" s="30" t="str">
        <f t="shared" si="4"/>
        <v>Down</v>
      </c>
      <c r="F206" t="e">
        <f>VLOOKUP(C206,Menu_PW1!F:H,3,0)</f>
        <v>#N/A</v>
      </c>
    </row>
    <row r="207" spans="1:6" ht="18">
      <c r="A207"/>
      <c r="B207" s="31">
        <v>206</v>
      </c>
      <c r="C207" s="32" t="str">
        <f>IFERROR(TRIM(MID(SUBSTITUTE(INDEX(A:A,_xlfn.AGGREGATE(15,6,ROW($A$2:$A$3000)/(RIGHT($A$2:$A$3000,2)="a:"),ROWS(L$2:L207)))," ",REPT(" ",30)),30,30)),"")</f>
        <v/>
      </c>
      <c r="D207" s="32" t="str">
        <f>IF(C207="","",TRIM(RIGHT(SUBSTITUTE(INDEX(A:A,_xlfn.AGGREGATE(15,6,ROW($A$2:$A$3000)/ISNUMBER(MATCH(RIGHT($A$2:$A$3000,2),{"t.","ms"},)),ROWS(L$2:L207))),"=",REPT(" ",30)),30)))</f>
        <v/>
      </c>
      <c r="E207" s="30" t="str">
        <f t="shared" si="4"/>
        <v>Down</v>
      </c>
      <c r="F207" t="e">
        <f>VLOOKUP(C207,Menu_PW1!F:H,3,0)</f>
        <v>#N/A</v>
      </c>
    </row>
    <row r="208" spans="1:6" ht="18">
      <c r="A208"/>
      <c r="B208" s="31">
        <v>207</v>
      </c>
      <c r="C208" s="32" t="str">
        <f>IFERROR(TRIM(MID(SUBSTITUTE(INDEX(A:A,_xlfn.AGGREGATE(15,6,ROW($A$2:$A$3000)/(RIGHT($A$2:$A$3000,2)="a:"),ROWS(L$2:L208)))," ",REPT(" ",30)),30,30)),"")</f>
        <v/>
      </c>
      <c r="D208" s="32" t="str">
        <f>IF(C208="","",TRIM(RIGHT(SUBSTITUTE(INDEX(A:A,_xlfn.AGGREGATE(15,6,ROW($A$2:$A$3000)/ISNUMBER(MATCH(RIGHT($A$2:$A$3000,2),{"t.","ms"},)),ROWS(L$2:L208))),"=",REPT(" ",30)),30)))</f>
        <v/>
      </c>
      <c r="E208" s="30" t="str">
        <f t="shared" si="4"/>
        <v>Down</v>
      </c>
      <c r="F208" t="e">
        <f>VLOOKUP(C208,Menu_PW1!F:H,3,0)</f>
        <v>#N/A</v>
      </c>
    </row>
    <row r="209" spans="1:6" ht="18">
      <c r="A209"/>
      <c r="B209" s="31">
        <v>208</v>
      </c>
      <c r="C209" s="32" t="str">
        <f>IFERROR(TRIM(MID(SUBSTITUTE(INDEX(A:A,_xlfn.AGGREGATE(15,6,ROW($A$2:$A$3000)/(RIGHT($A$2:$A$3000,2)="a:"),ROWS(L$2:L209)))," ",REPT(" ",30)),30,30)),"")</f>
        <v/>
      </c>
      <c r="D209" s="32" t="str">
        <f>IF(C209="","",TRIM(RIGHT(SUBSTITUTE(INDEX(A:A,_xlfn.AGGREGATE(15,6,ROW($A$2:$A$3000)/ISNUMBER(MATCH(RIGHT($A$2:$A$3000,2),{"t.","ms"},)),ROWS(L$2:L209))),"=",REPT(" ",30)),30)))</f>
        <v/>
      </c>
      <c r="E209" s="30" t="str">
        <f t="shared" si="4"/>
        <v>Down</v>
      </c>
      <c r="F209" t="e">
        <f>VLOOKUP(C209,Menu_PW1!F:H,3,0)</f>
        <v>#N/A</v>
      </c>
    </row>
    <row r="210" spans="1:6" ht="18">
      <c r="A210"/>
      <c r="B210" s="31">
        <v>209</v>
      </c>
      <c r="C210" s="32" t="str">
        <f>IFERROR(TRIM(MID(SUBSTITUTE(INDEX(A:A,_xlfn.AGGREGATE(15,6,ROW($A$2:$A$3000)/(RIGHT($A$2:$A$3000,2)="a:"),ROWS(L$2:L210)))," ",REPT(" ",30)),30,30)),"")</f>
        <v/>
      </c>
      <c r="D210" s="32" t="str">
        <f>IF(C210="","",TRIM(RIGHT(SUBSTITUTE(INDEX(A:A,_xlfn.AGGREGATE(15,6,ROW($A$2:$A$3000)/ISNUMBER(MATCH(RIGHT($A$2:$A$3000,2),{"t.","ms"},)),ROWS(L$2:L210))),"=",REPT(" ",30)),30)))</f>
        <v/>
      </c>
      <c r="E210" s="30" t="str">
        <f t="shared" si="4"/>
        <v>Down</v>
      </c>
      <c r="F210" t="e">
        <f>VLOOKUP(C210,Menu_PW1!F:H,3,0)</f>
        <v>#N/A</v>
      </c>
    </row>
    <row r="211" spans="1:6" ht="18">
      <c r="A211"/>
      <c r="B211" s="31">
        <v>210</v>
      </c>
      <c r="C211" s="32" t="str">
        <f>IFERROR(TRIM(MID(SUBSTITUTE(INDEX(A:A,_xlfn.AGGREGATE(15,6,ROW($A$2:$A$3000)/(RIGHT($A$2:$A$3000,2)="a:"),ROWS(L$2:L211)))," ",REPT(" ",30)),30,30)),"")</f>
        <v/>
      </c>
      <c r="D211" s="32" t="str">
        <f>IF(C211="","",TRIM(RIGHT(SUBSTITUTE(INDEX(A:A,_xlfn.AGGREGATE(15,6,ROW($A$2:$A$3000)/ISNUMBER(MATCH(RIGHT($A$2:$A$3000,2),{"t.","ms"},)),ROWS(L$2:L211))),"=",REPT(" ",30)),30)))</f>
        <v/>
      </c>
      <c r="E211" s="30" t="str">
        <f t="shared" si="4"/>
        <v>Down</v>
      </c>
      <c r="F211" t="e">
        <f>VLOOKUP(C211,Menu_PW1!F:H,3,0)</f>
        <v>#N/A</v>
      </c>
    </row>
    <row r="212" spans="1:6" ht="18">
      <c r="A212"/>
      <c r="B212" s="31">
        <v>211</v>
      </c>
      <c r="C212" s="32" t="str">
        <f>IFERROR(TRIM(MID(SUBSTITUTE(INDEX(A:A,_xlfn.AGGREGATE(15,6,ROW($A$2:$A$3000)/(RIGHT($A$2:$A$3000,2)="a:"),ROWS(L$2:L212)))," ",REPT(" ",30)),30,30)),"")</f>
        <v/>
      </c>
      <c r="D212" s="32" t="str">
        <f>IF(C212="","",TRIM(RIGHT(SUBSTITUTE(INDEX(A:A,_xlfn.AGGREGATE(15,6,ROW($A$2:$A$3000)/ISNUMBER(MATCH(RIGHT($A$2:$A$3000,2),{"t.","ms"},)),ROWS(L$2:L212))),"=",REPT(" ",30)),30)))</f>
        <v/>
      </c>
      <c r="E212" s="30" t="str">
        <f t="shared" si="4"/>
        <v>Down</v>
      </c>
      <c r="F212" t="e">
        <f>VLOOKUP(C212,Menu_PW1!F:H,3,0)</f>
        <v>#N/A</v>
      </c>
    </row>
    <row r="213" spans="1:6" ht="18">
      <c r="A213"/>
      <c r="B213" s="31">
        <v>212</v>
      </c>
      <c r="C213" s="32" t="str">
        <f>IFERROR(TRIM(MID(SUBSTITUTE(INDEX(A:A,_xlfn.AGGREGATE(15,6,ROW($A$2:$A$3000)/(RIGHT($A$2:$A$3000,2)="a:"),ROWS(L$2:L213)))," ",REPT(" ",30)),30,30)),"")</f>
        <v/>
      </c>
      <c r="D213" s="32" t="str">
        <f>IF(C213="","",TRIM(RIGHT(SUBSTITUTE(INDEX(A:A,_xlfn.AGGREGATE(15,6,ROW($A$2:$A$3000)/ISNUMBER(MATCH(RIGHT($A$2:$A$3000,2),{"t.","ms"},)),ROWS(L$2:L213))),"=",REPT(" ",30)),30)))</f>
        <v/>
      </c>
      <c r="E213" s="30" t="str">
        <f t="shared" si="4"/>
        <v>Down</v>
      </c>
      <c r="F213" t="e">
        <f>VLOOKUP(C213,Menu_PW1!F:H,3,0)</f>
        <v>#N/A</v>
      </c>
    </row>
    <row r="214" spans="1:6" ht="18">
      <c r="A214"/>
      <c r="B214" s="31">
        <v>213</v>
      </c>
      <c r="C214" s="32" t="str">
        <f>IFERROR(TRIM(MID(SUBSTITUTE(INDEX(A:A,_xlfn.AGGREGATE(15,6,ROW($A$2:$A$3000)/(RIGHT($A$2:$A$3000,2)="a:"),ROWS(L$2:L214)))," ",REPT(" ",30)),30,30)),"")</f>
        <v/>
      </c>
      <c r="D214" s="32" t="str">
        <f>IF(C214="","",TRIM(RIGHT(SUBSTITUTE(INDEX(A:A,_xlfn.AGGREGATE(15,6,ROW($A$2:$A$3000)/ISNUMBER(MATCH(RIGHT($A$2:$A$3000,2),{"t.","ms"},)),ROWS(L$2:L214))),"=",REPT(" ",30)),30)))</f>
        <v/>
      </c>
      <c r="E214" s="30" t="str">
        <f t="shared" si="4"/>
        <v>Down</v>
      </c>
      <c r="F214" t="e">
        <f>VLOOKUP(C214,Menu_PW1!F:H,3,0)</f>
        <v>#N/A</v>
      </c>
    </row>
    <row r="215" spans="1:6" ht="18">
      <c r="A215"/>
      <c r="B215" s="31">
        <v>214</v>
      </c>
      <c r="C215" s="32" t="str">
        <f>IFERROR(TRIM(MID(SUBSTITUTE(INDEX(A:A,_xlfn.AGGREGATE(15,6,ROW($A$2:$A$3000)/(RIGHT($A$2:$A$3000,2)="a:"),ROWS(L$2:L215)))," ",REPT(" ",30)),30,30)),"")</f>
        <v/>
      </c>
      <c r="D215" s="32" t="str">
        <f>IF(C215="","",TRIM(RIGHT(SUBSTITUTE(INDEX(A:A,_xlfn.AGGREGATE(15,6,ROW($A$2:$A$3000)/ISNUMBER(MATCH(RIGHT($A$2:$A$3000,2),{"t.","ms"},)),ROWS(L$2:L215))),"=",REPT(" ",30)),30)))</f>
        <v/>
      </c>
      <c r="E215" s="30" t="str">
        <f t="shared" si="4"/>
        <v>Down</v>
      </c>
      <c r="F215" t="e">
        <f>VLOOKUP(C215,Menu_PW1!F:H,3,0)</f>
        <v>#N/A</v>
      </c>
    </row>
    <row r="216" spans="1:6" ht="18">
      <c r="A216"/>
      <c r="B216" s="31">
        <v>215</v>
      </c>
      <c r="C216" s="32" t="str">
        <f>IFERROR(TRIM(MID(SUBSTITUTE(INDEX(A:A,_xlfn.AGGREGATE(15,6,ROW($A$2:$A$3000)/(RIGHT($A$2:$A$3000,2)="a:"),ROWS(L$2:L216)))," ",REPT(" ",30)),30,30)),"")</f>
        <v/>
      </c>
      <c r="D216" s="32" t="str">
        <f>IF(C216="","",TRIM(RIGHT(SUBSTITUTE(INDEX(A:A,_xlfn.AGGREGATE(15,6,ROW($A$2:$A$3000)/ISNUMBER(MATCH(RIGHT($A$2:$A$3000,2),{"t.","ms"},)),ROWS(L$2:L216))),"=",REPT(" ",30)),30)))</f>
        <v/>
      </c>
      <c r="E216" s="30" t="str">
        <f t="shared" si="4"/>
        <v>Down</v>
      </c>
      <c r="F216" t="e">
        <f>VLOOKUP(C216,Menu_PW1!F:H,3,0)</f>
        <v>#N/A</v>
      </c>
    </row>
    <row r="217" spans="1:6" ht="18">
      <c r="A217"/>
      <c r="B217" s="31">
        <v>216</v>
      </c>
      <c r="C217" s="32" t="str">
        <f>IFERROR(TRIM(MID(SUBSTITUTE(INDEX(A:A,_xlfn.AGGREGATE(15,6,ROW($A$2:$A$3000)/(RIGHT($A$2:$A$3000,2)="a:"),ROWS(L$2:L217)))," ",REPT(" ",30)),30,30)),"")</f>
        <v/>
      </c>
      <c r="D217" s="32" t="str">
        <f>IF(C217="","",TRIM(RIGHT(SUBSTITUTE(INDEX(A:A,_xlfn.AGGREGATE(15,6,ROW($A$2:$A$3000)/ISNUMBER(MATCH(RIGHT($A$2:$A$3000,2),{"t.","ms"},)),ROWS(L$2:L217))),"=",REPT(" ",30)),30)))</f>
        <v/>
      </c>
      <c r="E217" s="30" t="str">
        <f t="shared" si="4"/>
        <v>Down</v>
      </c>
      <c r="F217" t="e">
        <f>VLOOKUP(C217,Menu_PW1!F:H,3,0)</f>
        <v>#N/A</v>
      </c>
    </row>
    <row r="218" spans="1:6" ht="18">
      <c r="A218"/>
      <c r="B218" s="31">
        <v>217</v>
      </c>
      <c r="C218" s="32" t="str">
        <f>IFERROR(TRIM(MID(SUBSTITUTE(INDEX(A:A,_xlfn.AGGREGATE(15,6,ROW($A$2:$A$3000)/(RIGHT($A$2:$A$3000,2)="a:"),ROWS(L$2:L218)))," ",REPT(" ",30)),30,30)),"")</f>
        <v/>
      </c>
      <c r="D218" s="32" t="str">
        <f>IF(C218="","",TRIM(RIGHT(SUBSTITUTE(INDEX(A:A,_xlfn.AGGREGATE(15,6,ROW($A$2:$A$3000)/ISNUMBER(MATCH(RIGHT($A$2:$A$3000,2),{"t.","ms"},)),ROWS(L$2:L218))),"=",REPT(" ",30)),30)))</f>
        <v/>
      </c>
      <c r="E218" s="30" t="str">
        <f t="shared" si="4"/>
        <v>Down</v>
      </c>
      <c r="F218" t="e">
        <f>VLOOKUP(C218,Menu_PW1!F:H,3,0)</f>
        <v>#N/A</v>
      </c>
    </row>
    <row r="219" spans="1:6" ht="18">
      <c r="A219"/>
      <c r="B219" s="31">
        <v>218</v>
      </c>
      <c r="C219" s="32" t="str">
        <f>IFERROR(TRIM(MID(SUBSTITUTE(INDEX(A:A,_xlfn.AGGREGATE(15,6,ROW($A$2:$A$3000)/(RIGHT($A$2:$A$3000,2)="a:"),ROWS(L$2:L219)))," ",REPT(" ",30)),30,30)),"")</f>
        <v/>
      </c>
      <c r="D219" s="32" t="str">
        <f>IF(C219="","",TRIM(RIGHT(SUBSTITUTE(INDEX(A:A,_xlfn.AGGREGATE(15,6,ROW($A$2:$A$3000)/ISNUMBER(MATCH(RIGHT($A$2:$A$3000,2),{"t.","ms"},)),ROWS(L$2:L219))),"=",REPT(" ",30)),30)))</f>
        <v/>
      </c>
      <c r="E219" s="30" t="str">
        <f t="shared" si="4"/>
        <v>Down</v>
      </c>
      <c r="F219" t="e">
        <f>VLOOKUP(C219,Menu_PW1!F:H,3,0)</f>
        <v>#N/A</v>
      </c>
    </row>
    <row r="220" spans="1:6" ht="18">
      <c r="A220"/>
      <c r="B220" s="31">
        <v>219</v>
      </c>
      <c r="C220" s="32" t="str">
        <f>IFERROR(TRIM(MID(SUBSTITUTE(INDEX(A:A,_xlfn.AGGREGATE(15,6,ROW($A$2:$A$3000)/(RIGHT($A$2:$A$3000,2)="a:"),ROWS(L$2:L220)))," ",REPT(" ",30)),30,30)),"")</f>
        <v/>
      </c>
      <c r="D220" s="32" t="str">
        <f>IF(C220="","",TRIM(RIGHT(SUBSTITUTE(INDEX(A:A,_xlfn.AGGREGATE(15,6,ROW($A$2:$A$3000)/ISNUMBER(MATCH(RIGHT($A$2:$A$3000,2),{"t.","ms"},)),ROWS(L$2:L220))),"=",REPT(" ",30)),30)))</f>
        <v/>
      </c>
      <c r="E220" s="30" t="str">
        <f t="shared" si="4"/>
        <v>Down</v>
      </c>
      <c r="F220" t="e">
        <f>VLOOKUP(C220,Menu_PW1!F:H,3,0)</f>
        <v>#N/A</v>
      </c>
    </row>
    <row r="221" spans="1:6" ht="18">
      <c r="A221"/>
      <c r="B221" s="31">
        <v>220</v>
      </c>
      <c r="C221" s="32" t="str">
        <f>IFERROR(TRIM(MID(SUBSTITUTE(INDEX(A:A,_xlfn.AGGREGATE(15,6,ROW($A$2:$A$3000)/(RIGHT($A$2:$A$3000,2)="a:"),ROWS(L$2:L221)))," ",REPT(" ",30)),30,30)),"")</f>
        <v/>
      </c>
      <c r="D221" s="32" t="str">
        <f>IF(C221="","",TRIM(RIGHT(SUBSTITUTE(INDEX(A:A,_xlfn.AGGREGATE(15,6,ROW($A$2:$A$3000)/ISNUMBER(MATCH(RIGHT($A$2:$A$3000,2),{"t.","ms"},)),ROWS(L$2:L221))),"=",REPT(" ",30)),30)))</f>
        <v/>
      </c>
      <c r="E221" s="30" t="str">
        <f t="shared" si="4"/>
        <v>Down</v>
      </c>
      <c r="F221" t="e">
        <f>VLOOKUP(C221,Menu_PW1!F:H,3,0)</f>
        <v>#N/A</v>
      </c>
    </row>
    <row r="222" spans="1:6" ht="18">
      <c r="A222"/>
      <c r="B222" s="31">
        <v>221</v>
      </c>
      <c r="C222" s="32" t="str">
        <f>IFERROR(TRIM(MID(SUBSTITUTE(INDEX(A:A,_xlfn.AGGREGATE(15,6,ROW($A$2:$A$3000)/(RIGHT($A$2:$A$3000,2)="a:"),ROWS(L$2:L222)))," ",REPT(" ",30)),30,30)),"")</f>
        <v/>
      </c>
      <c r="D222" s="32" t="str">
        <f>IF(C222="","",TRIM(RIGHT(SUBSTITUTE(INDEX(A:A,_xlfn.AGGREGATE(15,6,ROW($A$2:$A$3000)/ISNUMBER(MATCH(RIGHT($A$2:$A$3000,2),{"t.","ms"},)),ROWS(L$2:L222))),"=",REPT(" ",30)),30)))</f>
        <v/>
      </c>
      <c r="E222" s="30" t="str">
        <f t="shared" si="4"/>
        <v>Down</v>
      </c>
      <c r="F222" t="e">
        <f>VLOOKUP(C222,Menu_PW1!F:H,3,0)</f>
        <v>#N/A</v>
      </c>
    </row>
    <row r="223" spans="1:6" ht="18">
      <c r="A223"/>
      <c r="B223" s="31">
        <v>222</v>
      </c>
      <c r="C223" s="32" t="str">
        <f>IFERROR(TRIM(MID(SUBSTITUTE(INDEX(A:A,_xlfn.AGGREGATE(15,6,ROW($A$2:$A$3000)/(RIGHT($A$2:$A$3000,2)="a:"),ROWS(L$2:L223)))," ",REPT(" ",30)),30,30)),"")</f>
        <v/>
      </c>
      <c r="D223" s="32" t="str">
        <f>IF(C223="","",TRIM(RIGHT(SUBSTITUTE(INDEX(A:A,_xlfn.AGGREGATE(15,6,ROW($A$2:$A$3000)/ISNUMBER(MATCH(RIGHT($A$2:$A$3000,2),{"t.","ms"},)),ROWS(L$2:L223))),"=",REPT(" ",30)),30)))</f>
        <v/>
      </c>
      <c r="E223" s="30" t="str">
        <f t="shared" si="4"/>
        <v>Down</v>
      </c>
      <c r="F223" t="e">
        <f>VLOOKUP(C223,Menu_PW1!F:H,3,0)</f>
        <v>#N/A</v>
      </c>
    </row>
    <row r="224" spans="1:6" ht="18">
      <c r="A224"/>
      <c r="B224" s="31">
        <v>223</v>
      </c>
      <c r="C224" s="32" t="str">
        <f>IFERROR(TRIM(MID(SUBSTITUTE(INDEX(A:A,_xlfn.AGGREGATE(15,6,ROW($A$2:$A$3000)/(RIGHT($A$2:$A$3000,2)="a:"),ROWS(L$2:L224)))," ",REPT(" ",30)),30,30)),"")</f>
        <v/>
      </c>
      <c r="D224" s="32" t="str">
        <f>IF(C224="","",TRIM(RIGHT(SUBSTITUTE(INDEX(A:A,_xlfn.AGGREGATE(15,6,ROW($A$2:$A$3000)/ISNUMBER(MATCH(RIGHT($A$2:$A$3000,2),{"t.","ms"},)),ROWS(L$2:L224))),"=",REPT(" ",30)),30)))</f>
        <v/>
      </c>
      <c r="E224" s="30" t="str">
        <f t="shared" si="4"/>
        <v>Down</v>
      </c>
      <c r="F224" t="e">
        <f>VLOOKUP(C224,Menu_PW1!F:H,3,0)</f>
        <v>#N/A</v>
      </c>
    </row>
    <row r="225" spans="1:7" ht="18">
      <c r="A225"/>
      <c r="B225" s="31">
        <v>224</v>
      </c>
      <c r="C225" s="32" t="str">
        <f>IFERROR(TRIM(MID(SUBSTITUTE(INDEX(A:A,_xlfn.AGGREGATE(15,6,ROW($A$2:$A$3000)/(RIGHT($A$2:$A$3000,2)="a:"),ROWS(L$2:L225)))," ",REPT(" ",30)),30,30)),"")</f>
        <v/>
      </c>
      <c r="D225" s="32" t="str">
        <f>IF(C225="","",TRIM(RIGHT(SUBSTITUTE(INDEX(A:A,_xlfn.AGGREGATE(15,6,ROW($A$2:$A$3000)/ISNUMBER(MATCH(RIGHT($A$2:$A$3000,2),{"t.","ms"},)),ROWS(L$2:L225))),"=",REPT(" ",30)),30)))</f>
        <v/>
      </c>
      <c r="E225" s="30" t="str">
        <f t="shared" si="4"/>
        <v>Down</v>
      </c>
      <c r="F225" s="78" t="e">
        <f>VLOOKUP(C225,Menu_PW1!F:H,3,0)</f>
        <v>#N/A</v>
      </c>
      <c r="G225" s="78"/>
    </row>
    <row r="226" spans="1:7" ht="18">
      <c r="A226"/>
      <c r="B226" s="31">
        <v>225</v>
      </c>
      <c r="C226" s="32" t="str">
        <f>IFERROR(TRIM(MID(SUBSTITUTE(INDEX(A:A,_xlfn.AGGREGATE(15,6,ROW($A$2:$A$3000)/(RIGHT($A$2:$A$3000,2)="a:"),ROWS(L$2:L226)))," ",REPT(" ",30)),30,30)),"")</f>
        <v/>
      </c>
      <c r="D226" s="32" t="str">
        <f>IF(C226="","",TRIM(RIGHT(SUBSTITUTE(INDEX(A:A,_xlfn.AGGREGATE(15,6,ROW($A$2:$A$3000)/ISNUMBER(MATCH(RIGHT($A$2:$A$3000,2),{"t.","ms"},)),ROWS(L$2:L226))),"=",REPT(" ",30)),30)))</f>
        <v/>
      </c>
      <c r="E226" s="30" t="str">
        <f t="shared" si="4"/>
        <v>Down</v>
      </c>
      <c r="F226" t="e">
        <f>VLOOKUP(C226,Menu_PW1!F:H,3,0)</f>
        <v>#N/A</v>
      </c>
    </row>
    <row r="227" spans="1:7" ht="18">
      <c r="A227"/>
      <c r="B227" s="31">
        <v>226</v>
      </c>
      <c r="C227" s="32" t="str">
        <f>IFERROR(TRIM(MID(SUBSTITUTE(INDEX(A:A,_xlfn.AGGREGATE(15,6,ROW($A$2:$A$3000)/(RIGHT($A$2:$A$3000,2)="a:"),ROWS(L$2:L227)))," ",REPT(" ",30)),30,30)),"")</f>
        <v/>
      </c>
      <c r="D227" s="32" t="str">
        <f>IF(C227="","",TRIM(RIGHT(SUBSTITUTE(INDEX(A:A,_xlfn.AGGREGATE(15,6,ROW($A$2:$A$3000)/ISNUMBER(MATCH(RIGHT($A$2:$A$3000,2),{"t.","ms"},)),ROWS(L$2:L227))),"=",REPT(" ",30)),30)))</f>
        <v/>
      </c>
      <c r="E227" s="30" t="str">
        <f t="shared" si="4"/>
        <v>Down</v>
      </c>
      <c r="F227" t="e">
        <f>VLOOKUP(C227,Menu_PW1!F:H,3,0)</f>
        <v>#N/A</v>
      </c>
    </row>
    <row r="228" spans="1:7" ht="18">
      <c r="A228"/>
      <c r="B228" s="31">
        <v>227</v>
      </c>
      <c r="C228" s="32" t="str">
        <f>IFERROR(TRIM(MID(SUBSTITUTE(INDEX(A:A,_xlfn.AGGREGATE(15,6,ROW($A$2:$A$3000)/(RIGHT($A$2:$A$3000,2)="a:"),ROWS(L$2:L228)))," ",REPT(" ",30)),30,30)),"")</f>
        <v/>
      </c>
      <c r="D228" s="32" t="str">
        <f>IF(C228="","",TRIM(RIGHT(SUBSTITUTE(INDEX(A:A,_xlfn.AGGREGATE(15,6,ROW($A$2:$A$3000)/ISNUMBER(MATCH(RIGHT($A$2:$A$3000,2),{"t.","ms"},)),ROWS(L$2:L228))),"=",REPT(" ",30)),30)))</f>
        <v/>
      </c>
      <c r="E228" s="30" t="str">
        <f t="shared" si="4"/>
        <v>Down</v>
      </c>
      <c r="F228" t="e">
        <f>VLOOKUP(C228,Menu_PW1!F:H,3,0)</f>
        <v>#N/A</v>
      </c>
    </row>
    <row r="229" spans="1:7" ht="18">
      <c r="A229"/>
      <c r="B229" s="31">
        <v>228</v>
      </c>
      <c r="C229" s="32" t="str">
        <f>IFERROR(TRIM(MID(SUBSTITUTE(INDEX(A:A,_xlfn.AGGREGATE(15,6,ROW($A$2:$A$3000)/(RIGHT($A$2:$A$3000,2)="a:"),ROWS(L$2:L229)))," ",REPT(" ",30)),30,30)),"")</f>
        <v/>
      </c>
      <c r="D229" s="32" t="str">
        <f>IF(C229="","",TRIM(RIGHT(SUBSTITUTE(INDEX(A:A,_xlfn.AGGREGATE(15,6,ROW($A$2:$A$3000)/ISNUMBER(MATCH(RIGHT($A$2:$A$3000,2),{"t.","ms"},)),ROWS(L$2:L229))),"=",REPT(" ",30)),30)))</f>
        <v/>
      </c>
      <c r="E229" s="30" t="str">
        <f t="shared" si="4"/>
        <v>Down</v>
      </c>
      <c r="F229" t="e">
        <f>VLOOKUP(C229,Menu_PW1!F:H,3,0)</f>
        <v>#N/A</v>
      </c>
    </row>
    <row r="230" spans="1:7" ht="18">
      <c r="A230"/>
      <c r="B230" s="31">
        <v>229</v>
      </c>
      <c r="C230" s="32" t="str">
        <f>IFERROR(TRIM(MID(SUBSTITUTE(INDEX(A:A,_xlfn.AGGREGATE(15,6,ROW($A$2:$A$3000)/(RIGHT($A$2:$A$3000,2)="a:"),ROWS(L$2:L230)))," ",REPT(" ",30)),30,30)),"")</f>
        <v/>
      </c>
      <c r="D230" s="32" t="str">
        <f>IF(C230="","",TRIM(RIGHT(SUBSTITUTE(INDEX(A:A,_xlfn.AGGREGATE(15,6,ROW($A$2:$A$3000)/ISNUMBER(MATCH(RIGHT($A$2:$A$3000,2),{"t.","ms"},)),ROWS(L$2:L230))),"=",REPT(" ",30)),30)))</f>
        <v/>
      </c>
      <c r="E230" s="30" t="str">
        <f t="shared" si="4"/>
        <v>Down</v>
      </c>
      <c r="F230" t="e">
        <f>VLOOKUP(C230,Menu_PW1!F:H,3,0)</f>
        <v>#N/A</v>
      </c>
    </row>
    <row r="231" spans="1:7" ht="18">
      <c r="A231"/>
      <c r="B231" s="31">
        <v>230</v>
      </c>
      <c r="C231" s="32" t="str">
        <f>IFERROR(TRIM(MID(SUBSTITUTE(INDEX(A:A,_xlfn.AGGREGATE(15,6,ROW($A$2:$A$3000)/(RIGHT($A$2:$A$3000,2)="a:"),ROWS(L$2:L231)))," ",REPT(" ",30)),30,30)),"")</f>
        <v/>
      </c>
      <c r="D231" s="32" t="str">
        <f>IF(C231="","",TRIM(RIGHT(SUBSTITUTE(INDEX(A:A,_xlfn.AGGREGATE(15,6,ROW($A$2:$A$3000)/ISNUMBER(MATCH(RIGHT($A$2:$A$3000,2),{"t.","ms"},)),ROWS(L$2:L231))),"=",REPT(" ",30)),30)))</f>
        <v/>
      </c>
      <c r="E231" s="30" t="str">
        <f t="shared" si="4"/>
        <v>Down</v>
      </c>
      <c r="F231" t="e">
        <f>VLOOKUP(C231,Menu_PW1!F:H,3,0)</f>
        <v>#N/A</v>
      </c>
    </row>
    <row r="232" spans="1:7" ht="18">
      <c r="A232"/>
      <c r="B232" s="31">
        <v>231</v>
      </c>
      <c r="C232" s="32" t="str">
        <f>IFERROR(TRIM(MID(SUBSTITUTE(INDEX(A:A,_xlfn.AGGREGATE(15,6,ROW($A$2:$A$3000)/(RIGHT($A$2:$A$3000,2)="a:"),ROWS(L$2:L232)))," ",REPT(" ",30)),30,30)),"")</f>
        <v/>
      </c>
      <c r="D232" s="32" t="str">
        <f>IF(C232="","",TRIM(RIGHT(SUBSTITUTE(INDEX(A:A,_xlfn.AGGREGATE(15,6,ROW($A$2:$A$3000)/ISNUMBER(MATCH(RIGHT($A$2:$A$3000,2),{"t.","ms"},)),ROWS(L$2:L232))),"=",REPT(" ",30)),30)))</f>
        <v/>
      </c>
      <c r="E232" s="30" t="str">
        <f t="shared" si="4"/>
        <v>Down</v>
      </c>
      <c r="F232" t="e">
        <f>VLOOKUP(C232,Menu_PW1!F:H,3,0)</f>
        <v>#N/A</v>
      </c>
    </row>
    <row r="233" spans="1:7" ht="18">
      <c r="A233"/>
      <c r="B233" s="31">
        <v>232</v>
      </c>
      <c r="C233" s="32" t="str">
        <f>IFERROR(TRIM(MID(SUBSTITUTE(INDEX(A:A,_xlfn.AGGREGATE(15,6,ROW($A$2:$A$3000)/(RIGHT($A$2:$A$3000,2)="a:"),ROWS(L$2:L233)))," ",REPT(" ",30)),30,30)),"")</f>
        <v/>
      </c>
      <c r="D233" s="32" t="str">
        <f>IF(C233="","",TRIM(RIGHT(SUBSTITUTE(INDEX(A:A,_xlfn.AGGREGATE(15,6,ROW($A$2:$A$3000)/ISNUMBER(MATCH(RIGHT($A$2:$A$3000,2),{"t.","ms"},)),ROWS(L$2:L233))),"=",REPT(" ",30)),30)))</f>
        <v/>
      </c>
      <c r="E233" s="30" t="str">
        <f t="shared" si="4"/>
        <v>Down</v>
      </c>
      <c r="F233" t="e">
        <f>VLOOKUP(C233,Menu_PW1!F:H,3,0)</f>
        <v>#N/A</v>
      </c>
    </row>
    <row r="234" spans="1:7" ht="18">
      <c r="A234"/>
      <c r="B234" s="31">
        <v>233</v>
      </c>
      <c r="C234" s="32" t="str">
        <f>IFERROR(TRIM(MID(SUBSTITUTE(INDEX(A:A,_xlfn.AGGREGATE(15,6,ROW($A$2:$A$3000)/(RIGHT($A$2:$A$3000,2)="a:"),ROWS(L$2:L234)))," ",REPT(" ",30)),30,30)),"")</f>
        <v/>
      </c>
      <c r="D234" s="32" t="str">
        <f>IF(C234="","",TRIM(RIGHT(SUBSTITUTE(INDEX(A:A,_xlfn.AGGREGATE(15,6,ROW($A$2:$A$3000)/ISNUMBER(MATCH(RIGHT($A$2:$A$3000,2),{"t.","ms"},)),ROWS(L$2:L234))),"=",REPT(" ",30)),30)))</f>
        <v/>
      </c>
      <c r="E234" s="30" t="str">
        <f t="shared" si="4"/>
        <v>Down</v>
      </c>
      <c r="F234" t="e">
        <f>VLOOKUP(C234,Menu_PW1!F:H,3,0)</f>
        <v>#N/A</v>
      </c>
    </row>
    <row r="235" spans="1:7" ht="18">
      <c r="A235"/>
      <c r="B235" s="31">
        <v>234</v>
      </c>
      <c r="C235" s="32" t="str">
        <f>IFERROR(TRIM(MID(SUBSTITUTE(INDEX(A:A,_xlfn.AGGREGATE(15,6,ROW($A$2:$A$3000)/(RIGHT($A$2:$A$3000,2)="a:"),ROWS(L$2:L235)))," ",REPT(" ",30)),30,30)),"")</f>
        <v/>
      </c>
      <c r="D235" s="32" t="str">
        <f>IF(C235="","",TRIM(RIGHT(SUBSTITUTE(INDEX(A:A,_xlfn.AGGREGATE(15,6,ROW($A$2:$A$3000)/ISNUMBER(MATCH(RIGHT($A$2:$A$3000,2),{"t.","ms"},)),ROWS(L$2:L235))),"=",REPT(" ",30)),30)))</f>
        <v/>
      </c>
      <c r="E235" s="30" t="str">
        <f t="shared" si="4"/>
        <v>Down</v>
      </c>
      <c r="F235" t="e">
        <f>VLOOKUP(C235,Menu_PW1!F:H,3,0)</f>
        <v>#N/A</v>
      </c>
    </row>
    <row r="236" spans="1:7" ht="18">
      <c r="A236"/>
      <c r="B236" s="31">
        <v>235</v>
      </c>
      <c r="C236" s="32" t="str">
        <f>IFERROR(TRIM(MID(SUBSTITUTE(INDEX(A:A,_xlfn.AGGREGATE(15,6,ROW($A$2:$A$3000)/(RIGHT($A$2:$A$3000,2)="a:"),ROWS(L$2:L236)))," ",REPT(" ",30)),30,30)),"")</f>
        <v/>
      </c>
      <c r="D236" s="32" t="str">
        <f>IF(C236="","",TRIM(RIGHT(SUBSTITUTE(INDEX(A:A,_xlfn.AGGREGATE(15,6,ROW($A$2:$A$3000)/ISNUMBER(MATCH(RIGHT($A$2:$A$3000,2),{"t.","ms"},)),ROWS(L$2:L236))),"=",REPT(" ",30)),30)))</f>
        <v/>
      </c>
      <c r="E236" s="30" t="str">
        <f t="shared" si="4"/>
        <v>Down</v>
      </c>
      <c r="F236" t="e">
        <f>VLOOKUP(C236,Menu_PW1!F:H,3,0)</f>
        <v>#N/A</v>
      </c>
    </row>
    <row r="237" spans="1:7" ht="18">
      <c r="A237"/>
      <c r="B237" s="31">
        <v>236</v>
      </c>
      <c r="C237" s="32" t="str">
        <f>IFERROR(TRIM(MID(SUBSTITUTE(INDEX(A:A,_xlfn.AGGREGATE(15,6,ROW($A$2:$A$3000)/(RIGHT($A$2:$A$3000,2)="a:"),ROWS(L$2:L237)))," ",REPT(" ",30)),30,30)),"")</f>
        <v/>
      </c>
      <c r="D237" s="32" t="str">
        <f>IF(C237="","",TRIM(RIGHT(SUBSTITUTE(INDEX(A:A,_xlfn.AGGREGATE(15,6,ROW($A$2:$A$3000)/ISNUMBER(MATCH(RIGHT($A$2:$A$3000,2),{"t.","ms"},)),ROWS(L$2:L237))),"=",REPT(" ",30)),30)))</f>
        <v/>
      </c>
      <c r="E237" s="30" t="str">
        <f t="shared" si="4"/>
        <v>Down</v>
      </c>
      <c r="F237" t="e">
        <f>VLOOKUP(C237,Menu_PW1!F:H,3,0)</f>
        <v>#N/A</v>
      </c>
    </row>
    <row r="238" spans="1:7" ht="18">
      <c r="A238"/>
      <c r="B238" s="31">
        <v>237</v>
      </c>
      <c r="C238" s="32" t="str">
        <f>IFERROR(TRIM(MID(SUBSTITUTE(INDEX(A:A,_xlfn.AGGREGATE(15,6,ROW($A$2:$A$3000)/(RIGHT($A$2:$A$3000,2)="a:"),ROWS(L$2:L238)))," ",REPT(" ",30)),30,30)),"")</f>
        <v/>
      </c>
      <c r="D238" s="32" t="str">
        <f>IF(C238="","",TRIM(RIGHT(SUBSTITUTE(INDEX(A:A,_xlfn.AGGREGATE(15,6,ROW($A$2:$A$3000)/ISNUMBER(MATCH(RIGHT($A$2:$A$3000,2),{"t.","ms"},)),ROWS(L$2:L238))),"=",REPT(" ",30)),30)))</f>
        <v/>
      </c>
      <c r="E238" s="30" t="str">
        <f t="shared" si="4"/>
        <v>Down</v>
      </c>
      <c r="F238" t="e">
        <f>VLOOKUP(C238,Menu_PW1!F:H,3,0)</f>
        <v>#N/A</v>
      </c>
    </row>
    <row r="239" spans="1:7" ht="18">
      <c r="A239"/>
      <c r="B239" s="31">
        <v>238</v>
      </c>
      <c r="C239" s="32" t="str">
        <f>IFERROR(TRIM(MID(SUBSTITUTE(INDEX(A:A,_xlfn.AGGREGATE(15,6,ROW($A$2:$A$3000)/(RIGHT($A$2:$A$3000,2)="a:"),ROWS(L$2:L239)))," ",REPT(" ",30)),30,30)),"")</f>
        <v/>
      </c>
      <c r="D239" s="32" t="str">
        <f>IF(C239="","",TRIM(RIGHT(SUBSTITUTE(INDEX(A:A,_xlfn.AGGREGATE(15,6,ROW($A$2:$A$3000)/ISNUMBER(MATCH(RIGHT($A$2:$A$3000,2),{"t.","ms"},)),ROWS(L$2:L239))),"=",REPT(" ",30)),30)))</f>
        <v/>
      </c>
      <c r="E239" s="30" t="str">
        <f t="shared" si="4"/>
        <v>Down</v>
      </c>
      <c r="F239" t="e">
        <f>VLOOKUP(C239,Menu_PW1!F:H,3,0)</f>
        <v>#N/A</v>
      </c>
    </row>
    <row r="240" spans="1:7" ht="18">
      <c r="A240"/>
      <c r="B240" s="31">
        <v>239</v>
      </c>
      <c r="C240" s="32" t="str">
        <f>IFERROR(TRIM(MID(SUBSTITUTE(INDEX(A:A,_xlfn.AGGREGATE(15,6,ROW($A$2:$A$3000)/(RIGHT($A$2:$A$3000,2)="a:"),ROWS(L$2:L240)))," ",REPT(" ",30)),30,30)),"")</f>
        <v/>
      </c>
      <c r="D240" s="32" t="str">
        <f>IF(C240="","",TRIM(RIGHT(SUBSTITUTE(INDEX(A:A,_xlfn.AGGREGATE(15,6,ROW($A$2:$A$3000)/ISNUMBER(MATCH(RIGHT($A$2:$A$3000,2),{"t.","ms"},)),ROWS(L$2:L240))),"=",REPT(" ",30)),30)))</f>
        <v/>
      </c>
      <c r="E240" s="30" t="str">
        <f t="shared" si="4"/>
        <v>Down</v>
      </c>
      <c r="F240" t="e">
        <f>VLOOKUP(C240,Menu_PW1!F:H,3,0)</f>
        <v>#N/A</v>
      </c>
    </row>
    <row r="241" spans="1:6" ht="18">
      <c r="A241"/>
      <c r="B241" s="31">
        <v>240</v>
      </c>
      <c r="C241" s="32" t="str">
        <f>IFERROR(TRIM(MID(SUBSTITUTE(INDEX(A:A,_xlfn.AGGREGATE(15,6,ROW($A$2:$A$3000)/(RIGHT($A$2:$A$3000,2)="a:"),ROWS(L$2:L241)))," ",REPT(" ",30)),30,30)),"")</f>
        <v/>
      </c>
      <c r="D241" s="32" t="str">
        <f>IF(C241="","",TRIM(RIGHT(SUBSTITUTE(INDEX(A:A,_xlfn.AGGREGATE(15,6,ROW($A$2:$A$3000)/ISNUMBER(MATCH(RIGHT($A$2:$A$3000,2),{"t.","ms"},)),ROWS(L$2:L241))),"=",REPT(" ",30)),30)))</f>
        <v/>
      </c>
      <c r="E241" s="30" t="str">
        <f t="shared" si="4"/>
        <v>Down</v>
      </c>
      <c r="F241" t="e">
        <f>VLOOKUP(C241,Menu_PW1!F:H,3,0)</f>
        <v>#N/A</v>
      </c>
    </row>
    <row r="242" spans="1:6" ht="18">
      <c r="A242"/>
      <c r="B242" s="31">
        <v>241</v>
      </c>
      <c r="C242" s="32" t="str">
        <f>IFERROR(TRIM(MID(SUBSTITUTE(INDEX(A:A,_xlfn.AGGREGATE(15,6,ROW($A$2:$A$3000)/(RIGHT($A$2:$A$3000,2)="a:"),ROWS(L$2:L242)))," ",REPT(" ",30)),30,30)),"")</f>
        <v/>
      </c>
      <c r="D242" s="32" t="str">
        <f>IF(C242="","",TRIM(RIGHT(SUBSTITUTE(INDEX(A:A,_xlfn.AGGREGATE(15,6,ROW($A$2:$A$3000)/ISNUMBER(MATCH(RIGHT($A$2:$A$3000,2),{"t.","ms"},)),ROWS(L$2:L242))),"=",REPT(" ",30)),30)))</f>
        <v/>
      </c>
      <c r="E242" s="30" t="str">
        <f t="shared" si="4"/>
        <v>Down</v>
      </c>
      <c r="F242" t="e">
        <f>VLOOKUP(C242,Menu_PW1!F:H,3,0)</f>
        <v>#N/A</v>
      </c>
    </row>
    <row r="243" spans="1:6" ht="18">
      <c r="A243"/>
      <c r="B243" s="31">
        <v>242</v>
      </c>
      <c r="C243" s="32" t="str">
        <f>IFERROR(TRIM(MID(SUBSTITUTE(INDEX(A:A,_xlfn.AGGREGATE(15,6,ROW($A$2:$A$3000)/(RIGHT($A$2:$A$3000,2)="a:"),ROWS(L$2:L243)))," ",REPT(" ",30)),30,30)),"")</f>
        <v/>
      </c>
      <c r="D243" s="32" t="str">
        <f>IF(C243="","",TRIM(RIGHT(SUBSTITUTE(INDEX(A:A,_xlfn.AGGREGATE(15,6,ROW($A$2:$A$3000)/ISNUMBER(MATCH(RIGHT($A$2:$A$3000,2),{"t.","ms"},)),ROWS(L$2:L243))),"=",REPT(" ",30)),30)))</f>
        <v/>
      </c>
      <c r="E243" s="30" t="str">
        <f t="shared" si="4"/>
        <v>Down</v>
      </c>
      <c r="F243" t="e">
        <f>VLOOKUP(C243,Menu_PW1!F:H,3,0)</f>
        <v>#N/A</v>
      </c>
    </row>
    <row r="244" spans="1:6" ht="18">
      <c r="A244"/>
      <c r="B244" s="31">
        <v>243</v>
      </c>
      <c r="C244" s="32" t="str">
        <f>IFERROR(TRIM(MID(SUBSTITUTE(INDEX(A:A,_xlfn.AGGREGATE(15,6,ROW($A$2:$A$3000)/(RIGHT($A$2:$A$3000,2)="a:"),ROWS(L$2:L244)))," ",REPT(" ",30)),30,30)),"")</f>
        <v/>
      </c>
      <c r="D244" s="32" t="str">
        <f>IF(C244="","",TRIM(RIGHT(SUBSTITUTE(INDEX(A:A,_xlfn.AGGREGATE(15,6,ROW($A$2:$A$3000)/ISNUMBER(MATCH(RIGHT($A$2:$A$3000,2),{"t.","ms"},)),ROWS(L$2:L244))),"=",REPT(" ",30)),30)))</f>
        <v/>
      </c>
      <c r="E244" s="30" t="str">
        <f t="shared" si="4"/>
        <v>Down</v>
      </c>
      <c r="F244" t="e">
        <f>VLOOKUP(C244,Menu_PW1!F:H,3,0)</f>
        <v>#N/A</v>
      </c>
    </row>
    <row r="245" spans="1:6" ht="18">
      <c r="A245"/>
      <c r="B245" s="31">
        <v>244</v>
      </c>
      <c r="C245" s="32" t="str">
        <f>IFERROR(TRIM(MID(SUBSTITUTE(INDEX(A:A,_xlfn.AGGREGATE(15,6,ROW($A$2:$A$3000)/(RIGHT($A$2:$A$3000,2)="a:"),ROWS(L$2:L245)))," ",REPT(" ",30)),30,30)),"")</f>
        <v/>
      </c>
      <c r="D245" s="32" t="str">
        <f>IF(C245="","",TRIM(RIGHT(SUBSTITUTE(INDEX(A:A,_xlfn.AGGREGATE(15,6,ROW($A$2:$A$3000)/ISNUMBER(MATCH(RIGHT($A$2:$A$3000,2),{"t.","ms"},)),ROWS(L$2:L245))),"=",REPT(" ",30)),30)))</f>
        <v/>
      </c>
      <c r="E245" s="30" t="str">
        <f t="shared" si="4"/>
        <v>Down</v>
      </c>
      <c r="F245" t="e">
        <f>VLOOKUP(C245,Menu_PW1!F:H,3,0)</f>
        <v>#N/A</v>
      </c>
    </row>
    <row r="246" spans="1:6" ht="18">
      <c r="A246"/>
      <c r="B246" s="31">
        <v>245</v>
      </c>
      <c r="C246" s="32" t="str">
        <f>IFERROR(TRIM(MID(SUBSTITUTE(INDEX(A:A,_xlfn.AGGREGATE(15,6,ROW($A$2:$A$3000)/(RIGHT($A$2:$A$3000,2)="a:"),ROWS(L$2:L246)))," ",REPT(" ",30)),30,30)),"")</f>
        <v/>
      </c>
      <c r="D246" s="32" t="str">
        <f>IF(C246="","",TRIM(RIGHT(SUBSTITUTE(INDEX(A:A,_xlfn.AGGREGATE(15,6,ROW($A$2:$A$3000)/ISNUMBER(MATCH(RIGHT($A$2:$A$3000,2),{"t.","ms"},)),ROWS(L$2:L246))),"=",REPT(" ",30)),30)))</f>
        <v/>
      </c>
      <c r="E246" s="30" t="str">
        <f t="shared" si="4"/>
        <v>Down</v>
      </c>
      <c r="F246" t="e">
        <f>VLOOKUP(C246,Menu_PW1!F:H,3,0)</f>
        <v>#N/A</v>
      </c>
    </row>
    <row r="247" spans="1:6" ht="18">
      <c r="A247"/>
      <c r="B247" s="31">
        <v>246</v>
      </c>
      <c r="C247" s="32" t="str">
        <f>IFERROR(TRIM(MID(SUBSTITUTE(INDEX(A:A,_xlfn.AGGREGATE(15,6,ROW($A$2:$A$3000)/(RIGHT($A$2:$A$3000,2)="a:"),ROWS(L$2:L247)))," ",REPT(" ",30)),30,30)),"")</f>
        <v/>
      </c>
      <c r="D247" s="32" t="str">
        <f>IF(C247="","",TRIM(RIGHT(SUBSTITUTE(INDEX(A:A,_xlfn.AGGREGATE(15,6,ROW($A$2:$A$3000)/ISNUMBER(MATCH(RIGHT($A$2:$A$3000,2),{"t.","ms"},)),ROWS(L$2:L247))),"=",REPT(" ",30)),30)))</f>
        <v/>
      </c>
      <c r="E247" s="30" t="str">
        <f t="shared" si="4"/>
        <v>Down</v>
      </c>
      <c r="F247" t="e">
        <f>VLOOKUP(C247,Menu_PW1!F:H,3,0)</f>
        <v>#N/A</v>
      </c>
    </row>
    <row r="248" spans="1:6" ht="18">
      <c r="A248"/>
      <c r="B248" s="31">
        <v>247</v>
      </c>
      <c r="C248" s="32" t="str">
        <f>IFERROR(TRIM(MID(SUBSTITUTE(INDEX(A:A,_xlfn.AGGREGATE(15,6,ROW($A$2:$A$3000)/(RIGHT($A$2:$A$3000,2)="a:"),ROWS(L$2:L248)))," ",REPT(" ",30)),30,30)),"")</f>
        <v/>
      </c>
      <c r="D248" s="32" t="str">
        <f>IF(C248="","",TRIM(RIGHT(SUBSTITUTE(INDEX(A:A,_xlfn.AGGREGATE(15,6,ROW($A$2:$A$3000)/ISNUMBER(MATCH(RIGHT($A$2:$A$3000,2),{"t.","ms"},)),ROWS(L$2:L248))),"=",REPT(" ",30)),30)))</f>
        <v/>
      </c>
      <c r="E248" s="30" t="str">
        <f t="shared" si="4"/>
        <v>Down</v>
      </c>
      <c r="F248" t="e">
        <f>VLOOKUP(C248,Menu_PW1!F:H,3,0)</f>
        <v>#N/A</v>
      </c>
    </row>
    <row r="249" spans="1:6" ht="18">
      <c r="A249"/>
      <c r="B249" s="31">
        <v>248</v>
      </c>
      <c r="C249" s="32" t="str">
        <f>IFERROR(TRIM(MID(SUBSTITUTE(INDEX(A:A,_xlfn.AGGREGATE(15,6,ROW($A$2:$A$3000)/(RIGHT($A$2:$A$3000,2)="a:"),ROWS(L$2:L249)))," ",REPT(" ",30)),30,30)),"")</f>
        <v/>
      </c>
      <c r="D249" s="32" t="str">
        <f>IF(C249="","",TRIM(RIGHT(SUBSTITUTE(INDEX(A:A,_xlfn.AGGREGATE(15,6,ROW($A$2:$A$3000)/ISNUMBER(MATCH(RIGHT($A$2:$A$3000,2),{"t.","ms"},)),ROWS(L$2:L249))),"=",REPT(" ",30)),30)))</f>
        <v/>
      </c>
      <c r="E249" s="30" t="str">
        <f t="shared" si="4"/>
        <v>Down</v>
      </c>
      <c r="F249" t="e">
        <f>VLOOKUP(C249,Menu_PW1!F:H,3,0)</f>
        <v>#N/A</v>
      </c>
    </row>
    <row r="250" spans="1:6" ht="18">
      <c r="A250"/>
      <c r="B250" s="31">
        <v>249</v>
      </c>
      <c r="C250" s="32" t="str">
        <f>IFERROR(TRIM(MID(SUBSTITUTE(INDEX(A:A,_xlfn.AGGREGATE(15,6,ROW($A$2:$A$3000)/(RIGHT($A$2:$A$3000,2)="a:"),ROWS(L$2:L250)))," ",REPT(" ",30)),30,30)),"")</f>
        <v/>
      </c>
      <c r="D250" s="32" t="str">
        <f>IF(C250="","",TRIM(RIGHT(SUBSTITUTE(INDEX(A:A,_xlfn.AGGREGATE(15,6,ROW($A$2:$A$3000)/ISNUMBER(MATCH(RIGHT($A$2:$A$3000,2),{"t.","ms"},)),ROWS(L$2:L250))),"=",REPT(" ",30)),30)))</f>
        <v/>
      </c>
      <c r="E250" s="30" t="str">
        <f t="shared" si="4"/>
        <v>Down</v>
      </c>
      <c r="F250" t="e">
        <f>VLOOKUP(C250,Menu_PW1!F:H,3,0)</f>
        <v>#N/A</v>
      </c>
    </row>
    <row r="251" spans="1:6" ht="18">
      <c r="A251"/>
      <c r="B251" s="31">
        <v>250</v>
      </c>
      <c r="C251" s="32" t="str">
        <f>IFERROR(TRIM(MID(SUBSTITUTE(INDEX(A:A,_xlfn.AGGREGATE(15,6,ROW($A$2:$A$3000)/(RIGHT($A$2:$A$3000,2)="a:"),ROWS(L$2:L251)))," ",REPT(" ",30)),30,30)),"")</f>
        <v/>
      </c>
      <c r="D251" s="32" t="str">
        <f>IF(C251="","",TRIM(RIGHT(SUBSTITUTE(INDEX(A:A,_xlfn.AGGREGATE(15,6,ROW($A$2:$A$3000)/ISNUMBER(MATCH(RIGHT($A$2:$A$3000,2),{"t.","ms"},)),ROWS(L$2:L251))),"=",REPT(" ",30)),30)))</f>
        <v/>
      </c>
      <c r="E251" s="30" t="str">
        <f t="shared" si="4"/>
        <v>Down</v>
      </c>
      <c r="F251" t="e">
        <f>VLOOKUP(C251,Menu_PW1!F:H,3,0)</f>
        <v>#N/A</v>
      </c>
    </row>
    <row r="252" spans="1:6" ht="18">
      <c r="A252"/>
      <c r="B252" s="31">
        <v>251</v>
      </c>
      <c r="C252" s="32" t="str">
        <f>IFERROR(TRIM(MID(SUBSTITUTE(INDEX(A:A,_xlfn.AGGREGATE(15,6,ROW($A$2:$A$3000)/(RIGHT($A$2:$A$3000,2)="a:"),ROWS(L$2:L252)))," ",REPT(" ",30)),30,30)),"")</f>
        <v/>
      </c>
      <c r="D252" s="32" t="str">
        <f>IF(C252="","",TRIM(RIGHT(SUBSTITUTE(INDEX(A:A,_xlfn.AGGREGATE(15,6,ROW($A$2:$A$3000)/ISNUMBER(MATCH(RIGHT($A$2:$A$3000,2),{"t.","ms"},)),ROWS(L$2:L252))),"=",REPT(" ",30)),30)))</f>
        <v/>
      </c>
      <c r="E252" s="30" t="str">
        <f t="shared" si="4"/>
        <v>Down</v>
      </c>
      <c r="F252" t="e">
        <f>VLOOKUP(C252,Menu_PW1!F:H,3,0)</f>
        <v>#N/A</v>
      </c>
    </row>
    <row r="253" spans="1:6" ht="18">
      <c r="A253"/>
      <c r="B253" s="31">
        <v>252</v>
      </c>
      <c r="C253" s="32" t="str">
        <f>IFERROR(TRIM(MID(SUBSTITUTE(INDEX(A:A,_xlfn.AGGREGATE(15,6,ROW($A$2:$A$3000)/(RIGHT($A$2:$A$3000,2)="a:"),ROWS(L$2:L253)))," ",REPT(" ",30)),30,30)),"")</f>
        <v/>
      </c>
      <c r="D253" s="32" t="str">
        <f>IF(C253="","",TRIM(RIGHT(SUBSTITUTE(INDEX(A:A,_xlfn.AGGREGATE(15,6,ROW($A$2:$A$3000)/ISNUMBER(MATCH(RIGHT($A$2:$A$3000,2),{"t.","ms"},)),ROWS(L$2:L253))),"=",REPT(" ",30)),30)))</f>
        <v/>
      </c>
      <c r="E253" s="30" t="str">
        <f t="shared" si="4"/>
        <v>Down</v>
      </c>
      <c r="F253" t="e">
        <f>VLOOKUP(C253,Menu_PW1!F:H,3,0)</f>
        <v>#N/A</v>
      </c>
    </row>
    <row r="254" spans="1:6" ht="18">
      <c r="A254"/>
      <c r="B254" s="31">
        <v>253</v>
      </c>
      <c r="C254" s="32" t="str">
        <f>IFERROR(TRIM(MID(SUBSTITUTE(INDEX(A:A,_xlfn.AGGREGATE(15,6,ROW($A$2:$A$3000)/(RIGHT($A$2:$A$3000,2)="a:"),ROWS(L$2:L254)))," ",REPT(" ",30)),30,30)),"")</f>
        <v/>
      </c>
      <c r="D254" s="32" t="str">
        <f>IF(C254="","",TRIM(RIGHT(SUBSTITUTE(INDEX(A:A,_xlfn.AGGREGATE(15,6,ROW($A$2:$A$3000)/ISNUMBER(MATCH(RIGHT($A$2:$A$3000,2),{"t.","ms"},)),ROWS(L$2:L254))),"=",REPT(" ",30)),30)))</f>
        <v/>
      </c>
      <c r="E254" s="30" t="str">
        <f t="shared" si="4"/>
        <v>Down</v>
      </c>
      <c r="F254" t="e">
        <f>VLOOKUP(C254,Menu_PW1!F:H,3,0)</f>
        <v>#N/A</v>
      </c>
    </row>
    <row r="255" spans="1:6" ht="18">
      <c r="A255"/>
      <c r="B255" s="31">
        <v>254</v>
      </c>
      <c r="C255" s="32" t="str">
        <f>IFERROR(TRIM(MID(SUBSTITUTE(INDEX(A:A,_xlfn.AGGREGATE(15,6,ROW($A$2:$A$3000)/(RIGHT($A$2:$A$3000,2)="a:"),ROWS(L$2:L255)))," ",REPT(" ",30)),30,30)),"")</f>
        <v/>
      </c>
      <c r="D255" s="32" t="str">
        <f>IF(C255="","",TRIM(RIGHT(SUBSTITUTE(INDEX(A:A,_xlfn.AGGREGATE(15,6,ROW($A$2:$A$3000)/ISNUMBER(MATCH(RIGHT($A$2:$A$3000,2),{"t.","ms"},)),ROWS(L$2:L255))),"=",REPT(" ",30)),30)))</f>
        <v/>
      </c>
      <c r="E255" s="30" t="str">
        <f t="shared" si="4"/>
        <v>Down</v>
      </c>
      <c r="F255" t="e">
        <f>VLOOKUP(C255,Menu_PW1!F:H,3,0)</f>
        <v>#N/A</v>
      </c>
    </row>
    <row r="256" spans="1:6" ht="18">
      <c r="A256"/>
      <c r="B256" s="31">
        <v>255</v>
      </c>
      <c r="C256" s="32" t="str">
        <f>IFERROR(TRIM(MID(SUBSTITUTE(INDEX(A:A,_xlfn.AGGREGATE(15,6,ROW($A$2:$A$3000)/(RIGHT($A$2:$A$3000,2)="a:"),ROWS(L$2:L256)))," ",REPT(" ",30)),30,30)),"")</f>
        <v/>
      </c>
      <c r="D256" s="32" t="str">
        <f>IF(C256="","",TRIM(RIGHT(SUBSTITUTE(INDEX(A:A,_xlfn.AGGREGATE(15,6,ROW($A$2:$A$3000)/ISNUMBER(MATCH(RIGHT($A$2:$A$3000,2),{"t.","ms"},)),ROWS(L$2:L256))),"=",REPT(" ",30)),30)))</f>
        <v/>
      </c>
      <c r="E256" s="30" t="str">
        <f t="shared" si="4"/>
        <v>Down</v>
      </c>
      <c r="F256" t="e">
        <f>VLOOKUP(C256,Menu_PW1!F:H,3,0)</f>
        <v>#N/A</v>
      </c>
    </row>
    <row r="257" spans="1:6" ht="18">
      <c r="A257"/>
      <c r="B257" s="31">
        <v>256</v>
      </c>
      <c r="C257" s="32" t="str">
        <f>IFERROR(TRIM(MID(SUBSTITUTE(INDEX(A:A,_xlfn.AGGREGATE(15,6,ROW($A$2:$A$3000)/(RIGHT($A$2:$A$3000,2)="a:"),ROWS(L$2:L257)))," ",REPT(" ",30)),30,30)),"")</f>
        <v/>
      </c>
      <c r="D257" s="32" t="str">
        <f>IF(C257="","",TRIM(RIGHT(SUBSTITUTE(INDEX(A:A,_xlfn.AGGREGATE(15,6,ROW($A$2:$A$3000)/ISNUMBER(MATCH(RIGHT($A$2:$A$3000,2),{"t.","ms"},)),ROWS(L$2:L257))),"=",REPT(" ",30)),30)))</f>
        <v/>
      </c>
      <c r="E257" s="30" t="str">
        <f t="shared" si="4"/>
        <v>Down</v>
      </c>
      <c r="F257" t="e">
        <f>VLOOKUP(C257,Menu_PW1!F:H,3,0)</f>
        <v>#N/A</v>
      </c>
    </row>
    <row r="258" spans="1:6" ht="18">
      <c r="A258"/>
      <c r="B258" s="31">
        <v>257</v>
      </c>
      <c r="C258" s="32" t="str">
        <f>IFERROR(TRIM(MID(SUBSTITUTE(INDEX(A:A,_xlfn.AGGREGATE(15,6,ROW($A$2:$A$3000)/(RIGHT($A$2:$A$3000,2)="a:"),ROWS(L$2:L258)))," ",REPT(" ",30)),30,30)),"")</f>
        <v/>
      </c>
      <c r="D258" s="32" t="str">
        <f>IF(C258="","",TRIM(RIGHT(SUBSTITUTE(INDEX(A:A,_xlfn.AGGREGATE(15,6,ROW($A$2:$A$3000)/ISNUMBER(MATCH(RIGHT($A$2:$A$3000,2),{"t.","ms"},)),ROWS(L$2:L258))),"=",REPT(" ",30)),30)))</f>
        <v/>
      </c>
      <c r="E258" s="30" t="str">
        <f t="shared" si="4"/>
        <v>Down</v>
      </c>
      <c r="F258" t="e">
        <f>VLOOKUP(C258,Menu_PW1!F:H,3,0)</f>
        <v>#N/A</v>
      </c>
    </row>
    <row r="259" spans="1:6" ht="18">
      <c r="A259"/>
      <c r="B259" s="31">
        <v>258</v>
      </c>
      <c r="C259" s="32" t="str">
        <f>IFERROR(TRIM(MID(SUBSTITUTE(INDEX(A:A,_xlfn.AGGREGATE(15,6,ROW($A$2:$A$3000)/(RIGHT($A$2:$A$3000,2)="a:"),ROWS(L$2:L259)))," ",REPT(" ",30)),30,30)),"")</f>
        <v/>
      </c>
      <c r="D259" s="32" t="str">
        <f>IF(C259="","",TRIM(RIGHT(SUBSTITUTE(INDEX(A:A,_xlfn.AGGREGATE(15,6,ROW($A$2:$A$3000)/ISNUMBER(MATCH(RIGHT($A$2:$A$3000,2),{"t.","ms"},)),ROWS(L$2:L259))),"=",REPT(" ",30)),30)))</f>
        <v/>
      </c>
      <c r="E259" s="30" t="str">
        <f t="shared" si="4"/>
        <v>Down</v>
      </c>
      <c r="F259" t="e">
        <f>VLOOKUP(C259,Menu_PW1!F:H,3,0)</f>
        <v>#N/A</v>
      </c>
    </row>
    <row r="260" spans="1:6" ht="18">
      <c r="A260"/>
      <c r="B260" s="31">
        <v>259</v>
      </c>
      <c r="C260" s="32" t="str">
        <f>IFERROR(TRIM(MID(SUBSTITUTE(INDEX(A:A,_xlfn.AGGREGATE(15,6,ROW($A$2:$A$3000)/(RIGHT($A$2:$A$3000,2)="a:"),ROWS(L$2:L260)))," ",REPT(" ",30)),30,30)),"")</f>
        <v/>
      </c>
      <c r="D260" s="32" t="str">
        <f>IF(C260="","",TRIM(RIGHT(SUBSTITUTE(INDEX(A:A,_xlfn.AGGREGATE(15,6,ROW($A$2:$A$3000)/ISNUMBER(MATCH(RIGHT($A$2:$A$3000,2),{"t.","ms"},)),ROWS(L$2:L260))),"=",REPT(" ",30)),30)))</f>
        <v/>
      </c>
      <c r="E260" s="30" t="str">
        <f t="shared" si="4"/>
        <v>Down</v>
      </c>
      <c r="F260" t="e">
        <f>VLOOKUP(C260,Menu_PW1!F:H,3,0)</f>
        <v>#N/A</v>
      </c>
    </row>
    <row r="261" spans="1:6" ht="18">
      <c r="A261"/>
      <c r="B261" s="31">
        <v>260</v>
      </c>
      <c r="C261" s="32" t="str">
        <f>IFERROR(TRIM(MID(SUBSTITUTE(INDEX(A:A,_xlfn.AGGREGATE(15,6,ROW($A$2:$A$3000)/(RIGHT($A$2:$A$3000,2)="a:"),ROWS(L$2:L261)))," ",REPT(" ",30)),30,30)),"")</f>
        <v/>
      </c>
      <c r="D261" s="32" t="str">
        <f>IF(C261="","",TRIM(RIGHT(SUBSTITUTE(INDEX(A:A,_xlfn.AGGREGATE(15,6,ROW($A$2:$A$3000)/ISNUMBER(MATCH(RIGHT($A$2:$A$3000,2),{"t.","ms"},)),ROWS(L$2:L261))),"=",REPT(" ",30)),30)))</f>
        <v/>
      </c>
      <c r="E261" s="30" t="str">
        <f t="shared" si="4"/>
        <v>Down</v>
      </c>
      <c r="F261" t="e">
        <f>VLOOKUP(C261,Menu_PW1!F:H,3,0)</f>
        <v>#N/A</v>
      </c>
    </row>
    <row r="262" spans="1:6" ht="18">
      <c r="A262"/>
      <c r="B262" s="31">
        <v>261</v>
      </c>
      <c r="C262" s="32" t="str">
        <f>IFERROR(TRIM(MID(SUBSTITUTE(INDEX(A:A,_xlfn.AGGREGATE(15,6,ROW($A$2:$A$3000)/(RIGHT($A$2:$A$3000,2)="a:"),ROWS(L$2:L262)))," ",REPT(" ",30)),30,30)),"")</f>
        <v/>
      </c>
      <c r="D262" s="32" t="str">
        <f>IF(C262="","",TRIM(RIGHT(SUBSTITUTE(INDEX(A:A,_xlfn.AGGREGATE(15,6,ROW($A$2:$A$3000)/ISNUMBER(MATCH(RIGHT($A$2:$A$3000,2),{"t.","ms"},)),ROWS(L$2:L262))),"=",REPT(" ",30)),30)))</f>
        <v/>
      </c>
      <c r="E262" s="30" t="str">
        <f t="shared" si="4"/>
        <v>Down</v>
      </c>
      <c r="F262" t="e">
        <f>VLOOKUP(C262,Menu_PW1!F:H,3,0)</f>
        <v>#N/A</v>
      </c>
    </row>
    <row r="263" spans="1:6" ht="18">
      <c r="A263"/>
      <c r="B263" s="31">
        <v>262</v>
      </c>
      <c r="C263" s="32" t="str">
        <f>IFERROR(TRIM(MID(SUBSTITUTE(INDEX(A:A,_xlfn.AGGREGATE(15,6,ROW($A$2:$A$3000)/(RIGHT($A$2:$A$3000,2)="a:"),ROWS(L$2:L263)))," ",REPT(" ",30)),30,30)),"")</f>
        <v/>
      </c>
      <c r="D263" s="32" t="str">
        <f>IF(C263="","",TRIM(RIGHT(SUBSTITUTE(INDEX(A:A,_xlfn.AGGREGATE(15,6,ROW($A$2:$A$3000)/ISNUMBER(MATCH(RIGHT($A$2:$A$3000,2),{"t.","ms"},)),ROWS(L$2:L263))),"=",REPT(" ",30)),30)))</f>
        <v/>
      </c>
      <c r="E263" s="30" t="str">
        <f t="shared" si="4"/>
        <v>Down</v>
      </c>
      <c r="F263" t="e">
        <f>VLOOKUP(C263,Menu_PW1!F:H,3,0)</f>
        <v>#N/A</v>
      </c>
    </row>
    <row r="264" spans="1:6" ht="18">
      <c r="A264"/>
      <c r="B264" s="31">
        <v>263</v>
      </c>
      <c r="C264" s="32" t="str">
        <f>IFERROR(TRIM(MID(SUBSTITUTE(INDEX(A:A,_xlfn.AGGREGATE(15,6,ROW($A$2:$A$3000)/(RIGHT($A$2:$A$3000,2)="a:"),ROWS(L$2:L264)))," ",REPT(" ",30)),30,30)),"")</f>
        <v/>
      </c>
      <c r="D264" s="32" t="str">
        <f>IF(C264="","",TRIM(RIGHT(SUBSTITUTE(INDEX(A:A,_xlfn.AGGREGATE(15,6,ROW($A$2:$A$3000)/ISNUMBER(MATCH(RIGHT($A$2:$A$3000,2),{"t.","ms"},)),ROWS(L$2:L264))),"=",REPT(" ",30)),30)))</f>
        <v/>
      </c>
      <c r="E264" s="30" t="str">
        <f t="shared" si="4"/>
        <v>Down</v>
      </c>
      <c r="F264" t="e">
        <f>VLOOKUP(C264,Menu_PW1!F:H,3,0)</f>
        <v>#N/A</v>
      </c>
    </row>
    <row r="265" spans="1:6" ht="18">
      <c r="A265"/>
      <c r="B265" s="31">
        <v>264</v>
      </c>
      <c r="C265" s="32" t="str">
        <f>IFERROR(TRIM(MID(SUBSTITUTE(INDEX(A:A,_xlfn.AGGREGATE(15,6,ROW($A$2:$A$3000)/(RIGHT($A$2:$A$3000,2)="a:"),ROWS(L$2:L265)))," ",REPT(" ",30)),30,30)),"")</f>
        <v/>
      </c>
      <c r="D265" s="32" t="str">
        <f>IF(C265="","",TRIM(RIGHT(SUBSTITUTE(INDEX(A:A,_xlfn.AGGREGATE(15,6,ROW($A$2:$A$3000)/ISNUMBER(MATCH(RIGHT($A$2:$A$3000,2),{"t.","ms"},)),ROWS(L$2:L265))),"=",REPT(" ",30)),30)))</f>
        <v/>
      </c>
      <c r="E265" s="30" t="str">
        <f t="shared" ref="E265:E328" si="5">IFERROR(IF(FIND("ms",D265,1)&gt;0,"Up"),"Down")</f>
        <v>Down</v>
      </c>
      <c r="F265" t="e">
        <f>VLOOKUP(C265,Menu_PW1!F:H,3,0)</f>
        <v>#N/A</v>
      </c>
    </row>
    <row r="266" spans="1:6" ht="18">
      <c r="A266"/>
      <c r="B266" s="31">
        <v>265</v>
      </c>
      <c r="C266" s="32" t="str">
        <f>IFERROR(TRIM(MID(SUBSTITUTE(INDEX(A:A,_xlfn.AGGREGATE(15,6,ROW($A$2:$A$3000)/(RIGHT($A$2:$A$3000,2)="a:"),ROWS(L$2:L266)))," ",REPT(" ",30)),30,30)),"")</f>
        <v/>
      </c>
      <c r="D266" s="32" t="str">
        <f>IF(C266="","",TRIM(RIGHT(SUBSTITUTE(INDEX(A:A,_xlfn.AGGREGATE(15,6,ROW($A$2:$A$3000)/ISNUMBER(MATCH(RIGHT($A$2:$A$3000,2),{"t.","ms"},)),ROWS(L$2:L266))),"=",REPT(" ",30)),30)))</f>
        <v/>
      </c>
      <c r="E266" s="30" t="str">
        <f t="shared" si="5"/>
        <v>Down</v>
      </c>
      <c r="F266" t="e">
        <f>VLOOKUP(C266,Menu_PW1!F:H,3,0)</f>
        <v>#N/A</v>
      </c>
    </row>
    <row r="267" spans="1:6" ht="18">
      <c r="A267"/>
      <c r="B267" s="31">
        <v>266</v>
      </c>
      <c r="C267" s="32" t="str">
        <f>IFERROR(TRIM(MID(SUBSTITUTE(INDEX(A:A,_xlfn.AGGREGATE(15,6,ROW($A$2:$A$3000)/(RIGHT($A$2:$A$3000,2)="a:"),ROWS(L$2:L267)))," ",REPT(" ",30)),30,30)),"")</f>
        <v/>
      </c>
      <c r="D267" s="32" t="str">
        <f>IF(C267="","",TRIM(RIGHT(SUBSTITUTE(INDEX(A:A,_xlfn.AGGREGATE(15,6,ROW($A$2:$A$3000)/ISNUMBER(MATCH(RIGHT($A$2:$A$3000,2),{"t.","ms"},)),ROWS(L$2:L267))),"=",REPT(" ",30)),30)))</f>
        <v/>
      </c>
      <c r="E267" s="30" t="str">
        <f t="shared" si="5"/>
        <v>Down</v>
      </c>
      <c r="F267" t="e">
        <f>VLOOKUP(C267,Menu_PW1!F:H,3,0)</f>
        <v>#N/A</v>
      </c>
    </row>
    <row r="268" spans="1:6" ht="18">
      <c r="A268"/>
      <c r="B268" s="31">
        <v>267</v>
      </c>
      <c r="C268" s="32" t="str">
        <f>IFERROR(TRIM(MID(SUBSTITUTE(INDEX(A:A,_xlfn.AGGREGATE(15,6,ROW($A$2:$A$3000)/(RIGHT($A$2:$A$3000,2)="a:"),ROWS(L$2:L268)))," ",REPT(" ",30)),30,30)),"")</f>
        <v/>
      </c>
      <c r="D268" s="32" t="str">
        <f>IF(C268="","",TRIM(RIGHT(SUBSTITUTE(INDEX(A:A,_xlfn.AGGREGATE(15,6,ROW($A$2:$A$3000)/ISNUMBER(MATCH(RIGHT($A$2:$A$3000,2),{"t.","ms"},)),ROWS(L$2:L268))),"=",REPT(" ",30)),30)))</f>
        <v/>
      </c>
      <c r="E268" s="30" t="str">
        <f t="shared" si="5"/>
        <v>Down</v>
      </c>
      <c r="F268" t="e">
        <f>VLOOKUP(C268,Menu_PW1!F:H,3,0)</f>
        <v>#N/A</v>
      </c>
    </row>
    <row r="269" spans="1:6" ht="18">
      <c r="A269"/>
      <c r="B269" s="31">
        <v>268</v>
      </c>
      <c r="C269" s="32" t="str">
        <f>IFERROR(TRIM(MID(SUBSTITUTE(INDEX(A:A,_xlfn.AGGREGATE(15,6,ROW($A$2:$A$3000)/(RIGHT($A$2:$A$3000,2)="a:"),ROWS(L$2:L269)))," ",REPT(" ",30)),30,30)),"")</f>
        <v/>
      </c>
      <c r="D269" s="32" t="str">
        <f>IF(C269="","",TRIM(RIGHT(SUBSTITUTE(INDEX(A:A,_xlfn.AGGREGATE(15,6,ROW($A$2:$A$3000)/ISNUMBER(MATCH(RIGHT($A$2:$A$3000,2),{"t.","ms"},)),ROWS(L$2:L269))),"=",REPT(" ",30)),30)))</f>
        <v/>
      </c>
      <c r="E269" s="30" t="str">
        <f t="shared" si="5"/>
        <v>Down</v>
      </c>
      <c r="F269" t="e">
        <f>VLOOKUP(C269,Menu_PW1!F:H,3,0)</f>
        <v>#N/A</v>
      </c>
    </row>
    <row r="270" spans="1:6" ht="18">
      <c r="A270"/>
      <c r="B270" s="31">
        <v>269</v>
      </c>
      <c r="C270" s="32" t="str">
        <f>IFERROR(TRIM(MID(SUBSTITUTE(INDEX(A:A,_xlfn.AGGREGATE(15,6,ROW($A$2:$A$3000)/(RIGHT($A$2:$A$3000,2)="a:"),ROWS(L$2:L270)))," ",REPT(" ",30)),30,30)),"")</f>
        <v/>
      </c>
      <c r="D270" s="32" t="str">
        <f>IF(C270="","",TRIM(RIGHT(SUBSTITUTE(INDEX(A:A,_xlfn.AGGREGATE(15,6,ROW($A$2:$A$3000)/ISNUMBER(MATCH(RIGHT($A$2:$A$3000,2),{"t.","ms"},)),ROWS(L$2:L270))),"=",REPT(" ",30)),30)))</f>
        <v/>
      </c>
      <c r="E270" s="30" t="str">
        <f t="shared" si="5"/>
        <v>Down</v>
      </c>
      <c r="F270" t="e">
        <f>VLOOKUP(C270,Menu_PW1!F:H,3,0)</f>
        <v>#N/A</v>
      </c>
    </row>
    <row r="271" spans="1:6" ht="18">
      <c r="A271"/>
      <c r="B271" s="31">
        <v>270</v>
      </c>
      <c r="C271" s="32" t="str">
        <f>IFERROR(TRIM(MID(SUBSTITUTE(INDEX(A:A,_xlfn.AGGREGATE(15,6,ROW($A$2:$A$3000)/(RIGHT($A$2:$A$3000,2)="a:"),ROWS(L$2:L271)))," ",REPT(" ",30)),30,30)),"")</f>
        <v/>
      </c>
      <c r="D271" s="32" t="str">
        <f>IF(C271="","",TRIM(RIGHT(SUBSTITUTE(INDEX(A:A,_xlfn.AGGREGATE(15,6,ROW($A$2:$A$3000)/ISNUMBER(MATCH(RIGHT($A$2:$A$3000,2),{"t.","ms"},)),ROWS(L$2:L271))),"=",REPT(" ",30)),30)))</f>
        <v/>
      </c>
      <c r="E271" s="30" t="str">
        <f t="shared" si="5"/>
        <v>Down</v>
      </c>
      <c r="F271" t="e">
        <f>VLOOKUP(C271,Menu_PW1!F:H,3,0)</f>
        <v>#N/A</v>
      </c>
    </row>
    <row r="272" spans="1:6" ht="18">
      <c r="A272"/>
      <c r="B272" s="31">
        <v>271</v>
      </c>
      <c r="C272" s="32" t="str">
        <f>IFERROR(TRIM(MID(SUBSTITUTE(INDEX(A:A,_xlfn.AGGREGATE(15,6,ROW($A$2:$A$3000)/(RIGHT($A$2:$A$3000,2)="a:"),ROWS(L$2:L272)))," ",REPT(" ",30)),30,30)),"")</f>
        <v/>
      </c>
      <c r="D272" s="32" t="str">
        <f>IF(C272="","",TRIM(RIGHT(SUBSTITUTE(INDEX(A:A,_xlfn.AGGREGATE(15,6,ROW($A$2:$A$3000)/ISNUMBER(MATCH(RIGHT($A$2:$A$3000,2),{"t.","ms"},)),ROWS(L$2:L272))),"=",REPT(" ",30)),30)))</f>
        <v/>
      </c>
      <c r="E272" s="30" t="str">
        <f t="shared" si="5"/>
        <v>Down</v>
      </c>
      <c r="F272" t="e">
        <f>VLOOKUP(C272,Menu_PW1!F:H,3,0)</f>
        <v>#N/A</v>
      </c>
    </row>
    <row r="273" spans="1:6" ht="18">
      <c r="A273"/>
      <c r="B273" s="31">
        <v>272</v>
      </c>
      <c r="C273" s="32" t="str">
        <f>IFERROR(TRIM(MID(SUBSTITUTE(INDEX(A:A,_xlfn.AGGREGATE(15,6,ROW($A$2:$A$3000)/(RIGHT($A$2:$A$3000,2)="a:"),ROWS(L$2:L273)))," ",REPT(" ",30)),30,30)),"")</f>
        <v/>
      </c>
      <c r="D273" s="32" t="str">
        <f>IF(C273="","",TRIM(RIGHT(SUBSTITUTE(INDEX(A:A,_xlfn.AGGREGATE(15,6,ROW($A$2:$A$3000)/ISNUMBER(MATCH(RIGHT($A$2:$A$3000,2),{"t.","ms"},)),ROWS(L$2:L273))),"=",REPT(" ",30)),30)))</f>
        <v/>
      </c>
      <c r="E273" s="30" t="str">
        <f t="shared" si="5"/>
        <v>Down</v>
      </c>
      <c r="F273" t="e">
        <f>VLOOKUP(C273,Menu_PW1!F:H,3,0)</f>
        <v>#N/A</v>
      </c>
    </row>
    <row r="274" spans="1:6" ht="18">
      <c r="A274"/>
      <c r="B274" s="31">
        <v>273</v>
      </c>
      <c r="C274" s="32" t="str">
        <f>IFERROR(TRIM(MID(SUBSTITUTE(INDEX(A:A,_xlfn.AGGREGATE(15,6,ROW($A$2:$A$3000)/(RIGHT($A$2:$A$3000,2)="a:"),ROWS(L$2:L274)))," ",REPT(" ",30)),30,30)),"")</f>
        <v/>
      </c>
      <c r="D274" s="32" t="str">
        <f>IF(C274="","",TRIM(RIGHT(SUBSTITUTE(INDEX(A:A,_xlfn.AGGREGATE(15,6,ROW($A$2:$A$3000)/ISNUMBER(MATCH(RIGHT($A$2:$A$3000,2),{"t.","ms"},)),ROWS(L$2:L274))),"=",REPT(" ",30)),30)))</f>
        <v/>
      </c>
      <c r="E274" s="30" t="str">
        <f t="shared" si="5"/>
        <v>Down</v>
      </c>
      <c r="F274" t="e">
        <f>VLOOKUP(C274,Menu_PW1!F:H,3,0)</f>
        <v>#N/A</v>
      </c>
    </row>
    <row r="275" spans="1:6" ht="18">
      <c r="A275"/>
      <c r="B275" s="31">
        <v>274</v>
      </c>
      <c r="C275" s="32" t="str">
        <f>IFERROR(TRIM(MID(SUBSTITUTE(INDEX(A:A,_xlfn.AGGREGATE(15,6,ROW($A$2:$A$3000)/(RIGHT($A$2:$A$3000,2)="a:"),ROWS(L$2:L275)))," ",REPT(" ",30)),30,30)),"")</f>
        <v/>
      </c>
      <c r="D275" s="32" t="str">
        <f>IF(C275="","",TRIM(RIGHT(SUBSTITUTE(INDEX(A:A,_xlfn.AGGREGATE(15,6,ROW($A$2:$A$3000)/ISNUMBER(MATCH(RIGHT($A$2:$A$3000,2),{"t.","ms"},)),ROWS(L$2:L275))),"=",REPT(" ",30)),30)))</f>
        <v/>
      </c>
      <c r="E275" s="30" t="str">
        <f t="shared" si="5"/>
        <v>Down</v>
      </c>
      <c r="F275" t="e">
        <f>VLOOKUP(C275,Menu_PW1!F:H,3,0)</f>
        <v>#N/A</v>
      </c>
    </row>
    <row r="276" spans="1:6" ht="18">
      <c r="A276"/>
      <c r="B276" s="31">
        <v>275</v>
      </c>
      <c r="C276" s="32" t="str">
        <f>IFERROR(TRIM(MID(SUBSTITUTE(INDEX(A:A,_xlfn.AGGREGATE(15,6,ROW($A$2:$A$3000)/(RIGHT($A$2:$A$3000,2)="a:"),ROWS(L$2:L276)))," ",REPT(" ",30)),30,30)),"")</f>
        <v/>
      </c>
      <c r="D276" s="32" t="str">
        <f>IF(C276="","",TRIM(RIGHT(SUBSTITUTE(INDEX(A:A,_xlfn.AGGREGATE(15,6,ROW($A$2:$A$3000)/ISNUMBER(MATCH(RIGHT($A$2:$A$3000,2),{"t.","ms"},)),ROWS(L$2:L276))),"=",REPT(" ",30)),30)))</f>
        <v/>
      </c>
      <c r="E276" s="30" t="str">
        <f t="shared" si="5"/>
        <v>Down</v>
      </c>
      <c r="F276" t="e">
        <f>VLOOKUP(C276,Menu_PW1!F:H,3,0)</f>
        <v>#N/A</v>
      </c>
    </row>
    <row r="277" spans="1:6" ht="18">
      <c r="A277"/>
      <c r="B277" s="31">
        <v>276</v>
      </c>
      <c r="C277" s="32" t="str">
        <f>IFERROR(TRIM(MID(SUBSTITUTE(INDEX(A:A,_xlfn.AGGREGATE(15,6,ROW($A$2:$A$3000)/(RIGHT($A$2:$A$3000,2)="a:"),ROWS(L$2:L277)))," ",REPT(" ",30)),30,30)),"")</f>
        <v/>
      </c>
      <c r="D277" s="32" t="str">
        <f>IF(C277="","",TRIM(RIGHT(SUBSTITUTE(INDEX(A:A,_xlfn.AGGREGATE(15,6,ROW($A$2:$A$3000)/ISNUMBER(MATCH(RIGHT($A$2:$A$3000,2),{"t.","ms"},)),ROWS(L$2:L277))),"=",REPT(" ",30)),30)))</f>
        <v/>
      </c>
      <c r="E277" s="30" t="str">
        <f t="shared" si="5"/>
        <v>Down</v>
      </c>
      <c r="F277" t="e">
        <f>VLOOKUP(C277,Menu_PW1!F:H,3,0)</f>
        <v>#N/A</v>
      </c>
    </row>
    <row r="278" spans="1:6" ht="18">
      <c r="A278"/>
      <c r="B278" s="31">
        <v>277</v>
      </c>
      <c r="C278" s="32" t="str">
        <f>IFERROR(TRIM(MID(SUBSTITUTE(INDEX(A:A,_xlfn.AGGREGATE(15,6,ROW($A$2:$A$3000)/(RIGHT($A$2:$A$3000,2)="a:"),ROWS(L$2:L278)))," ",REPT(" ",30)),30,30)),"")</f>
        <v/>
      </c>
      <c r="D278" s="32" t="str">
        <f>IF(C278="","",TRIM(RIGHT(SUBSTITUTE(INDEX(A:A,_xlfn.AGGREGATE(15,6,ROW($A$2:$A$3000)/ISNUMBER(MATCH(RIGHT($A$2:$A$3000,2),{"t.","ms"},)),ROWS(L$2:L278))),"=",REPT(" ",30)),30)))</f>
        <v/>
      </c>
      <c r="E278" s="30" t="str">
        <f t="shared" si="5"/>
        <v>Down</v>
      </c>
      <c r="F278" t="e">
        <f>VLOOKUP(C278,Menu_PW1!F:H,3,0)</f>
        <v>#N/A</v>
      </c>
    </row>
    <row r="279" spans="1:6" ht="18">
      <c r="A279"/>
      <c r="B279" s="31">
        <v>278</v>
      </c>
      <c r="C279" s="32" t="str">
        <f>IFERROR(TRIM(MID(SUBSTITUTE(INDEX(A:A,_xlfn.AGGREGATE(15,6,ROW($A$2:$A$3000)/(RIGHT($A$2:$A$3000,2)="a:"),ROWS(L$2:L279)))," ",REPT(" ",30)),30,30)),"")</f>
        <v/>
      </c>
      <c r="D279" s="32" t="str">
        <f>IF(C279="","",TRIM(RIGHT(SUBSTITUTE(INDEX(A:A,_xlfn.AGGREGATE(15,6,ROW($A$2:$A$3000)/ISNUMBER(MATCH(RIGHT($A$2:$A$3000,2),{"t.","ms"},)),ROWS(L$2:L279))),"=",REPT(" ",30)),30)))</f>
        <v/>
      </c>
      <c r="E279" s="30" t="str">
        <f t="shared" si="5"/>
        <v>Down</v>
      </c>
      <c r="F279" t="e">
        <f>VLOOKUP(C279,Menu_PW1!F:H,3,0)</f>
        <v>#N/A</v>
      </c>
    </row>
    <row r="280" spans="1:6" ht="18">
      <c r="A280"/>
      <c r="B280" s="31">
        <v>279</v>
      </c>
      <c r="C280" s="32" t="str">
        <f>IFERROR(TRIM(MID(SUBSTITUTE(INDEX(A:A,_xlfn.AGGREGATE(15,6,ROW($A$2:$A$3000)/(RIGHT($A$2:$A$3000,2)="a:"),ROWS(L$2:L280)))," ",REPT(" ",30)),30,30)),"")</f>
        <v/>
      </c>
      <c r="D280" s="32" t="str">
        <f>IF(C280="","",TRIM(RIGHT(SUBSTITUTE(INDEX(A:A,_xlfn.AGGREGATE(15,6,ROW($A$2:$A$3000)/ISNUMBER(MATCH(RIGHT($A$2:$A$3000,2),{"t.","ms"},)),ROWS(L$2:L280))),"=",REPT(" ",30)),30)))</f>
        <v/>
      </c>
      <c r="E280" s="30" t="str">
        <f t="shared" si="5"/>
        <v>Down</v>
      </c>
      <c r="F280" t="e">
        <f>VLOOKUP(C280,Menu_PW1!F:H,3,0)</f>
        <v>#N/A</v>
      </c>
    </row>
    <row r="281" spans="1:6" ht="18">
      <c r="A281"/>
      <c r="B281" s="31">
        <v>280</v>
      </c>
      <c r="C281" s="32" t="str">
        <f>IFERROR(TRIM(MID(SUBSTITUTE(INDEX(A:A,_xlfn.AGGREGATE(15,6,ROW($A$2:$A$3000)/(RIGHT($A$2:$A$3000,2)="a:"),ROWS(L$2:L281)))," ",REPT(" ",30)),30,30)),"")</f>
        <v/>
      </c>
      <c r="D281" s="32" t="str">
        <f>IF(C281="","",TRIM(RIGHT(SUBSTITUTE(INDEX(A:A,_xlfn.AGGREGATE(15,6,ROW($A$2:$A$3000)/ISNUMBER(MATCH(RIGHT($A$2:$A$3000,2),{"t.","ms"},)),ROWS(L$2:L281))),"=",REPT(" ",30)),30)))</f>
        <v/>
      </c>
      <c r="E281" s="30" t="str">
        <f t="shared" si="5"/>
        <v>Down</v>
      </c>
      <c r="F281" t="e">
        <f>VLOOKUP(C281,Menu_PW1!F:H,3,0)</f>
        <v>#N/A</v>
      </c>
    </row>
    <row r="282" spans="1:6" ht="18">
      <c r="A282"/>
      <c r="B282" s="31">
        <v>281</v>
      </c>
      <c r="C282" s="32" t="str">
        <f>IFERROR(TRIM(MID(SUBSTITUTE(INDEX(A:A,_xlfn.AGGREGATE(15,6,ROW($A$2:$A$3000)/(RIGHT($A$2:$A$3000,2)="a:"),ROWS(L$2:L282)))," ",REPT(" ",30)),30,30)),"")</f>
        <v/>
      </c>
      <c r="D282" s="32" t="str">
        <f>IF(C282="","",TRIM(RIGHT(SUBSTITUTE(INDEX(A:A,_xlfn.AGGREGATE(15,6,ROW($A$2:$A$3000)/ISNUMBER(MATCH(RIGHT($A$2:$A$3000,2),{"t.","ms"},)),ROWS(L$2:L282))),"=",REPT(" ",30)),30)))</f>
        <v/>
      </c>
      <c r="E282" s="30" t="str">
        <f t="shared" si="5"/>
        <v>Down</v>
      </c>
      <c r="F282" t="e">
        <f>VLOOKUP(C282,Menu_PW1!F:H,3,0)</f>
        <v>#N/A</v>
      </c>
    </row>
    <row r="283" spans="1:6" ht="18">
      <c r="A283"/>
      <c r="B283" s="31">
        <v>282</v>
      </c>
      <c r="C283" s="32" t="str">
        <f>IFERROR(TRIM(MID(SUBSTITUTE(INDEX(A:A,_xlfn.AGGREGATE(15,6,ROW($A$2:$A$3000)/(RIGHT($A$2:$A$3000,2)="a:"),ROWS(L$2:L283)))," ",REPT(" ",30)),30,30)),"")</f>
        <v/>
      </c>
      <c r="D283" s="32" t="str">
        <f>IF(C283="","",TRIM(RIGHT(SUBSTITUTE(INDEX(A:A,_xlfn.AGGREGATE(15,6,ROW($A$2:$A$3000)/ISNUMBER(MATCH(RIGHT($A$2:$A$3000,2),{"t.","ms"},)),ROWS(L$2:L283))),"=",REPT(" ",30)),30)))</f>
        <v/>
      </c>
      <c r="E283" s="30" t="str">
        <f t="shared" si="5"/>
        <v>Down</v>
      </c>
      <c r="F283" t="e">
        <f>VLOOKUP(C283,Menu_PW1!F:H,3,0)</f>
        <v>#N/A</v>
      </c>
    </row>
    <row r="284" spans="1:6" ht="18">
      <c r="A284"/>
      <c r="B284" s="31">
        <v>283</v>
      </c>
      <c r="C284" s="32" t="str">
        <f>IFERROR(TRIM(MID(SUBSTITUTE(INDEX(A:A,_xlfn.AGGREGATE(15,6,ROW($A$2:$A$3000)/(RIGHT($A$2:$A$3000,2)="a:"),ROWS(L$2:L284)))," ",REPT(" ",30)),30,30)),"")</f>
        <v/>
      </c>
      <c r="D284" s="32" t="str">
        <f>IF(C284="","",TRIM(RIGHT(SUBSTITUTE(INDEX(A:A,_xlfn.AGGREGATE(15,6,ROW($A$2:$A$3000)/ISNUMBER(MATCH(RIGHT($A$2:$A$3000,2),{"t.","ms"},)),ROWS(L$2:L284))),"=",REPT(" ",30)),30)))</f>
        <v/>
      </c>
      <c r="E284" s="30" t="str">
        <f t="shared" si="5"/>
        <v>Down</v>
      </c>
      <c r="F284" t="e">
        <f>VLOOKUP(C284,Menu_PW1!F:H,3,0)</f>
        <v>#N/A</v>
      </c>
    </row>
    <row r="285" spans="1:6" ht="18">
      <c r="A285"/>
      <c r="B285" s="31">
        <v>284</v>
      </c>
      <c r="C285" s="32" t="str">
        <f>IFERROR(TRIM(MID(SUBSTITUTE(INDEX(A:A,_xlfn.AGGREGATE(15,6,ROW($A$2:$A$3000)/(RIGHT($A$2:$A$3000,2)="a:"),ROWS(L$2:L285)))," ",REPT(" ",30)),30,30)),"")</f>
        <v/>
      </c>
      <c r="D285" s="32" t="str">
        <f>IF(C285="","",TRIM(RIGHT(SUBSTITUTE(INDEX(A:A,_xlfn.AGGREGATE(15,6,ROW($A$2:$A$3000)/ISNUMBER(MATCH(RIGHT($A$2:$A$3000,2),{"t.","ms"},)),ROWS(L$2:L285))),"=",REPT(" ",30)),30)))</f>
        <v/>
      </c>
      <c r="E285" s="30" t="str">
        <f t="shared" si="5"/>
        <v>Down</v>
      </c>
      <c r="F285" t="e">
        <f>VLOOKUP(C285,Menu_PW1!F:H,3,0)</f>
        <v>#N/A</v>
      </c>
    </row>
    <row r="286" spans="1:6" ht="18">
      <c r="A286"/>
      <c r="B286" s="31">
        <v>285</v>
      </c>
      <c r="C286" s="32" t="str">
        <f>IFERROR(TRIM(MID(SUBSTITUTE(INDEX(A:A,_xlfn.AGGREGATE(15,6,ROW($A$2:$A$3000)/(RIGHT($A$2:$A$3000,2)="a:"),ROWS(L$2:L286)))," ",REPT(" ",30)),30,30)),"")</f>
        <v/>
      </c>
      <c r="D286" s="32" t="str">
        <f>IF(C286="","",TRIM(RIGHT(SUBSTITUTE(INDEX(A:A,_xlfn.AGGREGATE(15,6,ROW($A$2:$A$3000)/ISNUMBER(MATCH(RIGHT($A$2:$A$3000,2),{"t.","ms"},)),ROWS(L$2:L286))),"=",REPT(" ",30)),30)))</f>
        <v/>
      </c>
      <c r="E286" s="30" t="str">
        <f t="shared" si="5"/>
        <v>Down</v>
      </c>
      <c r="F286" t="e">
        <f>VLOOKUP(C286,Menu_PW1!F:H,3,0)</f>
        <v>#N/A</v>
      </c>
    </row>
    <row r="287" spans="1:6" ht="18">
      <c r="A287"/>
      <c r="B287" s="31">
        <v>286</v>
      </c>
      <c r="C287" s="32" t="str">
        <f>IFERROR(TRIM(MID(SUBSTITUTE(INDEX(A:A,_xlfn.AGGREGATE(15,6,ROW($A$2:$A$3000)/(RIGHT($A$2:$A$3000,2)="a:"),ROWS(L$2:L287)))," ",REPT(" ",30)),30,30)),"")</f>
        <v/>
      </c>
      <c r="D287" s="32" t="str">
        <f>IF(C287="","",TRIM(RIGHT(SUBSTITUTE(INDEX(A:A,_xlfn.AGGREGATE(15,6,ROW($A$2:$A$3000)/ISNUMBER(MATCH(RIGHT($A$2:$A$3000,2),{"t.","ms"},)),ROWS(L$2:L287))),"=",REPT(" ",30)),30)))</f>
        <v/>
      </c>
      <c r="E287" s="30" t="str">
        <f t="shared" si="5"/>
        <v>Down</v>
      </c>
      <c r="F287" t="e">
        <f>VLOOKUP(C287,Menu_PW1!F:H,3,0)</f>
        <v>#N/A</v>
      </c>
    </row>
    <row r="288" spans="1:6" ht="18">
      <c r="A288"/>
      <c r="B288" s="31">
        <v>287</v>
      </c>
      <c r="C288" s="32" t="str">
        <f>IFERROR(TRIM(MID(SUBSTITUTE(INDEX(A:A,_xlfn.AGGREGATE(15,6,ROW($A$2:$A$3000)/(RIGHT($A$2:$A$3000,2)="a:"),ROWS(L$2:L288)))," ",REPT(" ",30)),30,30)),"")</f>
        <v/>
      </c>
      <c r="D288" s="32" t="str">
        <f>IF(C288="","",TRIM(RIGHT(SUBSTITUTE(INDEX(A:A,_xlfn.AGGREGATE(15,6,ROW($A$2:$A$3000)/ISNUMBER(MATCH(RIGHT($A$2:$A$3000,2),{"t.","ms"},)),ROWS(L$2:L288))),"=",REPT(" ",30)),30)))</f>
        <v/>
      </c>
      <c r="E288" s="30" t="str">
        <f t="shared" si="5"/>
        <v>Down</v>
      </c>
      <c r="F288" t="e">
        <f>VLOOKUP(C288,Menu_PW1!F:H,3,0)</f>
        <v>#N/A</v>
      </c>
    </row>
    <row r="289" spans="1:6" ht="18">
      <c r="A289"/>
      <c r="B289" s="31">
        <v>288</v>
      </c>
      <c r="C289" s="32" t="str">
        <f>IFERROR(TRIM(MID(SUBSTITUTE(INDEX(A:A,_xlfn.AGGREGATE(15,6,ROW($A$2:$A$3000)/(RIGHT($A$2:$A$3000,2)="a:"),ROWS(L$2:L289)))," ",REPT(" ",30)),30,30)),"")</f>
        <v/>
      </c>
      <c r="D289" s="32" t="str">
        <f>IF(C289="","",TRIM(RIGHT(SUBSTITUTE(INDEX(A:A,_xlfn.AGGREGATE(15,6,ROW($A$2:$A$3000)/ISNUMBER(MATCH(RIGHT($A$2:$A$3000,2),{"t.","ms"},)),ROWS(L$2:L289))),"=",REPT(" ",30)),30)))</f>
        <v/>
      </c>
      <c r="E289" s="30" t="str">
        <f t="shared" si="5"/>
        <v>Down</v>
      </c>
      <c r="F289" t="e">
        <f>VLOOKUP(C289,Menu_PW1!F:H,3,0)</f>
        <v>#N/A</v>
      </c>
    </row>
    <row r="290" spans="1:6" ht="18">
      <c r="A290"/>
      <c r="B290" s="31">
        <v>289</v>
      </c>
      <c r="C290" s="32" t="str">
        <f>IFERROR(TRIM(MID(SUBSTITUTE(INDEX(A:A,_xlfn.AGGREGATE(15,6,ROW($A$2:$A$3000)/(RIGHT($A$2:$A$3000,2)="a:"),ROWS(L$2:L290)))," ",REPT(" ",30)),30,30)),"")</f>
        <v/>
      </c>
      <c r="D290" s="32" t="str">
        <f>IF(C290="","",TRIM(RIGHT(SUBSTITUTE(INDEX(A:A,_xlfn.AGGREGATE(15,6,ROW($A$2:$A$3000)/ISNUMBER(MATCH(RIGHT($A$2:$A$3000,2),{"t.","ms"},)),ROWS(L$2:L290))),"=",REPT(" ",30)),30)))</f>
        <v/>
      </c>
      <c r="E290" s="30" t="str">
        <f t="shared" si="5"/>
        <v>Down</v>
      </c>
      <c r="F290" t="e">
        <f>VLOOKUP(C290,Menu_PW1!F:H,3,0)</f>
        <v>#N/A</v>
      </c>
    </row>
    <row r="291" spans="1:6" ht="18">
      <c r="A291"/>
      <c r="B291" s="31">
        <v>290</v>
      </c>
      <c r="C291" s="32" t="str">
        <f>IFERROR(TRIM(MID(SUBSTITUTE(INDEX(A:A,_xlfn.AGGREGATE(15,6,ROW($A$2:$A$3000)/(RIGHT($A$2:$A$3000,2)="a:"),ROWS(L$2:L291)))," ",REPT(" ",30)),30,30)),"")</f>
        <v/>
      </c>
      <c r="D291" s="32" t="str">
        <f>IF(C291="","",TRIM(RIGHT(SUBSTITUTE(INDEX(A:A,_xlfn.AGGREGATE(15,6,ROW($A$2:$A$3000)/ISNUMBER(MATCH(RIGHT($A$2:$A$3000,2),{"t.","ms"},)),ROWS(L$2:L291))),"=",REPT(" ",30)),30)))</f>
        <v/>
      </c>
      <c r="E291" s="30" t="str">
        <f t="shared" si="5"/>
        <v>Down</v>
      </c>
      <c r="F291" t="e">
        <f>VLOOKUP(C291,Menu_PW1!F:H,3,0)</f>
        <v>#N/A</v>
      </c>
    </row>
    <row r="292" spans="1:6" ht="18">
      <c r="A292"/>
      <c r="B292" s="31">
        <v>291</v>
      </c>
      <c r="C292" s="32" t="str">
        <f>IFERROR(TRIM(MID(SUBSTITUTE(INDEX(A:A,_xlfn.AGGREGATE(15,6,ROW($A$2:$A$3000)/(RIGHT($A$2:$A$3000,2)="a:"),ROWS(L$2:L292)))," ",REPT(" ",30)),30,30)),"")</f>
        <v/>
      </c>
      <c r="D292" s="32" t="str">
        <f>IF(C292="","",TRIM(RIGHT(SUBSTITUTE(INDEX(A:A,_xlfn.AGGREGATE(15,6,ROW($A$2:$A$3000)/ISNUMBER(MATCH(RIGHT($A$2:$A$3000,2),{"t.","ms"},)),ROWS(L$2:L292))),"=",REPT(" ",30)),30)))</f>
        <v/>
      </c>
      <c r="E292" s="30" t="str">
        <f t="shared" si="5"/>
        <v>Down</v>
      </c>
      <c r="F292" t="e">
        <f>VLOOKUP(C292,Menu_PW1!F:H,3,0)</f>
        <v>#N/A</v>
      </c>
    </row>
    <row r="293" spans="1:6" ht="18">
      <c r="A293"/>
      <c r="B293" s="31">
        <v>292</v>
      </c>
      <c r="C293" s="32" t="str">
        <f>IFERROR(TRIM(MID(SUBSTITUTE(INDEX(A:A,_xlfn.AGGREGATE(15,6,ROW($A$2:$A$3000)/(RIGHT($A$2:$A$3000,2)="a:"),ROWS(L$2:L293)))," ",REPT(" ",30)),30,30)),"")</f>
        <v/>
      </c>
      <c r="D293" s="32" t="str">
        <f>IF(C293="","",TRIM(RIGHT(SUBSTITUTE(INDEX(A:A,_xlfn.AGGREGATE(15,6,ROW($A$2:$A$3000)/ISNUMBER(MATCH(RIGHT($A$2:$A$3000,2),{"t.","ms"},)),ROWS(L$2:L293))),"=",REPT(" ",30)),30)))</f>
        <v/>
      </c>
      <c r="E293" s="30" t="str">
        <f t="shared" si="5"/>
        <v>Down</v>
      </c>
      <c r="F293" t="e">
        <f>VLOOKUP(C293,Menu_PW1!F:H,3,0)</f>
        <v>#N/A</v>
      </c>
    </row>
    <row r="294" spans="1:6" ht="18">
      <c r="A294"/>
      <c r="B294" s="31">
        <v>293</v>
      </c>
      <c r="C294" s="32" t="str">
        <f>IFERROR(TRIM(MID(SUBSTITUTE(INDEX(A:A,_xlfn.AGGREGATE(15,6,ROW($A$2:$A$3000)/(RIGHT($A$2:$A$3000,2)="a:"),ROWS(L$2:L294)))," ",REPT(" ",30)),30,30)),"")</f>
        <v/>
      </c>
      <c r="D294" s="32" t="str">
        <f>IF(C294="","",TRIM(RIGHT(SUBSTITUTE(INDEX(A:A,_xlfn.AGGREGATE(15,6,ROW($A$2:$A$3000)/ISNUMBER(MATCH(RIGHT($A$2:$A$3000,2),{"t.","ms"},)),ROWS(L$2:L294))),"=",REPT(" ",30)),30)))</f>
        <v/>
      </c>
      <c r="E294" s="30" t="str">
        <f t="shared" si="5"/>
        <v>Down</v>
      </c>
      <c r="F294" t="e">
        <f>VLOOKUP(C294,Menu_PW1!F:H,3,0)</f>
        <v>#N/A</v>
      </c>
    </row>
    <row r="295" spans="1:6" ht="18">
      <c r="A295"/>
      <c r="B295" s="31">
        <v>294</v>
      </c>
      <c r="C295" s="32" t="str">
        <f>IFERROR(TRIM(MID(SUBSTITUTE(INDEX(A:A,_xlfn.AGGREGATE(15,6,ROW($A$2:$A$3000)/(RIGHT($A$2:$A$3000,2)="a:"),ROWS(L$2:L295)))," ",REPT(" ",30)),30,30)),"")</f>
        <v/>
      </c>
      <c r="D295" s="32" t="str">
        <f>IF(C295="","",TRIM(RIGHT(SUBSTITUTE(INDEX(A:A,_xlfn.AGGREGATE(15,6,ROW($A$2:$A$3000)/ISNUMBER(MATCH(RIGHT($A$2:$A$3000,2),{"t.","ms"},)),ROWS(L$2:L295))),"=",REPT(" ",30)),30)))</f>
        <v/>
      </c>
      <c r="E295" s="30" t="str">
        <f t="shared" si="5"/>
        <v>Down</v>
      </c>
      <c r="F295" t="e">
        <f>VLOOKUP(C295,Menu_PW1!F:H,3,0)</f>
        <v>#N/A</v>
      </c>
    </row>
    <row r="296" spans="1:6" ht="18">
      <c r="A296"/>
      <c r="B296" s="31">
        <v>295</v>
      </c>
      <c r="C296" s="32" t="str">
        <f>IFERROR(TRIM(MID(SUBSTITUTE(INDEX(A:A,_xlfn.AGGREGATE(15,6,ROW($A$2:$A$3000)/(RIGHT($A$2:$A$3000,2)="a:"),ROWS(L$2:L296)))," ",REPT(" ",30)),30,30)),"")</f>
        <v/>
      </c>
      <c r="D296" s="32" t="str">
        <f>IF(C296="","",TRIM(RIGHT(SUBSTITUTE(INDEX(A:A,_xlfn.AGGREGATE(15,6,ROW($A$2:$A$3000)/ISNUMBER(MATCH(RIGHT($A$2:$A$3000,2),{"t.","ms"},)),ROWS(L$2:L296))),"=",REPT(" ",30)),30)))</f>
        <v/>
      </c>
      <c r="E296" s="30" t="str">
        <f t="shared" si="5"/>
        <v>Down</v>
      </c>
      <c r="F296" t="e">
        <f>VLOOKUP(C296,Menu_PW1!F:H,3,0)</f>
        <v>#N/A</v>
      </c>
    </row>
    <row r="297" spans="1:6" ht="18">
      <c r="A297"/>
      <c r="B297" s="31">
        <v>296</v>
      </c>
      <c r="C297" s="32" t="str">
        <f>IFERROR(TRIM(MID(SUBSTITUTE(INDEX(A:A,_xlfn.AGGREGATE(15,6,ROW($A$2:$A$3000)/(RIGHT($A$2:$A$3000,2)="a:"),ROWS(L$2:L297)))," ",REPT(" ",30)),30,30)),"")</f>
        <v/>
      </c>
      <c r="D297" s="32" t="str">
        <f>IF(C297="","",TRIM(RIGHT(SUBSTITUTE(INDEX(A:A,_xlfn.AGGREGATE(15,6,ROW($A$2:$A$3000)/ISNUMBER(MATCH(RIGHT($A$2:$A$3000,2),{"t.","ms"},)),ROWS(L$2:L297))),"=",REPT(" ",30)),30)))</f>
        <v/>
      </c>
      <c r="E297" s="30" t="str">
        <f t="shared" si="5"/>
        <v>Down</v>
      </c>
      <c r="F297" t="e">
        <f>VLOOKUP(C297,Menu_PW1!F:H,3,0)</f>
        <v>#N/A</v>
      </c>
    </row>
    <row r="298" spans="1:6" ht="18">
      <c r="A298"/>
      <c r="B298" s="31">
        <v>297</v>
      </c>
      <c r="C298" s="32" t="str">
        <f>IFERROR(TRIM(MID(SUBSTITUTE(INDEX(A:A,_xlfn.AGGREGATE(15,6,ROW($A$2:$A$3000)/(RIGHT($A$2:$A$3000,2)="a:"),ROWS(L$2:L298)))," ",REPT(" ",30)),30,30)),"")</f>
        <v/>
      </c>
      <c r="D298" s="32" t="str">
        <f>IF(C298="","",TRIM(RIGHT(SUBSTITUTE(INDEX(A:A,_xlfn.AGGREGATE(15,6,ROW($A$2:$A$3000)/ISNUMBER(MATCH(RIGHT($A$2:$A$3000,2),{"t.","ms"},)),ROWS(L$2:L298))),"=",REPT(" ",30)),30)))</f>
        <v/>
      </c>
      <c r="E298" s="30" t="str">
        <f t="shared" si="5"/>
        <v>Down</v>
      </c>
      <c r="F298" t="e">
        <f>VLOOKUP(C298,Menu_PW1!F:H,3,0)</f>
        <v>#N/A</v>
      </c>
    </row>
    <row r="299" spans="1:6" ht="18">
      <c r="A299"/>
      <c r="B299" s="31">
        <v>298</v>
      </c>
      <c r="C299" s="32" t="str">
        <f>IFERROR(TRIM(MID(SUBSTITUTE(INDEX(A:A,_xlfn.AGGREGATE(15,6,ROW($A$2:$A$3000)/(RIGHT($A$2:$A$3000,2)="a:"),ROWS(L$2:L299)))," ",REPT(" ",30)),30,30)),"")</f>
        <v/>
      </c>
      <c r="D299" s="32" t="str">
        <f>IF(C299="","",TRIM(RIGHT(SUBSTITUTE(INDEX(A:A,_xlfn.AGGREGATE(15,6,ROW($A$2:$A$3000)/ISNUMBER(MATCH(RIGHT($A$2:$A$3000,2),{"t.","ms"},)),ROWS(L$2:L299))),"=",REPT(" ",30)),30)))</f>
        <v/>
      </c>
      <c r="E299" s="30" t="str">
        <f t="shared" si="5"/>
        <v>Down</v>
      </c>
      <c r="F299" t="e">
        <f>VLOOKUP(C299,Menu_PW1!F:H,3,0)</f>
        <v>#N/A</v>
      </c>
    </row>
    <row r="300" spans="1:6" ht="18">
      <c r="A300"/>
      <c r="B300" s="31">
        <v>299</v>
      </c>
      <c r="C300" s="32" t="str">
        <f>IFERROR(TRIM(MID(SUBSTITUTE(INDEX(A:A,_xlfn.AGGREGATE(15,6,ROW($A$2:$A$3000)/(RIGHT($A$2:$A$3000,2)="a:"),ROWS(L$2:L300)))," ",REPT(" ",30)),30,30)),"")</f>
        <v/>
      </c>
      <c r="D300" s="32" t="str">
        <f>IF(C300="","",TRIM(RIGHT(SUBSTITUTE(INDEX(A:A,_xlfn.AGGREGATE(15,6,ROW($A$2:$A$3000)/ISNUMBER(MATCH(RIGHT($A$2:$A$3000,2),{"t.","ms"},)),ROWS(L$2:L300))),"=",REPT(" ",30)),30)))</f>
        <v/>
      </c>
      <c r="E300" s="30" t="str">
        <f t="shared" si="5"/>
        <v>Down</v>
      </c>
      <c r="F300" t="e">
        <f>VLOOKUP(C300,Menu_PW1!F:H,3,0)</f>
        <v>#N/A</v>
      </c>
    </row>
    <row r="301" spans="1:6" ht="18">
      <c r="A301"/>
      <c r="B301" s="31">
        <v>300</v>
      </c>
      <c r="C301" s="32" t="str">
        <f>IFERROR(TRIM(MID(SUBSTITUTE(INDEX(A:A,_xlfn.AGGREGATE(15,6,ROW($A$2:$A$3000)/(RIGHT($A$2:$A$3000,2)="a:"),ROWS(L$2:L301)))," ",REPT(" ",30)),30,30)),"")</f>
        <v/>
      </c>
      <c r="D301" s="32" t="str">
        <f>IF(C301="","",TRIM(RIGHT(SUBSTITUTE(INDEX(A:A,_xlfn.AGGREGATE(15,6,ROW($A$2:$A$3000)/ISNUMBER(MATCH(RIGHT($A$2:$A$3000,2),{"t.","ms"},)),ROWS(L$2:L301))),"=",REPT(" ",30)),30)))</f>
        <v/>
      </c>
      <c r="E301" s="30" t="str">
        <f t="shared" si="5"/>
        <v>Down</v>
      </c>
      <c r="F301" t="e">
        <f>VLOOKUP(C301,Menu_PW1!F:H,3,0)</f>
        <v>#N/A</v>
      </c>
    </row>
    <row r="302" spans="1:6" ht="18">
      <c r="A302"/>
      <c r="B302" s="31">
        <v>301</v>
      </c>
      <c r="C302" s="32" t="str">
        <f>IFERROR(TRIM(MID(SUBSTITUTE(INDEX(A:A,_xlfn.AGGREGATE(15,6,ROW($A$2:$A$3000)/(RIGHT($A$2:$A$3000,2)="a:"),ROWS(L$2:L302)))," ",REPT(" ",30)),30,30)),"")</f>
        <v/>
      </c>
      <c r="D302" s="32" t="str">
        <f>IF(C302="","",TRIM(RIGHT(SUBSTITUTE(INDEX(A:A,_xlfn.AGGREGATE(15,6,ROW($A$2:$A$3000)/ISNUMBER(MATCH(RIGHT($A$2:$A$3000,2),{"t.","ms"},)),ROWS(L$2:L302))),"=",REPT(" ",30)),30)))</f>
        <v/>
      </c>
      <c r="E302" s="30" t="str">
        <f t="shared" si="5"/>
        <v>Down</v>
      </c>
      <c r="F302" t="e">
        <f>VLOOKUP(C302,Menu_PW1!F:H,3,0)</f>
        <v>#N/A</v>
      </c>
    </row>
    <row r="303" spans="1:6" ht="18">
      <c r="A303"/>
      <c r="B303" s="31">
        <v>302</v>
      </c>
      <c r="C303" s="32" t="str">
        <f>IFERROR(TRIM(MID(SUBSTITUTE(INDEX(A:A,_xlfn.AGGREGATE(15,6,ROW($A$2:$A$3000)/(RIGHT($A$2:$A$3000,2)="a:"),ROWS(L$2:L303)))," ",REPT(" ",30)),30,30)),"")</f>
        <v/>
      </c>
      <c r="D303" s="32" t="str">
        <f>IF(C303="","",TRIM(RIGHT(SUBSTITUTE(INDEX(A:A,_xlfn.AGGREGATE(15,6,ROW($A$2:$A$3000)/ISNUMBER(MATCH(RIGHT($A$2:$A$3000,2),{"t.","ms"},)),ROWS(L$2:L303))),"=",REPT(" ",30)),30)))</f>
        <v/>
      </c>
      <c r="E303" s="30" t="str">
        <f t="shared" si="5"/>
        <v>Down</v>
      </c>
      <c r="F303" t="e">
        <f>VLOOKUP(C303,Menu_PW1!F:H,3,0)</f>
        <v>#N/A</v>
      </c>
    </row>
    <row r="304" spans="1:6" ht="18">
      <c r="A304"/>
      <c r="B304" s="31">
        <v>303</v>
      </c>
      <c r="C304" s="32" t="str">
        <f>IFERROR(TRIM(MID(SUBSTITUTE(INDEX(A:A,_xlfn.AGGREGATE(15,6,ROW($A$2:$A$3000)/(RIGHT($A$2:$A$3000,2)="a:"),ROWS(L$2:L304)))," ",REPT(" ",30)),30,30)),"")</f>
        <v/>
      </c>
      <c r="D304" s="32" t="str">
        <f>IF(C304="","",TRIM(RIGHT(SUBSTITUTE(INDEX(A:A,_xlfn.AGGREGATE(15,6,ROW($A$2:$A$3000)/ISNUMBER(MATCH(RIGHT($A$2:$A$3000,2),{"t.","ms"},)),ROWS(L$2:L304))),"=",REPT(" ",30)),30)))</f>
        <v/>
      </c>
      <c r="E304" s="30" t="str">
        <f t="shared" si="5"/>
        <v>Down</v>
      </c>
      <c r="F304" t="e">
        <f>VLOOKUP(C304,Menu_PW1!F:H,3,0)</f>
        <v>#N/A</v>
      </c>
    </row>
    <row r="305" spans="1:6" ht="18">
      <c r="A305"/>
      <c r="B305" s="31">
        <v>304</v>
      </c>
      <c r="C305" s="32" t="str">
        <f>IFERROR(TRIM(MID(SUBSTITUTE(INDEX(A:A,_xlfn.AGGREGATE(15,6,ROW($A$2:$A$3000)/(RIGHT($A$2:$A$3000,2)="a:"),ROWS(L$2:L305)))," ",REPT(" ",30)),30,30)),"")</f>
        <v/>
      </c>
      <c r="D305" s="32" t="str">
        <f>IF(C305="","",TRIM(RIGHT(SUBSTITUTE(INDEX(A:A,_xlfn.AGGREGATE(15,6,ROW($A$2:$A$3000)/ISNUMBER(MATCH(RIGHT($A$2:$A$3000,2),{"t.","ms"},)),ROWS(L$2:L305))),"=",REPT(" ",30)),30)))</f>
        <v/>
      </c>
      <c r="E305" s="30" t="str">
        <f t="shared" si="5"/>
        <v>Down</v>
      </c>
      <c r="F305" t="e">
        <f>VLOOKUP(C305,Menu_PW1!F:H,3,0)</f>
        <v>#N/A</v>
      </c>
    </row>
    <row r="306" spans="1:6" ht="18">
      <c r="A306"/>
      <c r="B306" s="31">
        <v>305</v>
      </c>
      <c r="C306" s="32" t="str">
        <f>IFERROR(TRIM(MID(SUBSTITUTE(INDEX(A:A,_xlfn.AGGREGATE(15,6,ROW($A$2:$A$3000)/(RIGHT($A$2:$A$3000,2)="a:"),ROWS(L$2:L306)))," ",REPT(" ",30)),30,30)),"")</f>
        <v/>
      </c>
      <c r="D306" s="32" t="str">
        <f>IF(C306="","",TRIM(RIGHT(SUBSTITUTE(INDEX(A:A,_xlfn.AGGREGATE(15,6,ROW($A$2:$A$3000)/ISNUMBER(MATCH(RIGHT($A$2:$A$3000,2),{"t.","ms"},)),ROWS(L$2:L306))),"=",REPT(" ",30)),30)))</f>
        <v/>
      </c>
      <c r="E306" s="30" t="str">
        <f t="shared" si="5"/>
        <v>Down</v>
      </c>
      <c r="F306" t="e">
        <f>VLOOKUP(C306,Menu_PW1!F:H,3,0)</f>
        <v>#N/A</v>
      </c>
    </row>
    <row r="307" spans="1:6" ht="18">
      <c r="A307"/>
      <c r="B307" s="31">
        <v>306</v>
      </c>
      <c r="C307" s="32" t="str">
        <f>IFERROR(TRIM(MID(SUBSTITUTE(INDEX(A:A,_xlfn.AGGREGATE(15,6,ROW($A$2:$A$3000)/(RIGHT($A$2:$A$3000,2)="a:"),ROWS(L$2:L307)))," ",REPT(" ",30)),30,30)),"")</f>
        <v/>
      </c>
      <c r="D307" s="32" t="str">
        <f>IF(C307="","",TRIM(RIGHT(SUBSTITUTE(INDEX(A:A,_xlfn.AGGREGATE(15,6,ROW($A$2:$A$3000)/ISNUMBER(MATCH(RIGHT($A$2:$A$3000,2),{"t.","ms"},)),ROWS(L$2:L307))),"=",REPT(" ",30)),30)))</f>
        <v/>
      </c>
      <c r="E307" s="30" t="str">
        <f t="shared" si="5"/>
        <v>Down</v>
      </c>
      <c r="F307" t="e">
        <f>VLOOKUP(C307,Menu_PW1!F:H,3,0)</f>
        <v>#N/A</v>
      </c>
    </row>
    <row r="308" spans="1:6" ht="18">
      <c r="A308"/>
      <c r="B308" s="31">
        <v>307</v>
      </c>
      <c r="C308" s="32" t="str">
        <f>IFERROR(TRIM(MID(SUBSTITUTE(INDEX(A:A,_xlfn.AGGREGATE(15,6,ROW($A$2:$A$3000)/(RIGHT($A$2:$A$3000,2)="a:"),ROWS(L$2:L308)))," ",REPT(" ",30)),30,30)),"")</f>
        <v/>
      </c>
      <c r="D308" s="32" t="str">
        <f>IF(C308="","",TRIM(RIGHT(SUBSTITUTE(INDEX(A:A,_xlfn.AGGREGATE(15,6,ROW($A$2:$A$3000)/ISNUMBER(MATCH(RIGHT($A$2:$A$3000,2),{"t.","ms"},)),ROWS(L$2:L308))),"=",REPT(" ",30)),30)))</f>
        <v/>
      </c>
      <c r="E308" s="30" t="str">
        <f t="shared" si="5"/>
        <v>Down</v>
      </c>
      <c r="F308" t="e">
        <f>VLOOKUP(C308,Menu_PW1!F:H,3,0)</f>
        <v>#N/A</v>
      </c>
    </row>
    <row r="309" spans="1:6" ht="18">
      <c r="A309"/>
      <c r="B309" s="31">
        <v>308</v>
      </c>
      <c r="C309" s="32" t="str">
        <f>IFERROR(TRIM(MID(SUBSTITUTE(INDEX(A:A,_xlfn.AGGREGATE(15,6,ROW($A$2:$A$3000)/(RIGHT($A$2:$A$3000,2)="a:"),ROWS(L$2:L309)))," ",REPT(" ",30)),30,30)),"")</f>
        <v/>
      </c>
      <c r="D309" s="32" t="str">
        <f>IF(C309="","",TRIM(RIGHT(SUBSTITUTE(INDEX(A:A,_xlfn.AGGREGATE(15,6,ROW($A$2:$A$3000)/ISNUMBER(MATCH(RIGHT($A$2:$A$3000,2),{"t.","ms"},)),ROWS(L$2:L309))),"=",REPT(" ",30)),30)))</f>
        <v/>
      </c>
      <c r="E309" s="30" t="str">
        <f t="shared" si="5"/>
        <v>Down</v>
      </c>
      <c r="F309" t="e">
        <f>VLOOKUP(C309,Menu_PW1!F:H,3,0)</f>
        <v>#N/A</v>
      </c>
    </row>
    <row r="310" spans="1:6" ht="18">
      <c r="A310"/>
      <c r="B310" s="31">
        <v>309</v>
      </c>
      <c r="C310" s="32" t="str">
        <f>IFERROR(TRIM(MID(SUBSTITUTE(INDEX(A:A,_xlfn.AGGREGATE(15,6,ROW($A$2:$A$3000)/(RIGHT($A$2:$A$3000,2)="a:"),ROWS(L$2:L310)))," ",REPT(" ",30)),30,30)),"")</f>
        <v/>
      </c>
      <c r="D310" s="32" t="str">
        <f>IF(C310="","",TRIM(RIGHT(SUBSTITUTE(INDEX(A:A,_xlfn.AGGREGATE(15,6,ROW($A$2:$A$3000)/ISNUMBER(MATCH(RIGHT($A$2:$A$3000,2),{"t.","ms"},)),ROWS(L$2:L310))),"=",REPT(" ",30)),30)))</f>
        <v/>
      </c>
      <c r="E310" s="30" t="str">
        <f t="shared" si="5"/>
        <v>Down</v>
      </c>
      <c r="F310" t="e">
        <f>VLOOKUP(C310,Menu_PW1!F:H,3,0)</f>
        <v>#N/A</v>
      </c>
    </row>
    <row r="311" spans="1:6" ht="18">
      <c r="A311"/>
      <c r="B311" s="31">
        <v>310</v>
      </c>
      <c r="C311" s="32" t="str">
        <f>IFERROR(TRIM(MID(SUBSTITUTE(INDEX(A:A,_xlfn.AGGREGATE(15,6,ROW($A$2:$A$3000)/(RIGHT($A$2:$A$3000,2)="a:"),ROWS(L$2:L311)))," ",REPT(" ",30)),30,30)),"")</f>
        <v/>
      </c>
      <c r="D311" s="32" t="str">
        <f>IF(C311="","",TRIM(RIGHT(SUBSTITUTE(INDEX(A:A,_xlfn.AGGREGATE(15,6,ROW($A$2:$A$3000)/ISNUMBER(MATCH(RIGHT($A$2:$A$3000,2),{"t.","ms"},)),ROWS(L$2:L311))),"=",REPT(" ",30)),30)))</f>
        <v/>
      </c>
      <c r="E311" s="30" t="str">
        <f t="shared" si="5"/>
        <v>Down</v>
      </c>
      <c r="F311" t="e">
        <f>VLOOKUP(C311,Menu_PW1!F:H,3,0)</f>
        <v>#N/A</v>
      </c>
    </row>
    <row r="312" spans="1:6" ht="18">
      <c r="A312"/>
      <c r="B312" s="31">
        <v>311</v>
      </c>
      <c r="C312" s="32" t="str">
        <f>IFERROR(TRIM(MID(SUBSTITUTE(INDEX(A:A,_xlfn.AGGREGATE(15,6,ROW($A$2:$A$3000)/(RIGHT($A$2:$A$3000,2)="a:"),ROWS(L$2:L312)))," ",REPT(" ",30)),30,30)),"")</f>
        <v/>
      </c>
      <c r="D312" s="32" t="str">
        <f>IF(C312="","",TRIM(RIGHT(SUBSTITUTE(INDEX(A:A,_xlfn.AGGREGATE(15,6,ROW($A$2:$A$3000)/ISNUMBER(MATCH(RIGHT($A$2:$A$3000,2),{"t.","ms"},)),ROWS(L$2:L312))),"=",REPT(" ",30)),30)))</f>
        <v/>
      </c>
      <c r="E312" s="30" t="str">
        <f t="shared" si="5"/>
        <v>Down</v>
      </c>
      <c r="F312" t="e">
        <f>VLOOKUP(C312,Menu_PW1!F:H,3,0)</f>
        <v>#N/A</v>
      </c>
    </row>
    <row r="313" spans="1:6" ht="18">
      <c r="A313"/>
      <c r="B313" s="31">
        <v>312</v>
      </c>
      <c r="C313" s="32" t="str">
        <f>IFERROR(TRIM(MID(SUBSTITUTE(INDEX(A:A,_xlfn.AGGREGATE(15,6,ROW($A$2:$A$3000)/(RIGHT($A$2:$A$3000,2)="a:"),ROWS(L$2:L313)))," ",REPT(" ",30)),30,30)),"")</f>
        <v/>
      </c>
      <c r="D313" s="32" t="str">
        <f>IF(C313="","",TRIM(RIGHT(SUBSTITUTE(INDEX(A:A,_xlfn.AGGREGATE(15,6,ROW($A$2:$A$3000)/ISNUMBER(MATCH(RIGHT($A$2:$A$3000,2),{"t.","ms"},)),ROWS(L$2:L313))),"=",REPT(" ",30)),30)))</f>
        <v/>
      </c>
      <c r="E313" s="30" t="str">
        <f t="shared" si="5"/>
        <v>Down</v>
      </c>
      <c r="F313" t="e">
        <f>VLOOKUP(C313,Menu_PW1!F:H,3,0)</f>
        <v>#N/A</v>
      </c>
    </row>
    <row r="314" spans="1:6" ht="18">
      <c r="A314"/>
      <c r="B314" s="31">
        <v>313</v>
      </c>
      <c r="C314" s="32" t="str">
        <f>IFERROR(TRIM(MID(SUBSTITUTE(INDEX(A:A,_xlfn.AGGREGATE(15,6,ROW($A$2:$A$3000)/(RIGHT($A$2:$A$3000,2)="a:"),ROWS(L$2:L314)))," ",REPT(" ",30)),30,30)),"")</f>
        <v/>
      </c>
      <c r="D314" s="32" t="str">
        <f>IF(C314="","",TRIM(RIGHT(SUBSTITUTE(INDEX(A:A,_xlfn.AGGREGATE(15,6,ROW($A$2:$A$3000)/ISNUMBER(MATCH(RIGHT($A$2:$A$3000,2),{"t.","ms"},)),ROWS(L$2:L314))),"=",REPT(" ",30)),30)))</f>
        <v/>
      </c>
      <c r="E314" s="30" t="str">
        <f t="shared" si="5"/>
        <v>Down</v>
      </c>
      <c r="F314" t="e">
        <f>VLOOKUP(C314,Menu_PW1!F:H,3,0)</f>
        <v>#N/A</v>
      </c>
    </row>
    <row r="315" spans="1:6" ht="18">
      <c r="A315"/>
      <c r="B315" s="31">
        <v>314</v>
      </c>
      <c r="C315" s="32" t="str">
        <f>IFERROR(TRIM(MID(SUBSTITUTE(INDEX(A:A,_xlfn.AGGREGATE(15,6,ROW($A$2:$A$3000)/(RIGHT($A$2:$A$3000,2)="a:"),ROWS(L$2:L315)))," ",REPT(" ",30)),30,30)),"")</f>
        <v/>
      </c>
      <c r="D315" s="32" t="str">
        <f>IF(C315="","",TRIM(RIGHT(SUBSTITUTE(INDEX(A:A,_xlfn.AGGREGATE(15,6,ROW($A$2:$A$3000)/ISNUMBER(MATCH(RIGHT($A$2:$A$3000,2),{"t.","ms"},)),ROWS(L$2:L315))),"=",REPT(" ",30)),30)))</f>
        <v/>
      </c>
      <c r="E315" s="30" t="str">
        <f t="shared" si="5"/>
        <v>Down</v>
      </c>
      <c r="F315" t="e">
        <f>VLOOKUP(C315,Menu_PW1!F:H,3,0)</f>
        <v>#N/A</v>
      </c>
    </row>
    <row r="316" spans="1:6" ht="18">
      <c r="A316"/>
      <c r="B316" s="31">
        <v>315</v>
      </c>
      <c r="C316" s="32" t="str">
        <f>IFERROR(TRIM(MID(SUBSTITUTE(INDEX(A:A,_xlfn.AGGREGATE(15,6,ROW($A$2:$A$3000)/(RIGHT($A$2:$A$3000,2)="a:"),ROWS(L$2:L316)))," ",REPT(" ",30)),30,30)),"")</f>
        <v/>
      </c>
      <c r="D316" s="32" t="str">
        <f>IF(C316="","",TRIM(RIGHT(SUBSTITUTE(INDEX(A:A,_xlfn.AGGREGATE(15,6,ROW($A$2:$A$3000)/ISNUMBER(MATCH(RIGHT($A$2:$A$3000,2),{"t.","ms"},)),ROWS(L$2:L316))),"=",REPT(" ",30)),30)))</f>
        <v/>
      </c>
      <c r="E316" s="30" t="str">
        <f t="shared" si="5"/>
        <v>Down</v>
      </c>
      <c r="F316" t="e">
        <f>VLOOKUP(C316,Menu_PW1!F:H,3,0)</f>
        <v>#N/A</v>
      </c>
    </row>
    <row r="317" spans="1:6" ht="18">
      <c r="A317"/>
      <c r="B317" s="31">
        <v>316</v>
      </c>
      <c r="C317" s="32" t="str">
        <f>IFERROR(TRIM(MID(SUBSTITUTE(INDEX(A:A,_xlfn.AGGREGATE(15,6,ROW($A$2:$A$3000)/(RIGHT($A$2:$A$3000,2)="a:"),ROWS(L$2:L317)))," ",REPT(" ",30)),30,30)),"")</f>
        <v/>
      </c>
      <c r="D317" s="32" t="str">
        <f>IF(C317="","",TRIM(RIGHT(SUBSTITUTE(INDEX(A:A,_xlfn.AGGREGATE(15,6,ROW($A$2:$A$3000)/ISNUMBER(MATCH(RIGHT($A$2:$A$3000,2),{"t.","ms"},)),ROWS(L$2:L317))),"=",REPT(" ",30)),30)))</f>
        <v/>
      </c>
      <c r="E317" s="30" t="str">
        <f t="shared" si="5"/>
        <v>Down</v>
      </c>
      <c r="F317" t="e">
        <f>VLOOKUP(C317,Menu_PW1!F:H,3,0)</f>
        <v>#N/A</v>
      </c>
    </row>
    <row r="318" spans="1:6" ht="18">
      <c r="A318"/>
      <c r="B318" s="31">
        <v>317</v>
      </c>
      <c r="C318" s="32" t="str">
        <f>IFERROR(TRIM(MID(SUBSTITUTE(INDEX(A:A,_xlfn.AGGREGATE(15,6,ROW($A$2:$A$3000)/(RIGHT($A$2:$A$3000,2)="a:"),ROWS(L$2:L318)))," ",REPT(" ",30)),30,30)),"")</f>
        <v/>
      </c>
      <c r="D318" s="32" t="str">
        <f>IF(C318="","",TRIM(RIGHT(SUBSTITUTE(INDEX(A:A,_xlfn.AGGREGATE(15,6,ROW($A$2:$A$3000)/ISNUMBER(MATCH(RIGHT($A$2:$A$3000,2),{"t.","ms"},)),ROWS(L$2:L318))),"=",REPT(" ",30)),30)))</f>
        <v/>
      </c>
      <c r="E318" s="30" t="str">
        <f t="shared" si="5"/>
        <v>Down</v>
      </c>
      <c r="F318" t="e">
        <f>VLOOKUP(C318,Menu_PW1!F:H,3,0)</f>
        <v>#N/A</v>
      </c>
    </row>
    <row r="319" spans="1:6" ht="18">
      <c r="A319"/>
      <c r="B319" s="31">
        <v>318</v>
      </c>
      <c r="C319" s="32" t="str">
        <f>IFERROR(TRIM(MID(SUBSTITUTE(INDEX(A:A,_xlfn.AGGREGATE(15,6,ROW($A$2:$A$3000)/(RIGHT($A$2:$A$3000,2)="a:"),ROWS(L$2:L319)))," ",REPT(" ",30)),30,30)),"")</f>
        <v/>
      </c>
      <c r="D319" s="32" t="str">
        <f>IF(C319="","",TRIM(RIGHT(SUBSTITUTE(INDEX(A:A,_xlfn.AGGREGATE(15,6,ROW($A$2:$A$3000)/ISNUMBER(MATCH(RIGHT($A$2:$A$3000,2),{"t.","ms"},)),ROWS(L$2:L319))),"=",REPT(" ",30)),30)))</f>
        <v/>
      </c>
      <c r="E319" s="30" t="str">
        <f t="shared" si="5"/>
        <v>Down</v>
      </c>
      <c r="F319" t="e">
        <f>VLOOKUP(C319,Menu_PW1!F:H,3,0)</f>
        <v>#N/A</v>
      </c>
    </row>
    <row r="320" spans="1:6" ht="18">
      <c r="A320"/>
      <c r="B320" s="31">
        <v>319</v>
      </c>
      <c r="C320" s="32" t="str">
        <f>IFERROR(TRIM(MID(SUBSTITUTE(INDEX(A:A,_xlfn.AGGREGATE(15,6,ROW($A$2:$A$3000)/(RIGHT($A$2:$A$3000,2)="a:"),ROWS(L$2:L320)))," ",REPT(" ",30)),30,30)),"")</f>
        <v/>
      </c>
      <c r="D320" s="32" t="str">
        <f>IF(C320="","",TRIM(RIGHT(SUBSTITUTE(INDEX(A:A,_xlfn.AGGREGATE(15,6,ROW($A$2:$A$3000)/ISNUMBER(MATCH(RIGHT($A$2:$A$3000,2),{"t.","ms"},)),ROWS(L$2:L320))),"=",REPT(" ",30)),30)))</f>
        <v/>
      </c>
      <c r="E320" s="30" t="str">
        <f t="shared" si="5"/>
        <v>Down</v>
      </c>
      <c r="F320" t="e">
        <f>VLOOKUP(C320,Menu_PW1!F:H,3,0)</f>
        <v>#N/A</v>
      </c>
    </row>
    <row r="321" spans="1:6" ht="18">
      <c r="A321"/>
      <c r="B321" s="31">
        <v>320</v>
      </c>
      <c r="C321" s="32" t="str">
        <f>IFERROR(TRIM(MID(SUBSTITUTE(INDEX(A:A,_xlfn.AGGREGATE(15,6,ROW($A$2:$A$3000)/(RIGHT($A$2:$A$3000,2)="a:"),ROWS(L$2:L321)))," ",REPT(" ",30)),30,30)),"")</f>
        <v/>
      </c>
      <c r="D321" s="32" t="str">
        <f>IF(C321="","",TRIM(RIGHT(SUBSTITUTE(INDEX(A:A,_xlfn.AGGREGATE(15,6,ROW($A$2:$A$3000)/ISNUMBER(MATCH(RIGHT($A$2:$A$3000,2),{"t.","ms"},)),ROWS(L$2:L321))),"=",REPT(" ",30)),30)))</f>
        <v/>
      </c>
      <c r="E321" s="30" t="str">
        <f t="shared" si="5"/>
        <v>Down</v>
      </c>
      <c r="F321" t="e">
        <f>VLOOKUP(C321,Menu_PW1!F:H,3,0)</f>
        <v>#N/A</v>
      </c>
    </row>
    <row r="322" spans="1:6" ht="18">
      <c r="A322"/>
      <c r="B322" s="31">
        <v>321</v>
      </c>
      <c r="C322" s="32" t="str">
        <f>IFERROR(TRIM(MID(SUBSTITUTE(INDEX(A:A,_xlfn.AGGREGATE(15,6,ROW($A$2:$A$3000)/(RIGHT($A$2:$A$3000,2)="a:"),ROWS(L$2:L322)))," ",REPT(" ",30)),30,30)),"")</f>
        <v/>
      </c>
      <c r="D322" s="32" t="str">
        <f>IF(C322="","",TRIM(RIGHT(SUBSTITUTE(INDEX(A:A,_xlfn.AGGREGATE(15,6,ROW($A$2:$A$3000)/ISNUMBER(MATCH(RIGHT($A$2:$A$3000,2),{"t.","ms"},)),ROWS(L$2:L322))),"=",REPT(" ",30)),30)))</f>
        <v/>
      </c>
      <c r="E322" s="30" t="str">
        <f t="shared" si="5"/>
        <v>Down</v>
      </c>
      <c r="F322" t="e">
        <f>VLOOKUP(C322,Menu_PW1!F:H,3,0)</f>
        <v>#N/A</v>
      </c>
    </row>
    <row r="323" spans="1:6" ht="18">
      <c r="A323"/>
      <c r="B323" s="31">
        <v>322</v>
      </c>
      <c r="C323" s="32" t="str">
        <f>IFERROR(TRIM(MID(SUBSTITUTE(INDEX(A:A,_xlfn.AGGREGATE(15,6,ROW($A$2:$A$3000)/(RIGHT($A$2:$A$3000,2)="a:"),ROWS(L$2:L323)))," ",REPT(" ",30)),30,30)),"")</f>
        <v/>
      </c>
      <c r="D323" s="32" t="str">
        <f>IF(C323="","",TRIM(RIGHT(SUBSTITUTE(INDEX(A:A,_xlfn.AGGREGATE(15,6,ROW($A$2:$A$3000)/ISNUMBER(MATCH(RIGHT($A$2:$A$3000,2),{"t.","ms"},)),ROWS(L$2:L323))),"=",REPT(" ",30)),30)))</f>
        <v/>
      </c>
      <c r="E323" s="30" t="str">
        <f t="shared" si="5"/>
        <v>Down</v>
      </c>
      <c r="F323" t="e">
        <f>VLOOKUP(C323,Menu_PW1!F:H,3,0)</f>
        <v>#N/A</v>
      </c>
    </row>
    <row r="324" spans="1:6" ht="18">
      <c r="A324"/>
      <c r="B324" s="31">
        <v>323</v>
      </c>
      <c r="C324" s="32" t="str">
        <f>IFERROR(TRIM(MID(SUBSTITUTE(INDEX(A:A,_xlfn.AGGREGATE(15,6,ROW($A$2:$A$3000)/(RIGHT($A$2:$A$3000,2)="a:"),ROWS(L$2:L324)))," ",REPT(" ",30)),30,30)),"")</f>
        <v/>
      </c>
      <c r="D324" s="32" t="str">
        <f>IF(C324="","",TRIM(RIGHT(SUBSTITUTE(INDEX(A:A,_xlfn.AGGREGATE(15,6,ROW($A$2:$A$3000)/ISNUMBER(MATCH(RIGHT($A$2:$A$3000,2),{"t.","ms"},)),ROWS(L$2:L324))),"=",REPT(" ",30)),30)))</f>
        <v/>
      </c>
      <c r="E324" s="30" t="str">
        <f t="shared" si="5"/>
        <v>Down</v>
      </c>
      <c r="F324" t="e">
        <f>VLOOKUP(C324,Menu_PW1!F:H,3,0)</f>
        <v>#N/A</v>
      </c>
    </row>
    <row r="325" spans="1:6" ht="18">
      <c r="A325"/>
      <c r="B325" s="31">
        <v>324</v>
      </c>
      <c r="C325" s="32" t="str">
        <f>IFERROR(TRIM(MID(SUBSTITUTE(INDEX(A:A,_xlfn.AGGREGATE(15,6,ROW($A$2:$A$3000)/(RIGHT($A$2:$A$3000,2)="a:"),ROWS(L$2:L325)))," ",REPT(" ",30)),30,30)),"")</f>
        <v/>
      </c>
      <c r="D325" s="32" t="str">
        <f>IF(C325="","",TRIM(RIGHT(SUBSTITUTE(INDEX(A:A,_xlfn.AGGREGATE(15,6,ROW($A$2:$A$3000)/ISNUMBER(MATCH(RIGHT($A$2:$A$3000,2),{"t.","ms"},)),ROWS(L$2:L325))),"=",REPT(" ",30)),30)))</f>
        <v/>
      </c>
      <c r="E325" s="30" t="str">
        <f t="shared" si="5"/>
        <v>Down</v>
      </c>
      <c r="F325" t="e">
        <f>VLOOKUP(C325,Menu_PW1!F:H,3,0)</f>
        <v>#N/A</v>
      </c>
    </row>
    <row r="326" spans="1:6" ht="18">
      <c r="A326"/>
      <c r="B326" s="31">
        <v>325</v>
      </c>
      <c r="C326" s="32" t="str">
        <f>IFERROR(TRIM(MID(SUBSTITUTE(INDEX(A:A,_xlfn.AGGREGATE(15,6,ROW($A$2:$A$3000)/(RIGHT($A$2:$A$3000,2)="a:"),ROWS(L$2:L326)))," ",REPT(" ",30)),30,30)),"")</f>
        <v/>
      </c>
      <c r="D326" s="32" t="str">
        <f>IF(C326="","",TRIM(RIGHT(SUBSTITUTE(INDEX(A:A,_xlfn.AGGREGATE(15,6,ROW($A$2:$A$3000)/ISNUMBER(MATCH(RIGHT($A$2:$A$3000,2),{"t.","ms"},)),ROWS(L$2:L326))),"=",REPT(" ",30)),30)))</f>
        <v/>
      </c>
      <c r="E326" s="30" t="str">
        <f t="shared" si="5"/>
        <v>Down</v>
      </c>
      <c r="F326" t="e">
        <f>VLOOKUP(C326,Menu_PW1!F:H,3,0)</f>
        <v>#N/A</v>
      </c>
    </row>
    <row r="327" spans="1:6" ht="18">
      <c r="A327"/>
      <c r="B327" s="31">
        <v>326</v>
      </c>
      <c r="C327" s="32" t="str">
        <f>IFERROR(TRIM(MID(SUBSTITUTE(INDEX(A:A,_xlfn.AGGREGATE(15,6,ROW($A$2:$A$3000)/(RIGHT($A$2:$A$3000,2)="a:"),ROWS(L$2:L327)))," ",REPT(" ",30)),30,30)),"")</f>
        <v/>
      </c>
      <c r="D327" s="32" t="str">
        <f>IF(C327="","",TRIM(RIGHT(SUBSTITUTE(INDEX(A:A,_xlfn.AGGREGATE(15,6,ROW($A$2:$A$3000)/ISNUMBER(MATCH(RIGHT($A$2:$A$3000,2),{"t.","ms"},)),ROWS(L$2:L327))),"=",REPT(" ",30)),30)))</f>
        <v/>
      </c>
      <c r="E327" s="30" t="str">
        <f t="shared" si="5"/>
        <v>Down</v>
      </c>
      <c r="F327" t="e">
        <f>VLOOKUP(C327,Menu_PW1!F:H,3,0)</f>
        <v>#N/A</v>
      </c>
    </row>
    <row r="328" spans="1:6" ht="18">
      <c r="A328"/>
      <c r="B328" s="31">
        <v>327</v>
      </c>
      <c r="C328" s="32" t="str">
        <f>IFERROR(TRIM(MID(SUBSTITUTE(INDEX(A:A,_xlfn.AGGREGATE(15,6,ROW($A$2:$A$3000)/(RIGHT($A$2:$A$3000,2)="a:"),ROWS(L$2:L328)))," ",REPT(" ",30)),30,30)),"")</f>
        <v/>
      </c>
      <c r="D328" s="32" t="str">
        <f>IF(C328="","",TRIM(RIGHT(SUBSTITUTE(INDEX(A:A,_xlfn.AGGREGATE(15,6,ROW($A$2:$A$3000)/ISNUMBER(MATCH(RIGHT($A$2:$A$3000,2),{"t.","ms"},)),ROWS(L$2:L328))),"=",REPT(" ",30)),30)))</f>
        <v/>
      </c>
      <c r="E328" s="30" t="str">
        <f t="shared" si="5"/>
        <v>Down</v>
      </c>
      <c r="F328" t="e">
        <f>VLOOKUP(C328,Menu_PW1!F:H,3,0)</f>
        <v>#N/A</v>
      </c>
    </row>
    <row r="329" spans="1:6" ht="18">
      <c r="A329"/>
      <c r="B329" s="31">
        <v>328</v>
      </c>
      <c r="C329" s="32" t="str">
        <f>IFERROR(TRIM(MID(SUBSTITUTE(INDEX(A:A,_xlfn.AGGREGATE(15,6,ROW($A$2:$A$3000)/(RIGHT($A$2:$A$3000,2)="a:"),ROWS(L$2:L329)))," ",REPT(" ",30)),30,30)),"")</f>
        <v/>
      </c>
      <c r="D329" s="32" t="str">
        <f>IF(C329="","",TRIM(RIGHT(SUBSTITUTE(INDEX(A:A,_xlfn.AGGREGATE(15,6,ROW($A$2:$A$3000)/ISNUMBER(MATCH(RIGHT($A$2:$A$3000,2),{"t.","ms"},)),ROWS(L$2:L329))),"=",REPT(" ",30)),30)))</f>
        <v/>
      </c>
      <c r="E329" s="30" t="str">
        <f t="shared" ref="E329:E351" si="6">IFERROR(IF(FIND("ms",D329,1)&gt;0,"Up"),"Down")</f>
        <v>Down</v>
      </c>
      <c r="F329" t="e">
        <f>VLOOKUP(C329,Menu_PW1!F:H,3,0)</f>
        <v>#N/A</v>
      </c>
    </row>
    <row r="330" spans="1:6" ht="18">
      <c r="A330"/>
      <c r="B330" s="31">
        <v>329</v>
      </c>
      <c r="C330" s="32" t="str">
        <f>IFERROR(TRIM(MID(SUBSTITUTE(INDEX(A:A,_xlfn.AGGREGATE(15,6,ROW($A$2:$A$3000)/(RIGHT($A$2:$A$3000,2)="a:"),ROWS(L$2:L330)))," ",REPT(" ",30)),30,30)),"")</f>
        <v/>
      </c>
      <c r="D330" s="32" t="str">
        <f>IF(C330="","",TRIM(RIGHT(SUBSTITUTE(INDEX(A:A,_xlfn.AGGREGATE(15,6,ROW($A$2:$A$3000)/ISNUMBER(MATCH(RIGHT($A$2:$A$3000,2),{"t.","ms"},)),ROWS(L$2:L330))),"=",REPT(" ",30)),30)))</f>
        <v/>
      </c>
      <c r="E330" s="30" t="str">
        <f t="shared" si="6"/>
        <v>Down</v>
      </c>
      <c r="F330" t="e">
        <f>VLOOKUP(C330,Menu_PW1!F:H,3,0)</f>
        <v>#N/A</v>
      </c>
    </row>
    <row r="331" spans="1:6" ht="18">
      <c r="A331"/>
      <c r="B331" s="31">
        <v>330</v>
      </c>
      <c r="C331" s="32" t="str">
        <f>IFERROR(TRIM(MID(SUBSTITUTE(INDEX(A:A,_xlfn.AGGREGATE(15,6,ROW($A$2:$A$3000)/(RIGHT($A$2:$A$3000,2)="a:"),ROWS(L$2:L331)))," ",REPT(" ",30)),30,30)),"")</f>
        <v/>
      </c>
      <c r="D331" s="32" t="str">
        <f>IF(C331="","",TRIM(RIGHT(SUBSTITUTE(INDEX(A:A,_xlfn.AGGREGATE(15,6,ROW($A$2:$A$3000)/ISNUMBER(MATCH(RIGHT($A$2:$A$3000,2),{"t.","ms"},)),ROWS(L$2:L331))),"=",REPT(" ",30)),30)))</f>
        <v/>
      </c>
      <c r="E331" s="30" t="str">
        <f t="shared" si="6"/>
        <v>Down</v>
      </c>
      <c r="F331" t="e">
        <f>VLOOKUP(C331,Menu_PW1!F:H,3,0)</f>
        <v>#N/A</v>
      </c>
    </row>
    <row r="332" spans="1:6" ht="18">
      <c r="A332"/>
      <c r="B332" s="31">
        <v>331</v>
      </c>
      <c r="C332" s="32" t="str">
        <f>IFERROR(TRIM(MID(SUBSTITUTE(INDEX(A:A,_xlfn.AGGREGATE(15,6,ROW($A$2:$A$3000)/(RIGHT($A$2:$A$3000,2)="a:"),ROWS(L$2:L332)))," ",REPT(" ",30)),30,30)),"")</f>
        <v/>
      </c>
      <c r="D332" s="32" t="str">
        <f>IF(C332="","",TRIM(RIGHT(SUBSTITUTE(INDEX(A:A,_xlfn.AGGREGATE(15,6,ROW($A$2:$A$3000)/ISNUMBER(MATCH(RIGHT($A$2:$A$3000,2),{"t.","ms"},)),ROWS(L$2:L332))),"=",REPT(" ",30)),30)))</f>
        <v/>
      </c>
      <c r="E332" s="30" t="str">
        <f t="shared" si="6"/>
        <v>Down</v>
      </c>
      <c r="F332" t="e">
        <f>VLOOKUP(C332,Menu_PW1!F:H,3,0)</f>
        <v>#N/A</v>
      </c>
    </row>
    <row r="333" spans="1:6" ht="18">
      <c r="A333"/>
      <c r="B333" s="31">
        <v>332</v>
      </c>
      <c r="C333" s="32" t="str">
        <f>IFERROR(TRIM(MID(SUBSTITUTE(INDEX(A:A,_xlfn.AGGREGATE(15,6,ROW($A$2:$A$3000)/(RIGHT($A$2:$A$3000,2)="a:"),ROWS(L$2:L333)))," ",REPT(" ",30)),30,30)),"")</f>
        <v/>
      </c>
      <c r="D333" s="32" t="str">
        <f>IF(C333="","",TRIM(RIGHT(SUBSTITUTE(INDEX(A:A,_xlfn.AGGREGATE(15,6,ROW($A$2:$A$3000)/ISNUMBER(MATCH(RIGHT($A$2:$A$3000,2),{"t.","ms"},)),ROWS(L$2:L333))),"=",REPT(" ",30)),30)))</f>
        <v/>
      </c>
      <c r="E333" s="30" t="str">
        <f t="shared" si="6"/>
        <v>Down</v>
      </c>
      <c r="F333" t="e">
        <f>VLOOKUP(C333,Menu_PW1!F:H,3,0)</f>
        <v>#N/A</v>
      </c>
    </row>
    <row r="334" spans="1:6" ht="18">
      <c r="A334"/>
      <c r="B334" s="31">
        <v>333</v>
      </c>
      <c r="C334" s="32" t="str">
        <f>IFERROR(TRIM(MID(SUBSTITUTE(INDEX(A:A,_xlfn.AGGREGATE(15,6,ROW($A$2:$A$3000)/(RIGHT($A$2:$A$3000,2)="a:"),ROWS(L$2:L334)))," ",REPT(" ",30)),30,30)),"")</f>
        <v/>
      </c>
      <c r="D334" s="32" t="str">
        <f>IF(C334="","",TRIM(RIGHT(SUBSTITUTE(INDEX(A:A,_xlfn.AGGREGATE(15,6,ROW($A$2:$A$3000)/ISNUMBER(MATCH(RIGHT($A$2:$A$3000,2),{"t.","ms"},)),ROWS(L$2:L334))),"=",REPT(" ",30)),30)))</f>
        <v/>
      </c>
      <c r="E334" s="30" t="str">
        <f t="shared" si="6"/>
        <v>Down</v>
      </c>
      <c r="F334" t="e">
        <f>VLOOKUP(C334,Menu_PW1!F:H,3,0)</f>
        <v>#N/A</v>
      </c>
    </row>
    <row r="335" spans="1:6" ht="18">
      <c r="A335"/>
      <c r="B335" s="31">
        <v>334</v>
      </c>
      <c r="C335" s="32" t="str">
        <f>IFERROR(TRIM(MID(SUBSTITUTE(INDEX(A:A,_xlfn.AGGREGATE(15,6,ROW($A$2:$A$3000)/(RIGHT($A$2:$A$3000,2)="a:"),ROWS(L$2:L335)))," ",REPT(" ",30)),30,30)),"")</f>
        <v/>
      </c>
      <c r="D335" s="32" t="str">
        <f>IF(C335="","",TRIM(RIGHT(SUBSTITUTE(INDEX(A:A,_xlfn.AGGREGATE(15,6,ROW($A$2:$A$3000)/ISNUMBER(MATCH(RIGHT($A$2:$A$3000,2),{"t.","ms"},)),ROWS(L$2:L335))),"=",REPT(" ",30)),30)))</f>
        <v/>
      </c>
      <c r="E335" s="30" t="str">
        <f t="shared" si="6"/>
        <v>Down</v>
      </c>
      <c r="F335" t="e">
        <f>VLOOKUP(C335,Menu_PW1!F:H,3,0)</f>
        <v>#N/A</v>
      </c>
    </row>
    <row r="336" spans="1:6" ht="18">
      <c r="A336"/>
      <c r="B336" s="31">
        <v>335</v>
      </c>
      <c r="C336" s="32" t="str">
        <f>IFERROR(TRIM(MID(SUBSTITUTE(INDEX(A:A,_xlfn.AGGREGATE(15,6,ROW($A$2:$A$3000)/(RIGHT($A$2:$A$3000,2)="a:"),ROWS(L$2:L336)))," ",REPT(" ",30)),30,30)),"")</f>
        <v/>
      </c>
      <c r="D336" s="32" t="str">
        <f>IF(C336="","",TRIM(RIGHT(SUBSTITUTE(INDEX(A:A,_xlfn.AGGREGATE(15,6,ROW($A$2:$A$3000)/ISNUMBER(MATCH(RIGHT($A$2:$A$3000,2),{"t.","ms"},)),ROWS(L$2:L336))),"=",REPT(" ",30)),30)))</f>
        <v/>
      </c>
      <c r="E336" s="30" t="str">
        <f t="shared" si="6"/>
        <v>Down</v>
      </c>
      <c r="F336" t="e">
        <f>VLOOKUP(C336,Menu_PW1!F:H,3,0)</f>
        <v>#N/A</v>
      </c>
    </row>
    <row r="337" spans="1:6" ht="18">
      <c r="A337"/>
      <c r="B337" s="31">
        <v>336</v>
      </c>
      <c r="C337" s="32" t="str">
        <f>IFERROR(TRIM(MID(SUBSTITUTE(INDEX(A:A,_xlfn.AGGREGATE(15,6,ROW($A$2:$A$3000)/(RIGHT($A$2:$A$3000,2)="a:"),ROWS(L$2:L337)))," ",REPT(" ",30)),30,30)),"")</f>
        <v/>
      </c>
      <c r="D337" s="32" t="str">
        <f>IF(C337="","",TRIM(RIGHT(SUBSTITUTE(INDEX(A:A,_xlfn.AGGREGATE(15,6,ROW($A$2:$A$3000)/ISNUMBER(MATCH(RIGHT($A$2:$A$3000,2),{"t.","ms"},)),ROWS(L$2:L337))),"=",REPT(" ",30)),30)))</f>
        <v/>
      </c>
      <c r="E337" s="30" t="str">
        <f t="shared" si="6"/>
        <v>Down</v>
      </c>
      <c r="F337" t="e">
        <f>VLOOKUP(C337,Menu_PW1!F:H,3,0)</f>
        <v>#N/A</v>
      </c>
    </row>
    <row r="338" spans="1:6" ht="18">
      <c r="A338"/>
      <c r="B338" s="31">
        <v>337</v>
      </c>
      <c r="C338" s="32" t="str">
        <f>IFERROR(TRIM(MID(SUBSTITUTE(INDEX(A:A,_xlfn.AGGREGATE(15,6,ROW($A$2:$A$3000)/(RIGHT($A$2:$A$3000,2)="a:"),ROWS(L$2:L338)))," ",REPT(" ",30)),30,30)),"")</f>
        <v/>
      </c>
      <c r="D338" s="32" t="str">
        <f>IF(C338="","",TRIM(RIGHT(SUBSTITUTE(INDEX(A:A,_xlfn.AGGREGATE(15,6,ROW($A$2:$A$3000)/ISNUMBER(MATCH(RIGHT($A$2:$A$3000,2),{"t.","ms"},)),ROWS(L$2:L338))),"=",REPT(" ",30)),30)))</f>
        <v/>
      </c>
      <c r="E338" s="30" t="str">
        <f t="shared" si="6"/>
        <v>Down</v>
      </c>
    </row>
    <row r="339" spans="1:6" ht="18">
      <c r="A339"/>
      <c r="B339" s="31">
        <v>338</v>
      </c>
      <c r="C339" s="32" t="str">
        <f>IFERROR(TRIM(MID(SUBSTITUTE(INDEX(A:A,_xlfn.AGGREGATE(15,6,ROW($A$2:$A$3000)/(RIGHT($A$2:$A$3000,2)="a:"),ROWS(L$2:L339)))," ",REPT(" ",30)),30,30)),"")</f>
        <v/>
      </c>
      <c r="D339" s="32" t="str">
        <f>IF(C339="","",TRIM(RIGHT(SUBSTITUTE(INDEX(A:A,_xlfn.AGGREGATE(15,6,ROW($A$2:$A$3000)/ISNUMBER(MATCH(RIGHT($A$2:$A$3000,2),{"t.","ms"},)),ROWS(L$2:L339))),"=",REPT(" ",30)),30)))</f>
        <v/>
      </c>
      <c r="E339" s="30" t="str">
        <f t="shared" si="6"/>
        <v>Down</v>
      </c>
    </row>
    <row r="340" spans="1:6" ht="18">
      <c r="A340"/>
      <c r="B340" s="31">
        <v>339</v>
      </c>
      <c r="C340" s="32" t="str">
        <f>IFERROR(TRIM(MID(SUBSTITUTE(INDEX(A:A,_xlfn.AGGREGATE(15,6,ROW($A$2:$A$3000)/(RIGHT($A$2:$A$3000,2)="a:"),ROWS(L$2:L340)))," ",REPT(" ",30)),30,30)),"")</f>
        <v/>
      </c>
      <c r="D340" s="32" t="str">
        <f>IF(C340="","",TRIM(RIGHT(SUBSTITUTE(INDEX(A:A,_xlfn.AGGREGATE(15,6,ROW($A$2:$A$3000)/ISNUMBER(MATCH(RIGHT($A$2:$A$3000,2),{"t.","ms"},)),ROWS(L$2:L340))),"=",REPT(" ",30)),30)))</f>
        <v/>
      </c>
      <c r="E340" s="30" t="str">
        <f t="shared" si="6"/>
        <v>Down</v>
      </c>
    </row>
    <row r="341" spans="1:6" ht="18">
      <c r="A341"/>
      <c r="B341" s="31">
        <v>340</v>
      </c>
      <c r="C341" s="32" t="str">
        <f>IFERROR(TRIM(MID(SUBSTITUTE(INDEX(A:A,_xlfn.AGGREGATE(15,6,ROW($A$2:$A$3000)/(RIGHT($A$2:$A$3000,2)="a:"),ROWS(L$2:L341)))," ",REPT(" ",30)),30,30)),"")</f>
        <v/>
      </c>
      <c r="D341" s="32" t="str">
        <f>IF(C341="","",TRIM(RIGHT(SUBSTITUTE(INDEX(A:A,_xlfn.AGGREGATE(15,6,ROW($A$2:$A$3000)/ISNUMBER(MATCH(RIGHT($A$2:$A$3000,2),{"t.","ms"},)),ROWS(L$2:L341))),"=",REPT(" ",30)),30)))</f>
        <v/>
      </c>
      <c r="E341" s="30" t="str">
        <f t="shared" si="6"/>
        <v>Down</v>
      </c>
    </row>
    <row r="342" spans="1:6" ht="18">
      <c r="A342"/>
      <c r="B342" s="31">
        <v>341</v>
      </c>
      <c r="C342" s="32" t="str">
        <f>IFERROR(TRIM(MID(SUBSTITUTE(INDEX(A:A,_xlfn.AGGREGATE(15,6,ROW($A$2:$A$3000)/(RIGHT($A$2:$A$3000,2)="a:"),ROWS(L$2:L342)))," ",REPT(" ",30)),30,30)),"")</f>
        <v/>
      </c>
      <c r="D342" s="32" t="str">
        <f>IF(C342="","",TRIM(RIGHT(SUBSTITUTE(INDEX(A:A,_xlfn.AGGREGATE(15,6,ROW($A$2:$A$3000)/ISNUMBER(MATCH(RIGHT($A$2:$A$3000,2),{"t.","ms"},)),ROWS(L$2:L342))),"=",REPT(" ",30)),30)))</f>
        <v/>
      </c>
      <c r="E342" s="30" t="str">
        <f t="shared" si="6"/>
        <v>Down</v>
      </c>
    </row>
    <row r="343" spans="1:6" ht="18">
      <c r="A343"/>
      <c r="B343" s="31">
        <v>342</v>
      </c>
      <c r="C343" s="32" t="str">
        <f>IFERROR(TRIM(MID(SUBSTITUTE(INDEX(A:A,_xlfn.AGGREGATE(15,6,ROW($A$2:$A$3000)/(RIGHT($A$2:$A$3000,2)="a:"),ROWS(L$2:L343)))," ",REPT(" ",30)),30,30)),"")</f>
        <v/>
      </c>
      <c r="D343" s="32" t="str">
        <f>IF(C343="","",TRIM(RIGHT(SUBSTITUTE(INDEX(A:A,_xlfn.AGGREGATE(15,6,ROW($A$2:$A$3000)/ISNUMBER(MATCH(RIGHT($A$2:$A$3000,2),{"t.","ms"},)),ROWS(L$2:L343))),"=",REPT(" ",30)),30)))</f>
        <v/>
      </c>
      <c r="E343" s="30" t="str">
        <f t="shared" si="6"/>
        <v>Down</v>
      </c>
    </row>
    <row r="344" spans="1:6" ht="18">
      <c r="A344"/>
      <c r="B344" s="31">
        <v>343</v>
      </c>
      <c r="C344" s="32" t="str">
        <f>IFERROR(TRIM(MID(SUBSTITUTE(INDEX(A:A,_xlfn.AGGREGATE(15,6,ROW($A$2:$A$3000)/(RIGHT($A$2:$A$3000,2)="a:"),ROWS(L$2:L344)))," ",REPT(" ",30)),30,30)),"")</f>
        <v/>
      </c>
      <c r="D344" s="32" t="str">
        <f>IF(C344="","",TRIM(RIGHT(SUBSTITUTE(INDEX(A:A,_xlfn.AGGREGATE(15,6,ROW($A$2:$A$3000)/ISNUMBER(MATCH(RIGHT($A$2:$A$3000,2),{"t.","ms"},)),ROWS(L$2:L344))),"=",REPT(" ",30)),30)))</f>
        <v/>
      </c>
      <c r="E344" s="30" t="str">
        <f t="shared" si="6"/>
        <v>Down</v>
      </c>
    </row>
    <row r="345" spans="1:6" ht="18">
      <c r="A345"/>
      <c r="B345" s="31">
        <v>344</v>
      </c>
      <c r="C345" s="32" t="str">
        <f>IFERROR(TRIM(MID(SUBSTITUTE(INDEX(A:A,_xlfn.AGGREGATE(15,6,ROW($A$2:$A$3000)/(RIGHT($A$2:$A$3000,2)="a:"),ROWS(L$2:L345)))," ",REPT(" ",30)),30,30)),"")</f>
        <v/>
      </c>
      <c r="D345" s="32" t="str">
        <f>IF(C345="","",TRIM(RIGHT(SUBSTITUTE(INDEX(A:A,_xlfn.AGGREGATE(15,6,ROW($A$2:$A$3000)/ISNUMBER(MATCH(RIGHT($A$2:$A$3000,2),{"t.","ms"},)),ROWS(L$2:L345))),"=",REPT(" ",30)),30)))</f>
        <v/>
      </c>
      <c r="E345" s="30" t="str">
        <f t="shared" si="6"/>
        <v>Down</v>
      </c>
    </row>
    <row r="346" spans="1:6" ht="18">
      <c r="A346"/>
      <c r="B346" s="31">
        <v>345</v>
      </c>
      <c r="C346" s="32" t="str">
        <f>IFERROR(TRIM(MID(SUBSTITUTE(INDEX(A:A,_xlfn.AGGREGATE(15,6,ROW($A$2:$A$3000)/(RIGHT($A$2:$A$3000,2)="a:"),ROWS(L$2:L346)))," ",REPT(" ",30)),30,30)),"")</f>
        <v/>
      </c>
      <c r="D346" s="32" t="str">
        <f>IF(C346="","",TRIM(RIGHT(SUBSTITUTE(INDEX(A:A,_xlfn.AGGREGATE(15,6,ROW($A$2:$A$3000)/ISNUMBER(MATCH(RIGHT($A$2:$A$3000,2),{"t.","ms"},)),ROWS(L$2:L346))),"=",REPT(" ",30)),30)))</f>
        <v/>
      </c>
      <c r="E346" s="30" t="str">
        <f t="shared" si="6"/>
        <v>Down</v>
      </c>
    </row>
    <row r="347" spans="1:6" ht="18">
      <c r="A347"/>
      <c r="B347" s="31">
        <v>346</v>
      </c>
      <c r="C347" s="32" t="str">
        <f>IFERROR(TRIM(MID(SUBSTITUTE(INDEX(A:A,_xlfn.AGGREGATE(15,6,ROW($A$2:$A$3000)/(RIGHT($A$2:$A$3000,2)="a:"),ROWS(L$2:L347)))," ",REPT(" ",30)),30,30)),"")</f>
        <v/>
      </c>
      <c r="D347" s="32" t="str">
        <f>IF(C347="","",TRIM(RIGHT(SUBSTITUTE(INDEX(A:A,_xlfn.AGGREGATE(15,6,ROW($A$2:$A$3000)/ISNUMBER(MATCH(RIGHT($A$2:$A$3000,2),{"t.","ms"},)),ROWS(L$2:L347))),"=",REPT(" ",30)),30)))</f>
        <v/>
      </c>
      <c r="E347" s="30" t="str">
        <f t="shared" si="6"/>
        <v>Down</v>
      </c>
    </row>
    <row r="348" spans="1:6" ht="18">
      <c r="A348"/>
      <c r="B348" s="31">
        <v>347</v>
      </c>
      <c r="C348" s="32" t="str">
        <f>IFERROR(TRIM(MID(SUBSTITUTE(INDEX(A:A,_xlfn.AGGREGATE(15,6,ROW($A$2:$A$3000)/(RIGHT($A$2:$A$3000,2)="a:"),ROWS(L$2:L348)))," ",REPT(" ",30)),30,30)),"")</f>
        <v/>
      </c>
      <c r="D348" s="32" t="str">
        <f>IF(C348="","",TRIM(RIGHT(SUBSTITUTE(INDEX(A:A,_xlfn.AGGREGATE(15,6,ROW($A$2:$A$3000)/ISNUMBER(MATCH(RIGHT($A$2:$A$3000,2),{"t.","ms"},)),ROWS(L$2:L348))),"=",REPT(" ",30)),30)))</f>
        <v/>
      </c>
      <c r="E348" s="30" t="str">
        <f t="shared" si="6"/>
        <v>Down</v>
      </c>
    </row>
    <row r="349" spans="1:6" ht="18">
      <c r="A349"/>
      <c r="B349" s="31">
        <v>348</v>
      </c>
      <c r="C349" s="32" t="str">
        <f>IFERROR(TRIM(MID(SUBSTITUTE(INDEX(A:A,_xlfn.AGGREGATE(15,6,ROW($A$2:$A$3000)/(RIGHT($A$2:$A$3000,2)="a:"),ROWS(L$2:L349)))," ",REPT(" ",30)),30,30)),"")</f>
        <v/>
      </c>
      <c r="D349" s="32" t="str">
        <f>IF(C349="","",TRIM(RIGHT(SUBSTITUTE(INDEX(A:A,_xlfn.AGGREGATE(15,6,ROW($A$2:$A$3000)/ISNUMBER(MATCH(RIGHT($A$2:$A$3000,2),{"t.","ms"},)),ROWS(L$2:L349))),"=",REPT(" ",30)),30)))</f>
        <v/>
      </c>
      <c r="E349" s="30" t="str">
        <f t="shared" si="6"/>
        <v>Down</v>
      </c>
    </row>
    <row r="350" spans="1:6" ht="18">
      <c r="A350"/>
      <c r="B350" s="31">
        <v>349</v>
      </c>
      <c r="C350" s="32" t="str">
        <f>IFERROR(TRIM(MID(SUBSTITUTE(INDEX(A:A,_xlfn.AGGREGATE(15,6,ROW($A$2:$A$3000)/(RIGHT($A$2:$A$3000,2)="a:"),ROWS(L$2:L350)))," ",REPT(" ",30)),30,30)),"")</f>
        <v/>
      </c>
      <c r="D350" s="32" t="str">
        <f>IF(C350="","",TRIM(RIGHT(SUBSTITUTE(INDEX(A:A,_xlfn.AGGREGATE(15,6,ROW($A$2:$A$3000)/ISNUMBER(MATCH(RIGHT($A$2:$A$3000,2),{"t.","ms"},)),ROWS(L$2:L350))),"=",REPT(" ",30)),30)))</f>
        <v/>
      </c>
      <c r="E350" s="30" t="str">
        <f t="shared" si="6"/>
        <v>Down</v>
      </c>
    </row>
    <row r="351" spans="1:6" ht="18">
      <c r="A351"/>
      <c r="B351" s="31">
        <v>350</v>
      </c>
      <c r="C351" s="32" t="str">
        <f>IFERROR(TRIM(MID(SUBSTITUTE(INDEX(A:A,_xlfn.AGGREGATE(15,6,ROW($A$2:$A$3000)/(RIGHT($A$2:$A$3000,2)="a:"),ROWS(L$2:L351)))," ",REPT(" ",30)),30,30)),"")</f>
        <v/>
      </c>
      <c r="D351" s="32" t="str">
        <f>IF(C351="","",TRIM(RIGHT(SUBSTITUTE(INDEX(A:A,_xlfn.AGGREGATE(15,6,ROW($A$2:$A$3000)/ISNUMBER(MATCH(RIGHT($A$2:$A$3000,2),{"t.","ms"},)),ROWS(L$2:L351))),"=",REPT(" ",30)),30)))</f>
        <v/>
      </c>
      <c r="E351" s="30" t="str">
        <f t="shared" si="6"/>
        <v>Down</v>
      </c>
    </row>
    <row r="352" spans="1:6" ht="18">
      <c r="A352"/>
      <c r="B352" s="76"/>
      <c r="C352" s="77"/>
      <c r="D352" s="77"/>
    </row>
    <row r="353" spans="1:4" ht="18">
      <c r="A353"/>
      <c r="B353" s="76"/>
      <c r="C353" s="77"/>
      <c r="D353" s="77"/>
    </row>
    <row r="354" spans="1:4" ht="18">
      <c r="A354"/>
      <c r="B354" s="76"/>
      <c r="C354" s="77"/>
      <c r="D354" s="77"/>
    </row>
    <row r="355" spans="1:4" ht="18">
      <c r="A355"/>
      <c r="B355" s="76"/>
      <c r="C355" s="77"/>
      <c r="D355" s="77"/>
    </row>
    <row r="356" spans="1:4" ht="18">
      <c r="A356"/>
      <c r="B356" s="76"/>
      <c r="C356" s="77"/>
      <c r="D356" s="77"/>
    </row>
    <row r="357" spans="1:4" ht="18">
      <c r="A357"/>
      <c r="B357" s="76"/>
      <c r="C357" s="77"/>
      <c r="D357" s="77"/>
    </row>
    <row r="358" spans="1:4" ht="18">
      <c r="A358"/>
      <c r="B358" s="76"/>
      <c r="C358" s="77"/>
      <c r="D358" s="77"/>
    </row>
    <row r="359" spans="1:4" ht="18">
      <c r="A359"/>
      <c r="B359" s="76"/>
      <c r="C359" s="77"/>
      <c r="D359" s="77"/>
    </row>
    <row r="360" spans="1:4" ht="18">
      <c r="A360"/>
      <c r="B360" s="76"/>
      <c r="C360" s="77"/>
      <c r="D360" s="77"/>
    </row>
    <row r="361" spans="1:4" ht="18">
      <c r="A361"/>
      <c r="B361" s="76"/>
      <c r="C361" s="77"/>
      <c r="D361" s="77"/>
    </row>
    <row r="362" spans="1:4" ht="18">
      <c r="A362"/>
      <c r="B362" s="76"/>
      <c r="C362" s="77"/>
      <c r="D362" s="77"/>
    </row>
    <row r="363" spans="1:4" ht="18">
      <c r="A363"/>
      <c r="B363" s="76"/>
      <c r="C363" s="77"/>
      <c r="D363" s="77"/>
    </row>
    <row r="364" spans="1:4" ht="18">
      <c r="A364"/>
      <c r="B364" s="76"/>
      <c r="C364" s="77"/>
      <c r="D364" s="77"/>
    </row>
    <row r="365" spans="1:4" ht="18">
      <c r="A365"/>
      <c r="B365" s="76"/>
      <c r="C365" s="77"/>
      <c r="D365" s="77"/>
    </row>
    <row r="366" spans="1:4" ht="18">
      <c r="A366"/>
      <c r="B366" s="76"/>
      <c r="C366" s="77"/>
      <c r="D366" s="77"/>
    </row>
    <row r="367" spans="1:4" ht="18">
      <c r="A367"/>
      <c r="B367" s="76"/>
      <c r="C367" s="77"/>
      <c r="D367" s="77"/>
    </row>
    <row r="368" spans="1:4" ht="18">
      <c r="A368"/>
      <c r="B368" s="76"/>
      <c r="C368" s="77"/>
      <c r="D368" s="77"/>
    </row>
    <row r="369" spans="1:4" ht="18">
      <c r="A369"/>
      <c r="B369" s="76"/>
      <c r="C369" s="77"/>
      <c r="D369" s="77"/>
    </row>
    <row r="370" spans="1:4" ht="18">
      <c r="A370"/>
      <c r="B370" s="76"/>
      <c r="C370" s="77"/>
      <c r="D370" s="77"/>
    </row>
    <row r="371" spans="1:4" ht="18">
      <c r="A371"/>
      <c r="B371" s="76"/>
      <c r="C371" s="77"/>
      <c r="D371" s="77"/>
    </row>
    <row r="372" spans="1:4" ht="18">
      <c r="A372"/>
      <c r="B372" s="76"/>
      <c r="C372" s="77"/>
      <c r="D372" s="77"/>
    </row>
    <row r="373" spans="1:4" ht="18">
      <c r="A373"/>
      <c r="B373" s="76"/>
      <c r="C373" s="77"/>
      <c r="D373" s="77"/>
    </row>
    <row r="374" spans="1:4" ht="18">
      <c r="A374"/>
      <c r="B374" s="76"/>
      <c r="C374" s="77"/>
      <c r="D374" s="77"/>
    </row>
    <row r="375" spans="1:4" ht="18">
      <c r="A375"/>
      <c r="B375" s="76"/>
      <c r="C375" s="77"/>
      <c r="D375" s="77"/>
    </row>
    <row r="376" spans="1:4" ht="18">
      <c r="A376"/>
      <c r="B376" s="76"/>
      <c r="C376" s="77"/>
      <c r="D376" s="77"/>
    </row>
    <row r="377" spans="1:4" ht="18">
      <c r="A377"/>
      <c r="B377" s="76"/>
      <c r="C377" s="77"/>
      <c r="D377" s="77"/>
    </row>
    <row r="378" spans="1:4" ht="18">
      <c r="A378"/>
      <c r="B378" s="76"/>
      <c r="C378" s="77"/>
      <c r="D378" s="77"/>
    </row>
    <row r="379" spans="1:4" ht="18">
      <c r="A379"/>
      <c r="B379" s="76"/>
      <c r="C379" s="77"/>
      <c r="D379" s="77"/>
    </row>
    <row r="380" spans="1:4" ht="18">
      <c r="A380"/>
      <c r="B380" s="76"/>
      <c r="C380" s="77"/>
      <c r="D380" s="77"/>
    </row>
    <row r="381" spans="1:4" ht="18">
      <c r="A381"/>
      <c r="B381" s="76"/>
      <c r="C381" s="77"/>
      <c r="D381" s="77"/>
    </row>
    <row r="382" spans="1:4" ht="18">
      <c r="A382"/>
      <c r="B382" s="76"/>
      <c r="C382" s="77"/>
      <c r="D382" s="77"/>
    </row>
    <row r="383" spans="1:4" ht="18">
      <c r="A383"/>
      <c r="B383" s="76"/>
      <c r="C383" s="77"/>
      <c r="D383" s="77"/>
    </row>
    <row r="384" spans="1:4" ht="18">
      <c r="A384"/>
      <c r="B384" s="76"/>
      <c r="C384" s="77"/>
      <c r="D384" s="77"/>
    </row>
    <row r="385" spans="1:4" ht="18">
      <c r="A385"/>
      <c r="B385" s="76"/>
      <c r="C385" s="77"/>
      <c r="D385" s="77"/>
    </row>
    <row r="386" spans="1:4" ht="18">
      <c r="A386"/>
      <c r="B386" s="76"/>
      <c r="C386" s="77"/>
      <c r="D386" s="77"/>
    </row>
    <row r="387" spans="1:4" ht="18">
      <c r="A387"/>
      <c r="B387" s="76"/>
      <c r="C387" s="77"/>
      <c r="D387" s="77"/>
    </row>
    <row r="388" spans="1:4" ht="18">
      <c r="A388"/>
      <c r="B388" s="76"/>
      <c r="C388" s="77"/>
      <c r="D388" s="77"/>
    </row>
    <row r="389" spans="1:4" ht="18">
      <c r="A389"/>
      <c r="B389" s="76"/>
      <c r="C389" s="77"/>
      <c r="D389" s="77"/>
    </row>
    <row r="390" spans="1:4" ht="18">
      <c r="A390"/>
      <c r="B390" s="76"/>
      <c r="C390" s="77"/>
      <c r="D390" s="77"/>
    </row>
    <row r="391" spans="1:4" ht="18">
      <c r="A391"/>
      <c r="B391" s="76"/>
      <c r="C391" s="77"/>
      <c r="D391" s="77"/>
    </row>
    <row r="392" spans="1:4" ht="18">
      <c r="A392"/>
      <c r="B392" s="76"/>
      <c r="C392" s="77"/>
      <c r="D392" s="77"/>
    </row>
    <row r="393" spans="1:4" ht="18">
      <c r="A393"/>
      <c r="B393" s="76"/>
      <c r="C393" s="77"/>
      <c r="D393" s="77"/>
    </row>
    <row r="394" spans="1:4" ht="18">
      <c r="A394"/>
      <c r="B394" s="76"/>
      <c r="C394" s="77"/>
      <c r="D394" s="77"/>
    </row>
    <row r="395" spans="1:4" ht="18">
      <c r="A395"/>
      <c r="B395" s="76"/>
      <c r="C395" s="77"/>
      <c r="D395" s="77"/>
    </row>
    <row r="396" spans="1:4" ht="18">
      <c r="A396"/>
      <c r="B396" s="76"/>
      <c r="C396" s="77"/>
      <c r="D396" s="77"/>
    </row>
    <row r="397" spans="1:4" ht="18">
      <c r="A397"/>
      <c r="B397" s="76"/>
      <c r="C397" s="77"/>
      <c r="D397" s="77"/>
    </row>
    <row r="398" spans="1:4" ht="18">
      <c r="A398"/>
      <c r="B398" s="76"/>
      <c r="C398" s="77"/>
      <c r="D398" s="77"/>
    </row>
    <row r="399" spans="1:4" ht="18">
      <c r="A399"/>
      <c r="B399" s="76"/>
      <c r="C399" s="77"/>
      <c r="D399" s="77"/>
    </row>
    <row r="400" spans="1:4" ht="18">
      <c r="A400"/>
      <c r="B400" s="76"/>
      <c r="C400" s="77"/>
      <c r="D400" s="77"/>
    </row>
    <row r="401" spans="1:4" ht="18">
      <c r="A401"/>
      <c r="B401" s="76"/>
      <c r="C401" s="77"/>
      <c r="D401" s="77"/>
    </row>
    <row r="402" spans="1:4" ht="18">
      <c r="A402"/>
      <c r="B402" s="76"/>
      <c r="C402" s="77"/>
      <c r="D402" s="77"/>
    </row>
    <row r="403" spans="1:4" ht="18">
      <c r="A403"/>
      <c r="B403" s="76"/>
      <c r="C403" s="77"/>
      <c r="D403" s="77"/>
    </row>
    <row r="404" spans="1:4" ht="18">
      <c r="A404"/>
      <c r="B404" s="76"/>
      <c r="C404" s="77"/>
      <c r="D404" s="77"/>
    </row>
    <row r="405" spans="1:4" ht="18">
      <c r="A405"/>
      <c r="B405" s="76"/>
      <c r="C405" s="77"/>
      <c r="D405" s="77"/>
    </row>
    <row r="406" spans="1:4" ht="18">
      <c r="A406"/>
      <c r="B406" s="76"/>
      <c r="C406" s="77"/>
      <c r="D406" s="77"/>
    </row>
    <row r="407" spans="1:4" ht="18">
      <c r="A407"/>
      <c r="B407" s="76"/>
      <c r="C407" s="77"/>
      <c r="D407" s="77"/>
    </row>
    <row r="408" spans="1:4" ht="18">
      <c r="A408"/>
      <c r="B408" s="76"/>
      <c r="C408" s="77"/>
      <c r="D408" s="77"/>
    </row>
    <row r="409" spans="1:4" ht="18">
      <c r="A409"/>
      <c r="B409" s="76"/>
      <c r="C409" s="77"/>
      <c r="D409" s="77"/>
    </row>
    <row r="410" spans="1:4" ht="18">
      <c r="A410"/>
      <c r="B410" s="76"/>
      <c r="C410" s="77"/>
      <c r="D410" s="77"/>
    </row>
    <row r="411" spans="1:4" ht="18">
      <c r="A411"/>
      <c r="B411" s="76"/>
      <c r="C411" s="77"/>
      <c r="D411" s="77"/>
    </row>
    <row r="412" spans="1:4" ht="18">
      <c r="A412"/>
      <c r="B412" s="76"/>
      <c r="C412" s="77"/>
      <c r="D412" s="77"/>
    </row>
    <row r="413" spans="1:4" ht="18">
      <c r="A413"/>
      <c r="B413" s="76"/>
      <c r="C413" s="77"/>
      <c r="D413" s="77"/>
    </row>
    <row r="414" spans="1:4" ht="18">
      <c r="A414"/>
      <c r="B414" s="76"/>
      <c r="C414" s="77"/>
      <c r="D414" s="77"/>
    </row>
    <row r="415" spans="1:4" ht="18">
      <c r="A415"/>
      <c r="B415" s="76"/>
      <c r="C415" s="77"/>
      <c r="D415" s="77"/>
    </row>
    <row r="416" spans="1:4" ht="18">
      <c r="A416"/>
      <c r="B416" s="76"/>
      <c r="C416" s="77"/>
      <c r="D416" s="77"/>
    </row>
    <row r="417" spans="1:4" ht="18">
      <c r="A417"/>
      <c r="B417" s="76"/>
      <c r="C417" s="77"/>
      <c r="D417" s="77"/>
    </row>
    <row r="418" spans="1:4" ht="18">
      <c r="A418"/>
      <c r="B418" s="76"/>
      <c r="C418" s="77"/>
      <c r="D418" s="77"/>
    </row>
    <row r="419" spans="1:4" ht="18">
      <c r="A419"/>
      <c r="B419" s="76"/>
      <c r="C419" s="77"/>
      <c r="D419" s="77"/>
    </row>
    <row r="420" spans="1:4" ht="18">
      <c r="A420"/>
      <c r="B420" s="76"/>
      <c r="C420" s="77"/>
      <c r="D420" s="77"/>
    </row>
    <row r="421" spans="1:4" ht="18">
      <c r="A421"/>
      <c r="B421" s="76"/>
      <c r="C421" s="77"/>
      <c r="D421" s="77"/>
    </row>
    <row r="422" spans="1:4" ht="18">
      <c r="A422"/>
      <c r="B422" s="76"/>
      <c r="C422" s="77"/>
      <c r="D422" s="77"/>
    </row>
    <row r="423" spans="1:4" ht="18">
      <c r="A423"/>
      <c r="B423" s="76"/>
      <c r="C423" s="77"/>
      <c r="D423" s="77"/>
    </row>
    <row r="424" spans="1:4" ht="18">
      <c r="A424"/>
      <c r="B424" s="76"/>
      <c r="C424" s="77"/>
      <c r="D424" s="77"/>
    </row>
    <row r="425" spans="1:4" ht="18">
      <c r="A425"/>
      <c r="B425" s="76"/>
      <c r="C425" s="77"/>
      <c r="D425" s="77"/>
    </row>
    <row r="426" spans="1:4" ht="18">
      <c r="A426"/>
      <c r="B426" s="76"/>
      <c r="C426" s="77"/>
      <c r="D426" s="77"/>
    </row>
    <row r="427" spans="1:4" ht="18">
      <c r="A427"/>
      <c r="B427" s="76"/>
      <c r="C427" s="77"/>
      <c r="D427" s="77"/>
    </row>
    <row r="428" spans="1:4" ht="18">
      <c r="A428"/>
      <c r="B428" s="76"/>
      <c r="C428" s="77"/>
      <c r="D428" s="77"/>
    </row>
    <row r="429" spans="1:4" ht="18">
      <c r="A429"/>
      <c r="B429" s="76"/>
      <c r="C429" s="77"/>
      <c r="D429" s="77"/>
    </row>
    <row r="430" spans="1:4" ht="18">
      <c r="A430"/>
      <c r="B430" s="76"/>
      <c r="C430" s="77"/>
      <c r="D430" s="77"/>
    </row>
    <row r="431" spans="1:4" ht="18">
      <c r="A431"/>
      <c r="B431" s="76"/>
      <c r="C431" s="77"/>
      <c r="D431" s="77"/>
    </row>
    <row r="432" spans="1:4" ht="18">
      <c r="A432"/>
      <c r="B432" s="76"/>
      <c r="C432" s="77"/>
      <c r="D432" s="77"/>
    </row>
    <row r="433" spans="1:4" ht="18">
      <c r="A433"/>
      <c r="B433" s="76"/>
      <c r="C433" s="77"/>
      <c r="D433" s="77"/>
    </row>
    <row r="434" spans="1:4" ht="18">
      <c r="A434"/>
      <c r="B434" s="76"/>
      <c r="C434" s="77"/>
      <c r="D434" s="77"/>
    </row>
    <row r="435" spans="1:4" ht="18">
      <c r="A435"/>
      <c r="B435" s="76"/>
      <c r="C435" s="77"/>
      <c r="D435" s="77"/>
    </row>
    <row r="436" spans="1:4" ht="18">
      <c r="A436"/>
      <c r="B436" s="76"/>
      <c r="C436" s="77"/>
      <c r="D436" s="77"/>
    </row>
    <row r="437" spans="1:4" ht="18">
      <c r="A437"/>
      <c r="B437" s="76"/>
      <c r="C437" s="77"/>
      <c r="D437" s="77"/>
    </row>
    <row r="438" spans="1:4" ht="18">
      <c r="A438"/>
      <c r="B438" s="76"/>
      <c r="C438" s="77"/>
      <c r="D438" s="77"/>
    </row>
    <row r="439" spans="1:4" ht="18">
      <c r="A439"/>
      <c r="B439" s="76"/>
      <c r="C439" s="77"/>
      <c r="D439" s="77"/>
    </row>
    <row r="440" spans="1:4" ht="18">
      <c r="A440"/>
      <c r="B440" s="76"/>
      <c r="C440" s="77"/>
      <c r="D440" s="77"/>
    </row>
    <row r="441" spans="1:4" ht="18">
      <c r="A441"/>
      <c r="B441" s="76"/>
      <c r="C441" s="77"/>
      <c r="D441" s="77"/>
    </row>
    <row r="442" spans="1:4" ht="18">
      <c r="A442"/>
      <c r="B442" s="76"/>
      <c r="C442" s="77"/>
      <c r="D442" s="77"/>
    </row>
    <row r="443" spans="1:4" ht="18">
      <c r="A443"/>
      <c r="B443" s="76"/>
      <c r="C443" s="77"/>
      <c r="D443" s="77"/>
    </row>
    <row r="444" spans="1:4" ht="18">
      <c r="A444"/>
      <c r="B444" s="76"/>
      <c r="C444" s="77"/>
      <c r="D444" s="77"/>
    </row>
    <row r="445" spans="1:4" ht="18">
      <c r="A445"/>
      <c r="B445" s="76"/>
      <c r="C445" s="77"/>
      <c r="D445" s="77"/>
    </row>
    <row r="446" spans="1:4" ht="18">
      <c r="A446"/>
      <c r="B446" s="76"/>
      <c r="C446" s="77"/>
      <c r="D446" s="77"/>
    </row>
    <row r="447" spans="1:4" ht="18">
      <c r="A447"/>
      <c r="B447" s="76"/>
      <c r="C447" s="77"/>
      <c r="D447" s="77"/>
    </row>
    <row r="448" spans="1:4" ht="18">
      <c r="A448"/>
      <c r="B448" s="76"/>
      <c r="C448" s="77"/>
      <c r="D448" s="77"/>
    </row>
    <row r="449" spans="1:4" ht="18">
      <c r="A449"/>
      <c r="B449" s="76"/>
      <c r="C449" s="77"/>
      <c r="D449" s="77"/>
    </row>
    <row r="450" spans="1:4" ht="18">
      <c r="A450"/>
      <c r="B450" s="76"/>
      <c r="C450" s="77"/>
      <c r="D450" s="77"/>
    </row>
    <row r="451" spans="1:4" ht="18">
      <c r="A451"/>
      <c r="B451" s="76"/>
      <c r="C451" s="77"/>
      <c r="D451" s="77"/>
    </row>
    <row r="452" spans="1:4" ht="18">
      <c r="A452"/>
      <c r="B452" s="76"/>
      <c r="C452" s="77"/>
      <c r="D452" s="77"/>
    </row>
    <row r="453" spans="1:4" ht="18">
      <c r="A453"/>
      <c r="B453" s="76"/>
      <c r="C453" s="77"/>
      <c r="D453" s="77"/>
    </row>
    <row r="454" spans="1:4" ht="18">
      <c r="A454"/>
      <c r="B454" s="76"/>
      <c r="C454" s="77"/>
      <c r="D454" s="77"/>
    </row>
    <row r="455" spans="1:4" ht="18">
      <c r="A455"/>
      <c r="B455" s="76"/>
      <c r="C455" s="77"/>
      <c r="D455" s="77"/>
    </row>
    <row r="456" spans="1:4" ht="18">
      <c r="A456"/>
      <c r="B456" s="76"/>
      <c r="C456" s="77"/>
      <c r="D456" s="77"/>
    </row>
    <row r="457" spans="1:4" ht="18">
      <c r="A457"/>
      <c r="B457" s="76"/>
      <c r="C457" s="77"/>
      <c r="D457" s="77"/>
    </row>
    <row r="458" spans="1:4" ht="18">
      <c r="A458"/>
      <c r="B458" s="76"/>
      <c r="C458" s="77"/>
      <c r="D458" s="77"/>
    </row>
    <row r="459" spans="1:4" ht="18">
      <c r="A459"/>
      <c r="B459" s="76"/>
      <c r="C459" s="77"/>
      <c r="D459" s="77"/>
    </row>
    <row r="460" spans="1:4" ht="18">
      <c r="A460"/>
      <c r="B460" s="76"/>
      <c r="C460" s="77"/>
      <c r="D460" s="77"/>
    </row>
    <row r="461" spans="1:4" ht="18">
      <c r="A461"/>
      <c r="B461" s="76"/>
      <c r="C461" s="77"/>
      <c r="D461" s="77"/>
    </row>
    <row r="462" spans="1:4" ht="18">
      <c r="A462"/>
      <c r="B462" s="76"/>
      <c r="C462" s="77"/>
      <c r="D462" s="77"/>
    </row>
    <row r="463" spans="1:4" ht="18">
      <c r="A463"/>
      <c r="B463" s="76"/>
      <c r="C463" s="77"/>
      <c r="D463" s="77"/>
    </row>
    <row r="464" spans="1:4" ht="18">
      <c r="A464"/>
      <c r="B464" s="76"/>
      <c r="C464" s="77"/>
      <c r="D464" s="77"/>
    </row>
    <row r="465" spans="1:4" ht="18">
      <c r="A465"/>
      <c r="B465" s="76"/>
      <c r="C465" s="77"/>
      <c r="D465" s="77"/>
    </row>
    <row r="466" spans="1:4" ht="18">
      <c r="A466"/>
      <c r="B466" s="76"/>
      <c r="C466" s="77"/>
      <c r="D466" s="77"/>
    </row>
    <row r="467" spans="1:4" ht="18">
      <c r="A467"/>
      <c r="B467" s="76"/>
      <c r="C467" s="77"/>
      <c r="D467" s="77"/>
    </row>
    <row r="468" spans="1:4" ht="18">
      <c r="A468"/>
      <c r="B468" s="76"/>
      <c r="C468" s="77"/>
      <c r="D468" s="77"/>
    </row>
    <row r="469" spans="1:4" ht="18">
      <c r="A469"/>
      <c r="B469" s="76"/>
      <c r="C469" s="77"/>
      <c r="D469" s="77"/>
    </row>
    <row r="470" spans="1:4" ht="18">
      <c r="A470"/>
      <c r="B470" s="76"/>
      <c r="C470" s="77"/>
      <c r="D470" s="77"/>
    </row>
    <row r="471" spans="1:4" ht="18">
      <c r="A471"/>
      <c r="B471" s="76"/>
      <c r="C471" s="77"/>
      <c r="D471" s="77"/>
    </row>
    <row r="472" spans="1:4" ht="18">
      <c r="A472"/>
      <c r="B472" s="76"/>
      <c r="C472" s="77"/>
      <c r="D472" s="77"/>
    </row>
    <row r="473" spans="1:4" ht="18">
      <c r="A473"/>
      <c r="B473" s="76"/>
      <c r="C473" s="77"/>
      <c r="D473" s="77"/>
    </row>
    <row r="474" spans="1:4" ht="18">
      <c r="A474"/>
      <c r="B474" s="76"/>
      <c r="C474" s="77"/>
      <c r="D474" s="77"/>
    </row>
    <row r="475" spans="1:4" ht="18">
      <c r="A475"/>
      <c r="B475" s="76"/>
      <c r="C475" s="77"/>
      <c r="D475" s="77"/>
    </row>
    <row r="476" spans="1:4" ht="18">
      <c r="A476"/>
      <c r="B476" s="76"/>
      <c r="C476" s="77"/>
      <c r="D476" s="77"/>
    </row>
    <row r="477" spans="1:4" ht="18">
      <c r="A477"/>
      <c r="B477" s="76"/>
      <c r="C477" s="77"/>
      <c r="D477" s="77"/>
    </row>
    <row r="478" spans="1:4" ht="18">
      <c r="A478"/>
      <c r="B478" s="76"/>
      <c r="C478" s="77"/>
      <c r="D478" s="77"/>
    </row>
    <row r="479" spans="1:4" ht="18">
      <c r="A479"/>
      <c r="B479" s="76"/>
      <c r="C479" s="77"/>
      <c r="D479" s="77"/>
    </row>
    <row r="480" spans="1:4" ht="18">
      <c r="A480"/>
      <c r="B480" s="76"/>
      <c r="C480" s="77"/>
      <c r="D480" s="77"/>
    </row>
    <row r="481" spans="1:4" ht="18">
      <c r="A481"/>
      <c r="B481" s="76"/>
      <c r="C481" s="77"/>
      <c r="D481" s="77"/>
    </row>
    <row r="482" spans="1:4" ht="18">
      <c r="A482"/>
      <c r="B482" s="76"/>
      <c r="C482" s="77"/>
      <c r="D482" s="77"/>
    </row>
    <row r="483" spans="1:4" ht="18">
      <c r="A483"/>
      <c r="B483" s="76"/>
      <c r="C483" s="77"/>
      <c r="D483" s="77"/>
    </row>
    <row r="484" spans="1:4" ht="18">
      <c r="A484"/>
      <c r="B484" s="76"/>
      <c r="C484" s="77"/>
      <c r="D484" s="77"/>
    </row>
    <row r="485" spans="1:4" ht="18">
      <c r="A485"/>
      <c r="B485" s="76"/>
      <c r="C485" s="77"/>
      <c r="D485" s="77"/>
    </row>
    <row r="486" spans="1:4" ht="18">
      <c r="A486"/>
      <c r="B486" s="76"/>
      <c r="C486" s="77"/>
      <c r="D486" s="77"/>
    </row>
    <row r="487" spans="1:4" ht="18">
      <c r="A487"/>
      <c r="B487" s="76"/>
      <c r="C487" s="77"/>
      <c r="D487" s="77"/>
    </row>
    <row r="488" spans="1:4" ht="18">
      <c r="A488"/>
      <c r="B488" s="76"/>
      <c r="C488" s="77"/>
      <c r="D488" s="77"/>
    </row>
    <row r="489" spans="1:4" ht="18">
      <c r="A489"/>
      <c r="B489" s="76"/>
      <c r="C489" s="77"/>
      <c r="D489" s="77"/>
    </row>
    <row r="490" spans="1:4" ht="18">
      <c r="A490"/>
      <c r="B490" s="76"/>
      <c r="C490" s="77"/>
      <c r="D490" s="77"/>
    </row>
    <row r="491" spans="1:4" ht="18">
      <c r="A491"/>
      <c r="B491" s="76"/>
      <c r="C491" s="77"/>
      <c r="D491" s="77"/>
    </row>
    <row r="492" spans="1:4" ht="18">
      <c r="A492"/>
      <c r="B492" s="76"/>
      <c r="C492" s="77"/>
      <c r="D492" s="77"/>
    </row>
    <row r="493" spans="1:4" ht="18">
      <c r="A493"/>
      <c r="B493" s="76"/>
      <c r="C493" s="77"/>
      <c r="D493" s="77"/>
    </row>
    <row r="494" spans="1:4" ht="18">
      <c r="A494"/>
      <c r="B494" s="76"/>
      <c r="C494" s="77"/>
      <c r="D494" s="77"/>
    </row>
    <row r="495" spans="1:4" ht="18">
      <c r="A495"/>
      <c r="B495" s="76"/>
      <c r="C495" s="77"/>
      <c r="D495" s="77"/>
    </row>
    <row r="496" spans="1:4" ht="18">
      <c r="A496"/>
      <c r="B496" s="76"/>
      <c r="C496" s="77"/>
      <c r="D496" s="77"/>
    </row>
    <row r="497" spans="1:4" ht="18">
      <c r="A497"/>
      <c r="B497" s="76"/>
      <c r="C497" s="77"/>
      <c r="D497" s="77"/>
    </row>
    <row r="498" spans="1:4" ht="18">
      <c r="A498"/>
      <c r="B498" s="76"/>
      <c r="C498" s="77"/>
      <c r="D498" s="77"/>
    </row>
    <row r="499" spans="1:4" ht="18">
      <c r="A499"/>
      <c r="B499" s="76"/>
      <c r="C499" s="77"/>
      <c r="D499" s="77"/>
    </row>
    <row r="500" spans="1:4" ht="18">
      <c r="A500"/>
      <c r="B500" s="76"/>
      <c r="C500" s="77"/>
      <c r="D500" s="77"/>
    </row>
    <row r="501" spans="1:4" ht="18">
      <c r="A501"/>
      <c r="B501" s="76"/>
      <c r="C501" s="77"/>
      <c r="D501" s="77"/>
    </row>
    <row r="502" spans="1:4" ht="18">
      <c r="A502"/>
      <c r="B502" s="76"/>
      <c r="C502" s="77"/>
      <c r="D502" s="77"/>
    </row>
    <row r="503" spans="1:4" ht="18">
      <c r="A503"/>
      <c r="B503" s="76"/>
      <c r="C503" s="77"/>
      <c r="D503" s="77"/>
    </row>
    <row r="504" spans="1:4" ht="18">
      <c r="A504"/>
      <c r="B504" s="76"/>
      <c r="C504" s="77"/>
      <c r="D504" s="77"/>
    </row>
    <row r="505" spans="1:4" ht="18">
      <c r="A505"/>
      <c r="B505" s="76"/>
      <c r="C505" s="77"/>
      <c r="D505" s="77"/>
    </row>
    <row r="506" spans="1:4" ht="18">
      <c r="A506"/>
      <c r="B506" s="76"/>
      <c r="C506" s="77"/>
      <c r="D506" s="77"/>
    </row>
    <row r="507" spans="1:4" ht="18">
      <c r="A507"/>
      <c r="B507" s="76"/>
      <c r="C507" s="77"/>
      <c r="D507" s="77"/>
    </row>
    <row r="508" spans="1:4" ht="18">
      <c r="A508"/>
      <c r="B508" s="76"/>
      <c r="C508" s="77"/>
      <c r="D508" s="77"/>
    </row>
    <row r="509" spans="1:4" ht="18">
      <c r="A509"/>
      <c r="B509" s="76"/>
      <c r="C509" s="77"/>
      <c r="D509" s="77"/>
    </row>
    <row r="510" spans="1:4" ht="18">
      <c r="A510"/>
      <c r="B510" s="76"/>
      <c r="C510" s="77"/>
      <c r="D510" s="77"/>
    </row>
    <row r="511" spans="1:4" ht="18">
      <c r="A511"/>
      <c r="B511" s="76"/>
      <c r="C511" s="77"/>
      <c r="D511" s="77"/>
    </row>
    <row r="512" spans="1:4" ht="18">
      <c r="A512"/>
      <c r="B512" s="76"/>
      <c r="C512" s="77"/>
      <c r="D512" s="77"/>
    </row>
    <row r="513" spans="1:4" ht="18">
      <c r="A513"/>
      <c r="B513" s="76"/>
      <c r="C513" s="77"/>
      <c r="D513" s="77"/>
    </row>
    <row r="514" spans="1:4" ht="18">
      <c r="A514"/>
      <c r="B514" s="76"/>
      <c r="C514" s="77"/>
      <c r="D514" s="77"/>
    </row>
    <row r="515" spans="1:4" ht="18">
      <c r="A515"/>
      <c r="B515" s="76"/>
      <c r="C515" s="77"/>
      <c r="D515" s="77"/>
    </row>
    <row r="516" spans="1:4" ht="18">
      <c r="A516"/>
      <c r="B516" s="76"/>
      <c r="C516" s="77"/>
      <c r="D516" s="77"/>
    </row>
    <row r="517" spans="1:4" ht="18">
      <c r="A517"/>
      <c r="B517" s="76"/>
      <c r="C517" s="77"/>
      <c r="D517" s="77"/>
    </row>
    <row r="518" spans="1:4" ht="18">
      <c r="A518"/>
      <c r="B518" s="76"/>
      <c r="C518" s="77"/>
      <c r="D518" s="77"/>
    </row>
    <row r="519" spans="1:4" ht="18">
      <c r="A519"/>
      <c r="B519" s="76"/>
      <c r="C519" s="77"/>
      <c r="D519" s="77"/>
    </row>
    <row r="520" spans="1:4" ht="18">
      <c r="A520"/>
      <c r="B520" s="76"/>
      <c r="C520" s="77"/>
      <c r="D520" s="77"/>
    </row>
    <row r="521" spans="1:4" ht="18">
      <c r="A521"/>
      <c r="B521" s="76"/>
      <c r="C521" s="77"/>
      <c r="D521" s="77"/>
    </row>
    <row r="522" spans="1:4" ht="18">
      <c r="A522"/>
      <c r="B522" s="76"/>
      <c r="C522" s="77"/>
      <c r="D522" s="77"/>
    </row>
    <row r="523" spans="1:4" ht="18">
      <c r="A523"/>
      <c r="B523" s="76"/>
      <c r="C523" s="77"/>
      <c r="D523" s="77"/>
    </row>
    <row r="524" spans="1:4" ht="18">
      <c r="A524"/>
      <c r="B524" s="76"/>
      <c r="C524" s="77"/>
      <c r="D524" s="77"/>
    </row>
    <row r="525" spans="1:4" ht="18">
      <c r="A525"/>
      <c r="B525" s="76"/>
      <c r="C525" s="77"/>
      <c r="D525" s="77"/>
    </row>
    <row r="526" spans="1:4" ht="18">
      <c r="A526"/>
      <c r="B526" s="76"/>
      <c r="C526" s="77"/>
      <c r="D526" s="77"/>
    </row>
    <row r="527" spans="1:4" ht="18">
      <c r="A527"/>
      <c r="B527" s="76"/>
      <c r="C527" s="77"/>
      <c r="D527" s="77"/>
    </row>
    <row r="528" spans="1:4" ht="18">
      <c r="A528"/>
      <c r="B528" s="76"/>
      <c r="C528" s="77"/>
      <c r="D528" s="77"/>
    </row>
    <row r="529" spans="1:4" ht="18">
      <c r="A529"/>
      <c r="B529" s="76"/>
      <c r="C529" s="77"/>
      <c r="D529" s="77"/>
    </row>
    <row r="530" spans="1:4" ht="18">
      <c r="A530"/>
      <c r="B530" s="76"/>
      <c r="C530" s="77"/>
      <c r="D530" s="77"/>
    </row>
    <row r="531" spans="1:4" ht="18">
      <c r="A531"/>
      <c r="B531" s="76"/>
      <c r="C531" s="77"/>
      <c r="D531" s="77"/>
    </row>
    <row r="532" spans="1:4" ht="18">
      <c r="A532"/>
      <c r="B532" s="76"/>
      <c r="C532" s="77"/>
      <c r="D532" s="77"/>
    </row>
    <row r="533" spans="1:4" ht="18">
      <c r="A533"/>
      <c r="B533" s="76"/>
      <c r="C533" s="77"/>
      <c r="D533" s="77"/>
    </row>
    <row r="534" spans="1:4" ht="18">
      <c r="A534"/>
      <c r="B534" s="76"/>
      <c r="C534" s="77"/>
      <c r="D534" s="77"/>
    </row>
    <row r="535" spans="1:4" ht="18">
      <c r="A535"/>
      <c r="B535" s="76"/>
      <c r="C535" s="77"/>
      <c r="D535" s="77"/>
    </row>
    <row r="536" spans="1:4" ht="18">
      <c r="A536"/>
      <c r="B536" s="76"/>
      <c r="C536" s="77"/>
      <c r="D536" s="77"/>
    </row>
    <row r="537" spans="1:4" ht="18">
      <c r="A537"/>
      <c r="B537" s="76"/>
      <c r="C537" s="77"/>
      <c r="D537" s="77"/>
    </row>
    <row r="538" spans="1:4" ht="18">
      <c r="A538"/>
      <c r="B538" s="76"/>
      <c r="C538" s="77"/>
      <c r="D538" s="77"/>
    </row>
    <row r="539" spans="1:4" ht="18">
      <c r="A539"/>
      <c r="B539" s="76"/>
      <c r="C539" s="77"/>
      <c r="D539" s="77"/>
    </row>
    <row r="540" spans="1:4" ht="18">
      <c r="A540"/>
      <c r="B540" s="76"/>
      <c r="C540" s="77"/>
      <c r="D540" s="77"/>
    </row>
    <row r="541" spans="1:4" ht="18">
      <c r="A541"/>
      <c r="B541" s="76"/>
      <c r="C541" s="77"/>
      <c r="D541" s="77"/>
    </row>
    <row r="542" spans="1:4" ht="18">
      <c r="A542"/>
      <c r="B542" s="76"/>
      <c r="C542" s="77"/>
      <c r="D542" s="77"/>
    </row>
    <row r="543" spans="1:4" ht="18">
      <c r="A543"/>
      <c r="B543" s="76"/>
      <c r="C543" s="77"/>
      <c r="D543" s="77"/>
    </row>
    <row r="544" spans="1:4" ht="18">
      <c r="A544"/>
      <c r="B544" s="76"/>
      <c r="C544" s="77"/>
      <c r="D544" s="77"/>
    </row>
    <row r="545" spans="1:4" ht="18">
      <c r="A545"/>
      <c r="B545" s="76"/>
      <c r="C545" s="77"/>
      <c r="D545" s="77"/>
    </row>
    <row r="546" spans="1:4" ht="18">
      <c r="A546"/>
      <c r="B546" s="76"/>
      <c r="C546" s="77"/>
      <c r="D546" s="77"/>
    </row>
    <row r="547" spans="1:4" ht="18">
      <c r="A547"/>
      <c r="B547" s="76"/>
      <c r="C547" s="77"/>
      <c r="D547" s="77"/>
    </row>
    <row r="548" spans="1:4" ht="18">
      <c r="A548"/>
      <c r="B548" s="76"/>
      <c r="C548" s="77"/>
      <c r="D548" s="77"/>
    </row>
    <row r="549" spans="1:4" ht="18">
      <c r="A549"/>
      <c r="B549" s="76"/>
      <c r="C549" s="77"/>
      <c r="D549" s="77"/>
    </row>
    <row r="550" spans="1:4" ht="18">
      <c r="A550"/>
      <c r="B550" s="76"/>
      <c r="C550" s="77"/>
      <c r="D550" s="77"/>
    </row>
    <row r="551" spans="1:4" ht="18">
      <c r="A551"/>
      <c r="B551" s="76"/>
      <c r="C551" s="77"/>
      <c r="D551" s="77"/>
    </row>
    <row r="552" spans="1:4" ht="18">
      <c r="A552"/>
      <c r="B552" s="76"/>
      <c r="C552" s="77"/>
      <c r="D552" s="77"/>
    </row>
    <row r="553" spans="1:4" ht="18">
      <c r="A553"/>
      <c r="B553" s="76"/>
      <c r="C553" s="77"/>
      <c r="D553" s="77"/>
    </row>
    <row r="554" spans="1:4" ht="18">
      <c r="A554"/>
      <c r="B554" s="76"/>
      <c r="C554" s="77"/>
      <c r="D554" s="77"/>
    </row>
    <row r="555" spans="1:4" ht="18">
      <c r="A555"/>
      <c r="B555" s="76"/>
      <c r="C555" s="77"/>
      <c r="D555" s="77"/>
    </row>
    <row r="556" spans="1:4" ht="18">
      <c r="A556"/>
      <c r="B556" s="76"/>
      <c r="C556" s="77"/>
      <c r="D556" s="77"/>
    </row>
    <row r="557" spans="1:4" ht="18">
      <c r="A557"/>
      <c r="B557" s="76"/>
      <c r="C557" s="77"/>
      <c r="D557" s="77"/>
    </row>
    <row r="558" spans="1:4" ht="18">
      <c r="A558"/>
      <c r="B558" s="76"/>
      <c r="C558" s="77"/>
      <c r="D558" s="77"/>
    </row>
    <row r="559" spans="1:4" ht="18">
      <c r="A559"/>
      <c r="B559" s="76"/>
      <c r="C559" s="77"/>
      <c r="D559" s="77"/>
    </row>
    <row r="560" spans="1:4" ht="18">
      <c r="A560"/>
      <c r="B560" s="76"/>
      <c r="C560" s="77"/>
      <c r="D560" s="77"/>
    </row>
    <row r="561" spans="1:4" ht="18">
      <c r="A561"/>
      <c r="B561" s="76"/>
      <c r="C561" s="77"/>
      <c r="D561" s="77"/>
    </row>
    <row r="562" spans="1:4" ht="18">
      <c r="A562"/>
      <c r="B562" s="76"/>
      <c r="C562" s="77"/>
      <c r="D562" s="77"/>
    </row>
    <row r="563" spans="1:4" ht="18">
      <c r="A563"/>
      <c r="B563" s="76"/>
      <c r="C563" s="77"/>
      <c r="D563" s="77"/>
    </row>
    <row r="564" spans="1:4" ht="18">
      <c r="A564"/>
      <c r="B564" s="76"/>
      <c r="C564" s="77"/>
      <c r="D564" s="77"/>
    </row>
    <row r="565" spans="1:4" ht="18">
      <c r="A565"/>
      <c r="B565" s="76"/>
      <c r="C565" s="77"/>
      <c r="D565" s="77"/>
    </row>
    <row r="566" spans="1:4" ht="18">
      <c r="A566"/>
      <c r="B566" s="76"/>
      <c r="C566" s="77"/>
      <c r="D566" s="77"/>
    </row>
    <row r="567" spans="1:4" ht="18">
      <c r="A567"/>
      <c r="B567" s="76"/>
      <c r="C567" s="77"/>
      <c r="D567" s="77"/>
    </row>
    <row r="568" spans="1:4" ht="18">
      <c r="A568"/>
      <c r="B568" s="76"/>
      <c r="C568" s="77"/>
      <c r="D568" s="77"/>
    </row>
    <row r="569" spans="1:4" ht="18">
      <c r="A569"/>
      <c r="B569" s="76"/>
      <c r="C569" s="77"/>
      <c r="D569" s="77"/>
    </row>
    <row r="570" spans="1:4" ht="18">
      <c r="A570"/>
      <c r="B570" s="76"/>
      <c r="C570" s="77"/>
      <c r="D570" s="77"/>
    </row>
    <row r="571" spans="1:4" ht="18">
      <c r="A571"/>
      <c r="B571" s="76"/>
      <c r="C571" s="77"/>
      <c r="D571" s="77"/>
    </row>
    <row r="572" spans="1:4" ht="18">
      <c r="A572"/>
      <c r="B572" s="76"/>
      <c r="C572" s="77"/>
      <c r="D572" s="77"/>
    </row>
    <row r="573" spans="1:4" ht="18">
      <c r="A573"/>
      <c r="B573" s="76"/>
      <c r="C573" s="77"/>
      <c r="D573" s="77"/>
    </row>
    <row r="574" spans="1:4" ht="18">
      <c r="A574"/>
      <c r="B574" s="76"/>
      <c r="C574" s="77"/>
      <c r="D574" s="77"/>
    </row>
    <row r="575" spans="1:4" ht="18">
      <c r="A575"/>
      <c r="B575" s="76"/>
      <c r="C575" s="77"/>
      <c r="D575" s="77"/>
    </row>
    <row r="576" spans="1:4" ht="18">
      <c r="A576"/>
      <c r="B576" s="76"/>
      <c r="C576" s="77"/>
      <c r="D576" s="77"/>
    </row>
    <row r="577" spans="1:4" ht="18">
      <c r="A577"/>
      <c r="B577" s="76"/>
      <c r="C577" s="77"/>
      <c r="D577" s="77"/>
    </row>
    <row r="578" spans="1:4" ht="18">
      <c r="A578"/>
      <c r="B578" s="76"/>
      <c r="C578" s="77"/>
      <c r="D578" s="77"/>
    </row>
    <row r="579" spans="1:4" ht="18">
      <c r="A579"/>
      <c r="B579" s="76"/>
      <c r="C579" s="77"/>
      <c r="D579" s="77"/>
    </row>
    <row r="580" spans="1:4" ht="18">
      <c r="A580"/>
      <c r="B580" s="76"/>
      <c r="C580" s="77"/>
      <c r="D580" s="77"/>
    </row>
    <row r="581" spans="1:4" ht="18">
      <c r="A581"/>
      <c r="B581" s="76"/>
      <c r="C581" s="77"/>
      <c r="D581" s="77"/>
    </row>
    <row r="582" spans="1:4" ht="18">
      <c r="A582"/>
      <c r="B582" s="76"/>
      <c r="C582" s="77"/>
      <c r="D582" s="77"/>
    </row>
    <row r="583" spans="1:4" ht="18">
      <c r="A583"/>
      <c r="B583" s="76"/>
      <c r="C583" s="77"/>
      <c r="D583" s="77"/>
    </row>
    <row r="584" spans="1:4" ht="18">
      <c r="A584"/>
      <c r="B584" s="76"/>
      <c r="C584" s="77"/>
      <c r="D584" s="77"/>
    </row>
    <row r="585" spans="1:4" ht="18">
      <c r="A585"/>
      <c r="B585" s="76"/>
      <c r="C585" s="77"/>
      <c r="D585" s="77"/>
    </row>
    <row r="586" spans="1:4" ht="18">
      <c r="A586"/>
      <c r="B586" s="76"/>
      <c r="C586" s="77"/>
      <c r="D586" s="77"/>
    </row>
    <row r="587" spans="1:4" ht="18">
      <c r="A587"/>
      <c r="B587" s="76"/>
      <c r="C587" s="77"/>
      <c r="D587" s="77"/>
    </row>
    <row r="588" spans="1:4" ht="18">
      <c r="A588"/>
      <c r="B588" s="76"/>
      <c r="C588" s="77"/>
      <c r="D588" s="77"/>
    </row>
    <row r="589" spans="1:4" ht="18">
      <c r="A589"/>
      <c r="B589" s="76"/>
      <c r="C589" s="77"/>
      <c r="D589" s="77"/>
    </row>
    <row r="590" spans="1:4" ht="18">
      <c r="A590"/>
      <c r="B590" s="76"/>
      <c r="C590" s="77"/>
      <c r="D590" s="77"/>
    </row>
    <row r="591" spans="1:4" ht="18">
      <c r="A591"/>
      <c r="B591" s="76"/>
      <c r="C591" s="77"/>
      <c r="D591" s="77"/>
    </row>
    <row r="592" spans="1:4" ht="18">
      <c r="A592"/>
      <c r="B592" s="76"/>
      <c r="C592" s="77"/>
      <c r="D592" s="77"/>
    </row>
    <row r="593" spans="1:4" ht="18">
      <c r="A593"/>
      <c r="B593" s="76"/>
      <c r="C593" s="77"/>
      <c r="D593" s="77"/>
    </row>
    <row r="594" spans="1:4" ht="18">
      <c r="A594"/>
      <c r="B594" s="76"/>
      <c r="C594" s="77"/>
      <c r="D594" s="77"/>
    </row>
    <row r="595" spans="1:4" ht="18">
      <c r="A595"/>
      <c r="B595" s="76"/>
      <c r="C595" s="77"/>
      <c r="D595" s="77"/>
    </row>
    <row r="596" spans="1:4" ht="18">
      <c r="A596"/>
      <c r="B596" s="76"/>
      <c r="C596" s="77"/>
      <c r="D596" s="77"/>
    </row>
    <row r="597" spans="1:4" ht="18">
      <c r="A597"/>
      <c r="B597" s="76"/>
      <c r="C597" s="77"/>
      <c r="D597" s="77"/>
    </row>
    <row r="598" spans="1:4" ht="18">
      <c r="A598"/>
      <c r="B598" s="76"/>
      <c r="C598" s="77"/>
      <c r="D598" s="77"/>
    </row>
    <row r="599" spans="1:4" ht="18">
      <c r="A599"/>
      <c r="B599" s="76"/>
      <c r="C599" s="77"/>
      <c r="D599" s="77"/>
    </row>
    <row r="600" spans="1:4" ht="18">
      <c r="A600"/>
      <c r="B600" s="76"/>
      <c r="C600" s="77"/>
      <c r="D600" s="77"/>
    </row>
    <row r="601" spans="1:4" ht="18">
      <c r="A601"/>
      <c r="B601" s="76"/>
      <c r="C601" s="77"/>
      <c r="D601" s="77"/>
    </row>
    <row r="602" spans="1:4" ht="18">
      <c r="A602"/>
      <c r="B602" s="76"/>
      <c r="C602" s="77"/>
      <c r="D602" s="77"/>
    </row>
    <row r="603" spans="1:4" ht="18">
      <c r="A603"/>
      <c r="B603" s="76"/>
      <c r="C603" s="77"/>
      <c r="D603" s="77"/>
    </row>
    <row r="604" spans="1:4" ht="18">
      <c r="A604"/>
      <c r="B604" s="76"/>
      <c r="C604" s="77"/>
      <c r="D604" s="77"/>
    </row>
    <row r="605" spans="1:4" ht="18">
      <c r="A605"/>
      <c r="B605" s="76"/>
      <c r="C605" s="77"/>
      <c r="D605" s="77"/>
    </row>
    <row r="606" spans="1:4" ht="18">
      <c r="A606"/>
      <c r="B606" s="76"/>
      <c r="C606" s="77"/>
      <c r="D606" s="77"/>
    </row>
    <row r="607" spans="1:4" ht="18">
      <c r="A607"/>
      <c r="B607" s="76"/>
      <c r="C607" s="77"/>
      <c r="D607" s="77"/>
    </row>
    <row r="608" spans="1:4" ht="18">
      <c r="A608"/>
      <c r="B608" s="76"/>
      <c r="C608" s="77"/>
      <c r="D608" s="77"/>
    </row>
    <row r="609" spans="1:4" ht="18">
      <c r="A609"/>
      <c r="B609" s="76"/>
      <c r="C609" s="77"/>
      <c r="D609" s="77"/>
    </row>
    <row r="610" spans="1:4" ht="18">
      <c r="A610"/>
      <c r="B610" s="76"/>
      <c r="C610" s="77"/>
      <c r="D610" s="77"/>
    </row>
    <row r="611" spans="1:4" ht="18">
      <c r="A611"/>
      <c r="B611" s="76"/>
      <c r="C611" s="77"/>
      <c r="D611" s="77"/>
    </row>
    <row r="612" spans="1:4" ht="18">
      <c r="A612"/>
      <c r="B612" s="76"/>
      <c r="C612" s="77"/>
      <c r="D612" s="77"/>
    </row>
    <row r="613" spans="1:4" ht="18">
      <c r="A613"/>
      <c r="B613" s="76"/>
      <c r="C613" s="77"/>
      <c r="D613" s="77"/>
    </row>
    <row r="614" spans="1:4" ht="18">
      <c r="A614"/>
      <c r="B614" s="76"/>
      <c r="C614" s="77"/>
      <c r="D614" s="77"/>
    </row>
    <row r="615" spans="1:4" ht="18">
      <c r="A615"/>
      <c r="B615" s="76"/>
      <c r="C615" s="77"/>
      <c r="D615" s="77"/>
    </row>
    <row r="616" spans="1:4" ht="18">
      <c r="A616"/>
      <c r="B616" s="76"/>
      <c r="C616" s="77"/>
      <c r="D616" s="77"/>
    </row>
    <row r="617" spans="1:4" ht="18">
      <c r="A617"/>
      <c r="B617" s="76"/>
      <c r="C617" s="77"/>
      <c r="D617" s="77"/>
    </row>
    <row r="618" spans="1:4" ht="18">
      <c r="A618"/>
      <c r="B618" s="76"/>
      <c r="C618" s="77"/>
      <c r="D618" s="77"/>
    </row>
    <row r="619" spans="1:4" ht="18">
      <c r="A619"/>
      <c r="B619" s="76"/>
      <c r="C619" s="77"/>
      <c r="D619" s="77"/>
    </row>
    <row r="620" spans="1:4" ht="18">
      <c r="A620"/>
      <c r="B620" s="76"/>
      <c r="C620" s="77"/>
      <c r="D620" s="77"/>
    </row>
    <row r="621" spans="1:4" ht="18">
      <c r="A621"/>
      <c r="B621" s="76"/>
      <c r="C621" s="77"/>
      <c r="D621" s="77"/>
    </row>
    <row r="622" spans="1:4" ht="18">
      <c r="A622"/>
      <c r="B622" s="76"/>
      <c r="C622" s="77"/>
      <c r="D622" s="77"/>
    </row>
    <row r="623" spans="1:4" ht="18">
      <c r="A623"/>
      <c r="B623" s="76"/>
      <c r="C623" s="77"/>
      <c r="D623" s="77"/>
    </row>
    <row r="624" spans="1:4" ht="18">
      <c r="A624"/>
      <c r="B624" s="76"/>
      <c r="C624" s="77"/>
      <c r="D624" s="77"/>
    </row>
    <row r="625" spans="1:4" ht="18">
      <c r="A625"/>
      <c r="B625" s="76"/>
      <c r="C625" s="77"/>
      <c r="D625" s="77"/>
    </row>
    <row r="626" spans="1:4" ht="18">
      <c r="A626"/>
      <c r="B626" s="76"/>
      <c r="C626" s="77"/>
      <c r="D626" s="77"/>
    </row>
    <row r="627" spans="1:4" ht="18">
      <c r="A627"/>
      <c r="B627" s="76"/>
      <c r="C627" s="77"/>
      <c r="D627" s="77"/>
    </row>
    <row r="628" spans="1:4" ht="18">
      <c r="A628"/>
      <c r="B628" s="76"/>
      <c r="C628" s="77"/>
      <c r="D628" s="77"/>
    </row>
    <row r="629" spans="1:4" ht="18">
      <c r="A629"/>
      <c r="B629" s="76"/>
      <c r="C629" s="77"/>
      <c r="D629" s="77"/>
    </row>
    <row r="630" spans="1:4" ht="18">
      <c r="A630"/>
      <c r="B630" s="76"/>
      <c r="C630" s="77"/>
      <c r="D630" s="77"/>
    </row>
    <row r="631" spans="1:4" ht="18">
      <c r="A631"/>
      <c r="B631" s="76"/>
      <c r="C631" s="77"/>
      <c r="D631" s="77"/>
    </row>
    <row r="632" spans="1:4" ht="18">
      <c r="A632"/>
      <c r="B632" s="76"/>
      <c r="C632" s="77"/>
      <c r="D632" s="77"/>
    </row>
    <row r="633" spans="1:4" ht="18">
      <c r="A633"/>
      <c r="B633" s="76"/>
      <c r="C633" s="77"/>
      <c r="D633" s="77"/>
    </row>
    <row r="634" spans="1:4" ht="18">
      <c r="A634"/>
      <c r="B634" s="76"/>
      <c r="C634" s="77"/>
      <c r="D634" s="77"/>
    </row>
    <row r="635" spans="1:4" ht="18">
      <c r="A635"/>
      <c r="B635" s="76"/>
      <c r="C635" s="77"/>
      <c r="D635" s="77"/>
    </row>
    <row r="636" spans="1:4" ht="18">
      <c r="A636"/>
      <c r="B636" s="76"/>
      <c r="C636" s="77"/>
      <c r="D636" s="77"/>
    </row>
    <row r="637" spans="1:4" ht="18">
      <c r="A637"/>
      <c r="B637" s="76"/>
      <c r="C637" s="77"/>
      <c r="D637" s="77"/>
    </row>
    <row r="638" spans="1:4" ht="18">
      <c r="A638"/>
      <c r="B638" s="76"/>
      <c r="C638" s="77"/>
      <c r="D638" s="77"/>
    </row>
    <row r="639" spans="1:4" ht="18">
      <c r="A639"/>
      <c r="B639" s="76"/>
      <c r="C639" s="77"/>
      <c r="D639" s="77"/>
    </row>
    <row r="640" spans="1:4" ht="18">
      <c r="A640"/>
      <c r="B640" s="76"/>
      <c r="C640" s="77"/>
      <c r="D640" s="77"/>
    </row>
    <row r="641" spans="1:4" ht="18">
      <c r="A641"/>
      <c r="B641" s="76"/>
      <c r="C641" s="77"/>
      <c r="D641" s="77"/>
    </row>
    <row r="642" spans="1:4" ht="18">
      <c r="A642"/>
      <c r="B642" s="76"/>
      <c r="C642" s="77"/>
      <c r="D642" s="77"/>
    </row>
    <row r="643" spans="1:4" ht="18">
      <c r="A643"/>
      <c r="B643" s="76"/>
      <c r="C643" s="77"/>
      <c r="D643" s="77"/>
    </row>
    <row r="644" spans="1:4" ht="18">
      <c r="A644"/>
      <c r="B644" s="76"/>
      <c r="C644" s="77"/>
      <c r="D644" s="77"/>
    </row>
    <row r="645" spans="1:4" ht="18">
      <c r="A645"/>
      <c r="B645" s="76"/>
      <c r="C645" s="77"/>
      <c r="D645" s="77"/>
    </row>
    <row r="646" spans="1:4" ht="18">
      <c r="A646"/>
      <c r="B646" s="76"/>
      <c r="C646" s="77"/>
      <c r="D646" s="77"/>
    </row>
    <row r="647" spans="1:4" ht="18">
      <c r="A647"/>
      <c r="B647" s="76"/>
      <c r="C647" s="77"/>
      <c r="D647" s="77"/>
    </row>
    <row r="648" spans="1:4" ht="18">
      <c r="A648"/>
      <c r="B648" s="76"/>
      <c r="C648" s="77"/>
      <c r="D648" s="77"/>
    </row>
    <row r="649" spans="1:4" ht="18">
      <c r="A649"/>
      <c r="B649" s="76"/>
      <c r="C649" s="77"/>
      <c r="D649" s="77"/>
    </row>
    <row r="650" spans="1:4" ht="18">
      <c r="A650"/>
      <c r="B650" s="76"/>
      <c r="C650" s="77"/>
      <c r="D650" s="77"/>
    </row>
    <row r="651" spans="1:4" ht="18">
      <c r="A651"/>
      <c r="B651" s="76"/>
      <c r="C651" s="77"/>
      <c r="D651" s="77"/>
    </row>
    <row r="652" spans="1:4" ht="18">
      <c r="A652"/>
      <c r="B652" s="76"/>
      <c r="C652" s="77"/>
      <c r="D652" s="77"/>
    </row>
    <row r="653" spans="1:4" ht="18">
      <c r="A653"/>
      <c r="B653" s="76"/>
      <c r="C653" s="77"/>
      <c r="D653" s="77"/>
    </row>
    <row r="654" spans="1:4" ht="18">
      <c r="A654"/>
      <c r="B654" s="76"/>
      <c r="C654" s="77"/>
      <c r="D654" s="77"/>
    </row>
    <row r="655" spans="1:4" ht="18">
      <c r="A655"/>
      <c r="B655" s="76"/>
      <c r="C655" s="77"/>
      <c r="D655" s="77"/>
    </row>
    <row r="656" spans="1:4" ht="18">
      <c r="A656"/>
      <c r="B656" s="76"/>
      <c r="C656" s="77"/>
      <c r="D656" s="77"/>
    </row>
    <row r="657" spans="1:4" ht="18">
      <c r="A657"/>
      <c r="B657" s="76"/>
      <c r="C657" s="77"/>
      <c r="D657" s="77"/>
    </row>
    <row r="658" spans="1:4" ht="18">
      <c r="A658"/>
      <c r="B658" s="76"/>
      <c r="C658" s="77"/>
      <c r="D658" s="77"/>
    </row>
    <row r="659" spans="1:4" ht="18">
      <c r="A659"/>
      <c r="B659" s="76"/>
      <c r="C659" s="77"/>
      <c r="D659" s="77"/>
    </row>
    <row r="660" spans="1:4" ht="18">
      <c r="A660"/>
      <c r="B660" s="76"/>
      <c r="C660" s="77"/>
      <c r="D660" s="77"/>
    </row>
    <row r="661" spans="1:4" ht="18">
      <c r="A661"/>
      <c r="B661" s="76"/>
      <c r="C661" s="77"/>
      <c r="D661" s="77"/>
    </row>
    <row r="662" spans="1:4" ht="18">
      <c r="A662"/>
      <c r="B662" s="76"/>
      <c r="C662" s="77"/>
      <c r="D662" s="77"/>
    </row>
    <row r="663" spans="1:4" ht="18">
      <c r="A663"/>
      <c r="B663" s="76"/>
      <c r="C663" s="77"/>
      <c r="D663" s="77"/>
    </row>
    <row r="664" spans="1:4" ht="18">
      <c r="A664"/>
      <c r="B664" s="76"/>
      <c r="C664" s="77"/>
      <c r="D664" s="77"/>
    </row>
    <row r="665" spans="1:4" ht="18">
      <c r="A665"/>
      <c r="B665" s="76"/>
      <c r="C665" s="77"/>
      <c r="D665" s="77"/>
    </row>
    <row r="666" spans="1:4" ht="18">
      <c r="A666"/>
      <c r="B666" s="76"/>
      <c r="C666" s="77"/>
      <c r="D666" s="77"/>
    </row>
    <row r="667" spans="1:4" ht="18">
      <c r="A667"/>
      <c r="B667" s="76"/>
      <c r="C667" s="77"/>
      <c r="D667" s="77"/>
    </row>
    <row r="668" spans="1:4" ht="18">
      <c r="A668"/>
      <c r="B668" s="76"/>
      <c r="C668" s="77"/>
      <c r="D668" s="77"/>
    </row>
    <row r="669" spans="1:4" ht="18">
      <c r="A669"/>
      <c r="B669" s="76"/>
      <c r="C669" s="77"/>
      <c r="D669" s="77"/>
    </row>
    <row r="670" spans="1:4" ht="18">
      <c r="A670"/>
      <c r="B670" s="76"/>
      <c r="C670" s="77"/>
      <c r="D670" s="77"/>
    </row>
    <row r="671" spans="1:4" ht="18">
      <c r="A671"/>
      <c r="B671" s="76"/>
      <c r="C671" s="77"/>
      <c r="D671" s="77"/>
    </row>
    <row r="672" spans="1:4" ht="18">
      <c r="A672"/>
      <c r="B672" s="76"/>
      <c r="C672" s="77"/>
      <c r="D672" s="77"/>
    </row>
    <row r="673" spans="1:4" ht="18">
      <c r="A673"/>
      <c r="B673" s="76"/>
      <c r="C673" s="77"/>
      <c r="D673" s="77"/>
    </row>
    <row r="674" spans="1:4" ht="18">
      <c r="A674"/>
      <c r="B674" s="76"/>
      <c r="C674" s="77"/>
      <c r="D674" s="77"/>
    </row>
    <row r="675" spans="1:4" ht="18">
      <c r="A675"/>
      <c r="B675" s="76"/>
      <c r="C675" s="77"/>
      <c r="D675" s="77"/>
    </row>
    <row r="676" spans="1:4" ht="18">
      <c r="A676"/>
      <c r="B676" s="76"/>
      <c r="C676" s="77"/>
      <c r="D676" s="77"/>
    </row>
    <row r="677" spans="1:4" ht="18">
      <c r="A677"/>
      <c r="B677" s="76"/>
      <c r="C677" s="77"/>
      <c r="D677" s="77"/>
    </row>
    <row r="678" spans="1:4" ht="18">
      <c r="A678"/>
      <c r="B678" s="76"/>
      <c r="C678" s="77"/>
      <c r="D678" s="77"/>
    </row>
    <row r="679" spans="1:4" ht="18">
      <c r="A679"/>
      <c r="B679" s="76"/>
      <c r="C679" s="77"/>
      <c r="D679" s="77"/>
    </row>
    <row r="680" spans="1:4" ht="18">
      <c r="A680"/>
      <c r="B680" s="76"/>
      <c r="C680" s="77"/>
      <c r="D680" s="77"/>
    </row>
    <row r="681" spans="1:4" ht="18">
      <c r="A681"/>
      <c r="B681" s="76"/>
      <c r="C681" s="77"/>
      <c r="D681" s="77"/>
    </row>
    <row r="682" spans="1:4" ht="18">
      <c r="A682"/>
      <c r="B682" s="76"/>
      <c r="C682" s="77"/>
      <c r="D682" s="77"/>
    </row>
    <row r="683" spans="1:4" ht="18">
      <c r="A683"/>
      <c r="B683" s="76"/>
      <c r="C683" s="77"/>
      <c r="D683" s="77"/>
    </row>
    <row r="684" spans="1:4" ht="18">
      <c r="A684"/>
      <c r="B684" s="76"/>
      <c r="C684" s="77"/>
      <c r="D684" s="77"/>
    </row>
    <row r="685" spans="1:4" ht="18">
      <c r="A685"/>
      <c r="B685" s="76"/>
      <c r="C685" s="77"/>
      <c r="D685" s="77"/>
    </row>
    <row r="686" spans="1:4" ht="18">
      <c r="A686"/>
      <c r="B686" s="76"/>
      <c r="C686" s="77"/>
      <c r="D686" s="77"/>
    </row>
    <row r="687" spans="1:4" ht="18">
      <c r="A687"/>
      <c r="B687" s="76"/>
      <c r="C687" s="77"/>
      <c r="D687" s="77"/>
    </row>
    <row r="688" spans="1:4" ht="18">
      <c r="A688"/>
      <c r="B688" s="76"/>
      <c r="C688" s="77"/>
      <c r="D688" s="77"/>
    </row>
    <row r="689" spans="1:4" ht="18">
      <c r="A689"/>
      <c r="B689" s="76"/>
      <c r="C689" s="77"/>
      <c r="D689" s="77"/>
    </row>
    <row r="690" spans="1:4" ht="18">
      <c r="A690"/>
      <c r="B690" s="76"/>
      <c r="C690" s="77"/>
      <c r="D690" s="77"/>
    </row>
    <row r="691" spans="1:4" ht="18">
      <c r="A691"/>
      <c r="B691" s="76"/>
      <c r="C691" s="77"/>
      <c r="D691" s="77"/>
    </row>
    <row r="692" spans="1:4" ht="18">
      <c r="A692"/>
      <c r="B692" s="76"/>
      <c r="C692" s="77"/>
      <c r="D692" s="77"/>
    </row>
    <row r="693" spans="1:4" ht="18">
      <c r="A693"/>
      <c r="B693" s="76"/>
      <c r="C693" s="77"/>
      <c r="D693" s="77"/>
    </row>
    <row r="694" spans="1:4" ht="18">
      <c r="A694"/>
      <c r="B694" s="76"/>
      <c r="C694" s="77"/>
      <c r="D694" s="77"/>
    </row>
    <row r="695" spans="1:4" ht="18">
      <c r="A695"/>
      <c r="B695" s="76"/>
      <c r="C695" s="77"/>
      <c r="D695" s="77"/>
    </row>
    <row r="696" spans="1:4" ht="18">
      <c r="A696"/>
      <c r="B696" s="76"/>
      <c r="C696" s="77"/>
      <c r="D696" s="77"/>
    </row>
    <row r="697" spans="1:4" ht="18">
      <c r="A697"/>
      <c r="B697" s="76"/>
      <c r="C697" s="77"/>
      <c r="D697" s="77"/>
    </row>
    <row r="698" spans="1:4" ht="18">
      <c r="A698"/>
      <c r="B698" s="76"/>
      <c r="C698" s="77"/>
      <c r="D698" s="77"/>
    </row>
    <row r="699" spans="1:4" ht="18">
      <c r="A699"/>
      <c r="B699" s="76"/>
      <c r="C699" s="77"/>
      <c r="D699" s="77"/>
    </row>
    <row r="700" spans="1:4" ht="18">
      <c r="A700"/>
      <c r="B700" s="76"/>
      <c r="C700" s="77"/>
      <c r="D700" s="77"/>
    </row>
    <row r="701" spans="1:4" ht="18">
      <c r="A701"/>
      <c r="B701" s="76"/>
      <c r="C701" s="77"/>
      <c r="D701" s="77"/>
    </row>
    <row r="702" spans="1:4" ht="18">
      <c r="A702"/>
      <c r="B702" s="76"/>
      <c r="C702" s="77"/>
      <c r="D702" s="77"/>
    </row>
    <row r="703" spans="1:4" ht="18">
      <c r="A703"/>
      <c r="B703" s="76"/>
      <c r="C703" s="77"/>
      <c r="D703" s="77"/>
    </row>
    <row r="704" spans="1:4" ht="18">
      <c r="A704"/>
      <c r="B704" s="76"/>
      <c r="C704" s="77"/>
      <c r="D704" s="77"/>
    </row>
    <row r="705" spans="1:4" ht="18">
      <c r="A705"/>
      <c r="B705" s="76"/>
      <c r="C705" s="77"/>
      <c r="D705" s="77"/>
    </row>
    <row r="706" spans="1:4" ht="18">
      <c r="A706"/>
      <c r="B706" s="76"/>
      <c r="C706" s="77"/>
      <c r="D706" s="77"/>
    </row>
    <row r="707" spans="1:4" ht="18">
      <c r="A707"/>
      <c r="B707" s="76"/>
      <c r="C707" s="77"/>
      <c r="D707" s="77"/>
    </row>
    <row r="708" spans="1:4" ht="18">
      <c r="A708"/>
      <c r="B708" s="76"/>
      <c r="C708" s="77"/>
      <c r="D708" s="77"/>
    </row>
    <row r="709" spans="1:4" ht="18">
      <c r="A709"/>
      <c r="B709" s="76"/>
      <c r="C709" s="77"/>
      <c r="D709" s="77"/>
    </row>
    <row r="710" spans="1:4" ht="18">
      <c r="A710"/>
      <c r="B710" s="76"/>
      <c r="C710" s="77"/>
      <c r="D710" s="77"/>
    </row>
    <row r="711" spans="1:4" ht="18">
      <c r="A711"/>
      <c r="B711" s="76"/>
      <c r="C711" s="77"/>
      <c r="D711" s="77"/>
    </row>
    <row r="712" spans="1:4" ht="18">
      <c r="A712"/>
      <c r="B712" s="76"/>
      <c r="C712" s="77"/>
      <c r="D712" s="77"/>
    </row>
    <row r="713" spans="1:4" ht="18">
      <c r="A713"/>
      <c r="B713" s="76"/>
      <c r="C713" s="77"/>
      <c r="D713" s="77"/>
    </row>
    <row r="714" spans="1:4" ht="18">
      <c r="A714"/>
      <c r="B714" s="76"/>
      <c r="C714" s="77"/>
      <c r="D714" s="77"/>
    </row>
    <row r="715" spans="1:4" ht="18">
      <c r="A715"/>
      <c r="B715" s="76"/>
      <c r="C715" s="77"/>
      <c r="D715" s="77"/>
    </row>
    <row r="716" spans="1:4" ht="18">
      <c r="A716"/>
      <c r="B716" s="76"/>
      <c r="C716" s="77"/>
      <c r="D716" s="77"/>
    </row>
    <row r="717" spans="1:4" ht="18">
      <c r="A717"/>
      <c r="B717" s="76"/>
      <c r="C717" s="77"/>
      <c r="D717" s="77"/>
    </row>
    <row r="718" spans="1:4" ht="18">
      <c r="A718"/>
      <c r="B718" s="76"/>
      <c r="C718" s="77"/>
      <c r="D718" s="77"/>
    </row>
    <row r="719" spans="1:4" ht="18">
      <c r="A719"/>
      <c r="B719" s="76"/>
      <c r="C719" s="77"/>
      <c r="D719" s="77"/>
    </row>
    <row r="720" spans="1:4" ht="18">
      <c r="A720"/>
      <c r="B720" s="76"/>
      <c r="C720" s="77"/>
      <c r="D720" s="77"/>
    </row>
    <row r="721" spans="1:4" ht="18">
      <c r="A721"/>
      <c r="B721" s="76"/>
      <c r="C721" s="77"/>
      <c r="D721" s="77"/>
    </row>
    <row r="722" spans="1:4" ht="18">
      <c r="A722"/>
      <c r="B722" s="76"/>
      <c r="C722" s="77"/>
      <c r="D722" s="77"/>
    </row>
    <row r="723" spans="1:4" ht="18">
      <c r="A723"/>
      <c r="B723" s="76"/>
      <c r="C723" s="77"/>
      <c r="D723" s="77"/>
    </row>
    <row r="724" spans="1:4" ht="18">
      <c r="A724"/>
      <c r="B724" s="76"/>
      <c r="C724" s="77"/>
      <c r="D724" s="77"/>
    </row>
    <row r="725" spans="1:4" ht="18">
      <c r="A725"/>
      <c r="B725" s="76"/>
      <c r="C725" s="77"/>
      <c r="D725" s="77"/>
    </row>
    <row r="726" spans="1:4" ht="18">
      <c r="A726"/>
      <c r="B726" s="76"/>
      <c r="C726" s="77"/>
      <c r="D726" s="77"/>
    </row>
    <row r="727" spans="1:4" ht="18">
      <c r="A727"/>
      <c r="B727" s="76"/>
      <c r="C727" s="77"/>
      <c r="D727" s="77"/>
    </row>
    <row r="728" spans="1:4" ht="18">
      <c r="A728"/>
      <c r="B728" s="76"/>
      <c r="C728" s="77"/>
      <c r="D728" s="77"/>
    </row>
    <row r="729" spans="1:4" ht="18">
      <c r="A729"/>
      <c r="B729" s="76"/>
      <c r="C729" s="77"/>
      <c r="D729" s="77"/>
    </row>
    <row r="730" spans="1:4" ht="18">
      <c r="A730"/>
      <c r="B730" s="76"/>
      <c r="C730" s="77"/>
      <c r="D730" s="77"/>
    </row>
    <row r="731" spans="1:4" ht="18">
      <c r="A731"/>
      <c r="B731" s="76"/>
      <c r="C731" s="77"/>
      <c r="D731" s="77"/>
    </row>
    <row r="732" spans="1:4" ht="18">
      <c r="A732"/>
      <c r="B732" s="76"/>
      <c r="C732" s="77"/>
      <c r="D732" s="77"/>
    </row>
    <row r="733" spans="1:4" ht="18">
      <c r="A733"/>
      <c r="B733" s="76"/>
      <c r="C733" s="77"/>
      <c r="D733" s="77"/>
    </row>
    <row r="734" spans="1:4" ht="18">
      <c r="A734"/>
      <c r="B734" s="76"/>
      <c r="C734" s="77"/>
      <c r="D734" s="77"/>
    </row>
    <row r="735" spans="1:4" ht="18">
      <c r="A735"/>
      <c r="B735" s="76"/>
      <c r="C735" s="77"/>
      <c r="D735" s="77"/>
    </row>
    <row r="736" spans="1:4" ht="18">
      <c r="A736"/>
      <c r="B736" s="76"/>
      <c r="C736" s="77"/>
      <c r="D736" s="77"/>
    </row>
    <row r="737" spans="1:4" ht="18">
      <c r="A737"/>
      <c r="B737" s="76"/>
      <c r="C737" s="77"/>
      <c r="D737" s="77"/>
    </row>
    <row r="738" spans="1:4" ht="18">
      <c r="A738"/>
      <c r="B738" s="76"/>
      <c r="C738" s="77"/>
      <c r="D738" s="77"/>
    </row>
    <row r="739" spans="1:4" ht="18">
      <c r="A739"/>
      <c r="B739" s="76"/>
      <c r="C739" s="77"/>
      <c r="D739" s="77"/>
    </row>
    <row r="740" spans="1:4" ht="18">
      <c r="A740"/>
      <c r="B740" s="76"/>
      <c r="C740" s="77"/>
      <c r="D740" s="77"/>
    </row>
    <row r="741" spans="1:4" ht="18">
      <c r="A741"/>
      <c r="B741" s="76"/>
      <c r="C741" s="77"/>
      <c r="D741" s="77"/>
    </row>
    <row r="742" spans="1:4" ht="18">
      <c r="A742"/>
      <c r="B742" s="76"/>
      <c r="C742" s="77"/>
      <c r="D742" s="77"/>
    </row>
    <row r="743" spans="1:4" ht="18">
      <c r="A743"/>
      <c r="B743" s="76"/>
      <c r="C743" s="77"/>
      <c r="D743" s="77"/>
    </row>
    <row r="744" spans="1:4" ht="18">
      <c r="A744"/>
      <c r="B744" s="76"/>
      <c r="C744" s="77"/>
      <c r="D744" s="77"/>
    </row>
    <row r="745" spans="1:4" ht="18">
      <c r="A745"/>
      <c r="B745" s="76"/>
      <c r="C745" s="77"/>
      <c r="D745" s="77"/>
    </row>
    <row r="746" spans="1:4" ht="18">
      <c r="A746"/>
      <c r="B746" s="76"/>
      <c r="C746" s="77"/>
      <c r="D746" s="77"/>
    </row>
    <row r="747" spans="1:4" ht="18">
      <c r="A747"/>
      <c r="B747" s="76"/>
      <c r="C747" s="77"/>
      <c r="D747" s="77"/>
    </row>
    <row r="748" spans="1:4" ht="18">
      <c r="A748"/>
      <c r="B748" s="76"/>
      <c r="C748" s="77"/>
      <c r="D748" s="77"/>
    </row>
    <row r="749" spans="1:4" ht="18">
      <c r="A749"/>
      <c r="B749" s="76"/>
      <c r="C749" s="77"/>
      <c r="D749" s="77"/>
    </row>
    <row r="750" spans="1:4" ht="18">
      <c r="A750"/>
      <c r="B750" s="76"/>
      <c r="C750" s="77"/>
      <c r="D750" s="77"/>
    </row>
    <row r="751" spans="1:4" ht="18">
      <c r="A751"/>
      <c r="B751" s="76"/>
      <c r="C751" s="77"/>
      <c r="D751" s="77"/>
    </row>
    <row r="752" spans="1:4" ht="18">
      <c r="A752"/>
      <c r="B752" s="76"/>
      <c r="C752" s="77"/>
      <c r="D752" s="77"/>
    </row>
    <row r="753" spans="1:4" ht="18">
      <c r="A753"/>
      <c r="B753" s="76"/>
      <c r="C753" s="77"/>
      <c r="D753" s="77"/>
    </row>
    <row r="754" spans="1:4" ht="18">
      <c r="A754"/>
      <c r="B754" s="76"/>
      <c r="C754" s="77"/>
      <c r="D754" s="77"/>
    </row>
    <row r="755" spans="1:4" ht="18">
      <c r="A755"/>
      <c r="B755" s="76"/>
      <c r="C755" s="77"/>
      <c r="D755" s="77"/>
    </row>
    <row r="756" spans="1:4" ht="18">
      <c r="A756"/>
      <c r="B756" s="76"/>
      <c r="C756" s="77"/>
      <c r="D756" s="77"/>
    </row>
    <row r="757" spans="1:4" ht="18">
      <c r="A757"/>
      <c r="B757" s="76"/>
      <c r="C757" s="77"/>
      <c r="D757" s="77"/>
    </row>
    <row r="758" spans="1:4" ht="18">
      <c r="A758"/>
      <c r="B758" s="76"/>
      <c r="C758" s="77"/>
      <c r="D758" s="77"/>
    </row>
    <row r="759" spans="1:4" ht="18">
      <c r="A759"/>
      <c r="B759" s="76"/>
      <c r="C759" s="77"/>
      <c r="D759" s="77"/>
    </row>
    <row r="760" spans="1:4" ht="18">
      <c r="A760"/>
      <c r="B760" s="76"/>
      <c r="C760" s="77"/>
      <c r="D760" s="77"/>
    </row>
    <row r="761" spans="1:4" ht="18">
      <c r="A761"/>
      <c r="B761" s="76"/>
      <c r="C761" s="77"/>
      <c r="D761" s="77"/>
    </row>
    <row r="762" spans="1:4" ht="18">
      <c r="A762"/>
      <c r="B762" s="76"/>
      <c r="C762" s="77"/>
      <c r="D762" s="77"/>
    </row>
    <row r="763" spans="1:4" ht="18">
      <c r="A763"/>
      <c r="B763" s="76"/>
      <c r="C763" s="77"/>
      <c r="D763" s="77"/>
    </row>
    <row r="764" spans="1:4" ht="18">
      <c r="A764"/>
      <c r="B764" s="76"/>
      <c r="C764" s="77"/>
      <c r="D764" s="77"/>
    </row>
    <row r="765" spans="1:4" ht="18">
      <c r="A765"/>
      <c r="B765" s="76"/>
      <c r="C765" s="77"/>
      <c r="D765" s="77"/>
    </row>
    <row r="766" spans="1:4" ht="18">
      <c r="A766"/>
      <c r="B766" s="76"/>
      <c r="C766" s="77"/>
      <c r="D766" s="77"/>
    </row>
    <row r="767" spans="1:4" ht="18">
      <c r="A767"/>
      <c r="B767" s="76"/>
      <c r="C767" s="77"/>
      <c r="D767" s="77"/>
    </row>
    <row r="768" spans="1:4" ht="18">
      <c r="A768"/>
      <c r="B768" s="76"/>
      <c r="C768" s="77"/>
      <c r="D768" s="77"/>
    </row>
    <row r="769" spans="1:4" ht="18">
      <c r="A769"/>
      <c r="B769" s="76"/>
      <c r="C769" s="77"/>
      <c r="D769" s="77"/>
    </row>
    <row r="770" spans="1:4" ht="18">
      <c r="A770"/>
      <c r="B770" s="76"/>
      <c r="C770" s="77"/>
      <c r="D770" s="77"/>
    </row>
    <row r="771" spans="1:4" ht="18">
      <c r="A771"/>
      <c r="B771" s="76"/>
      <c r="C771" s="77"/>
      <c r="D771" s="77"/>
    </row>
    <row r="772" spans="1:4" ht="18">
      <c r="A772"/>
      <c r="B772" s="76"/>
      <c r="C772" s="77"/>
      <c r="D772" s="77"/>
    </row>
    <row r="773" spans="1:4" ht="18">
      <c r="A773"/>
      <c r="B773" s="76"/>
      <c r="C773" s="77"/>
      <c r="D773" s="77"/>
    </row>
    <row r="774" spans="1:4" ht="18">
      <c r="A774"/>
      <c r="B774" s="76"/>
      <c r="C774" s="77"/>
      <c r="D774" s="77"/>
    </row>
    <row r="775" spans="1:4" ht="18">
      <c r="A775"/>
      <c r="B775" s="76"/>
      <c r="C775" s="77"/>
      <c r="D775" s="77"/>
    </row>
    <row r="776" spans="1:4" ht="18">
      <c r="A776"/>
      <c r="B776" s="76"/>
      <c r="C776" s="77"/>
      <c r="D776" s="77"/>
    </row>
    <row r="777" spans="1:4" ht="18">
      <c r="A777"/>
      <c r="B777" s="76"/>
      <c r="C777" s="77"/>
      <c r="D777" s="77"/>
    </row>
    <row r="778" spans="1:4" ht="18">
      <c r="A778"/>
      <c r="B778" s="76"/>
      <c r="C778" s="77"/>
      <c r="D778" s="77"/>
    </row>
    <row r="779" spans="1:4" ht="18">
      <c r="A779"/>
      <c r="B779" s="76"/>
      <c r="C779" s="77"/>
      <c r="D779" s="77"/>
    </row>
    <row r="780" spans="1:4" ht="18">
      <c r="A780"/>
      <c r="B780" s="76"/>
      <c r="C780" s="77"/>
      <c r="D780" s="77"/>
    </row>
    <row r="781" spans="1:4" ht="18">
      <c r="A781"/>
      <c r="B781" s="76"/>
      <c r="C781" s="77"/>
      <c r="D781" s="77"/>
    </row>
    <row r="782" spans="1:4" ht="18">
      <c r="A782"/>
      <c r="B782" s="76"/>
      <c r="C782" s="77"/>
      <c r="D782" s="77"/>
    </row>
    <row r="783" spans="1:4" ht="18">
      <c r="A783"/>
      <c r="B783" s="76"/>
      <c r="C783" s="77"/>
      <c r="D783" s="77"/>
    </row>
    <row r="784" spans="1:4" ht="18">
      <c r="A784"/>
      <c r="B784" s="76"/>
      <c r="C784" s="77"/>
      <c r="D784" s="77"/>
    </row>
    <row r="785" spans="1:4" ht="18">
      <c r="A785"/>
      <c r="B785" s="76"/>
      <c r="C785" s="77"/>
      <c r="D785" s="77"/>
    </row>
    <row r="786" spans="1:4" ht="18">
      <c r="A786"/>
      <c r="B786" s="76"/>
      <c r="C786" s="77"/>
      <c r="D786" s="77"/>
    </row>
    <row r="787" spans="1:4" ht="18">
      <c r="A787"/>
      <c r="B787" s="76"/>
      <c r="C787" s="77"/>
      <c r="D787" s="77"/>
    </row>
    <row r="788" spans="1:4" ht="18">
      <c r="A788"/>
      <c r="B788" s="76"/>
      <c r="C788" s="77"/>
      <c r="D788" s="77"/>
    </row>
    <row r="789" spans="1:4" ht="18">
      <c r="A789"/>
      <c r="B789" s="76"/>
      <c r="C789" s="77"/>
      <c r="D789" s="77"/>
    </row>
    <row r="790" spans="1:4" ht="18">
      <c r="A790"/>
      <c r="B790" s="76"/>
      <c r="C790" s="77"/>
      <c r="D790" s="77"/>
    </row>
    <row r="791" spans="1:4" ht="18">
      <c r="A791"/>
      <c r="B791" s="76"/>
      <c r="C791" s="77"/>
      <c r="D791" s="77"/>
    </row>
    <row r="792" spans="1:4" ht="18">
      <c r="A792"/>
      <c r="B792" s="76"/>
      <c r="C792" s="77"/>
      <c r="D792" s="77"/>
    </row>
    <row r="793" spans="1:4" ht="18">
      <c r="A793"/>
      <c r="B793" s="76"/>
      <c r="C793" s="77"/>
      <c r="D793" s="77"/>
    </row>
    <row r="794" spans="1:4" ht="18">
      <c r="A794"/>
      <c r="B794" s="76"/>
      <c r="C794" s="77"/>
      <c r="D794" s="77"/>
    </row>
    <row r="795" spans="1:4" ht="18">
      <c r="A795"/>
      <c r="B795" s="76"/>
      <c r="C795" s="77"/>
      <c r="D795" s="77"/>
    </row>
    <row r="796" spans="1:4" ht="18">
      <c r="A796"/>
      <c r="B796" s="76"/>
      <c r="C796" s="77"/>
      <c r="D796" s="77"/>
    </row>
    <row r="797" spans="1:4" ht="18">
      <c r="A797"/>
      <c r="B797" s="76"/>
      <c r="C797" s="77"/>
      <c r="D797" s="77"/>
    </row>
    <row r="798" spans="1:4" ht="18">
      <c r="A798"/>
      <c r="B798" s="76"/>
      <c r="C798" s="77"/>
      <c r="D798" s="77"/>
    </row>
    <row r="799" spans="1:4" ht="18">
      <c r="A799"/>
      <c r="B799" s="76"/>
      <c r="C799" s="77"/>
      <c r="D799" s="77"/>
    </row>
    <row r="800" spans="1:4" ht="18">
      <c r="A800"/>
      <c r="B800" s="76"/>
      <c r="C800" s="77"/>
      <c r="D800" s="77"/>
    </row>
    <row r="801" spans="1:4" ht="18">
      <c r="A801"/>
      <c r="B801" s="76"/>
      <c r="C801" s="77"/>
      <c r="D801" s="77"/>
    </row>
    <row r="802" spans="1:4" ht="18">
      <c r="A802"/>
      <c r="B802" s="76"/>
      <c r="C802" s="77"/>
      <c r="D802" s="77"/>
    </row>
    <row r="803" spans="1:4" ht="18">
      <c r="A803"/>
      <c r="B803" s="76"/>
      <c r="C803" s="77"/>
      <c r="D803" s="77"/>
    </row>
    <row r="804" spans="1:4" ht="18">
      <c r="A804"/>
      <c r="B804" s="76"/>
      <c r="C804" s="77"/>
      <c r="D804" s="77"/>
    </row>
    <row r="805" spans="1:4" ht="18">
      <c r="A805"/>
      <c r="B805" s="76"/>
      <c r="C805" s="77"/>
      <c r="D805" s="77"/>
    </row>
    <row r="806" spans="1:4" ht="18">
      <c r="A806"/>
      <c r="B806" s="76"/>
      <c r="C806" s="77"/>
      <c r="D806" s="77"/>
    </row>
    <row r="807" spans="1:4" ht="18">
      <c r="A807"/>
      <c r="B807" s="76"/>
      <c r="C807" s="77"/>
      <c r="D807" s="77"/>
    </row>
    <row r="808" spans="1:4" ht="18">
      <c r="A808"/>
      <c r="B808" s="76"/>
      <c r="C808" s="77"/>
      <c r="D808" s="77"/>
    </row>
    <row r="809" spans="1:4" ht="18">
      <c r="A809"/>
      <c r="B809" s="76"/>
      <c r="C809" s="77"/>
      <c r="D809" s="77"/>
    </row>
    <row r="810" spans="1:4" ht="18">
      <c r="A810"/>
      <c r="B810" s="76"/>
      <c r="C810" s="77"/>
      <c r="D810" s="77"/>
    </row>
    <row r="811" spans="1:4" ht="18">
      <c r="A811"/>
      <c r="B811" s="76"/>
      <c r="C811" s="77"/>
      <c r="D811" s="77"/>
    </row>
    <row r="812" spans="1:4" ht="18">
      <c r="A812"/>
      <c r="B812" s="76"/>
      <c r="C812" s="77"/>
      <c r="D812" s="77"/>
    </row>
    <row r="813" spans="1:4" ht="18">
      <c r="A813"/>
      <c r="B813" s="76"/>
      <c r="C813" s="77"/>
      <c r="D813" s="77"/>
    </row>
    <row r="814" spans="1:4" ht="18">
      <c r="A814"/>
      <c r="B814" s="76"/>
      <c r="C814" s="77"/>
      <c r="D814" s="77"/>
    </row>
    <row r="815" spans="1:4" ht="18">
      <c r="A815"/>
      <c r="B815" s="76"/>
      <c r="C815" s="77"/>
      <c r="D815" s="77"/>
    </row>
    <row r="816" spans="1:4" ht="18">
      <c r="A816"/>
      <c r="B816" s="76"/>
      <c r="C816" s="77"/>
      <c r="D816" s="77"/>
    </row>
    <row r="817" spans="1:4" ht="18">
      <c r="A817"/>
      <c r="B817" s="76"/>
      <c r="C817" s="77"/>
      <c r="D817" s="77"/>
    </row>
    <row r="818" spans="1:4" ht="18">
      <c r="A818"/>
      <c r="B818" s="76"/>
      <c r="C818" s="77"/>
      <c r="D818" s="77"/>
    </row>
    <row r="819" spans="1:4" ht="18">
      <c r="A819"/>
      <c r="B819" s="76"/>
      <c r="C819" s="77"/>
      <c r="D819" s="77"/>
    </row>
    <row r="820" spans="1:4" ht="18">
      <c r="A820"/>
      <c r="B820" s="76"/>
      <c r="C820" s="77"/>
      <c r="D820" s="77"/>
    </row>
    <row r="821" spans="1:4" ht="18">
      <c r="A821"/>
      <c r="B821" s="76"/>
      <c r="C821" s="77"/>
      <c r="D821" s="77"/>
    </row>
    <row r="822" spans="1:4" ht="18">
      <c r="A822"/>
      <c r="B822" s="76"/>
      <c r="C822" s="77"/>
      <c r="D822" s="77"/>
    </row>
    <row r="823" spans="1:4" ht="18">
      <c r="A823"/>
      <c r="B823" s="76"/>
      <c r="C823" s="77"/>
      <c r="D823" s="77"/>
    </row>
    <row r="824" spans="1:4" ht="18">
      <c r="A824"/>
      <c r="B824" s="76"/>
      <c r="C824" s="77"/>
      <c r="D824" s="77"/>
    </row>
    <row r="825" spans="1:4" ht="18">
      <c r="A825"/>
      <c r="B825" s="76"/>
      <c r="C825" s="77"/>
      <c r="D825" s="77"/>
    </row>
    <row r="826" spans="1:4" ht="18">
      <c r="A826"/>
      <c r="B826" s="76"/>
      <c r="C826" s="77"/>
      <c r="D826" s="77"/>
    </row>
    <row r="827" spans="1:4" ht="18">
      <c r="A827"/>
      <c r="B827" s="76"/>
      <c r="C827" s="77"/>
      <c r="D827" s="77"/>
    </row>
    <row r="828" spans="1:4" ht="18">
      <c r="A828"/>
      <c r="B828" s="76"/>
      <c r="C828" s="77"/>
      <c r="D828" s="77"/>
    </row>
    <row r="829" spans="1:4" ht="18">
      <c r="A829"/>
      <c r="B829" s="76"/>
      <c r="C829" s="77"/>
      <c r="D829" s="77"/>
    </row>
    <row r="830" spans="1:4" ht="18">
      <c r="A830"/>
      <c r="B830" s="76"/>
      <c r="C830" s="77"/>
      <c r="D830" s="77"/>
    </row>
    <row r="831" spans="1:4" ht="18">
      <c r="A831"/>
      <c r="B831" s="76"/>
      <c r="C831" s="77"/>
      <c r="D831" s="77"/>
    </row>
    <row r="832" spans="1:4" ht="18">
      <c r="A832"/>
      <c r="B832" s="76"/>
      <c r="C832" s="77"/>
      <c r="D832" s="77"/>
    </row>
    <row r="833" spans="1:4" ht="18">
      <c r="A833"/>
      <c r="B833" s="76"/>
      <c r="C833" s="77"/>
      <c r="D833" s="77"/>
    </row>
    <row r="834" spans="1:4" ht="18">
      <c r="A834"/>
      <c r="B834" s="76"/>
      <c r="C834" s="77"/>
      <c r="D834" s="77"/>
    </row>
    <row r="835" spans="1:4" ht="18">
      <c r="A835"/>
      <c r="B835" s="76"/>
      <c r="C835" s="77"/>
      <c r="D835" s="77"/>
    </row>
    <row r="836" spans="1:4" ht="18">
      <c r="A836"/>
      <c r="B836" s="76"/>
      <c r="C836" s="77"/>
      <c r="D836" s="77"/>
    </row>
    <row r="837" spans="1:4" ht="18">
      <c r="A837"/>
      <c r="B837" s="76"/>
      <c r="C837" s="77"/>
      <c r="D837" s="77"/>
    </row>
    <row r="838" spans="1:4" ht="18">
      <c r="A838"/>
      <c r="B838" s="76"/>
      <c r="C838" s="77"/>
      <c r="D838" s="77"/>
    </row>
    <row r="839" spans="1:4" ht="18">
      <c r="A839"/>
      <c r="B839" s="76"/>
      <c r="C839" s="77"/>
      <c r="D839" s="77"/>
    </row>
    <row r="840" spans="1:4" ht="18">
      <c r="A840"/>
      <c r="B840" s="76"/>
      <c r="C840" s="77"/>
      <c r="D840" s="77"/>
    </row>
    <row r="841" spans="1:4" ht="18">
      <c r="A841"/>
      <c r="B841" s="76"/>
      <c r="C841" s="77"/>
      <c r="D841" s="77"/>
    </row>
    <row r="842" spans="1:4" ht="18">
      <c r="A842"/>
      <c r="B842" s="76"/>
      <c r="C842" s="77"/>
      <c r="D842" s="77"/>
    </row>
    <row r="843" spans="1:4" ht="18">
      <c r="A843"/>
      <c r="B843" s="76"/>
      <c r="C843" s="77"/>
      <c r="D843" s="77"/>
    </row>
    <row r="844" spans="1:4" ht="18">
      <c r="A844"/>
      <c r="B844" s="76"/>
      <c r="C844" s="77"/>
      <c r="D844" s="77"/>
    </row>
    <row r="845" spans="1:4" ht="18">
      <c r="A845"/>
      <c r="B845" s="76"/>
      <c r="C845" s="77"/>
      <c r="D845" s="77"/>
    </row>
    <row r="846" spans="1:4" ht="18">
      <c r="A846"/>
      <c r="B846" s="76"/>
      <c r="C846" s="77"/>
      <c r="D846" s="77"/>
    </row>
    <row r="847" spans="1:4" ht="18">
      <c r="A847"/>
      <c r="B847" s="76"/>
      <c r="C847" s="77"/>
      <c r="D847" s="77"/>
    </row>
    <row r="848" spans="1:4" ht="18">
      <c r="A848"/>
      <c r="B848" s="76"/>
      <c r="C848" s="77"/>
      <c r="D848" s="77"/>
    </row>
    <row r="849" spans="1:4" ht="18">
      <c r="A849"/>
      <c r="B849" s="76"/>
      <c r="C849" s="77"/>
      <c r="D849" s="77"/>
    </row>
    <row r="850" spans="1:4" ht="18">
      <c r="A850"/>
      <c r="B850" s="76"/>
      <c r="C850" s="77"/>
      <c r="D850" s="77"/>
    </row>
    <row r="851" spans="1:4" ht="18">
      <c r="A851"/>
      <c r="B851" s="76"/>
      <c r="C851" s="77"/>
      <c r="D851" s="77"/>
    </row>
    <row r="852" spans="1:4" ht="18">
      <c r="A852"/>
      <c r="B852" s="76"/>
      <c r="C852" s="77"/>
      <c r="D852" s="77"/>
    </row>
    <row r="853" spans="1:4" ht="18">
      <c r="A853"/>
      <c r="B853" s="76"/>
      <c r="C853" s="77"/>
      <c r="D853" s="77"/>
    </row>
    <row r="854" spans="1:4" ht="18">
      <c r="A854"/>
      <c r="B854" s="76"/>
      <c r="C854" s="77"/>
      <c r="D854" s="77"/>
    </row>
    <row r="855" spans="1:4" ht="18">
      <c r="A855"/>
      <c r="B855" s="76"/>
      <c r="C855" s="77"/>
      <c r="D855" s="77"/>
    </row>
    <row r="856" spans="1:4" ht="18">
      <c r="A856"/>
      <c r="B856" s="76"/>
      <c r="C856" s="77"/>
      <c r="D856" s="77"/>
    </row>
    <row r="857" spans="1:4" ht="18">
      <c r="A857"/>
      <c r="B857" s="76"/>
      <c r="C857" s="77"/>
      <c r="D857" s="77"/>
    </row>
    <row r="858" spans="1:4" ht="18">
      <c r="A858"/>
      <c r="B858" s="76"/>
      <c r="C858" s="77"/>
      <c r="D858" s="77"/>
    </row>
    <row r="859" spans="1:4" ht="18">
      <c r="A859"/>
      <c r="B859" s="76"/>
      <c r="C859" s="77"/>
      <c r="D859" s="77"/>
    </row>
    <row r="860" spans="1:4" ht="18">
      <c r="A860"/>
      <c r="B860" s="76"/>
      <c r="C860" s="77"/>
      <c r="D860" s="77"/>
    </row>
    <row r="861" spans="1:4" ht="18">
      <c r="A861"/>
      <c r="B861" s="76"/>
      <c r="C861" s="77"/>
      <c r="D861" s="77"/>
    </row>
    <row r="862" spans="1:4" ht="18">
      <c r="A862"/>
      <c r="B862" s="76"/>
      <c r="C862" s="77"/>
      <c r="D862" s="77"/>
    </row>
    <row r="863" spans="1:4" ht="18">
      <c r="A863"/>
      <c r="B863" s="76"/>
      <c r="C863" s="77"/>
      <c r="D863" s="77"/>
    </row>
    <row r="864" spans="1:4" ht="18">
      <c r="A864"/>
      <c r="B864" s="76"/>
      <c r="C864" s="77"/>
      <c r="D864" s="77"/>
    </row>
    <row r="865" spans="1:4" ht="18">
      <c r="A865"/>
      <c r="B865" s="76"/>
      <c r="C865" s="77"/>
      <c r="D865" s="77"/>
    </row>
    <row r="866" spans="1:4" ht="18">
      <c r="A866"/>
      <c r="B866" s="76"/>
      <c r="C866" s="77"/>
      <c r="D866" s="77"/>
    </row>
    <row r="867" spans="1:4" ht="18">
      <c r="A867"/>
      <c r="B867" s="76"/>
      <c r="C867" s="77"/>
      <c r="D867" s="77"/>
    </row>
    <row r="868" spans="1:4" ht="18">
      <c r="A868"/>
      <c r="B868" s="76"/>
      <c r="C868" s="77"/>
      <c r="D868" s="77"/>
    </row>
    <row r="869" spans="1:4" ht="18">
      <c r="A869"/>
      <c r="B869" s="76"/>
      <c r="C869" s="77"/>
      <c r="D869" s="77"/>
    </row>
    <row r="870" spans="1:4" ht="18">
      <c r="A870"/>
      <c r="B870" s="76"/>
      <c r="C870" s="77"/>
      <c r="D870" s="77"/>
    </row>
    <row r="871" spans="1:4" ht="18">
      <c r="A871"/>
      <c r="B871" s="76"/>
      <c r="C871" s="77"/>
      <c r="D871" s="77"/>
    </row>
    <row r="872" spans="1:4" ht="18">
      <c r="A872"/>
      <c r="B872" s="76"/>
      <c r="C872" s="77"/>
      <c r="D872" s="77"/>
    </row>
    <row r="873" spans="1:4" ht="18">
      <c r="A873"/>
      <c r="B873" s="76"/>
      <c r="C873" s="77"/>
      <c r="D873" s="77"/>
    </row>
    <row r="874" spans="1:4" ht="18">
      <c r="A874"/>
      <c r="B874" s="76"/>
      <c r="C874" s="77"/>
      <c r="D874" s="77"/>
    </row>
    <row r="875" spans="1:4" ht="18">
      <c r="A875"/>
      <c r="B875" s="76"/>
      <c r="C875" s="77"/>
      <c r="D875" s="77"/>
    </row>
    <row r="876" spans="1:4" ht="18">
      <c r="A876"/>
      <c r="B876" s="76"/>
      <c r="C876" s="77"/>
      <c r="D876" s="77"/>
    </row>
    <row r="877" spans="1:4" ht="18">
      <c r="A877"/>
      <c r="B877" s="76"/>
      <c r="C877" s="77"/>
      <c r="D877" s="77"/>
    </row>
    <row r="878" spans="1:4" ht="18">
      <c r="A878"/>
      <c r="B878" s="76"/>
      <c r="C878" s="77"/>
      <c r="D878" s="77"/>
    </row>
    <row r="879" spans="1:4" ht="18">
      <c r="A879"/>
      <c r="B879" s="76"/>
      <c r="C879" s="77"/>
      <c r="D879" s="77"/>
    </row>
    <row r="880" spans="1:4" ht="18">
      <c r="A880"/>
      <c r="B880" s="76"/>
      <c r="C880" s="77"/>
      <c r="D880" s="77"/>
    </row>
    <row r="881" spans="1:4" ht="18">
      <c r="A881"/>
      <c r="B881" s="76"/>
      <c r="C881" s="77"/>
      <c r="D881" s="77"/>
    </row>
    <row r="882" spans="1:4" ht="18">
      <c r="A882"/>
      <c r="B882" s="76"/>
      <c r="C882" s="77"/>
      <c r="D882" s="77"/>
    </row>
    <row r="883" spans="1:4" ht="18">
      <c r="A883"/>
      <c r="B883" s="76"/>
      <c r="C883" s="77"/>
      <c r="D883" s="77"/>
    </row>
    <row r="884" spans="1:4" ht="18">
      <c r="A884"/>
      <c r="B884" s="76"/>
      <c r="C884" s="77"/>
      <c r="D884" s="77"/>
    </row>
    <row r="885" spans="1:4" ht="18">
      <c r="A885"/>
      <c r="B885" s="76"/>
      <c r="C885" s="77"/>
      <c r="D885" s="77"/>
    </row>
    <row r="886" spans="1:4" ht="18">
      <c r="A886"/>
      <c r="B886" s="76"/>
      <c r="C886" s="77"/>
      <c r="D886" s="77"/>
    </row>
    <row r="887" spans="1:4" ht="18">
      <c r="A887"/>
      <c r="B887" s="76"/>
      <c r="C887" s="77"/>
      <c r="D887" s="77"/>
    </row>
    <row r="888" spans="1:4" ht="18">
      <c r="A888"/>
      <c r="B888" s="76"/>
      <c r="C888" s="77"/>
      <c r="D888" s="77"/>
    </row>
    <row r="889" spans="1:4" ht="18">
      <c r="A889"/>
      <c r="B889" s="76"/>
      <c r="C889" s="77"/>
      <c r="D889" s="77"/>
    </row>
    <row r="890" spans="1:4" ht="18">
      <c r="A890"/>
      <c r="B890" s="76"/>
      <c r="C890" s="77"/>
      <c r="D890" s="77"/>
    </row>
    <row r="891" spans="1:4" ht="18">
      <c r="A891"/>
      <c r="B891" s="76"/>
      <c r="C891" s="77"/>
      <c r="D891" s="77"/>
    </row>
    <row r="892" spans="1:4" ht="18">
      <c r="A892"/>
      <c r="B892" s="76"/>
      <c r="C892" s="77"/>
      <c r="D892" s="77"/>
    </row>
    <row r="893" spans="1:4" ht="18">
      <c r="A893"/>
      <c r="B893" s="76"/>
      <c r="C893" s="77"/>
      <c r="D893" s="77"/>
    </row>
    <row r="894" spans="1:4" ht="18">
      <c r="A894"/>
      <c r="B894" s="76"/>
      <c r="C894" s="77"/>
      <c r="D894" s="77"/>
    </row>
    <row r="895" spans="1:4" ht="18">
      <c r="A895"/>
      <c r="B895" s="76"/>
      <c r="C895" s="77"/>
      <c r="D895" s="77"/>
    </row>
    <row r="896" spans="1:4" ht="18">
      <c r="A896"/>
      <c r="B896" s="76"/>
      <c r="C896" s="77"/>
      <c r="D896" s="77"/>
    </row>
    <row r="897" spans="1:4" ht="18">
      <c r="A897"/>
      <c r="B897" s="76"/>
      <c r="C897" s="77"/>
      <c r="D897" s="77"/>
    </row>
    <row r="898" spans="1:4" ht="18">
      <c r="A898"/>
      <c r="B898" s="76"/>
      <c r="C898" s="77"/>
      <c r="D898" s="77"/>
    </row>
    <row r="899" spans="1:4" ht="18">
      <c r="A899"/>
      <c r="B899" s="76"/>
      <c r="C899" s="77"/>
      <c r="D899" s="77"/>
    </row>
    <row r="900" spans="1:4" ht="18">
      <c r="A900"/>
      <c r="B900" s="76"/>
      <c r="C900" s="77"/>
      <c r="D900" s="77"/>
    </row>
    <row r="901" spans="1:4" ht="18">
      <c r="A901"/>
      <c r="B901" s="76"/>
      <c r="C901" s="77"/>
      <c r="D901" s="77"/>
    </row>
    <row r="902" spans="1:4" ht="18">
      <c r="A902"/>
      <c r="B902" s="76"/>
      <c r="C902" s="77"/>
      <c r="D902" s="77"/>
    </row>
    <row r="903" spans="1:4" ht="18">
      <c r="A903"/>
      <c r="B903" s="76"/>
      <c r="C903" s="77"/>
      <c r="D903" s="77"/>
    </row>
    <row r="904" spans="1:4" ht="18">
      <c r="A904"/>
      <c r="B904" s="76"/>
      <c r="C904" s="77"/>
      <c r="D904" s="77"/>
    </row>
    <row r="905" spans="1:4" ht="18">
      <c r="A905"/>
      <c r="B905" s="76"/>
      <c r="C905" s="77"/>
      <c r="D905" s="77"/>
    </row>
    <row r="906" spans="1:4" ht="18">
      <c r="A906"/>
      <c r="B906" s="76"/>
      <c r="C906" s="77"/>
      <c r="D906" s="77"/>
    </row>
    <row r="907" spans="1:4" ht="18">
      <c r="A907"/>
      <c r="B907" s="76"/>
      <c r="C907" s="77"/>
      <c r="D907" s="77"/>
    </row>
    <row r="908" spans="1:4" ht="18">
      <c r="A908"/>
      <c r="B908" s="76"/>
      <c r="C908" s="77"/>
      <c r="D908" s="77"/>
    </row>
    <row r="909" spans="1:4" ht="18">
      <c r="A909"/>
      <c r="B909" s="76"/>
      <c r="C909" s="77"/>
      <c r="D909" s="77"/>
    </row>
    <row r="910" spans="1:4" ht="18">
      <c r="A910"/>
      <c r="B910" s="76"/>
      <c r="C910" s="77"/>
      <c r="D910" s="77"/>
    </row>
    <row r="911" spans="1:4" ht="18">
      <c r="A911"/>
      <c r="B911" s="76"/>
      <c r="C911" s="77"/>
      <c r="D911" s="77"/>
    </row>
    <row r="912" spans="1:4" ht="18">
      <c r="A912"/>
      <c r="B912" s="76"/>
      <c r="C912" s="77"/>
      <c r="D912" s="77"/>
    </row>
    <row r="913" spans="1:4" ht="18">
      <c r="A913"/>
      <c r="B913" s="76"/>
      <c r="C913" s="77"/>
      <c r="D913" s="77"/>
    </row>
    <row r="914" spans="1:4" ht="18">
      <c r="A914"/>
      <c r="B914" s="76"/>
      <c r="C914" s="77"/>
      <c r="D914" s="77"/>
    </row>
    <row r="915" spans="1:4" ht="18">
      <c r="A915"/>
      <c r="B915" s="76"/>
      <c r="C915" s="77"/>
      <c r="D915" s="77"/>
    </row>
    <row r="916" spans="1:4" ht="18">
      <c r="A916"/>
      <c r="B916" s="76"/>
      <c r="C916" s="77"/>
      <c r="D916" s="77"/>
    </row>
    <row r="917" spans="1:4" ht="18">
      <c r="A917"/>
      <c r="B917" s="76"/>
      <c r="C917" s="77"/>
      <c r="D917" s="77"/>
    </row>
    <row r="918" spans="1:4" ht="18">
      <c r="A918"/>
      <c r="B918" s="76"/>
      <c r="C918" s="77"/>
      <c r="D918" s="77"/>
    </row>
    <row r="919" spans="1:4" ht="18">
      <c r="A919"/>
      <c r="B919" s="76"/>
      <c r="C919" s="77"/>
      <c r="D919" s="77"/>
    </row>
    <row r="920" spans="1:4" ht="18">
      <c r="A920"/>
      <c r="B920" s="76"/>
      <c r="C920" s="77"/>
      <c r="D920" s="77"/>
    </row>
    <row r="921" spans="1:4" ht="18">
      <c r="A921"/>
      <c r="B921" s="76"/>
      <c r="C921" s="77"/>
      <c r="D921" s="77"/>
    </row>
    <row r="922" spans="1:4" ht="18">
      <c r="A922"/>
      <c r="B922" s="76"/>
      <c r="C922" s="77"/>
      <c r="D922" s="77"/>
    </row>
    <row r="923" spans="1:4" ht="18">
      <c r="A923"/>
      <c r="B923" s="76"/>
      <c r="C923" s="77"/>
      <c r="D923" s="77"/>
    </row>
    <row r="924" spans="1:4" ht="18">
      <c r="A924"/>
      <c r="B924" s="76"/>
      <c r="C924" s="77"/>
      <c r="D924" s="77"/>
    </row>
    <row r="925" spans="1:4" ht="18">
      <c r="A925"/>
      <c r="B925" s="76"/>
      <c r="C925" s="77"/>
      <c r="D925" s="77"/>
    </row>
    <row r="926" spans="1:4" ht="18">
      <c r="A926"/>
      <c r="B926" s="76"/>
      <c r="C926" s="77"/>
      <c r="D926" s="77"/>
    </row>
    <row r="927" spans="1:4" ht="18">
      <c r="A927"/>
      <c r="B927" s="76"/>
      <c r="C927" s="77"/>
      <c r="D927" s="77"/>
    </row>
    <row r="928" spans="1:4" ht="18">
      <c r="A928"/>
      <c r="B928" s="76"/>
      <c r="C928" s="77"/>
      <c r="D928" s="77"/>
    </row>
    <row r="929" spans="1:4" ht="18">
      <c r="A929"/>
      <c r="B929" s="76"/>
      <c r="C929" s="77"/>
      <c r="D929" s="77"/>
    </row>
    <row r="930" spans="1:4" ht="18">
      <c r="A930"/>
      <c r="B930" s="76"/>
      <c r="C930" s="77"/>
      <c r="D930" s="77"/>
    </row>
    <row r="931" spans="1:4" ht="18">
      <c r="A931"/>
      <c r="B931" s="76"/>
      <c r="C931" s="77"/>
      <c r="D931" s="77"/>
    </row>
    <row r="932" spans="1:4" ht="18">
      <c r="A932"/>
      <c r="B932" s="76"/>
      <c r="C932" s="77"/>
      <c r="D932" s="77"/>
    </row>
    <row r="933" spans="1:4" ht="18">
      <c r="A933"/>
      <c r="B933" s="76"/>
      <c r="C933" s="77"/>
      <c r="D933" s="77"/>
    </row>
    <row r="934" spans="1:4" ht="18">
      <c r="A934"/>
      <c r="B934" s="76"/>
      <c r="C934" s="77"/>
      <c r="D934" s="77"/>
    </row>
    <row r="935" spans="1:4" ht="18">
      <c r="A935"/>
      <c r="B935" s="76"/>
      <c r="C935" s="77"/>
      <c r="D935" s="77"/>
    </row>
    <row r="936" spans="1:4" ht="18">
      <c r="A936"/>
      <c r="B936" s="76"/>
      <c r="C936" s="77"/>
      <c r="D936" s="77"/>
    </row>
    <row r="937" spans="1:4" ht="18">
      <c r="A937"/>
      <c r="B937" s="76"/>
      <c r="C937" s="77"/>
      <c r="D937" s="77"/>
    </row>
    <row r="938" spans="1:4" ht="18">
      <c r="A938"/>
      <c r="B938" s="76"/>
      <c r="C938" s="77"/>
      <c r="D938" s="77"/>
    </row>
    <row r="939" spans="1:4" ht="18">
      <c r="A939"/>
      <c r="B939" s="76"/>
      <c r="C939" s="77"/>
      <c r="D939" s="77"/>
    </row>
    <row r="940" spans="1:4" ht="18">
      <c r="A940"/>
      <c r="B940" s="76"/>
      <c r="C940" s="77"/>
      <c r="D940" s="77"/>
    </row>
    <row r="941" spans="1:4" ht="18">
      <c r="A941"/>
      <c r="B941" s="76"/>
      <c r="C941" s="77"/>
      <c r="D941" s="77"/>
    </row>
    <row r="942" spans="1:4" ht="18">
      <c r="A942"/>
      <c r="B942" s="76"/>
      <c r="C942" s="77"/>
      <c r="D942" s="77"/>
    </row>
    <row r="943" spans="1:4" ht="18">
      <c r="A943"/>
      <c r="B943" s="76"/>
      <c r="C943" s="77"/>
      <c r="D943" s="77"/>
    </row>
    <row r="944" spans="1:4" ht="18">
      <c r="A944"/>
      <c r="B944" s="76"/>
      <c r="C944" s="77"/>
      <c r="D944" s="77"/>
    </row>
    <row r="945" spans="1:4" ht="18">
      <c r="A945"/>
      <c r="B945" s="76"/>
      <c r="C945" s="77"/>
      <c r="D945" s="77"/>
    </row>
    <row r="946" spans="1:4" ht="18">
      <c r="A946"/>
      <c r="B946" s="76"/>
      <c r="C946" s="77"/>
      <c r="D946" s="77"/>
    </row>
    <row r="947" spans="1:4" ht="18">
      <c r="A947"/>
      <c r="B947" s="76"/>
      <c r="C947" s="77"/>
      <c r="D947" s="77"/>
    </row>
    <row r="948" spans="1:4" ht="18">
      <c r="A948"/>
      <c r="B948" s="76"/>
      <c r="C948" s="77"/>
      <c r="D948" s="77"/>
    </row>
    <row r="949" spans="1:4" ht="18">
      <c r="A949"/>
      <c r="B949" s="76"/>
      <c r="C949" s="77"/>
      <c r="D949" s="77"/>
    </row>
    <row r="950" spans="1:4" ht="18">
      <c r="A950"/>
      <c r="B950" s="76"/>
      <c r="C950" s="77"/>
      <c r="D950" s="77"/>
    </row>
    <row r="951" spans="1:4" ht="18">
      <c r="A951"/>
      <c r="B951" s="76"/>
      <c r="C951" s="77"/>
      <c r="D951" s="77"/>
    </row>
    <row r="952" spans="1:4" ht="18">
      <c r="A952"/>
      <c r="B952" s="76"/>
      <c r="C952" s="77"/>
      <c r="D952" s="77"/>
    </row>
    <row r="953" spans="1:4" ht="18">
      <c r="A953"/>
      <c r="B953" s="76"/>
      <c r="C953" s="77"/>
      <c r="D953" s="77"/>
    </row>
    <row r="954" spans="1:4" ht="18">
      <c r="A954"/>
      <c r="B954" s="76"/>
      <c r="C954" s="77"/>
      <c r="D954" s="77"/>
    </row>
    <row r="955" spans="1:4" ht="18">
      <c r="A955"/>
      <c r="B955" s="76"/>
      <c r="C955" s="77"/>
      <c r="D955" s="77"/>
    </row>
    <row r="956" spans="1:4" ht="18">
      <c r="A956"/>
      <c r="B956" s="76"/>
      <c r="C956" s="77"/>
      <c r="D956" s="77"/>
    </row>
    <row r="957" spans="1:4" ht="18">
      <c r="A957"/>
      <c r="B957" s="76"/>
      <c r="C957" s="77"/>
      <c r="D957" s="77"/>
    </row>
    <row r="958" spans="1:4" ht="18">
      <c r="A958"/>
      <c r="B958" s="76"/>
      <c r="C958" s="77"/>
      <c r="D958" s="77"/>
    </row>
    <row r="959" spans="1:4" ht="18">
      <c r="A959"/>
      <c r="B959" s="76"/>
      <c r="C959" s="77"/>
      <c r="D959" s="77"/>
    </row>
    <row r="960" spans="1:4" ht="18">
      <c r="A960"/>
      <c r="B960" s="76"/>
      <c r="C960" s="77"/>
      <c r="D960" s="77"/>
    </row>
    <row r="961" spans="1:4" ht="18">
      <c r="A961"/>
      <c r="B961" s="76"/>
      <c r="C961" s="77"/>
      <c r="D961" s="77"/>
    </row>
    <row r="962" spans="1:4" ht="18">
      <c r="A962"/>
      <c r="B962" s="76"/>
      <c r="C962" s="77"/>
      <c r="D962" s="77"/>
    </row>
    <row r="963" spans="1:4" ht="18">
      <c r="A963"/>
      <c r="B963" s="76"/>
      <c r="C963" s="77"/>
      <c r="D963" s="77"/>
    </row>
    <row r="964" spans="1:4" ht="18">
      <c r="A964"/>
      <c r="B964" s="76"/>
      <c r="C964" s="77"/>
      <c r="D964" s="77"/>
    </row>
    <row r="965" spans="1:4" ht="18">
      <c r="A965"/>
      <c r="B965" s="76"/>
      <c r="C965" s="77"/>
      <c r="D965" s="77"/>
    </row>
    <row r="966" spans="1:4" ht="18">
      <c r="A966"/>
      <c r="B966" s="76"/>
      <c r="C966" s="77"/>
      <c r="D966" s="77"/>
    </row>
    <row r="967" spans="1:4" ht="18">
      <c r="A967"/>
      <c r="B967" s="76"/>
      <c r="C967" s="77"/>
      <c r="D967" s="77"/>
    </row>
    <row r="968" spans="1:4" ht="18">
      <c r="A968"/>
      <c r="B968" s="76"/>
      <c r="C968" s="77"/>
      <c r="D968" s="77"/>
    </row>
    <row r="969" spans="1:4" ht="18">
      <c r="A969"/>
      <c r="B969" s="76"/>
      <c r="C969" s="77"/>
      <c r="D969" s="77"/>
    </row>
    <row r="970" spans="1:4" ht="18">
      <c r="A970"/>
      <c r="B970" s="76"/>
      <c r="C970" s="77"/>
      <c r="D970" s="77"/>
    </row>
    <row r="971" spans="1:4" ht="18">
      <c r="A971"/>
      <c r="B971" s="76"/>
      <c r="C971" s="77"/>
      <c r="D971" s="77"/>
    </row>
    <row r="972" spans="1:4" ht="18">
      <c r="A972"/>
      <c r="B972" s="76"/>
      <c r="C972" s="77"/>
      <c r="D972" s="77"/>
    </row>
    <row r="973" spans="1:4" ht="18">
      <c r="A973"/>
      <c r="B973" s="76"/>
      <c r="C973" s="77"/>
      <c r="D973" s="77"/>
    </row>
    <row r="974" spans="1:4" ht="18">
      <c r="A974"/>
      <c r="B974" s="76"/>
      <c r="C974" s="77"/>
      <c r="D974" s="77"/>
    </row>
    <row r="975" spans="1:4" ht="18">
      <c r="A975"/>
      <c r="B975" s="76"/>
      <c r="C975" s="77"/>
      <c r="D975" s="77"/>
    </row>
    <row r="976" spans="1:4" ht="18">
      <c r="A976"/>
      <c r="B976" s="76"/>
      <c r="C976" s="77"/>
      <c r="D976" s="77"/>
    </row>
    <row r="977" spans="1:4" ht="18">
      <c r="A977"/>
      <c r="B977" s="76"/>
      <c r="C977" s="77"/>
      <c r="D977" s="77"/>
    </row>
    <row r="978" spans="1:4" ht="18">
      <c r="A978"/>
      <c r="B978" s="76"/>
      <c r="C978" s="77"/>
      <c r="D978" s="77"/>
    </row>
    <row r="979" spans="1:4" ht="18">
      <c r="A979"/>
      <c r="B979" s="76"/>
      <c r="C979" s="77"/>
      <c r="D979" s="77"/>
    </row>
    <row r="980" spans="1:4" ht="18">
      <c r="A980"/>
      <c r="B980" s="76"/>
      <c r="C980" s="77"/>
      <c r="D980" s="77"/>
    </row>
    <row r="981" spans="1:4" ht="18">
      <c r="A981"/>
      <c r="B981" s="76"/>
      <c r="C981" s="77"/>
      <c r="D981" s="77"/>
    </row>
    <row r="982" spans="1:4" ht="18">
      <c r="A982"/>
      <c r="B982" s="76"/>
      <c r="C982" s="77"/>
      <c r="D982" s="77"/>
    </row>
    <row r="983" spans="1:4" ht="18">
      <c r="A983"/>
      <c r="B983" s="76"/>
      <c r="C983" s="77"/>
      <c r="D983" s="77"/>
    </row>
    <row r="984" spans="1:4" ht="18">
      <c r="A984"/>
      <c r="B984" s="76"/>
      <c r="C984" s="77"/>
      <c r="D984" s="77"/>
    </row>
    <row r="985" spans="1:4" ht="18">
      <c r="A985"/>
      <c r="B985" s="76"/>
      <c r="C985" s="77"/>
      <c r="D985" s="77"/>
    </row>
    <row r="986" spans="1:4" ht="18">
      <c r="A986"/>
      <c r="B986" s="76"/>
      <c r="C986" s="77"/>
      <c r="D986" s="77"/>
    </row>
    <row r="987" spans="1:4" ht="18">
      <c r="A987"/>
      <c r="B987" s="76"/>
      <c r="C987" s="77"/>
      <c r="D987" s="77"/>
    </row>
    <row r="988" spans="1:4" ht="18">
      <c r="A988"/>
      <c r="B988" s="76"/>
      <c r="C988" s="77"/>
      <c r="D988" s="77"/>
    </row>
    <row r="989" spans="1:4" ht="18">
      <c r="A989"/>
      <c r="B989" s="76"/>
      <c r="C989" s="77"/>
      <c r="D989" s="77"/>
    </row>
    <row r="990" spans="1:4" ht="18">
      <c r="A990"/>
      <c r="B990" s="76"/>
      <c r="C990" s="77"/>
      <c r="D990" s="77"/>
    </row>
    <row r="991" spans="1:4" ht="18">
      <c r="A991"/>
      <c r="B991" s="76"/>
      <c r="C991" s="77"/>
      <c r="D991" s="77"/>
    </row>
    <row r="992" spans="1:4" ht="18">
      <c r="A992"/>
      <c r="B992" s="76"/>
      <c r="C992" s="77"/>
      <c r="D992" s="77"/>
    </row>
    <row r="993" spans="1:4" ht="18">
      <c r="A993"/>
      <c r="B993" s="76"/>
      <c r="C993" s="77"/>
      <c r="D993" s="77"/>
    </row>
    <row r="994" spans="1:4" ht="18">
      <c r="A994"/>
      <c r="B994" s="76"/>
      <c r="C994" s="77"/>
      <c r="D994" s="77"/>
    </row>
    <row r="995" spans="1:4" ht="18">
      <c r="A995"/>
      <c r="B995" s="76"/>
      <c r="C995" s="77"/>
      <c r="D995" s="77"/>
    </row>
    <row r="996" spans="1:4" ht="18">
      <c r="A996"/>
      <c r="B996" s="76"/>
      <c r="C996" s="77"/>
      <c r="D996" s="77"/>
    </row>
    <row r="997" spans="1:4" ht="18">
      <c r="A997"/>
      <c r="B997" s="76"/>
      <c r="C997" s="77"/>
      <c r="D997" s="77"/>
    </row>
    <row r="998" spans="1:4" ht="18">
      <c r="A998"/>
      <c r="B998" s="76"/>
      <c r="C998" s="77"/>
      <c r="D998" s="77"/>
    </row>
    <row r="999" spans="1:4" ht="18">
      <c r="A999"/>
      <c r="B999" s="76"/>
      <c r="C999" s="77"/>
      <c r="D999" s="77"/>
    </row>
    <row r="1000" spans="1:4" ht="18">
      <c r="A1000"/>
      <c r="B1000" s="76"/>
      <c r="C1000" s="77"/>
      <c r="D1000" s="77"/>
    </row>
    <row r="1001" spans="1:4" ht="18">
      <c r="A1001"/>
      <c r="B1001" s="76"/>
      <c r="C1001" s="77"/>
      <c r="D1001" s="77"/>
    </row>
    <row r="1002" spans="1:4" ht="18">
      <c r="A1002"/>
      <c r="B1002" s="76"/>
      <c r="C1002" s="77"/>
      <c r="D1002" s="77"/>
    </row>
    <row r="1003" spans="1:4" ht="18">
      <c r="A1003"/>
      <c r="B1003" s="76"/>
      <c r="C1003" s="77"/>
      <c r="D1003" s="77"/>
    </row>
    <row r="1004" spans="1:4" ht="18">
      <c r="A1004"/>
      <c r="B1004" s="76"/>
      <c r="C1004" s="77"/>
      <c r="D1004" s="77"/>
    </row>
    <row r="1005" spans="1:4" ht="18">
      <c r="A1005"/>
      <c r="B1005" s="76"/>
      <c r="C1005" s="77"/>
      <c r="D1005" s="77"/>
    </row>
    <row r="1006" spans="1:4" ht="18">
      <c r="A1006"/>
      <c r="B1006" s="76"/>
      <c r="C1006" s="77"/>
      <c r="D1006" s="77"/>
    </row>
    <row r="1007" spans="1:4" ht="18">
      <c r="A1007"/>
      <c r="B1007" s="76"/>
      <c r="C1007" s="77"/>
      <c r="D1007" s="77"/>
    </row>
    <row r="1008" spans="1:4" ht="18">
      <c r="A1008"/>
      <c r="B1008" s="76"/>
      <c r="C1008" s="77"/>
      <c r="D1008" s="77"/>
    </row>
    <row r="1009" spans="1:4" ht="18">
      <c r="A1009"/>
      <c r="B1009" s="76"/>
      <c r="C1009" s="77"/>
      <c r="D1009" s="77"/>
    </row>
    <row r="1010" spans="1:4" ht="18">
      <c r="A1010"/>
      <c r="B1010" s="76"/>
      <c r="C1010" s="77"/>
      <c r="D1010" s="77"/>
    </row>
    <row r="1011" spans="1:4" ht="18">
      <c r="A1011"/>
      <c r="B1011" s="76"/>
      <c r="C1011" s="77"/>
      <c r="D1011" s="77"/>
    </row>
    <row r="1012" spans="1:4" ht="18">
      <c r="A1012"/>
      <c r="B1012" s="76"/>
      <c r="C1012" s="77"/>
      <c r="D1012" s="77"/>
    </row>
    <row r="1013" spans="1:4" ht="18">
      <c r="A1013"/>
      <c r="B1013" s="76"/>
      <c r="C1013" s="77"/>
      <c r="D1013" s="77"/>
    </row>
    <row r="1014" spans="1:4" ht="18">
      <c r="A1014"/>
      <c r="B1014" s="76"/>
      <c r="C1014" s="77"/>
      <c r="D1014" s="77"/>
    </row>
    <row r="1015" spans="1:4" ht="18">
      <c r="A1015"/>
      <c r="B1015" s="76"/>
      <c r="C1015" s="77"/>
      <c r="D1015" s="77"/>
    </row>
    <row r="1016" spans="1:4" ht="18">
      <c r="A1016"/>
      <c r="B1016" s="76"/>
      <c r="C1016" s="77"/>
      <c r="D1016" s="77"/>
    </row>
    <row r="1017" spans="1:4" ht="18">
      <c r="A1017"/>
      <c r="B1017" s="76"/>
      <c r="C1017" s="77"/>
      <c r="D1017" s="77"/>
    </row>
    <row r="1018" spans="1:4" ht="18">
      <c r="A1018"/>
      <c r="B1018" s="76"/>
      <c r="C1018" s="77"/>
      <c r="D1018" s="77"/>
    </row>
    <row r="1019" spans="1:4" ht="18">
      <c r="A1019"/>
      <c r="B1019" s="76"/>
      <c r="C1019" s="77"/>
      <c r="D1019" s="77"/>
    </row>
    <row r="1020" spans="1:4" ht="18">
      <c r="A1020"/>
      <c r="B1020" s="76"/>
      <c r="C1020" s="77"/>
      <c r="D1020" s="77"/>
    </row>
    <row r="1021" spans="1:4" ht="18">
      <c r="A1021"/>
      <c r="B1021" s="76"/>
      <c r="C1021" s="77"/>
      <c r="D1021" s="77"/>
    </row>
    <row r="1022" spans="1:4" ht="18">
      <c r="A1022"/>
      <c r="B1022" s="76"/>
      <c r="C1022" s="77"/>
      <c r="D1022" s="77"/>
    </row>
    <row r="1023" spans="1:4" ht="18">
      <c r="A1023"/>
      <c r="B1023" s="76"/>
      <c r="C1023" s="77"/>
      <c r="D1023" s="77"/>
    </row>
    <row r="1024" spans="1:4" ht="18">
      <c r="A1024"/>
      <c r="B1024" s="76"/>
      <c r="C1024" s="77"/>
      <c r="D1024" s="77"/>
    </row>
    <row r="1025" spans="1:4" ht="18">
      <c r="A1025"/>
      <c r="B1025" s="76"/>
      <c r="C1025" s="77"/>
      <c r="D1025" s="77"/>
    </row>
    <row r="1026" spans="1:4" ht="18">
      <c r="A1026"/>
      <c r="B1026" s="76"/>
      <c r="C1026" s="77"/>
      <c r="D1026" s="77"/>
    </row>
    <row r="1027" spans="1:4" ht="18">
      <c r="A1027"/>
      <c r="B1027" s="76"/>
      <c r="C1027" s="77"/>
      <c r="D1027" s="77"/>
    </row>
    <row r="1028" spans="1:4" ht="18">
      <c r="A1028"/>
      <c r="B1028" s="76"/>
      <c r="C1028" s="77"/>
      <c r="D1028" s="77"/>
    </row>
    <row r="1029" spans="1:4" ht="18">
      <c r="A1029"/>
      <c r="B1029" s="76"/>
      <c r="C1029" s="77"/>
      <c r="D1029" s="77"/>
    </row>
    <row r="1030" spans="1:4" ht="18">
      <c r="A1030"/>
      <c r="B1030" s="76"/>
      <c r="C1030" s="77"/>
      <c r="D1030" s="77"/>
    </row>
    <row r="1031" spans="1:4" ht="18">
      <c r="A1031"/>
      <c r="B1031" s="76"/>
      <c r="C1031" s="77"/>
      <c r="D1031" s="77"/>
    </row>
    <row r="1032" spans="1:4" ht="18">
      <c r="A1032"/>
      <c r="B1032" s="76"/>
      <c r="C1032" s="77"/>
      <c r="D1032" s="77"/>
    </row>
    <row r="1033" spans="1:4" ht="18">
      <c r="A1033"/>
      <c r="B1033" s="76"/>
      <c r="C1033" s="77"/>
      <c r="D1033" s="77"/>
    </row>
    <row r="1034" spans="1:4" ht="18">
      <c r="A1034"/>
      <c r="B1034" s="76"/>
      <c r="C1034" s="77"/>
      <c r="D1034" s="77"/>
    </row>
    <row r="1035" spans="1:4" ht="18">
      <c r="A1035"/>
      <c r="B1035" s="76"/>
      <c r="C1035" s="77"/>
      <c r="D1035" s="77"/>
    </row>
    <row r="1036" spans="1:4" ht="18">
      <c r="A1036"/>
      <c r="B1036" s="76"/>
      <c r="C1036" s="77"/>
      <c r="D1036" s="77"/>
    </row>
    <row r="1037" spans="1:4" ht="18">
      <c r="A1037"/>
      <c r="B1037" s="76"/>
      <c r="C1037" s="77"/>
      <c r="D1037" s="77"/>
    </row>
    <row r="1038" spans="1:4" ht="18">
      <c r="A1038"/>
      <c r="B1038" s="76"/>
      <c r="C1038" s="77"/>
      <c r="D1038" s="77"/>
    </row>
    <row r="1039" spans="1:4" ht="18">
      <c r="A1039"/>
      <c r="B1039" s="76"/>
      <c r="C1039" s="77"/>
      <c r="D1039" s="77"/>
    </row>
    <row r="1040" spans="1:4" ht="18">
      <c r="A1040"/>
      <c r="B1040" s="76"/>
      <c r="C1040" s="77"/>
      <c r="D1040" s="77"/>
    </row>
    <row r="1041" spans="1:4" ht="18">
      <c r="A1041"/>
      <c r="B1041" s="76"/>
      <c r="C1041" s="77"/>
      <c r="D1041" s="77"/>
    </row>
    <row r="1042" spans="1:4" ht="18">
      <c r="A1042"/>
      <c r="B1042" s="76"/>
      <c r="C1042" s="77"/>
      <c r="D1042" s="77"/>
    </row>
    <row r="1043" spans="1:4" ht="18">
      <c r="A1043"/>
      <c r="B1043" s="76"/>
      <c r="C1043" s="77"/>
      <c r="D1043" s="77"/>
    </row>
    <row r="1044" spans="1:4" ht="18">
      <c r="A1044"/>
      <c r="B1044" s="76"/>
      <c r="C1044" s="77"/>
      <c r="D1044" s="77"/>
    </row>
    <row r="1045" spans="1:4" ht="18">
      <c r="A1045"/>
      <c r="B1045" s="76"/>
      <c r="C1045" s="77"/>
      <c r="D1045" s="77"/>
    </row>
    <row r="1046" spans="1:4" ht="18">
      <c r="A1046"/>
      <c r="B1046" s="76"/>
      <c r="C1046" s="77"/>
      <c r="D1046" s="77"/>
    </row>
    <row r="1047" spans="1:4" ht="18">
      <c r="A1047"/>
      <c r="B1047" s="76"/>
      <c r="C1047" s="77"/>
      <c r="D1047" s="77"/>
    </row>
    <row r="1048" spans="1:4" ht="18">
      <c r="A1048"/>
      <c r="B1048" s="76"/>
      <c r="C1048" s="77"/>
      <c r="D1048" s="77"/>
    </row>
    <row r="1049" spans="1:4" ht="18">
      <c r="A1049"/>
      <c r="B1049" s="76"/>
      <c r="C1049" s="77"/>
      <c r="D1049" s="77"/>
    </row>
    <row r="1050" spans="1:4" ht="18">
      <c r="A1050"/>
      <c r="B1050" s="76"/>
      <c r="C1050" s="77"/>
      <c r="D1050" s="77"/>
    </row>
    <row r="1051" spans="1:4" ht="18">
      <c r="A1051"/>
      <c r="B1051" s="76"/>
      <c r="C1051" s="77"/>
      <c r="D1051" s="77"/>
    </row>
    <row r="1052" spans="1:4" ht="18">
      <c r="A1052"/>
      <c r="B1052" s="76"/>
      <c r="C1052" s="77"/>
      <c r="D1052" s="77"/>
    </row>
    <row r="1053" spans="1:4" ht="18">
      <c r="A1053"/>
      <c r="B1053" s="76"/>
      <c r="C1053" s="77"/>
      <c r="D1053" s="77"/>
    </row>
    <row r="1054" spans="1:4" ht="18">
      <c r="A1054"/>
      <c r="B1054" s="76"/>
      <c r="C1054" s="77"/>
      <c r="D1054" s="77"/>
    </row>
    <row r="1055" spans="1:4" ht="18">
      <c r="A1055"/>
      <c r="B1055" s="76"/>
      <c r="C1055" s="77"/>
      <c r="D1055" s="77"/>
    </row>
    <row r="1056" spans="1:4" ht="18">
      <c r="A1056"/>
      <c r="B1056" s="76"/>
      <c r="C1056" s="77"/>
      <c r="D1056" s="77"/>
    </row>
    <row r="1057" spans="1:4" ht="18">
      <c r="A1057"/>
      <c r="B1057" s="76"/>
      <c r="C1057" s="77"/>
      <c r="D1057" s="77"/>
    </row>
    <row r="1058" spans="1:4" ht="18">
      <c r="A1058"/>
      <c r="B1058" s="76"/>
      <c r="C1058" s="77"/>
      <c r="D1058" s="77"/>
    </row>
    <row r="1059" spans="1:4" ht="18">
      <c r="A1059"/>
      <c r="B1059" s="76"/>
      <c r="C1059" s="77"/>
      <c r="D1059" s="77"/>
    </row>
    <row r="1060" spans="1:4" ht="18">
      <c r="A1060"/>
      <c r="B1060" s="76"/>
      <c r="C1060" s="77"/>
      <c r="D1060" s="77"/>
    </row>
    <row r="1061" spans="1:4" ht="18">
      <c r="A1061"/>
      <c r="B1061" s="76"/>
      <c r="C1061" s="77"/>
      <c r="D1061" s="77"/>
    </row>
    <row r="1062" spans="1:4" ht="18">
      <c r="A1062"/>
      <c r="B1062" s="76"/>
      <c r="C1062" s="77"/>
      <c r="D1062" s="77"/>
    </row>
    <row r="1063" spans="1:4" ht="18">
      <c r="A1063"/>
      <c r="B1063" s="76"/>
      <c r="C1063" s="77"/>
      <c r="D1063" s="77"/>
    </row>
    <row r="1064" spans="1:4" ht="18">
      <c r="A1064"/>
      <c r="B1064" s="76"/>
      <c r="C1064" s="77"/>
      <c r="D1064" s="77"/>
    </row>
    <row r="1065" spans="1:4" ht="18">
      <c r="A1065"/>
      <c r="B1065" s="76"/>
      <c r="C1065" s="77"/>
      <c r="D1065" s="77"/>
    </row>
    <row r="1066" spans="1:4" ht="18">
      <c r="A1066"/>
      <c r="B1066" s="76"/>
      <c r="C1066" s="77"/>
      <c r="D1066" s="77"/>
    </row>
    <row r="1067" spans="1:4" ht="18">
      <c r="A1067"/>
      <c r="B1067" s="76"/>
      <c r="C1067" s="77"/>
      <c r="D1067" s="77"/>
    </row>
    <row r="1068" spans="1:4" ht="18">
      <c r="A1068"/>
      <c r="B1068" s="76"/>
      <c r="C1068" s="77"/>
      <c r="D1068" s="77"/>
    </row>
    <row r="1069" spans="1:4" ht="18">
      <c r="A1069"/>
      <c r="B1069" s="76"/>
      <c r="C1069" s="77"/>
      <c r="D1069" s="77"/>
    </row>
    <row r="1070" spans="1:4" ht="18">
      <c r="A1070"/>
      <c r="B1070" s="76"/>
      <c r="C1070" s="77"/>
      <c r="D1070" s="77"/>
    </row>
    <row r="1071" spans="1:4" ht="18">
      <c r="A1071"/>
      <c r="B1071" s="76"/>
      <c r="C1071" s="77"/>
      <c r="D1071" s="77"/>
    </row>
    <row r="1072" spans="1:4" ht="18">
      <c r="A1072"/>
      <c r="B1072" s="76"/>
      <c r="C1072" s="77"/>
      <c r="D1072" s="77"/>
    </row>
    <row r="1073" spans="1:4" ht="18">
      <c r="A1073"/>
      <c r="B1073" s="76"/>
      <c r="C1073" s="77"/>
      <c r="D1073" s="77"/>
    </row>
    <row r="1074" spans="1:4" ht="18">
      <c r="A1074"/>
      <c r="B1074" s="76"/>
      <c r="C1074" s="77"/>
      <c r="D1074" s="77"/>
    </row>
    <row r="1075" spans="1:4" ht="18">
      <c r="A1075"/>
      <c r="B1075" s="76"/>
      <c r="C1075" s="77"/>
      <c r="D1075" s="77"/>
    </row>
    <row r="1076" spans="1:4" ht="18">
      <c r="A1076"/>
      <c r="B1076" s="76"/>
      <c r="C1076" s="77"/>
      <c r="D1076" s="77"/>
    </row>
    <row r="1077" spans="1:4" ht="18">
      <c r="A1077"/>
      <c r="B1077" s="76"/>
      <c r="C1077" s="77"/>
      <c r="D1077" s="77"/>
    </row>
    <row r="1078" spans="1:4" ht="18">
      <c r="A1078"/>
      <c r="B1078" s="76"/>
      <c r="C1078" s="77"/>
      <c r="D1078" s="77"/>
    </row>
    <row r="1079" spans="1:4" ht="18">
      <c r="A1079"/>
      <c r="B1079" s="76"/>
      <c r="C1079" s="77"/>
      <c r="D1079" s="77"/>
    </row>
    <row r="1080" spans="1:4" ht="18">
      <c r="A1080"/>
      <c r="B1080" s="76"/>
      <c r="C1080" s="77"/>
      <c r="D1080" s="77"/>
    </row>
    <row r="1081" spans="1:4" ht="18">
      <c r="A1081"/>
      <c r="B1081" s="76"/>
      <c r="C1081" s="77"/>
      <c r="D1081" s="77"/>
    </row>
    <row r="1082" spans="1:4" ht="18">
      <c r="A1082"/>
      <c r="B1082" s="76"/>
      <c r="C1082" s="77"/>
      <c r="D1082" s="77"/>
    </row>
    <row r="1083" spans="1:4" ht="18">
      <c r="A1083"/>
      <c r="B1083" s="76"/>
      <c r="C1083" s="77"/>
      <c r="D1083" s="77"/>
    </row>
    <row r="1084" spans="1:4" ht="18">
      <c r="A1084"/>
      <c r="B1084" s="76"/>
      <c r="C1084" s="77"/>
      <c r="D1084" s="77"/>
    </row>
    <row r="1085" spans="1:4" ht="18">
      <c r="A1085"/>
      <c r="B1085" s="76"/>
      <c r="C1085" s="77"/>
      <c r="D1085" s="77"/>
    </row>
    <row r="1086" spans="1:4" ht="18">
      <c r="A1086"/>
      <c r="B1086" s="76"/>
      <c r="C1086" s="77"/>
      <c r="D1086" s="77"/>
    </row>
    <row r="1087" spans="1:4" ht="18">
      <c r="A1087"/>
      <c r="B1087" s="76"/>
      <c r="C1087" s="77"/>
      <c r="D1087" s="77"/>
    </row>
    <row r="1088" spans="1:4" ht="18">
      <c r="A1088"/>
      <c r="B1088" s="76"/>
      <c r="C1088" s="77"/>
      <c r="D1088" s="77"/>
    </row>
    <row r="1089" spans="1:4" ht="18">
      <c r="A1089"/>
      <c r="B1089" s="76"/>
      <c r="C1089" s="77"/>
      <c r="D1089" s="77"/>
    </row>
    <row r="1090" spans="1:4" ht="18">
      <c r="A1090"/>
      <c r="B1090" s="76"/>
      <c r="C1090" s="77"/>
      <c r="D1090" s="77"/>
    </row>
    <row r="1091" spans="1:4" ht="18">
      <c r="A1091"/>
      <c r="B1091" s="76"/>
      <c r="C1091" s="77"/>
      <c r="D1091" s="77"/>
    </row>
    <row r="1092" spans="1:4" ht="18">
      <c r="A1092"/>
      <c r="B1092" s="76"/>
      <c r="C1092" s="77"/>
      <c r="D1092" s="77"/>
    </row>
    <row r="1093" spans="1:4" ht="18">
      <c r="A1093"/>
      <c r="B1093" s="76"/>
      <c r="C1093" s="77"/>
      <c r="D1093" s="77"/>
    </row>
    <row r="1094" spans="1:4" ht="18">
      <c r="A1094"/>
      <c r="B1094" s="76"/>
      <c r="C1094" s="77"/>
      <c r="D1094" s="77"/>
    </row>
    <row r="1095" spans="1:4" ht="18">
      <c r="A1095"/>
      <c r="B1095" s="76"/>
      <c r="C1095" s="77"/>
      <c r="D1095" s="77"/>
    </row>
    <row r="1096" spans="1:4" ht="18">
      <c r="A1096"/>
      <c r="B1096" s="76"/>
      <c r="C1096" s="77"/>
      <c r="D1096" s="77"/>
    </row>
    <row r="1097" spans="1:4" ht="18">
      <c r="A1097"/>
      <c r="B1097" s="76"/>
      <c r="C1097" s="77"/>
      <c r="D1097" s="77"/>
    </row>
    <row r="1098" spans="1:4" ht="18">
      <c r="A1098"/>
      <c r="B1098" s="76"/>
      <c r="C1098" s="77"/>
      <c r="D1098" s="77"/>
    </row>
    <row r="1099" spans="1:4" ht="18">
      <c r="A1099"/>
      <c r="B1099" s="76"/>
      <c r="C1099" s="77"/>
      <c r="D1099" s="77"/>
    </row>
    <row r="1100" spans="1:4" ht="18">
      <c r="A1100"/>
      <c r="B1100" s="76"/>
      <c r="C1100" s="77"/>
      <c r="D1100" s="77"/>
    </row>
    <row r="1101" spans="1:4" ht="18">
      <c r="A1101"/>
      <c r="B1101" s="76"/>
      <c r="C1101" s="77"/>
      <c r="D1101" s="77"/>
    </row>
    <row r="1102" spans="1:4" ht="18">
      <c r="A1102"/>
      <c r="B1102" s="76"/>
      <c r="C1102" s="77"/>
      <c r="D1102" s="77"/>
    </row>
    <row r="1103" spans="1:4" ht="18">
      <c r="A1103"/>
      <c r="B1103" s="76"/>
      <c r="C1103" s="77"/>
      <c r="D1103" s="77"/>
    </row>
    <row r="1104" spans="1:4" ht="18">
      <c r="A1104"/>
      <c r="B1104" s="76"/>
      <c r="C1104" s="77"/>
      <c r="D1104" s="77"/>
    </row>
    <row r="1105" spans="1:4" ht="18">
      <c r="A1105"/>
      <c r="B1105" s="76"/>
      <c r="C1105" s="77"/>
      <c r="D1105" s="77"/>
    </row>
    <row r="1106" spans="1:4" ht="18">
      <c r="A1106"/>
      <c r="B1106" s="76"/>
      <c r="C1106" s="77"/>
      <c r="D1106" s="77"/>
    </row>
    <row r="1107" spans="1:4" ht="18">
      <c r="A1107"/>
      <c r="B1107" s="76"/>
      <c r="C1107" s="77"/>
      <c r="D1107" s="77"/>
    </row>
    <row r="1108" spans="1:4" ht="18">
      <c r="A1108"/>
      <c r="B1108" s="76"/>
      <c r="C1108" s="77"/>
      <c r="D1108" s="77"/>
    </row>
    <row r="1109" spans="1:4" ht="18">
      <c r="A1109"/>
      <c r="B1109" s="76"/>
      <c r="C1109" s="77"/>
      <c r="D1109" s="77"/>
    </row>
    <row r="1110" spans="1:4" ht="18">
      <c r="A1110"/>
      <c r="B1110" s="76"/>
      <c r="C1110" s="77"/>
      <c r="D1110" s="77"/>
    </row>
    <row r="1111" spans="1:4" ht="18">
      <c r="A1111"/>
      <c r="B1111" s="76"/>
      <c r="C1111" s="77"/>
      <c r="D1111" s="77"/>
    </row>
    <row r="1112" spans="1:4" ht="18">
      <c r="A1112"/>
      <c r="B1112" s="76"/>
      <c r="C1112" s="77"/>
      <c r="D1112" s="77"/>
    </row>
    <row r="1113" spans="1:4" ht="18">
      <c r="A1113"/>
      <c r="B1113" s="76"/>
      <c r="C1113" s="77"/>
      <c r="D1113" s="77"/>
    </row>
    <row r="1114" spans="1:4" ht="18">
      <c r="A1114"/>
      <c r="B1114" s="76"/>
      <c r="C1114" s="77"/>
      <c r="D1114" s="77"/>
    </row>
    <row r="1115" spans="1:4" ht="18">
      <c r="A1115"/>
      <c r="B1115" s="76"/>
      <c r="C1115" s="77"/>
      <c r="D1115" s="77"/>
    </row>
    <row r="1116" spans="1:4" ht="18">
      <c r="A1116"/>
      <c r="B1116" s="76"/>
      <c r="C1116" s="77"/>
      <c r="D1116" s="77"/>
    </row>
    <row r="1117" spans="1:4" ht="18">
      <c r="A1117"/>
      <c r="B1117" s="76"/>
      <c r="C1117" s="77"/>
      <c r="D1117" s="77"/>
    </row>
    <row r="1118" spans="1:4" ht="18">
      <c r="A1118"/>
      <c r="B1118" s="76"/>
      <c r="C1118" s="77"/>
      <c r="D1118" s="77"/>
    </row>
    <row r="1119" spans="1:4" ht="18">
      <c r="A1119"/>
      <c r="B1119" s="76"/>
      <c r="C1119" s="77"/>
      <c r="D1119" s="77"/>
    </row>
    <row r="1120" spans="1:4" ht="18">
      <c r="A1120"/>
      <c r="B1120" s="76"/>
      <c r="C1120" s="77"/>
      <c r="D1120" s="77"/>
    </row>
    <row r="1121" spans="1:4" ht="18">
      <c r="A1121"/>
      <c r="B1121" s="76"/>
      <c r="C1121" s="77"/>
      <c r="D1121" s="77"/>
    </row>
    <row r="1122" spans="1:4" ht="18">
      <c r="A1122"/>
      <c r="B1122" s="76"/>
      <c r="C1122" s="77"/>
      <c r="D1122" s="77"/>
    </row>
    <row r="1123" spans="1:4" ht="18">
      <c r="A1123"/>
      <c r="B1123" s="76"/>
      <c r="C1123" s="77"/>
      <c r="D1123" s="77"/>
    </row>
    <row r="1124" spans="1:4" ht="18">
      <c r="A1124"/>
      <c r="B1124" s="76"/>
      <c r="C1124" s="77"/>
      <c r="D1124" s="77"/>
    </row>
    <row r="1125" spans="1:4" ht="18">
      <c r="A1125"/>
      <c r="B1125" s="76"/>
      <c r="C1125" s="77"/>
      <c r="D1125" s="77"/>
    </row>
    <row r="1126" spans="1:4" ht="18">
      <c r="A1126"/>
      <c r="B1126" s="76"/>
      <c r="C1126" s="77"/>
      <c r="D1126" s="77"/>
    </row>
    <row r="1127" spans="1:4" ht="18">
      <c r="A1127"/>
      <c r="B1127" s="76"/>
      <c r="C1127" s="77"/>
      <c r="D1127" s="77"/>
    </row>
    <row r="1128" spans="1:4" ht="18">
      <c r="A1128"/>
      <c r="B1128" s="76"/>
      <c r="C1128" s="77"/>
      <c r="D1128" s="77"/>
    </row>
    <row r="1129" spans="1:4" ht="18">
      <c r="A1129"/>
      <c r="B1129" s="76"/>
      <c r="C1129" s="77"/>
      <c r="D1129" s="77"/>
    </row>
    <row r="1130" spans="1:4" ht="18">
      <c r="A1130"/>
      <c r="B1130" s="76"/>
      <c r="C1130" s="77"/>
      <c r="D1130" s="77"/>
    </row>
    <row r="1131" spans="1:4" ht="18">
      <c r="A1131"/>
      <c r="B1131" s="76"/>
      <c r="C1131" s="77"/>
      <c r="D1131" s="77"/>
    </row>
    <row r="1132" spans="1:4" ht="18">
      <c r="A1132"/>
      <c r="B1132" s="76"/>
      <c r="C1132" s="77"/>
      <c r="D1132" s="77"/>
    </row>
    <row r="1133" spans="1:4" ht="18">
      <c r="A1133"/>
      <c r="B1133" s="76"/>
      <c r="C1133" s="77"/>
      <c r="D1133" s="77"/>
    </row>
    <row r="1134" spans="1:4" ht="18">
      <c r="A1134"/>
      <c r="B1134" s="76"/>
      <c r="C1134" s="77"/>
      <c r="D1134" s="77"/>
    </row>
    <row r="1135" spans="1:4" ht="18">
      <c r="A1135"/>
      <c r="B1135" s="76"/>
      <c r="C1135" s="77"/>
      <c r="D1135" s="77"/>
    </row>
    <row r="1136" spans="1:4" ht="18">
      <c r="A1136"/>
      <c r="B1136" s="76"/>
      <c r="C1136" s="77"/>
      <c r="D1136" s="77"/>
    </row>
    <row r="1137" spans="1:4" ht="18">
      <c r="A1137"/>
      <c r="B1137" s="76"/>
      <c r="C1137" s="77"/>
      <c r="D1137" s="77"/>
    </row>
    <row r="1138" spans="1:4" ht="18">
      <c r="A1138"/>
      <c r="B1138" s="76"/>
      <c r="C1138" s="77"/>
      <c r="D1138" s="77"/>
    </row>
    <row r="1139" spans="1:4" ht="18">
      <c r="A1139"/>
      <c r="B1139" s="76"/>
      <c r="C1139" s="77"/>
      <c r="D1139" s="77"/>
    </row>
    <row r="1140" spans="1:4" ht="18">
      <c r="A1140"/>
      <c r="B1140" s="76"/>
      <c r="C1140" s="77"/>
      <c r="D1140" s="77"/>
    </row>
    <row r="1141" spans="1:4" ht="18">
      <c r="A1141"/>
      <c r="B1141" s="76"/>
      <c r="C1141" s="77"/>
      <c r="D1141" s="77"/>
    </row>
    <row r="1142" spans="1:4" ht="18">
      <c r="A1142"/>
      <c r="B1142" s="76"/>
      <c r="C1142" s="77"/>
      <c r="D1142" s="77"/>
    </row>
    <row r="1143" spans="1:4" ht="18">
      <c r="A1143"/>
      <c r="B1143" s="76"/>
      <c r="C1143" s="77"/>
      <c r="D1143" s="77"/>
    </row>
    <row r="1144" spans="1:4" ht="18">
      <c r="A1144"/>
      <c r="B1144" s="76"/>
      <c r="C1144" s="77"/>
      <c r="D1144" s="77"/>
    </row>
    <row r="1145" spans="1:4" ht="18">
      <c r="A1145"/>
      <c r="B1145" s="76"/>
      <c r="C1145" s="77"/>
      <c r="D1145" s="77"/>
    </row>
    <row r="1146" spans="1:4" ht="18">
      <c r="A1146"/>
      <c r="B1146" s="76"/>
      <c r="C1146" s="77"/>
      <c r="D1146" s="77"/>
    </row>
    <row r="1147" spans="1:4" ht="18">
      <c r="A1147"/>
      <c r="B1147" s="76"/>
      <c r="C1147" s="77"/>
      <c r="D1147" s="77"/>
    </row>
    <row r="1148" spans="1:4" ht="18">
      <c r="A1148"/>
      <c r="B1148" s="76"/>
      <c r="C1148" s="77"/>
      <c r="D1148" s="77"/>
    </row>
    <row r="1149" spans="1:4" ht="18">
      <c r="A1149"/>
      <c r="B1149" s="76"/>
      <c r="C1149" s="77"/>
      <c r="D1149" s="77"/>
    </row>
    <row r="1150" spans="1:4" ht="18">
      <c r="A1150"/>
      <c r="B1150" s="76"/>
      <c r="C1150" s="77"/>
      <c r="D1150" s="77"/>
    </row>
    <row r="1151" spans="1:4" ht="18">
      <c r="A1151"/>
      <c r="B1151" s="76"/>
      <c r="C1151" s="77"/>
      <c r="D1151" s="77"/>
    </row>
    <row r="1152" spans="1:4" ht="18">
      <c r="A1152"/>
      <c r="B1152" s="76"/>
      <c r="C1152" s="77"/>
      <c r="D1152" s="77"/>
    </row>
    <row r="1153" spans="1:4" ht="18">
      <c r="A1153"/>
      <c r="B1153" s="76"/>
      <c r="C1153" s="77"/>
      <c r="D1153" s="77"/>
    </row>
    <row r="1154" spans="1:4" ht="18">
      <c r="A1154"/>
      <c r="B1154" s="76"/>
      <c r="C1154" s="77"/>
      <c r="D1154" s="77"/>
    </row>
    <row r="1155" spans="1:4" ht="18">
      <c r="A1155"/>
      <c r="B1155" s="76"/>
      <c r="C1155" s="77"/>
      <c r="D1155" s="77"/>
    </row>
    <row r="1156" spans="1:4" ht="18">
      <c r="A1156"/>
      <c r="B1156" s="76"/>
      <c r="C1156" s="77"/>
      <c r="D1156" s="77"/>
    </row>
    <row r="1157" spans="1:4" ht="18">
      <c r="A1157"/>
      <c r="B1157" s="76"/>
      <c r="C1157" s="77"/>
      <c r="D1157" s="77"/>
    </row>
    <row r="1158" spans="1:4" ht="18">
      <c r="A1158"/>
      <c r="B1158" s="76"/>
      <c r="C1158" s="77"/>
      <c r="D1158" s="77"/>
    </row>
    <row r="1159" spans="1:4" ht="18">
      <c r="A1159"/>
      <c r="B1159" s="76"/>
      <c r="C1159" s="77"/>
      <c r="D1159" s="77"/>
    </row>
    <row r="1160" spans="1:4" ht="18">
      <c r="A1160"/>
      <c r="B1160" s="76"/>
      <c r="C1160" s="77"/>
      <c r="D1160" s="77"/>
    </row>
    <row r="1161" spans="1:4" ht="18">
      <c r="A1161"/>
      <c r="B1161" s="76"/>
      <c r="C1161" s="77"/>
      <c r="D1161" s="77"/>
    </row>
    <row r="1162" spans="1:4" ht="18">
      <c r="A1162"/>
      <c r="B1162" s="76"/>
      <c r="C1162" s="77"/>
      <c r="D1162" s="77"/>
    </row>
    <row r="1163" spans="1:4" ht="18">
      <c r="A1163"/>
      <c r="B1163" s="76"/>
      <c r="C1163" s="77"/>
      <c r="D1163" s="77"/>
    </row>
    <row r="1164" spans="1:4" ht="18">
      <c r="A1164"/>
      <c r="B1164" s="76"/>
      <c r="C1164" s="77"/>
      <c r="D1164" s="77"/>
    </row>
    <row r="1165" spans="1:4" ht="18">
      <c r="A1165"/>
      <c r="B1165" s="76"/>
      <c r="C1165" s="77"/>
      <c r="D1165" s="77"/>
    </row>
    <row r="1166" spans="1:4" ht="18">
      <c r="A1166"/>
      <c r="B1166" s="76"/>
      <c r="C1166" s="77"/>
      <c r="D1166" s="77"/>
    </row>
    <row r="1167" spans="1:4" ht="18">
      <c r="A1167"/>
      <c r="B1167" s="76"/>
      <c r="C1167" s="77"/>
      <c r="D1167" s="77"/>
    </row>
    <row r="1168" spans="1:4" ht="18">
      <c r="A1168"/>
      <c r="B1168" s="76"/>
      <c r="C1168" s="77"/>
      <c r="D1168" s="77"/>
    </row>
    <row r="1169" spans="1:4" ht="18">
      <c r="A1169"/>
      <c r="B1169" s="76"/>
      <c r="C1169" s="77"/>
      <c r="D1169" s="77"/>
    </row>
    <row r="1170" spans="1:4" ht="18">
      <c r="A1170"/>
      <c r="B1170" s="76"/>
      <c r="C1170" s="77"/>
      <c r="D1170" s="77"/>
    </row>
    <row r="1171" spans="1:4" ht="18">
      <c r="A1171"/>
      <c r="B1171" s="76"/>
      <c r="C1171" s="77"/>
      <c r="D1171" s="77"/>
    </row>
    <row r="1172" spans="1:4" ht="18">
      <c r="A1172"/>
      <c r="B1172" s="76"/>
      <c r="C1172" s="77"/>
      <c r="D1172" s="77"/>
    </row>
    <row r="1173" spans="1:4" ht="18">
      <c r="A1173"/>
      <c r="B1173" s="76"/>
      <c r="C1173" s="77"/>
      <c r="D1173" s="77"/>
    </row>
    <row r="1174" spans="1:4" ht="18">
      <c r="A1174"/>
      <c r="B1174" s="76"/>
      <c r="C1174" s="77"/>
      <c r="D1174" s="77"/>
    </row>
    <row r="1175" spans="1:4" ht="18">
      <c r="A1175"/>
      <c r="B1175" s="76"/>
      <c r="C1175" s="77"/>
      <c r="D1175" s="77"/>
    </row>
    <row r="1176" spans="1:4" ht="18">
      <c r="A1176"/>
      <c r="B1176" s="76"/>
      <c r="C1176" s="77"/>
      <c r="D1176" s="77"/>
    </row>
    <row r="1177" spans="1:4" ht="18">
      <c r="A1177"/>
      <c r="B1177" s="76"/>
      <c r="C1177" s="77"/>
      <c r="D1177" s="77"/>
    </row>
    <row r="1178" spans="1:4" ht="18">
      <c r="A1178"/>
      <c r="B1178" s="76"/>
      <c r="C1178" s="77"/>
      <c r="D1178" s="77"/>
    </row>
    <row r="1179" spans="1:4" ht="18">
      <c r="A1179"/>
      <c r="B1179" s="76"/>
      <c r="C1179" s="77"/>
      <c r="D1179" s="77"/>
    </row>
    <row r="1180" spans="1:4" ht="18">
      <c r="A1180"/>
      <c r="B1180" s="76"/>
      <c r="C1180" s="77"/>
      <c r="D1180" s="77"/>
    </row>
    <row r="1181" spans="1:4" ht="18">
      <c r="A1181"/>
      <c r="B1181" s="76"/>
      <c r="C1181" s="77"/>
      <c r="D1181" s="77"/>
    </row>
    <row r="1182" spans="1:4" ht="18">
      <c r="A1182"/>
      <c r="B1182" s="76"/>
      <c r="C1182" s="77"/>
      <c r="D1182" s="77"/>
    </row>
    <row r="1183" spans="1:4" ht="18">
      <c r="A1183"/>
      <c r="B1183" s="76"/>
      <c r="C1183" s="77"/>
      <c r="D1183" s="77"/>
    </row>
    <row r="1184" spans="1:4" ht="18">
      <c r="A1184"/>
      <c r="B1184" s="76"/>
      <c r="C1184" s="77"/>
      <c r="D1184" s="77"/>
    </row>
    <row r="1185" spans="1:4" ht="18">
      <c r="A1185"/>
      <c r="B1185" s="76"/>
      <c r="C1185" s="77"/>
      <c r="D1185" s="77"/>
    </row>
    <row r="1186" spans="1:4" ht="18">
      <c r="A1186"/>
      <c r="B1186" s="76"/>
      <c r="C1186" s="77"/>
      <c r="D1186" s="77"/>
    </row>
    <row r="1187" spans="1:4" ht="18">
      <c r="A1187"/>
      <c r="B1187" s="76"/>
      <c r="C1187" s="77"/>
      <c r="D1187" s="77"/>
    </row>
    <row r="1188" spans="1:4" ht="18">
      <c r="A1188"/>
      <c r="B1188" s="76"/>
      <c r="C1188" s="77"/>
      <c r="D1188" s="77"/>
    </row>
    <row r="1189" spans="1:4" ht="18">
      <c r="A1189"/>
      <c r="B1189" s="76"/>
      <c r="C1189" s="77"/>
      <c r="D1189" s="77"/>
    </row>
    <row r="1190" spans="1:4" ht="18">
      <c r="A1190"/>
      <c r="B1190" s="76"/>
      <c r="C1190" s="77"/>
      <c r="D1190" s="77"/>
    </row>
    <row r="1191" spans="1:4" ht="18">
      <c r="A1191"/>
      <c r="B1191" s="76"/>
      <c r="C1191" s="77"/>
      <c r="D1191" s="77"/>
    </row>
    <row r="1192" spans="1:4" ht="18">
      <c r="A1192"/>
      <c r="B1192" s="76"/>
      <c r="C1192" s="77"/>
      <c r="D1192" s="77"/>
    </row>
    <row r="1193" spans="1:4" ht="18">
      <c r="A1193"/>
      <c r="B1193" s="76"/>
      <c r="C1193" s="77"/>
      <c r="D1193" s="77"/>
    </row>
    <row r="1194" spans="1:4" ht="18">
      <c r="A1194"/>
      <c r="B1194" s="76"/>
      <c r="C1194" s="77"/>
      <c r="D1194" s="77"/>
    </row>
    <row r="1195" spans="1:4" ht="18">
      <c r="A1195"/>
      <c r="B1195" s="76"/>
      <c r="C1195" s="77"/>
      <c r="D1195" s="77"/>
    </row>
    <row r="1196" spans="1:4" ht="18">
      <c r="A1196"/>
      <c r="B1196" s="76"/>
      <c r="C1196" s="77"/>
      <c r="D1196" s="77"/>
    </row>
    <row r="1197" spans="1:4" ht="18">
      <c r="A1197"/>
      <c r="B1197" s="76"/>
      <c r="C1197" s="77"/>
      <c r="D1197" s="77"/>
    </row>
    <row r="1198" spans="1:4" ht="18">
      <c r="A1198"/>
      <c r="B1198" s="76"/>
      <c r="C1198" s="77"/>
      <c r="D1198" s="77"/>
    </row>
    <row r="1199" spans="1:4" ht="18">
      <c r="A1199"/>
      <c r="B1199" s="76"/>
      <c r="C1199" s="77"/>
      <c r="D1199" s="77"/>
    </row>
    <row r="1200" spans="1:4" ht="18">
      <c r="A1200"/>
      <c r="B1200" s="76"/>
      <c r="C1200" s="77"/>
      <c r="D1200" s="77"/>
    </row>
    <row r="1201" spans="1:4" ht="18">
      <c r="A1201"/>
      <c r="B1201" s="76"/>
      <c r="C1201" s="77"/>
      <c r="D1201" s="77"/>
    </row>
    <row r="1202" spans="1:4" ht="18">
      <c r="A1202"/>
      <c r="B1202" s="76"/>
      <c r="C1202" s="77"/>
      <c r="D1202" s="77"/>
    </row>
    <row r="1203" spans="1:4" ht="18">
      <c r="A1203"/>
      <c r="B1203" s="76"/>
      <c r="C1203" s="77"/>
      <c r="D1203" s="77"/>
    </row>
    <row r="1204" spans="1:4" ht="18">
      <c r="A1204"/>
      <c r="B1204" s="76"/>
      <c r="C1204" s="77"/>
      <c r="D1204" s="77"/>
    </row>
    <row r="1205" spans="1:4" ht="18">
      <c r="A1205"/>
      <c r="B1205" s="76"/>
      <c r="C1205" s="77"/>
      <c r="D1205" s="77"/>
    </row>
    <row r="1206" spans="1:4" ht="18">
      <c r="A1206"/>
      <c r="B1206" s="76"/>
      <c r="C1206" s="77"/>
      <c r="D1206" s="77"/>
    </row>
    <row r="1207" spans="1:4" ht="18">
      <c r="A1207"/>
      <c r="B1207" s="76"/>
      <c r="C1207" s="77"/>
      <c r="D1207" s="77"/>
    </row>
    <row r="1208" spans="1:4" ht="18">
      <c r="A1208"/>
      <c r="B1208" s="76"/>
      <c r="C1208" s="77"/>
      <c r="D1208" s="77"/>
    </row>
    <row r="1209" spans="1:4" ht="18">
      <c r="A1209"/>
      <c r="B1209" s="76"/>
      <c r="C1209" s="77"/>
      <c r="D1209" s="77"/>
    </row>
    <row r="1210" spans="1:4" ht="18">
      <c r="A1210"/>
      <c r="B1210" s="76"/>
      <c r="C1210" s="77"/>
      <c r="D1210" s="77"/>
    </row>
    <row r="1211" spans="1:4" ht="18">
      <c r="A1211"/>
      <c r="B1211" s="76"/>
      <c r="C1211" s="77"/>
      <c r="D1211" s="77"/>
    </row>
    <row r="1212" spans="1:4" ht="18">
      <c r="A1212"/>
      <c r="B1212" s="76"/>
      <c r="C1212" s="77"/>
      <c r="D1212" s="77"/>
    </row>
    <row r="1213" spans="1:4" ht="18">
      <c r="A1213"/>
      <c r="B1213" s="76"/>
      <c r="C1213" s="77"/>
      <c r="D1213" s="77"/>
    </row>
    <row r="1214" spans="1:4" ht="18">
      <c r="A1214"/>
      <c r="B1214" s="76"/>
      <c r="C1214" s="77"/>
      <c r="D1214" s="77"/>
    </row>
    <row r="1215" spans="1:4" ht="18">
      <c r="A1215"/>
      <c r="B1215" s="76"/>
      <c r="C1215" s="77"/>
      <c r="D1215" s="77"/>
    </row>
    <row r="1216" spans="1:4" ht="18">
      <c r="A1216"/>
      <c r="B1216" s="76"/>
      <c r="C1216" s="77"/>
      <c r="D1216" s="77"/>
    </row>
    <row r="1217" spans="1:4" ht="18">
      <c r="A1217"/>
      <c r="B1217" s="76"/>
      <c r="C1217" s="77"/>
      <c r="D1217" s="77"/>
    </row>
    <row r="1218" spans="1:4" ht="18">
      <c r="A1218"/>
      <c r="B1218" s="76"/>
      <c r="C1218" s="77"/>
      <c r="D1218" s="77"/>
    </row>
    <row r="1219" spans="1:4" ht="18">
      <c r="A1219"/>
      <c r="B1219" s="76"/>
      <c r="C1219" s="77"/>
      <c r="D1219" s="77"/>
    </row>
    <row r="1220" spans="1:4">
      <c r="A1220"/>
    </row>
    <row r="1221" spans="1:4">
      <c r="A1221"/>
    </row>
    <row r="1222" spans="1:4">
      <c r="A1222"/>
    </row>
    <row r="1223" spans="1:4">
      <c r="A1223"/>
    </row>
    <row r="1224" spans="1:4">
      <c r="A1224"/>
    </row>
    <row r="1225" spans="1:4">
      <c r="A1225"/>
    </row>
    <row r="1226" spans="1:4">
      <c r="A1226"/>
    </row>
    <row r="1227" spans="1:4">
      <c r="A1227"/>
    </row>
    <row r="1228" spans="1:4">
      <c r="A1228"/>
    </row>
    <row r="1229" spans="1:4">
      <c r="A1229"/>
    </row>
    <row r="1230" spans="1:4">
      <c r="A1230"/>
    </row>
    <row r="1231" spans="1:4">
      <c r="A1231"/>
    </row>
    <row r="1232" spans="1:4">
      <c r="A1232"/>
    </row>
    <row r="1233" spans="1:1">
      <c r="A1233"/>
    </row>
    <row r="1234" spans="1:1">
      <c r="A1234"/>
    </row>
    <row r="1235" spans="1:1">
      <c r="A1235"/>
    </row>
    <row r="1236" spans="1:1">
      <c r="A1236"/>
    </row>
    <row r="1237" spans="1:1">
      <c r="A1237"/>
    </row>
    <row r="1238" spans="1:1">
      <c r="A1238"/>
    </row>
    <row r="1239" spans="1:1">
      <c r="A1239"/>
    </row>
    <row r="1240" spans="1:1">
      <c r="A1240"/>
    </row>
    <row r="1241" spans="1:1">
      <c r="A1241"/>
    </row>
    <row r="1242" spans="1:1">
      <c r="A1242"/>
    </row>
    <row r="1243" spans="1:1">
      <c r="A1243"/>
    </row>
    <row r="1244" spans="1:1">
      <c r="A1244"/>
    </row>
    <row r="1245" spans="1:1">
      <c r="A1245"/>
    </row>
    <row r="1246" spans="1:1">
      <c r="A1246"/>
    </row>
    <row r="1247" spans="1:1">
      <c r="A1247"/>
    </row>
    <row r="1248" spans="1:1">
      <c r="A1248"/>
    </row>
    <row r="1249" spans="1:1">
      <c r="A1249"/>
    </row>
    <row r="1250" spans="1:1">
      <c r="A1250"/>
    </row>
    <row r="1251" spans="1:1">
      <c r="A1251"/>
    </row>
    <row r="1252" spans="1:1">
      <c r="A1252"/>
    </row>
    <row r="1253" spans="1:1">
      <c r="A1253"/>
    </row>
    <row r="1254" spans="1:1">
      <c r="A1254"/>
    </row>
    <row r="1255" spans="1:1">
      <c r="A1255"/>
    </row>
    <row r="1256" spans="1:1">
      <c r="A1256"/>
    </row>
    <row r="1257" spans="1:1">
      <c r="A1257"/>
    </row>
    <row r="1258" spans="1:1">
      <c r="A1258"/>
    </row>
    <row r="1259" spans="1:1">
      <c r="A1259"/>
    </row>
    <row r="1260" spans="1:1">
      <c r="A1260"/>
    </row>
    <row r="1261" spans="1:1">
      <c r="A1261"/>
    </row>
    <row r="1262" spans="1:1">
      <c r="A1262"/>
    </row>
    <row r="1263" spans="1:1">
      <c r="A1263"/>
    </row>
    <row r="1264" spans="1:1">
      <c r="A1264"/>
    </row>
    <row r="1265" spans="1:1">
      <c r="A1265"/>
    </row>
    <row r="1266" spans="1:1">
      <c r="A1266"/>
    </row>
    <row r="1267" spans="1:1">
      <c r="A1267"/>
    </row>
    <row r="1268" spans="1:1">
      <c r="A1268"/>
    </row>
    <row r="1269" spans="1:1">
      <c r="A1269"/>
    </row>
    <row r="1270" spans="1:1">
      <c r="A1270"/>
    </row>
    <row r="1271" spans="1:1">
      <c r="A1271"/>
    </row>
    <row r="1272" spans="1:1">
      <c r="A1272"/>
    </row>
    <row r="1273" spans="1:1">
      <c r="A1273"/>
    </row>
    <row r="1274" spans="1:1">
      <c r="A1274"/>
    </row>
    <row r="1275" spans="1:1">
      <c r="A1275"/>
    </row>
    <row r="1276" spans="1:1">
      <c r="A1276"/>
    </row>
    <row r="1277" spans="1:1">
      <c r="A1277"/>
    </row>
    <row r="1278" spans="1:1">
      <c r="A1278"/>
    </row>
    <row r="1279" spans="1:1">
      <c r="A1279"/>
    </row>
    <row r="1280" spans="1:1">
      <c r="A1280"/>
    </row>
    <row r="1281" spans="1:1">
      <c r="A1281"/>
    </row>
    <row r="1282" spans="1:1">
      <c r="A1282"/>
    </row>
    <row r="1283" spans="1:1">
      <c r="A1283"/>
    </row>
    <row r="1284" spans="1:1">
      <c r="A1284"/>
    </row>
    <row r="1285" spans="1:1">
      <c r="A1285"/>
    </row>
    <row r="1286" spans="1:1">
      <c r="A1286"/>
    </row>
    <row r="1287" spans="1:1">
      <c r="A1287"/>
    </row>
    <row r="1288" spans="1:1">
      <c r="A1288"/>
    </row>
    <row r="1289" spans="1:1">
      <c r="A1289"/>
    </row>
    <row r="1290" spans="1:1">
      <c r="A1290"/>
    </row>
    <row r="1291" spans="1:1">
      <c r="A1291"/>
    </row>
    <row r="1292" spans="1:1">
      <c r="A1292"/>
    </row>
    <row r="1293" spans="1:1">
      <c r="A1293"/>
    </row>
    <row r="1294" spans="1:1">
      <c r="A1294"/>
    </row>
    <row r="1295" spans="1:1">
      <c r="A1295"/>
    </row>
    <row r="1296" spans="1:1">
      <c r="A1296"/>
    </row>
    <row r="1297" spans="1:1">
      <c r="A1297"/>
    </row>
    <row r="1298" spans="1:1">
      <c r="A1298"/>
    </row>
    <row r="1299" spans="1:1">
      <c r="A1299"/>
    </row>
    <row r="1300" spans="1:1">
      <c r="A1300"/>
    </row>
    <row r="1301" spans="1:1">
      <c r="A1301"/>
    </row>
    <row r="1302" spans="1:1">
      <c r="A1302"/>
    </row>
    <row r="1303" spans="1:1">
      <c r="A1303"/>
    </row>
    <row r="1304" spans="1:1">
      <c r="A1304"/>
    </row>
    <row r="1305" spans="1:1">
      <c r="A1305"/>
    </row>
    <row r="1306" spans="1:1">
      <c r="A1306"/>
    </row>
    <row r="1307" spans="1:1">
      <c r="A1307"/>
    </row>
    <row r="1308" spans="1:1">
      <c r="A1308"/>
    </row>
    <row r="1309" spans="1:1">
      <c r="A1309"/>
    </row>
    <row r="1310" spans="1:1">
      <c r="A1310"/>
    </row>
    <row r="1311" spans="1:1">
      <c r="A1311"/>
    </row>
    <row r="1312" spans="1:1">
      <c r="A1312"/>
    </row>
    <row r="1313" spans="1:1">
      <c r="A1313"/>
    </row>
    <row r="1314" spans="1:1">
      <c r="A1314"/>
    </row>
    <row r="1315" spans="1:1">
      <c r="A1315"/>
    </row>
    <row r="1316" spans="1:1">
      <c r="A1316"/>
    </row>
    <row r="1317" spans="1:1">
      <c r="A1317"/>
    </row>
    <row r="1318" spans="1:1">
      <c r="A1318"/>
    </row>
    <row r="1319" spans="1:1">
      <c r="A1319"/>
    </row>
    <row r="1320" spans="1:1">
      <c r="A1320"/>
    </row>
    <row r="1321" spans="1:1">
      <c r="A1321"/>
    </row>
    <row r="1322" spans="1:1">
      <c r="A1322"/>
    </row>
    <row r="1323" spans="1:1">
      <c r="A1323"/>
    </row>
    <row r="1324" spans="1:1">
      <c r="A1324"/>
    </row>
    <row r="1325" spans="1:1">
      <c r="A1325"/>
    </row>
    <row r="1326" spans="1:1">
      <c r="A1326"/>
    </row>
    <row r="1327" spans="1:1">
      <c r="A1327"/>
    </row>
    <row r="1328" spans="1:1">
      <c r="A1328"/>
    </row>
    <row r="1329" spans="1:1">
      <c r="A1329"/>
    </row>
    <row r="1330" spans="1:1">
      <c r="A1330"/>
    </row>
    <row r="1331" spans="1:1">
      <c r="A1331"/>
    </row>
    <row r="1332" spans="1:1">
      <c r="A1332"/>
    </row>
    <row r="1333" spans="1:1">
      <c r="A1333"/>
    </row>
    <row r="1334" spans="1:1">
      <c r="A1334"/>
    </row>
    <row r="1335" spans="1:1">
      <c r="A1335"/>
    </row>
    <row r="1336" spans="1:1">
      <c r="A1336"/>
    </row>
    <row r="1337" spans="1:1">
      <c r="A1337"/>
    </row>
    <row r="1338" spans="1:1">
      <c r="A1338"/>
    </row>
    <row r="1339" spans="1:1">
      <c r="A1339"/>
    </row>
    <row r="1340" spans="1:1">
      <c r="A1340"/>
    </row>
    <row r="1341" spans="1:1">
      <c r="A1341"/>
    </row>
    <row r="1342" spans="1:1">
      <c r="A1342"/>
    </row>
    <row r="1343" spans="1:1">
      <c r="A1343"/>
    </row>
    <row r="1344" spans="1:1">
      <c r="A1344"/>
    </row>
    <row r="1345" spans="1:1">
      <c r="A1345"/>
    </row>
    <row r="1346" spans="1:1">
      <c r="A1346"/>
    </row>
    <row r="1347" spans="1:1">
      <c r="A1347"/>
    </row>
    <row r="1348" spans="1:1">
      <c r="A1348"/>
    </row>
    <row r="1349" spans="1:1">
      <c r="A1349"/>
    </row>
    <row r="1350" spans="1:1">
      <c r="A1350"/>
    </row>
    <row r="1351" spans="1:1">
      <c r="A1351"/>
    </row>
    <row r="1352" spans="1:1">
      <c r="A1352"/>
    </row>
    <row r="1353" spans="1:1">
      <c r="A1353"/>
    </row>
    <row r="1354" spans="1:1">
      <c r="A1354"/>
    </row>
    <row r="1355" spans="1:1">
      <c r="A1355"/>
    </row>
    <row r="1356" spans="1:1">
      <c r="A1356"/>
    </row>
    <row r="1357" spans="1:1">
      <c r="A1357"/>
    </row>
    <row r="1358" spans="1:1">
      <c r="A1358"/>
    </row>
    <row r="1359" spans="1:1">
      <c r="A1359"/>
    </row>
    <row r="1360" spans="1:1">
      <c r="A1360"/>
    </row>
    <row r="1361" spans="1:1">
      <c r="A1361"/>
    </row>
    <row r="1362" spans="1:1">
      <c r="A1362"/>
    </row>
    <row r="1363" spans="1:1">
      <c r="A1363"/>
    </row>
    <row r="1364" spans="1:1">
      <c r="A1364"/>
    </row>
    <row r="1365" spans="1:1">
      <c r="A1365"/>
    </row>
    <row r="1366" spans="1:1">
      <c r="A1366"/>
    </row>
    <row r="1367" spans="1:1">
      <c r="A1367"/>
    </row>
    <row r="1368" spans="1:1">
      <c r="A1368"/>
    </row>
    <row r="1369" spans="1:1">
      <c r="A1369"/>
    </row>
    <row r="1370" spans="1:1">
      <c r="A1370"/>
    </row>
    <row r="1371" spans="1:1">
      <c r="A1371"/>
    </row>
    <row r="1372" spans="1:1">
      <c r="A1372"/>
    </row>
    <row r="1373" spans="1:1">
      <c r="A1373"/>
    </row>
    <row r="1374" spans="1:1">
      <c r="A1374"/>
    </row>
    <row r="1375" spans="1:1">
      <c r="A1375"/>
    </row>
    <row r="1376" spans="1:1">
      <c r="A1376"/>
    </row>
    <row r="1377" spans="1:1">
      <c r="A1377"/>
    </row>
    <row r="1378" spans="1:1">
      <c r="A1378"/>
    </row>
    <row r="1379" spans="1:1">
      <c r="A1379"/>
    </row>
    <row r="1380" spans="1:1">
      <c r="A1380"/>
    </row>
    <row r="1381" spans="1:1">
      <c r="A1381"/>
    </row>
    <row r="1382" spans="1:1">
      <c r="A1382"/>
    </row>
    <row r="1383" spans="1:1">
      <c r="A1383"/>
    </row>
    <row r="1384" spans="1:1">
      <c r="A1384"/>
    </row>
    <row r="1385" spans="1:1">
      <c r="A1385"/>
    </row>
    <row r="1386" spans="1:1">
      <c r="A1386"/>
    </row>
    <row r="1387" spans="1:1">
      <c r="A1387"/>
    </row>
    <row r="1388" spans="1:1">
      <c r="A1388"/>
    </row>
    <row r="1389" spans="1:1">
      <c r="A1389"/>
    </row>
    <row r="1390" spans="1:1">
      <c r="A1390"/>
    </row>
    <row r="1391" spans="1:1">
      <c r="A1391"/>
    </row>
    <row r="1392" spans="1:1">
      <c r="A1392"/>
    </row>
    <row r="1393" spans="1:1">
      <c r="A1393"/>
    </row>
    <row r="1394" spans="1:1">
      <c r="A1394"/>
    </row>
    <row r="1395" spans="1:1">
      <c r="A1395"/>
    </row>
    <row r="1396" spans="1:1">
      <c r="A1396"/>
    </row>
    <row r="1397" spans="1:1">
      <c r="A1397"/>
    </row>
    <row r="1398" spans="1:1">
      <c r="A1398"/>
    </row>
    <row r="1399" spans="1:1">
      <c r="A1399"/>
    </row>
    <row r="1400" spans="1:1">
      <c r="A1400"/>
    </row>
    <row r="1401" spans="1:1">
      <c r="A1401"/>
    </row>
    <row r="1402" spans="1:1">
      <c r="A1402"/>
    </row>
    <row r="1403" spans="1:1">
      <c r="A1403"/>
    </row>
    <row r="1404" spans="1:1">
      <c r="A1404"/>
    </row>
    <row r="1405" spans="1:1">
      <c r="A1405"/>
    </row>
    <row r="1406" spans="1:1">
      <c r="A1406"/>
    </row>
    <row r="1407" spans="1:1">
      <c r="A1407"/>
    </row>
    <row r="1408" spans="1:1">
      <c r="A1408"/>
    </row>
    <row r="1409" spans="1:1">
      <c r="A1409"/>
    </row>
    <row r="1410" spans="1:1">
      <c r="A1410"/>
    </row>
    <row r="1411" spans="1:1">
      <c r="A1411"/>
    </row>
    <row r="1412" spans="1:1">
      <c r="A1412"/>
    </row>
    <row r="1413" spans="1:1">
      <c r="A1413"/>
    </row>
    <row r="1414" spans="1:1">
      <c r="A1414"/>
    </row>
    <row r="1415" spans="1:1">
      <c r="A1415"/>
    </row>
    <row r="1416" spans="1:1">
      <c r="A1416"/>
    </row>
    <row r="1417" spans="1:1">
      <c r="A1417"/>
    </row>
    <row r="1418" spans="1:1">
      <c r="A1418"/>
    </row>
    <row r="1419" spans="1:1">
      <c r="A1419"/>
    </row>
    <row r="1420" spans="1:1">
      <c r="A1420"/>
    </row>
    <row r="1421" spans="1:1">
      <c r="A1421"/>
    </row>
    <row r="1422" spans="1:1">
      <c r="A1422"/>
    </row>
    <row r="1423" spans="1:1">
      <c r="A1423"/>
    </row>
    <row r="1424" spans="1:1">
      <c r="A1424"/>
    </row>
    <row r="1425" spans="1:1">
      <c r="A1425"/>
    </row>
    <row r="1426" spans="1:1">
      <c r="A1426"/>
    </row>
    <row r="1427" spans="1:1">
      <c r="A1427"/>
    </row>
    <row r="1428" spans="1:1">
      <c r="A1428"/>
    </row>
    <row r="1429" spans="1:1">
      <c r="A1429"/>
    </row>
    <row r="1430" spans="1:1">
      <c r="A1430"/>
    </row>
    <row r="1431" spans="1:1">
      <c r="A1431"/>
    </row>
    <row r="1432" spans="1:1">
      <c r="A1432"/>
    </row>
    <row r="1433" spans="1:1">
      <c r="A1433"/>
    </row>
    <row r="1434" spans="1:1">
      <c r="A1434"/>
    </row>
    <row r="1435" spans="1:1">
      <c r="A1435"/>
    </row>
    <row r="1436" spans="1:1">
      <c r="A1436"/>
    </row>
    <row r="1437" spans="1:1">
      <c r="A1437"/>
    </row>
    <row r="1438" spans="1:1">
      <c r="A1438"/>
    </row>
    <row r="1439" spans="1:1">
      <c r="A1439"/>
    </row>
    <row r="1440" spans="1:1">
      <c r="A1440"/>
    </row>
    <row r="1441" spans="1:1">
      <c r="A1441"/>
    </row>
    <row r="1442" spans="1:1">
      <c r="A1442"/>
    </row>
    <row r="1443" spans="1:1">
      <c r="A1443"/>
    </row>
    <row r="1444" spans="1:1">
      <c r="A1444"/>
    </row>
    <row r="1445" spans="1:1">
      <c r="A1445"/>
    </row>
    <row r="1446" spans="1:1">
      <c r="A1446"/>
    </row>
    <row r="1447" spans="1:1">
      <c r="A1447"/>
    </row>
    <row r="1448" spans="1:1">
      <c r="A1448"/>
    </row>
    <row r="1449" spans="1:1">
      <c r="A1449"/>
    </row>
    <row r="1450" spans="1:1">
      <c r="A1450"/>
    </row>
    <row r="1451" spans="1:1">
      <c r="A1451"/>
    </row>
    <row r="1452" spans="1:1">
      <c r="A1452"/>
    </row>
    <row r="1453" spans="1:1">
      <c r="A1453"/>
    </row>
    <row r="1454" spans="1:1">
      <c r="A1454"/>
    </row>
    <row r="1455" spans="1:1">
      <c r="A1455"/>
    </row>
    <row r="1456" spans="1:1">
      <c r="A1456"/>
    </row>
    <row r="1457" spans="1:1">
      <c r="A1457"/>
    </row>
    <row r="1458" spans="1:1">
      <c r="A1458"/>
    </row>
    <row r="1459" spans="1:1">
      <c r="A1459"/>
    </row>
    <row r="1460" spans="1:1">
      <c r="A1460"/>
    </row>
    <row r="1461" spans="1:1">
      <c r="A1461"/>
    </row>
    <row r="1462" spans="1:1">
      <c r="A1462"/>
    </row>
    <row r="1463" spans="1:1">
      <c r="A1463"/>
    </row>
    <row r="1464" spans="1:1">
      <c r="A1464"/>
    </row>
    <row r="1465" spans="1:1">
      <c r="A1465"/>
    </row>
    <row r="1466" spans="1:1">
      <c r="A1466"/>
    </row>
    <row r="1467" spans="1:1">
      <c r="A1467"/>
    </row>
    <row r="1468" spans="1:1">
      <c r="A1468"/>
    </row>
    <row r="1469" spans="1:1">
      <c r="A1469"/>
    </row>
    <row r="1470" spans="1:1">
      <c r="A1470"/>
    </row>
    <row r="1471" spans="1:1">
      <c r="A1471"/>
    </row>
    <row r="1472" spans="1:1">
      <c r="A1472"/>
    </row>
    <row r="1473" spans="1:1">
      <c r="A1473"/>
    </row>
    <row r="1474" spans="1:1">
      <c r="A1474"/>
    </row>
    <row r="1475" spans="1:1">
      <c r="A1475"/>
    </row>
    <row r="1476" spans="1:1">
      <c r="A1476"/>
    </row>
    <row r="1477" spans="1:1">
      <c r="A1477"/>
    </row>
    <row r="1478" spans="1:1">
      <c r="A1478"/>
    </row>
    <row r="1479" spans="1:1">
      <c r="A1479"/>
    </row>
    <row r="1480" spans="1:1">
      <c r="A1480"/>
    </row>
    <row r="1481" spans="1:1">
      <c r="A1481"/>
    </row>
    <row r="1482" spans="1:1">
      <c r="A1482"/>
    </row>
    <row r="1483" spans="1:1">
      <c r="A1483"/>
    </row>
    <row r="1484" spans="1:1">
      <c r="A1484"/>
    </row>
    <row r="1485" spans="1:1">
      <c r="A1485"/>
    </row>
    <row r="1486" spans="1:1">
      <c r="A1486"/>
    </row>
    <row r="1487" spans="1:1">
      <c r="A1487"/>
    </row>
    <row r="1488" spans="1:1">
      <c r="A1488"/>
    </row>
    <row r="1489" spans="1:1">
      <c r="A1489"/>
    </row>
    <row r="1490" spans="1:1">
      <c r="A1490"/>
    </row>
    <row r="1491" spans="1:1">
      <c r="A1491"/>
    </row>
    <row r="1492" spans="1:1">
      <c r="A1492"/>
    </row>
    <row r="1493" spans="1:1">
      <c r="A1493"/>
    </row>
    <row r="1494" spans="1:1">
      <c r="A1494"/>
    </row>
    <row r="1495" spans="1:1">
      <c r="A1495"/>
    </row>
    <row r="1496" spans="1:1">
      <c r="A1496"/>
    </row>
    <row r="1497" spans="1:1">
      <c r="A1497"/>
    </row>
    <row r="1498" spans="1:1">
      <c r="A1498"/>
    </row>
    <row r="1499" spans="1:1">
      <c r="A1499"/>
    </row>
    <row r="1500" spans="1:1">
      <c r="A1500"/>
    </row>
    <row r="1501" spans="1:1">
      <c r="A1501"/>
    </row>
    <row r="1502" spans="1:1">
      <c r="A1502"/>
    </row>
    <row r="1503" spans="1:1">
      <c r="A1503"/>
    </row>
    <row r="1504" spans="1:1">
      <c r="A1504"/>
    </row>
    <row r="1505" spans="1:1">
      <c r="A1505"/>
    </row>
    <row r="1506" spans="1:1">
      <c r="A1506"/>
    </row>
    <row r="1507" spans="1:1">
      <c r="A1507"/>
    </row>
    <row r="1508" spans="1:1">
      <c r="A1508"/>
    </row>
    <row r="1509" spans="1:1">
      <c r="A1509"/>
    </row>
    <row r="1510" spans="1:1">
      <c r="A1510"/>
    </row>
    <row r="1511" spans="1:1">
      <c r="A1511"/>
    </row>
    <row r="1512" spans="1:1">
      <c r="A1512"/>
    </row>
    <row r="1513" spans="1:1">
      <c r="A1513"/>
    </row>
    <row r="1514" spans="1:1">
      <c r="A1514"/>
    </row>
    <row r="1515" spans="1:1">
      <c r="A1515"/>
    </row>
    <row r="1516" spans="1:1">
      <c r="A1516"/>
    </row>
    <row r="1517" spans="1:1">
      <c r="A1517"/>
    </row>
    <row r="1518" spans="1:1">
      <c r="A1518"/>
    </row>
    <row r="1519" spans="1:1">
      <c r="A1519"/>
    </row>
    <row r="1520" spans="1:1">
      <c r="A1520"/>
    </row>
    <row r="1521" spans="1:1">
      <c r="A1521"/>
    </row>
    <row r="1522" spans="1:1">
      <c r="A1522"/>
    </row>
    <row r="1523" spans="1:1">
      <c r="A1523"/>
    </row>
    <row r="1524" spans="1:1">
      <c r="A1524"/>
    </row>
    <row r="1525" spans="1:1">
      <c r="A1525"/>
    </row>
    <row r="1526" spans="1:1">
      <c r="A1526"/>
    </row>
    <row r="1527" spans="1:1">
      <c r="A1527"/>
    </row>
    <row r="1528" spans="1:1">
      <c r="A1528"/>
    </row>
    <row r="1529" spans="1:1">
      <c r="A1529"/>
    </row>
    <row r="1530" spans="1:1">
      <c r="A1530"/>
    </row>
    <row r="1531" spans="1:1">
      <c r="A1531"/>
    </row>
    <row r="1532" spans="1:1">
      <c r="A1532"/>
    </row>
    <row r="1533" spans="1:1">
      <c r="A1533"/>
    </row>
    <row r="1534" spans="1:1">
      <c r="A1534"/>
    </row>
    <row r="1535" spans="1:1">
      <c r="A1535"/>
    </row>
    <row r="1536" spans="1:1">
      <c r="A1536"/>
    </row>
    <row r="1537" spans="1:1">
      <c r="A1537"/>
    </row>
    <row r="1538" spans="1:1">
      <c r="A1538"/>
    </row>
    <row r="1539" spans="1:1">
      <c r="A1539"/>
    </row>
    <row r="1540" spans="1:1">
      <c r="A1540"/>
    </row>
    <row r="1541" spans="1:1">
      <c r="A1541"/>
    </row>
    <row r="1542" spans="1:1">
      <c r="A1542"/>
    </row>
    <row r="1543" spans="1:1">
      <c r="A1543"/>
    </row>
    <row r="1544" spans="1:1">
      <c r="A1544"/>
    </row>
    <row r="1545" spans="1:1">
      <c r="A1545"/>
    </row>
    <row r="1546" spans="1:1">
      <c r="A1546"/>
    </row>
    <row r="1547" spans="1:1">
      <c r="A1547"/>
    </row>
    <row r="1548" spans="1:1">
      <c r="A1548"/>
    </row>
    <row r="1549" spans="1:1">
      <c r="A1549"/>
    </row>
    <row r="1550" spans="1:1">
      <c r="A1550"/>
    </row>
    <row r="1551" spans="1:1">
      <c r="A1551"/>
    </row>
    <row r="1552" spans="1:1">
      <c r="A1552"/>
    </row>
    <row r="1553" spans="1:1">
      <c r="A1553"/>
    </row>
    <row r="1554" spans="1:1">
      <c r="A1554"/>
    </row>
    <row r="1555" spans="1:1">
      <c r="A1555"/>
    </row>
    <row r="1556" spans="1:1">
      <c r="A1556"/>
    </row>
    <row r="1557" spans="1:1">
      <c r="A1557"/>
    </row>
    <row r="1558" spans="1:1">
      <c r="A1558"/>
    </row>
    <row r="1559" spans="1:1">
      <c r="A1559"/>
    </row>
    <row r="1560" spans="1:1">
      <c r="A1560"/>
    </row>
    <row r="1561" spans="1:1">
      <c r="A1561"/>
    </row>
    <row r="1562" spans="1:1">
      <c r="A1562"/>
    </row>
    <row r="1563" spans="1:1">
      <c r="A1563"/>
    </row>
    <row r="1564" spans="1:1">
      <c r="A1564"/>
    </row>
    <row r="1565" spans="1:1">
      <c r="A1565"/>
    </row>
    <row r="1566" spans="1:1">
      <c r="A1566"/>
    </row>
    <row r="1567" spans="1:1">
      <c r="A1567"/>
    </row>
    <row r="1568" spans="1:1">
      <c r="A1568"/>
    </row>
    <row r="1569" spans="1:1">
      <c r="A1569"/>
    </row>
    <row r="1570" spans="1:1">
      <c r="A1570"/>
    </row>
    <row r="1571" spans="1:1">
      <c r="A1571"/>
    </row>
    <row r="1572" spans="1:1">
      <c r="A1572"/>
    </row>
    <row r="1573" spans="1:1">
      <c r="A1573"/>
    </row>
    <row r="1574" spans="1:1">
      <c r="A1574"/>
    </row>
    <row r="1575" spans="1:1">
      <c r="A1575"/>
    </row>
    <row r="1576" spans="1:1">
      <c r="A1576"/>
    </row>
    <row r="1577" spans="1:1">
      <c r="A1577"/>
    </row>
    <row r="1578" spans="1:1">
      <c r="A1578"/>
    </row>
    <row r="1579" spans="1:1">
      <c r="A1579"/>
    </row>
    <row r="1580" spans="1:1">
      <c r="A1580"/>
    </row>
    <row r="1581" spans="1:1">
      <c r="A1581"/>
    </row>
    <row r="1582" spans="1:1">
      <c r="A1582"/>
    </row>
    <row r="1583" spans="1:1">
      <c r="A1583"/>
    </row>
    <row r="1584" spans="1:1">
      <c r="A1584"/>
    </row>
    <row r="1585" spans="1:1">
      <c r="A1585"/>
    </row>
    <row r="1586" spans="1:1">
      <c r="A1586"/>
    </row>
    <row r="1587" spans="1:1">
      <c r="A1587"/>
    </row>
    <row r="1588" spans="1:1">
      <c r="A1588"/>
    </row>
    <row r="1589" spans="1:1">
      <c r="A1589"/>
    </row>
    <row r="1590" spans="1:1">
      <c r="A1590"/>
    </row>
    <row r="1591" spans="1:1">
      <c r="A1591"/>
    </row>
    <row r="1592" spans="1:1">
      <c r="A1592"/>
    </row>
    <row r="1593" spans="1:1">
      <c r="A1593"/>
    </row>
    <row r="1594" spans="1:1">
      <c r="A1594"/>
    </row>
    <row r="1595" spans="1:1">
      <c r="A1595"/>
    </row>
    <row r="1596" spans="1:1">
      <c r="A1596"/>
    </row>
    <row r="1597" spans="1:1">
      <c r="A1597"/>
    </row>
    <row r="1598" spans="1:1">
      <c r="A1598"/>
    </row>
    <row r="1599" spans="1:1">
      <c r="A1599"/>
    </row>
    <row r="1600" spans="1:1">
      <c r="A1600"/>
    </row>
    <row r="1601" spans="1:1">
      <c r="A1601"/>
    </row>
    <row r="1602" spans="1:1">
      <c r="A1602"/>
    </row>
    <row r="1603" spans="1:1">
      <c r="A1603"/>
    </row>
    <row r="1604" spans="1:1">
      <c r="A1604"/>
    </row>
    <row r="1605" spans="1:1">
      <c r="A1605"/>
    </row>
    <row r="1606" spans="1:1">
      <c r="A1606"/>
    </row>
    <row r="1607" spans="1:1">
      <c r="A1607"/>
    </row>
    <row r="1608" spans="1:1">
      <c r="A1608"/>
    </row>
    <row r="1609" spans="1:1">
      <c r="A1609"/>
    </row>
    <row r="1610" spans="1:1">
      <c r="A1610"/>
    </row>
    <row r="1611" spans="1:1">
      <c r="A1611"/>
    </row>
    <row r="1612" spans="1:1">
      <c r="A1612"/>
    </row>
    <row r="1613" spans="1:1">
      <c r="A1613"/>
    </row>
    <row r="1614" spans="1:1">
      <c r="A1614"/>
    </row>
    <row r="1615" spans="1:1">
      <c r="A1615"/>
    </row>
    <row r="1616" spans="1:1">
      <c r="A1616"/>
    </row>
    <row r="1617" spans="1:1">
      <c r="A1617"/>
    </row>
    <row r="1618" spans="1:1">
      <c r="A1618"/>
    </row>
    <row r="1619" spans="1:1">
      <c r="A1619"/>
    </row>
    <row r="1620" spans="1:1">
      <c r="A1620"/>
    </row>
    <row r="1621" spans="1:1">
      <c r="A1621"/>
    </row>
    <row r="1622" spans="1:1">
      <c r="A1622"/>
    </row>
    <row r="1623" spans="1:1">
      <c r="A1623"/>
    </row>
    <row r="1624" spans="1:1">
      <c r="A1624"/>
    </row>
    <row r="1625" spans="1:1">
      <c r="A1625"/>
    </row>
    <row r="1626" spans="1:1">
      <c r="A1626"/>
    </row>
    <row r="1627" spans="1:1">
      <c r="A1627"/>
    </row>
    <row r="1628" spans="1:1">
      <c r="A1628"/>
    </row>
    <row r="1629" spans="1:1">
      <c r="A1629"/>
    </row>
    <row r="1630" spans="1:1">
      <c r="A1630"/>
    </row>
    <row r="1631" spans="1:1">
      <c r="A1631"/>
    </row>
    <row r="1632" spans="1:1">
      <c r="A1632"/>
    </row>
    <row r="1633" spans="1:1">
      <c r="A1633"/>
    </row>
    <row r="1634" spans="1:1">
      <c r="A1634"/>
    </row>
    <row r="1635" spans="1:1">
      <c r="A1635"/>
    </row>
    <row r="1636" spans="1:1">
      <c r="A1636"/>
    </row>
    <row r="1637" spans="1:1">
      <c r="A1637"/>
    </row>
    <row r="1638" spans="1:1">
      <c r="A1638"/>
    </row>
    <row r="1639" spans="1:1">
      <c r="A1639"/>
    </row>
    <row r="1640" spans="1:1">
      <c r="A1640"/>
    </row>
    <row r="1641" spans="1:1">
      <c r="A1641"/>
    </row>
    <row r="1642" spans="1:1">
      <c r="A1642"/>
    </row>
    <row r="1643" spans="1:1">
      <c r="A1643"/>
    </row>
    <row r="1644" spans="1:1">
      <c r="A1644"/>
    </row>
    <row r="1645" spans="1:1">
      <c r="A1645"/>
    </row>
    <row r="1646" spans="1:1">
      <c r="A1646"/>
    </row>
    <row r="1647" spans="1:1">
      <c r="A1647"/>
    </row>
    <row r="1648" spans="1:1">
      <c r="A1648"/>
    </row>
    <row r="1649" spans="1:1">
      <c r="A1649"/>
    </row>
    <row r="1650" spans="1:1">
      <c r="A1650"/>
    </row>
    <row r="1651" spans="1:1">
      <c r="A1651"/>
    </row>
    <row r="1652" spans="1:1">
      <c r="A1652"/>
    </row>
    <row r="1653" spans="1:1">
      <c r="A1653"/>
    </row>
    <row r="1654" spans="1:1">
      <c r="A1654"/>
    </row>
    <row r="1655" spans="1:1">
      <c r="A1655"/>
    </row>
    <row r="1656" spans="1:1">
      <c r="A1656"/>
    </row>
    <row r="1657" spans="1:1">
      <c r="A1657"/>
    </row>
    <row r="1658" spans="1:1">
      <c r="A1658"/>
    </row>
    <row r="1659" spans="1:1">
      <c r="A1659"/>
    </row>
    <row r="1660" spans="1:1">
      <c r="A1660"/>
    </row>
    <row r="1661" spans="1:1">
      <c r="A1661"/>
    </row>
    <row r="1662" spans="1:1">
      <c r="A1662"/>
    </row>
    <row r="1663" spans="1:1">
      <c r="A1663"/>
    </row>
    <row r="1664" spans="1:1">
      <c r="A1664"/>
    </row>
    <row r="1665" spans="1:1">
      <c r="A1665"/>
    </row>
    <row r="1666" spans="1:1">
      <c r="A1666"/>
    </row>
    <row r="1667" spans="1:1">
      <c r="A1667"/>
    </row>
    <row r="1668" spans="1:1">
      <c r="A1668"/>
    </row>
    <row r="1669" spans="1:1">
      <c r="A1669"/>
    </row>
    <row r="1670" spans="1:1">
      <c r="A1670"/>
    </row>
    <row r="1671" spans="1:1">
      <c r="A1671"/>
    </row>
    <row r="1672" spans="1:1">
      <c r="A1672"/>
    </row>
    <row r="1673" spans="1:1">
      <c r="A1673"/>
    </row>
    <row r="1674" spans="1:1">
      <c r="A1674"/>
    </row>
    <row r="1675" spans="1:1">
      <c r="A1675"/>
    </row>
    <row r="1676" spans="1:1">
      <c r="A1676"/>
    </row>
    <row r="1677" spans="1:1">
      <c r="A1677"/>
    </row>
    <row r="1678" spans="1:1">
      <c r="A1678"/>
    </row>
    <row r="1679" spans="1:1">
      <c r="A1679"/>
    </row>
    <row r="1680" spans="1:1">
      <c r="A1680"/>
    </row>
    <row r="1681" spans="1:1">
      <c r="A1681"/>
    </row>
    <row r="1682" spans="1:1">
      <c r="A1682"/>
    </row>
    <row r="1683" spans="1:1">
      <c r="A1683"/>
    </row>
    <row r="1684" spans="1:1">
      <c r="A1684"/>
    </row>
    <row r="1685" spans="1:1">
      <c r="A1685"/>
    </row>
    <row r="1686" spans="1:1">
      <c r="A1686"/>
    </row>
    <row r="1687" spans="1:1">
      <c r="A1687"/>
    </row>
    <row r="1688" spans="1:1">
      <c r="A1688"/>
    </row>
    <row r="1689" spans="1:1">
      <c r="A1689"/>
    </row>
    <row r="1690" spans="1:1">
      <c r="A1690"/>
    </row>
    <row r="1691" spans="1:1">
      <c r="A1691"/>
    </row>
    <row r="1692" spans="1:1">
      <c r="A1692"/>
    </row>
    <row r="1693" spans="1:1">
      <c r="A1693"/>
    </row>
    <row r="1694" spans="1:1">
      <c r="A1694"/>
    </row>
    <row r="1695" spans="1:1">
      <c r="A1695"/>
    </row>
    <row r="1696" spans="1:1">
      <c r="A1696"/>
    </row>
    <row r="1697" spans="1:1">
      <c r="A1697"/>
    </row>
    <row r="1698" spans="1:1">
      <c r="A1698"/>
    </row>
    <row r="1699" spans="1:1">
      <c r="A1699"/>
    </row>
    <row r="1700" spans="1:1">
      <c r="A1700"/>
    </row>
    <row r="1701" spans="1:1">
      <c r="A1701"/>
    </row>
    <row r="1702" spans="1:1">
      <c r="A1702"/>
    </row>
    <row r="1703" spans="1:1">
      <c r="A1703"/>
    </row>
    <row r="1704" spans="1:1">
      <c r="A1704"/>
    </row>
    <row r="1705" spans="1:1">
      <c r="A1705"/>
    </row>
    <row r="1706" spans="1:1">
      <c r="A1706"/>
    </row>
    <row r="1707" spans="1:1">
      <c r="A1707"/>
    </row>
    <row r="1708" spans="1:1">
      <c r="A1708"/>
    </row>
    <row r="1709" spans="1:1">
      <c r="A1709"/>
    </row>
    <row r="1710" spans="1:1">
      <c r="A1710"/>
    </row>
    <row r="1711" spans="1:1">
      <c r="A1711"/>
    </row>
    <row r="1712" spans="1:1">
      <c r="A1712"/>
    </row>
    <row r="1713" spans="1:1">
      <c r="A1713"/>
    </row>
    <row r="1714" spans="1:1">
      <c r="A1714"/>
    </row>
    <row r="1715" spans="1:1">
      <c r="A1715"/>
    </row>
    <row r="1716" spans="1:1">
      <c r="A1716"/>
    </row>
    <row r="1717" spans="1:1">
      <c r="A1717"/>
    </row>
    <row r="1718" spans="1:1">
      <c r="A1718"/>
    </row>
    <row r="1719" spans="1:1">
      <c r="A1719"/>
    </row>
    <row r="1720" spans="1:1">
      <c r="A1720"/>
    </row>
    <row r="1721" spans="1:1">
      <c r="A1721"/>
    </row>
    <row r="1722" spans="1:1">
      <c r="A1722"/>
    </row>
    <row r="1723" spans="1:1">
      <c r="A1723"/>
    </row>
    <row r="1724" spans="1:1">
      <c r="A1724"/>
    </row>
    <row r="1725" spans="1:1">
      <c r="A1725"/>
    </row>
    <row r="1726" spans="1:1">
      <c r="A1726"/>
    </row>
    <row r="1727" spans="1:1">
      <c r="A1727"/>
    </row>
    <row r="1728" spans="1:1">
      <c r="A1728"/>
    </row>
    <row r="1729" spans="1:1">
      <c r="A1729"/>
    </row>
    <row r="1730" spans="1:1">
      <c r="A1730"/>
    </row>
    <row r="1731" spans="1:1">
      <c r="A1731"/>
    </row>
    <row r="1732" spans="1:1">
      <c r="A1732"/>
    </row>
    <row r="1733" spans="1:1">
      <c r="A1733"/>
    </row>
    <row r="1734" spans="1:1">
      <c r="A1734"/>
    </row>
    <row r="1735" spans="1:1">
      <c r="A1735"/>
    </row>
    <row r="1736" spans="1:1">
      <c r="A1736"/>
    </row>
    <row r="1737" spans="1:1">
      <c r="A1737"/>
    </row>
    <row r="1738" spans="1:1">
      <c r="A1738"/>
    </row>
    <row r="1739" spans="1:1">
      <c r="A1739"/>
    </row>
    <row r="1740" spans="1:1">
      <c r="A1740"/>
    </row>
    <row r="1741" spans="1:1">
      <c r="A1741"/>
    </row>
    <row r="1742" spans="1:1">
      <c r="A1742"/>
    </row>
    <row r="1743" spans="1:1">
      <c r="A1743"/>
    </row>
    <row r="1744" spans="1:1">
      <c r="A1744"/>
    </row>
    <row r="1745" spans="1:1">
      <c r="A1745"/>
    </row>
    <row r="1746" spans="1:1">
      <c r="A1746"/>
    </row>
    <row r="1747" spans="1:1">
      <c r="A1747"/>
    </row>
    <row r="1748" spans="1:1">
      <c r="A1748"/>
    </row>
    <row r="1749" spans="1:1">
      <c r="A1749"/>
    </row>
    <row r="1750" spans="1:1">
      <c r="A1750"/>
    </row>
    <row r="1751" spans="1:1">
      <c r="A1751"/>
    </row>
    <row r="1752" spans="1:1">
      <c r="A1752"/>
    </row>
    <row r="1753" spans="1:1">
      <c r="A1753"/>
    </row>
    <row r="1754" spans="1:1">
      <c r="A1754"/>
    </row>
    <row r="1755" spans="1:1">
      <c r="A1755"/>
    </row>
    <row r="1756" spans="1:1">
      <c r="A1756"/>
    </row>
    <row r="1757" spans="1:1">
      <c r="A1757"/>
    </row>
    <row r="1758" spans="1:1">
      <c r="A1758"/>
    </row>
    <row r="1759" spans="1:1">
      <c r="A1759"/>
    </row>
    <row r="1760" spans="1:1">
      <c r="A1760"/>
    </row>
    <row r="1761" spans="1:1">
      <c r="A1761"/>
    </row>
    <row r="1762" spans="1:1">
      <c r="A1762"/>
    </row>
    <row r="1763" spans="1:1">
      <c r="A1763"/>
    </row>
    <row r="1764" spans="1:1">
      <c r="A1764"/>
    </row>
    <row r="1765" spans="1:1">
      <c r="A1765"/>
    </row>
    <row r="1766" spans="1:1">
      <c r="A1766"/>
    </row>
    <row r="1767" spans="1:1">
      <c r="A1767"/>
    </row>
    <row r="1768" spans="1:1">
      <c r="A1768"/>
    </row>
    <row r="1769" spans="1:1">
      <c r="A1769"/>
    </row>
    <row r="1770" spans="1:1">
      <c r="A1770"/>
    </row>
    <row r="1771" spans="1:1">
      <c r="A1771"/>
    </row>
    <row r="1772" spans="1:1">
      <c r="A1772"/>
    </row>
    <row r="1773" spans="1:1">
      <c r="A1773"/>
    </row>
    <row r="1774" spans="1:1">
      <c r="A1774"/>
    </row>
    <row r="1775" spans="1:1">
      <c r="A1775"/>
    </row>
    <row r="1776" spans="1:1">
      <c r="A1776"/>
    </row>
    <row r="1777" spans="1:1">
      <c r="A1777"/>
    </row>
    <row r="1778" spans="1:1">
      <c r="A1778"/>
    </row>
    <row r="1779" spans="1:1">
      <c r="A1779"/>
    </row>
    <row r="1780" spans="1:1">
      <c r="A1780"/>
    </row>
    <row r="1781" spans="1:1">
      <c r="A1781"/>
    </row>
    <row r="1782" spans="1:1">
      <c r="A1782"/>
    </row>
    <row r="1783" spans="1:1">
      <c r="A1783"/>
    </row>
    <row r="1784" spans="1:1">
      <c r="A1784"/>
    </row>
    <row r="1785" spans="1:1">
      <c r="A1785"/>
    </row>
    <row r="1786" spans="1:1">
      <c r="A1786"/>
    </row>
    <row r="1787" spans="1:1">
      <c r="A1787"/>
    </row>
    <row r="1788" spans="1:1">
      <c r="A1788"/>
    </row>
    <row r="1789" spans="1:1">
      <c r="A1789"/>
    </row>
    <row r="1790" spans="1:1">
      <c r="A1790"/>
    </row>
    <row r="1791" spans="1:1">
      <c r="A1791"/>
    </row>
    <row r="1792" spans="1:1">
      <c r="A1792"/>
    </row>
    <row r="1793" spans="1:1">
      <c r="A1793"/>
    </row>
    <row r="1794" spans="1:1">
      <c r="A1794"/>
    </row>
    <row r="1795" spans="1:1">
      <c r="A1795"/>
    </row>
    <row r="1796" spans="1:1">
      <c r="A1796"/>
    </row>
    <row r="1797" spans="1:1">
      <c r="A1797"/>
    </row>
    <row r="1798" spans="1:1">
      <c r="A1798"/>
    </row>
    <row r="1799" spans="1:1">
      <c r="A1799"/>
    </row>
    <row r="1800" spans="1:1">
      <c r="A1800"/>
    </row>
    <row r="1801" spans="1:1">
      <c r="A1801"/>
    </row>
    <row r="1802" spans="1:1">
      <c r="A1802"/>
    </row>
    <row r="1803" spans="1:1">
      <c r="A1803"/>
    </row>
    <row r="1804" spans="1:1">
      <c r="A1804"/>
    </row>
    <row r="1805" spans="1:1">
      <c r="A1805"/>
    </row>
    <row r="1806" spans="1:1">
      <c r="A1806"/>
    </row>
    <row r="1807" spans="1:1">
      <c r="A1807"/>
    </row>
    <row r="1808" spans="1:1">
      <c r="A1808"/>
    </row>
    <row r="1809" spans="1:1">
      <c r="A1809"/>
    </row>
    <row r="1810" spans="1:1">
      <c r="A1810"/>
    </row>
    <row r="1811" spans="1:1">
      <c r="A1811"/>
    </row>
    <row r="1812" spans="1:1">
      <c r="A1812"/>
    </row>
    <row r="1813" spans="1:1">
      <c r="A1813"/>
    </row>
    <row r="1814" spans="1:1">
      <c r="A1814"/>
    </row>
    <row r="1815" spans="1:1">
      <c r="A1815"/>
    </row>
    <row r="1816" spans="1:1">
      <c r="A1816"/>
    </row>
    <row r="1817" spans="1:1">
      <c r="A1817"/>
    </row>
    <row r="1818" spans="1:1">
      <c r="A1818"/>
    </row>
    <row r="1819" spans="1:1">
      <c r="A1819"/>
    </row>
    <row r="1820" spans="1:1">
      <c r="A1820"/>
    </row>
    <row r="1821" spans="1:1">
      <c r="A1821"/>
    </row>
    <row r="1822" spans="1:1">
      <c r="A1822"/>
    </row>
    <row r="1823" spans="1:1">
      <c r="A1823"/>
    </row>
    <row r="1824" spans="1:1">
      <c r="A1824"/>
    </row>
    <row r="1825" spans="1:1">
      <c r="A1825"/>
    </row>
    <row r="1826" spans="1:1">
      <c r="A1826"/>
    </row>
    <row r="1827" spans="1:1">
      <c r="A1827"/>
    </row>
    <row r="1828" spans="1:1">
      <c r="A1828"/>
    </row>
    <row r="1829" spans="1:1">
      <c r="A1829"/>
    </row>
    <row r="1830" spans="1:1">
      <c r="A1830"/>
    </row>
    <row r="1831" spans="1:1">
      <c r="A1831"/>
    </row>
    <row r="1832" spans="1:1">
      <c r="A1832"/>
    </row>
    <row r="1833" spans="1:1">
      <c r="A1833"/>
    </row>
    <row r="1834" spans="1:1">
      <c r="A1834"/>
    </row>
    <row r="1835" spans="1:1">
      <c r="A1835"/>
    </row>
    <row r="1836" spans="1:1">
      <c r="A1836"/>
    </row>
    <row r="1837" spans="1:1">
      <c r="A1837"/>
    </row>
    <row r="1838" spans="1:1">
      <c r="A1838"/>
    </row>
    <row r="1839" spans="1:1">
      <c r="A1839"/>
    </row>
    <row r="1840" spans="1:1">
      <c r="A1840"/>
    </row>
    <row r="1841" spans="1:1">
      <c r="A1841"/>
    </row>
    <row r="1842" spans="1:1">
      <c r="A1842"/>
    </row>
    <row r="1843" spans="1:1">
      <c r="A1843"/>
    </row>
    <row r="1844" spans="1:1">
      <c r="A1844"/>
    </row>
    <row r="1845" spans="1:1">
      <c r="A1845"/>
    </row>
    <row r="1846" spans="1:1">
      <c r="A1846"/>
    </row>
    <row r="1847" spans="1:1">
      <c r="A1847"/>
    </row>
    <row r="1848" spans="1:1">
      <c r="A1848"/>
    </row>
    <row r="1849" spans="1:1">
      <c r="A1849"/>
    </row>
    <row r="1850" spans="1:1">
      <c r="A1850"/>
    </row>
    <row r="1851" spans="1:1">
      <c r="A1851"/>
    </row>
    <row r="1852" spans="1:1">
      <c r="A1852"/>
    </row>
    <row r="1853" spans="1:1">
      <c r="A1853"/>
    </row>
    <row r="1854" spans="1:1">
      <c r="A1854"/>
    </row>
    <row r="1855" spans="1:1">
      <c r="A1855"/>
    </row>
    <row r="1856" spans="1:1">
      <c r="A1856"/>
    </row>
    <row r="1857" spans="1:1">
      <c r="A1857"/>
    </row>
    <row r="1858" spans="1:1">
      <c r="A1858"/>
    </row>
    <row r="1859" spans="1:1">
      <c r="A1859"/>
    </row>
    <row r="1860" spans="1:1">
      <c r="A1860"/>
    </row>
    <row r="1861" spans="1:1">
      <c r="A1861"/>
    </row>
    <row r="1862" spans="1:1">
      <c r="A1862"/>
    </row>
    <row r="1863" spans="1:1">
      <c r="A1863"/>
    </row>
    <row r="1864" spans="1:1">
      <c r="A1864"/>
    </row>
    <row r="1865" spans="1:1">
      <c r="A1865"/>
    </row>
    <row r="1866" spans="1:1">
      <c r="A1866"/>
    </row>
    <row r="1867" spans="1:1">
      <c r="A1867"/>
    </row>
    <row r="1868" spans="1:1">
      <c r="A1868"/>
    </row>
    <row r="1869" spans="1:1">
      <c r="A1869"/>
    </row>
    <row r="1870" spans="1:1">
      <c r="A1870"/>
    </row>
    <row r="1871" spans="1:1">
      <c r="A1871"/>
    </row>
    <row r="1872" spans="1:1">
      <c r="A1872"/>
    </row>
    <row r="1873" spans="1:1">
      <c r="A1873"/>
    </row>
    <row r="1874" spans="1:1">
      <c r="A1874"/>
    </row>
    <row r="1875" spans="1:1">
      <c r="A1875"/>
    </row>
    <row r="1876" spans="1:1">
      <c r="A1876"/>
    </row>
    <row r="1877" spans="1:1">
      <c r="A1877"/>
    </row>
    <row r="1878" spans="1:1">
      <c r="A1878"/>
    </row>
    <row r="1879" spans="1:1">
      <c r="A1879"/>
    </row>
    <row r="1880" spans="1:1">
      <c r="A1880"/>
    </row>
    <row r="1881" spans="1:1">
      <c r="A1881"/>
    </row>
    <row r="1882" spans="1:1">
      <c r="A1882"/>
    </row>
    <row r="1883" spans="1:1">
      <c r="A1883"/>
    </row>
    <row r="1884" spans="1:1">
      <c r="A1884"/>
    </row>
    <row r="1885" spans="1:1">
      <c r="A1885"/>
    </row>
    <row r="1886" spans="1:1">
      <c r="A1886"/>
    </row>
    <row r="1887" spans="1:1">
      <c r="A1887"/>
    </row>
    <row r="1888" spans="1:1">
      <c r="A1888"/>
    </row>
    <row r="1889" spans="1:1">
      <c r="A1889"/>
    </row>
    <row r="1890" spans="1:1">
      <c r="A1890"/>
    </row>
    <row r="1891" spans="1:1">
      <c r="A1891"/>
    </row>
    <row r="1892" spans="1:1">
      <c r="A1892"/>
    </row>
    <row r="1893" spans="1:1">
      <c r="A1893"/>
    </row>
    <row r="1894" spans="1:1">
      <c r="A1894"/>
    </row>
    <row r="1895" spans="1:1">
      <c r="A1895"/>
    </row>
    <row r="1896" spans="1:1">
      <c r="A1896"/>
    </row>
    <row r="1897" spans="1:1">
      <c r="A1897"/>
    </row>
    <row r="1898" spans="1:1">
      <c r="A1898"/>
    </row>
    <row r="1899" spans="1:1">
      <c r="A1899"/>
    </row>
    <row r="1900" spans="1:1">
      <c r="A1900"/>
    </row>
    <row r="1901" spans="1:1">
      <c r="A1901"/>
    </row>
    <row r="1902" spans="1:1">
      <c r="A1902"/>
    </row>
    <row r="1903" spans="1:1">
      <c r="A1903"/>
    </row>
    <row r="1904" spans="1:1">
      <c r="A1904"/>
    </row>
    <row r="1905" spans="1:1">
      <c r="A1905"/>
    </row>
    <row r="1906" spans="1:1">
      <c r="A1906"/>
    </row>
    <row r="1907" spans="1:1">
      <c r="A1907"/>
    </row>
    <row r="1908" spans="1:1">
      <c r="A1908"/>
    </row>
    <row r="1909" spans="1:1">
      <c r="A1909"/>
    </row>
    <row r="1910" spans="1:1">
      <c r="A1910"/>
    </row>
    <row r="1911" spans="1:1">
      <c r="A1911"/>
    </row>
    <row r="1912" spans="1:1">
      <c r="A1912"/>
    </row>
    <row r="1913" spans="1:1">
      <c r="A1913"/>
    </row>
    <row r="1914" spans="1:1">
      <c r="A1914"/>
    </row>
    <row r="1915" spans="1:1">
      <c r="A1915"/>
    </row>
    <row r="1916" spans="1:1">
      <c r="A1916"/>
    </row>
    <row r="1917" spans="1:1">
      <c r="A1917"/>
    </row>
    <row r="1918" spans="1:1">
      <c r="A1918"/>
    </row>
    <row r="1919" spans="1:1">
      <c r="A1919"/>
    </row>
    <row r="1920" spans="1:1">
      <c r="A1920"/>
    </row>
    <row r="1921" spans="1:1">
      <c r="A1921"/>
    </row>
    <row r="1922" spans="1:1">
      <c r="A1922"/>
    </row>
    <row r="1923" spans="1:1">
      <c r="A1923"/>
    </row>
    <row r="1924" spans="1:1">
      <c r="A1924"/>
    </row>
    <row r="1925" spans="1:1">
      <c r="A1925"/>
    </row>
    <row r="1926" spans="1:1">
      <c r="A1926"/>
    </row>
    <row r="1927" spans="1:1">
      <c r="A1927"/>
    </row>
    <row r="1928" spans="1:1">
      <c r="A1928"/>
    </row>
    <row r="1929" spans="1:1">
      <c r="A1929"/>
    </row>
    <row r="1930" spans="1:1">
      <c r="A1930"/>
    </row>
    <row r="1931" spans="1:1">
      <c r="A1931"/>
    </row>
    <row r="1932" spans="1:1">
      <c r="A1932"/>
    </row>
    <row r="1933" spans="1:1">
      <c r="A1933"/>
    </row>
    <row r="1934" spans="1:1">
      <c r="A1934"/>
    </row>
    <row r="1935" spans="1:1">
      <c r="A1935"/>
    </row>
    <row r="1936" spans="1:1">
      <c r="A1936"/>
    </row>
    <row r="1937" spans="1:1">
      <c r="A1937"/>
    </row>
    <row r="1938" spans="1:1">
      <c r="A1938"/>
    </row>
    <row r="1939" spans="1:1">
      <c r="A1939"/>
    </row>
    <row r="1940" spans="1:1">
      <c r="A1940"/>
    </row>
    <row r="1941" spans="1:1">
      <c r="A1941"/>
    </row>
    <row r="1942" spans="1:1">
      <c r="A1942"/>
    </row>
    <row r="1943" spans="1:1">
      <c r="A1943"/>
    </row>
    <row r="1944" spans="1:1">
      <c r="A1944"/>
    </row>
    <row r="1945" spans="1:1">
      <c r="A1945"/>
    </row>
    <row r="1946" spans="1:1">
      <c r="A1946"/>
    </row>
    <row r="1947" spans="1:1">
      <c r="A1947"/>
    </row>
    <row r="1948" spans="1:1">
      <c r="A1948"/>
    </row>
    <row r="1949" spans="1:1">
      <c r="A1949"/>
    </row>
    <row r="1950" spans="1:1">
      <c r="A1950"/>
    </row>
    <row r="1951" spans="1:1">
      <c r="A1951"/>
    </row>
    <row r="1952" spans="1:1">
      <c r="A1952"/>
    </row>
    <row r="1953" spans="1:1">
      <c r="A1953"/>
    </row>
    <row r="1954" spans="1:1">
      <c r="A1954"/>
    </row>
    <row r="1955" spans="1:1">
      <c r="A1955"/>
    </row>
    <row r="1956" spans="1:1">
      <c r="A1956"/>
    </row>
    <row r="1957" spans="1:1">
      <c r="A1957"/>
    </row>
    <row r="1958" spans="1:1">
      <c r="A1958"/>
    </row>
    <row r="1959" spans="1:1">
      <c r="A1959"/>
    </row>
    <row r="1960" spans="1:1">
      <c r="A1960"/>
    </row>
    <row r="1961" spans="1:1">
      <c r="A1961"/>
    </row>
    <row r="1962" spans="1:1">
      <c r="A1962"/>
    </row>
    <row r="1963" spans="1:1">
      <c r="A1963"/>
    </row>
    <row r="1964" spans="1:1">
      <c r="A1964"/>
    </row>
    <row r="1965" spans="1:1">
      <c r="A1965"/>
    </row>
    <row r="1966" spans="1:1">
      <c r="A1966"/>
    </row>
    <row r="1967" spans="1:1">
      <c r="A1967"/>
    </row>
    <row r="1968" spans="1:1">
      <c r="A1968"/>
    </row>
    <row r="1969" spans="1:1">
      <c r="A1969"/>
    </row>
    <row r="1970" spans="1:1">
      <c r="A1970"/>
    </row>
    <row r="1971" spans="1:1">
      <c r="A1971"/>
    </row>
    <row r="1972" spans="1:1">
      <c r="A1972"/>
    </row>
    <row r="1973" spans="1:1">
      <c r="A1973"/>
    </row>
    <row r="1974" spans="1:1">
      <c r="A1974"/>
    </row>
    <row r="1975" spans="1:1">
      <c r="A1975"/>
    </row>
    <row r="1976" spans="1:1">
      <c r="A1976"/>
    </row>
    <row r="1977" spans="1:1">
      <c r="A1977"/>
    </row>
    <row r="1978" spans="1:1">
      <c r="A1978"/>
    </row>
    <row r="1979" spans="1:1">
      <c r="A1979"/>
    </row>
    <row r="1980" spans="1:1">
      <c r="A1980"/>
    </row>
    <row r="1981" spans="1:1">
      <c r="A1981"/>
    </row>
    <row r="1982" spans="1:1">
      <c r="A1982"/>
    </row>
    <row r="1983" spans="1:1">
      <c r="A1983"/>
    </row>
    <row r="1984" spans="1:1">
      <c r="A1984"/>
    </row>
    <row r="1985" spans="1:1">
      <c r="A1985"/>
    </row>
    <row r="1986" spans="1:1">
      <c r="A1986"/>
    </row>
    <row r="1987" spans="1:1">
      <c r="A1987"/>
    </row>
    <row r="1988" spans="1:1">
      <c r="A1988"/>
    </row>
    <row r="1989" spans="1:1">
      <c r="A1989"/>
    </row>
    <row r="1990" spans="1:1">
      <c r="A1990"/>
    </row>
    <row r="1991" spans="1:1">
      <c r="A1991"/>
    </row>
    <row r="1992" spans="1:1">
      <c r="A1992"/>
    </row>
    <row r="1993" spans="1:1">
      <c r="A1993"/>
    </row>
    <row r="1994" spans="1:1">
      <c r="A1994"/>
    </row>
    <row r="1995" spans="1:1">
      <c r="A1995"/>
    </row>
    <row r="1996" spans="1:1">
      <c r="A1996"/>
    </row>
    <row r="1997" spans="1:1">
      <c r="A1997"/>
    </row>
    <row r="1998" spans="1:1">
      <c r="A1998"/>
    </row>
    <row r="1999" spans="1:1">
      <c r="A1999"/>
    </row>
    <row r="2000" spans="1:1">
      <c r="A2000"/>
    </row>
    <row r="2001" spans="1:1">
      <c r="A2001"/>
    </row>
    <row r="2002" spans="1:1">
      <c r="A2002"/>
    </row>
    <row r="2003" spans="1:1">
      <c r="A2003"/>
    </row>
    <row r="2004" spans="1:1">
      <c r="A2004"/>
    </row>
    <row r="2005" spans="1:1">
      <c r="A2005"/>
    </row>
    <row r="2006" spans="1:1">
      <c r="A2006"/>
    </row>
    <row r="2007" spans="1:1">
      <c r="A2007"/>
    </row>
    <row r="2008" spans="1:1">
      <c r="A2008"/>
    </row>
    <row r="2009" spans="1:1">
      <c r="A2009"/>
    </row>
    <row r="2010" spans="1:1">
      <c r="A2010"/>
    </row>
    <row r="2011" spans="1:1">
      <c r="A2011"/>
    </row>
    <row r="2012" spans="1:1">
      <c r="A2012"/>
    </row>
    <row r="2013" spans="1:1">
      <c r="A2013"/>
    </row>
    <row r="2014" spans="1:1">
      <c r="A2014"/>
    </row>
    <row r="2015" spans="1:1">
      <c r="A2015"/>
    </row>
    <row r="2016" spans="1:1">
      <c r="A2016"/>
    </row>
    <row r="2017" spans="1:1">
      <c r="A2017"/>
    </row>
    <row r="2018" spans="1:1">
      <c r="A2018"/>
    </row>
    <row r="2019" spans="1:1">
      <c r="A2019"/>
    </row>
    <row r="2020" spans="1:1">
      <c r="A2020"/>
    </row>
    <row r="2021" spans="1:1">
      <c r="A2021"/>
    </row>
    <row r="2022" spans="1:1">
      <c r="A2022"/>
    </row>
    <row r="2023" spans="1:1">
      <c r="A2023"/>
    </row>
    <row r="2024" spans="1:1">
      <c r="A2024"/>
    </row>
    <row r="2025" spans="1:1">
      <c r="A2025"/>
    </row>
    <row r="2026" spans="1:1">
      <c r="A2026"/>
    </row>
    <row r="2027" spans="1:1">
      <c r="A2027"/>
    </row>
    <row r="2028" spans="1:1">
      <c r="A2028"/>
    </row>
    <row r="2029" spans="1:1">
      <c r="A2029"/>
    </row>
    <row r="2030" spans="1:1">
      <c r="A2030"/>
    </row>
    <row r="2031" spans="1:1">
      <c r="A2031"/>
    </row>
    <row r="2032" spans="1:1">
      <c r="A2032"/>
    </row>
    <row r="2033" spans="1:1">
      <c r="A2033"/>
    </row>
    <row r="2034" spans="1:1">
      <c r="A2034"/>
    </row>
    <row r="2035" spans="1:1">
      <c r="A2035"/>
    </row>
    <row r="2036" spans="1:1">
      <c r="A2036"/>
    </row>
    <row r="2037" spans="1:1">
      <c r="A2037"/>
    </row>
    <row r="2038" spans="1:1">
      <c r="A2038"/>
    </row>
    <row r="2039" spans="1:1">
      <c r="A2039"/>
    </row>
    <row r="2040" spans="1:1">
      <c r="A2040"/>
    </row>
    <row r="2041" spans="1:1">
      <c r="A2041"/>
    </row>
    <row r="2042" spans="1:1">
      <c r="A2042"/>
    </row>
    <row r="2043" spans="1:1">
      <c r="A2043"/>
    </row>
    <row r="2044" spans="1:1">
      <c r="A2044"/>
    </row>
    <row r="2045" spans="1:1">
      <c r="A2045"/>
    </row>
    <row r="2046" spans="1:1">
      <c r="A2046"/>
    </row>
    <row r="2047" spans="1:1">
      <c r="A2047"/>
    </row>
    <row r="2048" spans="1:1">
      <c r="A2048"/>
    </row>
    <row r="2049" spans="1:1">
      <c r="A2049"/>
    </row>
    <row r="2050" spans="1:1">
      <c r="A2050"/>
    </row>
    <row r="2051" spans="1:1">
      <c r="A2051"/>
    </row>
    <row r="2052" spans="1:1">
      <c r="A2052"/>
    </row>
    <row r="2053" spans="1:1">
      <c r="A2053"/>
    </row>
    <row r="2054" spans="1:1">
      <c r="A2054"/>
    </row>
    <row r="2055" spans="1:1">
      <c r="A2055"/>
    </row>
    <row r="2056" spans="1:1">
      <c r="A2056"/>
    </row>
    <row r="2057" spans="1:1">
      <c r="A2057"/>
    </row>
    <row r="2058" spans="1:1">
      <c r="A2058"/>
    </row>
    <row r="2059" spans="1:1">
      <c r="A2059"/>
    </row>
    <row r="2060" spans="1:1">
      <c r="A2060"/>
    </row>
    <row r="2061" spans="1:1">
      <c r="A2061"/>
    </row>
    <row r="2062" spans="1:1">
      <c r="A2062"/>
    </row>
    <row r="2063" spans="1:1">
      <c r="A2063"/>
    </row>
    <row r="2064" spans="1:1">
      <c r="A2064"/>
    </row>
    <row r="2065" spans="1:1">
      <c r="A2065"/>
    </row>
    <row r="2066" spans="1:1">
      <c r="A2066"/>
    </row>
    <row r="2067" spans="1:1">
      <c r="A2067"/>
    </row>
    <row r="2068" spans="1:1">
      <c r="A2068"/>
    </row>
    <row r="2069" spans="1:1">
      <c r="A2069"/>
    </row>
    <row r="2070" spans="1:1">
      <c r="A2070"/>
    </row>
    <row r="2071" spans="1:1">
      <c r="A2071"/>
    </row>
    <row r="2072" spans="1:1">
      <c r="A2072"/>
    </row>
    <row r="2073" spans="1:1">
      <c r="A2073"/>
    </row>
    <row r="2074" spans="1:1">
      <c r="A2074"/>
    </row>
    <row r="2075" spans="1:1">
      <c r="A2075"/>
    </row>
    <row r="2076" spans="1:1">
      <c r="A2076"/>
    </row>
    <row r="2077" spans="1:1">
      <c r="A2077"/>
    </row>
    <row r="2078" spans="1:1">
      <c r="A2078"/>
    </row>
    <row r="2079" spans="1:1">
      <c r="A2079"/>
    </row>
    <row r="2080" spans="1:1">
      <c r="A2080"/>
    </row>
    <row r="2081" spans="1:1">
      <c r="A2081"/>
    </row>
    <row r="2082" spans="1:1">
      <c r="A2082"/>
    </row>
    <row r="2083" spans="1:1">
      <c r="A2083"/>
    </row>
    <row r="2084" spans="1:1">
      <c r="A2084"/>
    </row>
    <row r="2085" spans="1:1">
      <c r="A2085"/>
    </row>
    <row r="2086" spans="1:1">
      <c r="A2086"/>
    </row>
    <row r="2087" spans="1:1">
      <c r="A2087"/>
    </row>
    <row r="2088" spans="1:1">
      <c r="A2088"/>
    </row>
    <row r="2089" spans="1:1">
      <c r="A2089"/>
    </row>
    <row r="2090" spans="1:1">
      <c r="A2090"/>
    </row>
    <row r="2091" spans="1:1">
      <c r="A2091"/>
    </row>
    <row r="2092" spans="1:1">
      <c r="A2092"/>
    </row>
    <row r="2093" spans="1:1">
      <c r="A2093"/>
    </row>
    <row r="2094" spans="1:1">
      <c r="A2094"/>
    </row>
    <row r="2095" spans="1:1">
      <c r="A2095"/>
    </row>
    <row r="2096" spans="1:1">
      <c r="A2096"/>
    </row>
    <row r="2097" spans="1:1">
      <c r="A2097"/>
    </row>
    <row r="2098" spans="1:1">
      <c r="A2098"/>
    </row>
    <row r="2099" spans="1:1">
      <c r="A2099"/>
    </row>
    <row r="2100" spans="1:1">
      <c r="A2100"/>
    </row>
    <row r="2101" spans="1:1">
      <c r="A2101"/>
    </row>
    <row r="2102" spans="1:1">
      <c r="A2102"/>
    </row>
    <row r="2103" spans="1:1">
      <c r="A2103"/>
    </row>
    <row r="2104" spans="1:1">
      <c r="A2104"/>
    </row>
    <row r="2105" spans="1:1">
      <c r="A2105"/>
    </row>
    <row r="2106" spans="1:1">
      <c r="A2106"/>
    </row>
    <row r="2107" spans="1:1">
      <c r="A2107"/>
    </row>
    <row r="2108" spans="1:1">
      <c r="A2108"/>
    </row>
    <row r="2109" spans="1:1">
      <c r="A2109"/>
    </row>
    <row r="2110" spans="1:1">
      <c r="A2110"/>
    </row>
    <row r="2111" spans="1:1">
      <c r="A2111"/>
    </row>
    <row r="2112" spans="1:1">
      <c r="A2112"/>
    </row>
    <row r="2113" spans="1:1">
      <c r="A2113"/>
    </row>
    <row r="2114" spans="1:1">
      <c r="A2114"/>
    </row>
    <row r="2115" spans="1:1">
      <c r="A2115"/>
    </row>
    <row r="2116" spans="1:1">
      <c r="A2116"/>
    </row>
    <row r="2117" spans="1:1">
      <c r="A2117"/>
    </row>
    <row r="2118" spans="1:1">
      <c r="A2118"/>
    </row>
    <row r="2119" spans="1:1">
      <c r="A2119"/>
    </row>
    <row r="2120" spans="1:1">
      <c r="A2120"/>
    </row>
    <row r="2121" spans="1:1">
      <c r="A2121"/>
    </row>
    <row r="2122" spans="1:1">
      <c r="A2122"/>
    </row>
    <row r="2123" spans="1:1">
      <c r="A2123"/>
    </row>
    <row r="2124" spans="1:1">
      <c r="A2124"/>
    </row>
    <row r="2125" spans="1:1">
      <c r="A2125"/>
    </row>
    <row r="2126" spans="1:1">
      <c r="A2126"/>
    </row>
    <row r="2127" spans="1:1">
      <c r="A2127"/>
    </row>
    <row r="2128" spans="1:1">
      <c r="A2128"/>
    </row>
    <row r="2129" spans="1:1">
      <c r="A2129"/>
    </row>
    <row r="2130" spans="1:1">
      <c r="A2130"/>
    </row>
    <row r="2131" spans="1:1">
      <c r="A2131"/>
    </row>
    <row r="2132" spans="1:1">
      <c r="A2132"/>
    </row>
    <row r="2133" spans="1:1">
      <c r="A2133"/>
    </row>
    <row r="2134" spans="1:1">
      <c r="A2134"/>
    </row>
    <row r="2135" spans="1:1">
      <c r="A2135"/>
    </row>
    <row r="2136" spans="1:1">
      <c r="A2136"/>
    </row>
    <row r="2137" spans="1:1">
      <c r="A2137"/>
    </row>
    <row r="2138" spans="1:1">
      <c r="A2138"/>
    </row>
    <row r="2139" spans="1:1">
      <c r="A2139"/>
    </row>
    <row r="2140" spans="1:1">
      <c r="A2140"/>
    </row>
    <row r="2141" spans="1:1">
      <c r="A2141"/>
    </row>
    <row r="2142" spans="1:1">
      <c r="A2142"/>
    </row>
    <row r="2143" spans="1:1">
      <c r="A2143"/>
    </row>
    <row r="2144" spans="1:1">
      <c r="A2144"/>
    </row>
    <row r="2145" spans="1:1">
      <c r="A2145"/>
    </row>
    <row r="2146" spans="1:1">
      <c r="A2146"/>
    </row>
    <row r="2147" spans="1:1">
      <c r="A2147"/>
    </row>
    <row r="2148" spans="1:1">
      <c r="A2148"/>
    </row>
    <row r="2149" spans="1:1">
      <c r="A2149"/>
    </row>
    <row r="2150" spans="1:1">
      <c r="A2150"/>
    </row>
    <row r="2151" spans="1:1">
      <c r="A2151"/>
    </row>
    <row r="2152" spans="1:1">
      <c r="A2152"/>
    </row>
    <row r="2153" spans="1:1">
      <c r="A2153"/>
    </row>
    <row r="2154" spans="1:1">
      <c r="A2154"/>
    </row>
    <row r="2155" spans="1:1">
      <c r="A2155"/>
    </row>
    <row r="2156" spans="1:1">
      <c r="A2156"/>
    </row>
    <row r="2157" spans="1:1">
      <c r="A2157"/>
    </row>
    <row r="2158" spans="1:1">
      <c r="A2158"/>
    </row>
    <row r="2159" spans="1:1">
      <c r="A2159"/>
    </row>
    <row r="2160" spans="1:1">
      <c r="A2160"/>
    </row>
    <row r="2161" spans="1:1">
      <c r="A2161"/>
    </row>
    <row r="2162" spans="1:1">
      <c r="A2162"/>
    </row>
    <row r="2163" spans="1:1">
      <c r="A2163"/>
    </row>
    <row r="2164" spans="1:1">
      <c r="A2164"/>
    </row>
    <row r="2165" spans="1:1">
      <c r="A2165"/>
    </row>
    <row r="2166" spans="1:1">
      <c r="A2166"/>
    </row>
    <row r="2167" spans="1:1">
      <c r="A2167"/>
    </row>
    <row r="2168" spans="1:1">
      <c r="A2168"/>
    </row>
    <row r="2169" spans="1:1">
      <c r="A2169"/>
    </row>
    <row r="2170" spans="1:1">
      <c r="A2170"/>
    </row>
    <row r="2171" spans="1:1">
      <c r="A2171"/>
    </row>
    <row r="2172" spans="1:1">
      <c r="A2172"/>
    </row>
    <row r="2173" spans="1:1">
      <c r="A2173"/>
    </row>
    <row r="2174" spans="1:1">
      <c r="A2174"/>
    </row>
    <row r="2175" spans="1:1">
      <c r="A2175"/>
    </row>
    <row r="2176" spans="1:1">
      <c r="A2176"/>
    </row>
    <row r="2177" spans="1:1">
      <c r="A2177"/>
    </row>
    <row r="2178" spans="1:1">
      <c r="A2178"/>
    </row>
    <row r="2179" spans="1:1">
      <c r="A2179"/>
    </row>
    <row r="2180" spans="1:1">
      <c r="A2180"/>
    </row>
    <row r="2181" spans="1:1">
      <c r="A2181"/>
    </row>
    <row r="2182" spans="1:1">
      <c r="A2182"/>
    </row>
    <row r="2183" spans="1:1">
      <c r="A2183"/>
    </row>
    <row r="2184" spans="1:1">
      <c r="A2184"/>
    </row>
    <row r="2185" spans="1:1">
      <c r="A2185"/>
    </row>
    <row r="2186" spans="1:1">
      <c r="A2186"/>
    </row>
    <row r="2187" spans="1:1">
      <c r="A2187"/>
    </row>
    <row r="2188" spans="1:1">
      <c r="A2188"/>
    </row>
    <row r="2189" spans="1:1">
      <c r="A2189"/>
    </row>
    <row r="2190" spans="1:1">
      <c r="A2190"/>
    </row>
    <row r="2191" spans="1:1">
      <c r="A2191"/>
    </row>
    <row r="2192" spans="1:1">
      <c r="A2192"/>
    </row>
    <row r="2193" spans="1:1">
      <c r="A2193"/>
    </row>
    <row r="2194" spans="1:1">
      <c r="A2194"/>
    </row>
    <row r="2195" spans="1:1">
      <c r="A2195"/>
    </row>
    <row r="2196" spans="1:1">
      <c r="A2196"/>
    </row>
    <row r="2197" spans="1:1">
      <c r="A2197"/>
    </row>
    <row r="2198" spans="1:1">
      <c r="A2198"/>
    </row>
    <row r="2199" spans="1:1">
      <c r="A2199"/>
    </row>
    <row r="2200" spans="1:1">
      <c r="A2200"/>
    </row>
    <row r="2201" spans="1:1">
      <c r="A2201"/>
    </row>
    <row r="2202" spans="1:1">
      <c r="A2202"/>
    </row>
    <row r="2203" spans="1:1">
      <c r="A2203"/>
    </row>
    <row r="2204" spans="1:1">
      <c r="A2204"/>
    </row>
    <row r="2205" spans="1:1">
      <c r="A2205"/>
    </row>
    <row r="2206" spans="1:1">
      <c r="A2206"/>
    </row>
    <row r="2207" spans="1:1">
      <c r="A2207"/>
    </row>
    <row r="2208" spans="1:1">
      <c r="A2208"/>
    </row>
    <row r="2209" spans="1:1">
      <c r="A2209"/>
    </row>
    <row r="2210" spans="1:1">
      <c r="A2210"/>
    </row>
    <row r="2211" spans="1:1">
      <c r="A2211"/>
    </row>
    <row r="2212" spans="1:1">
      <c r="A2212"/>
    </row>
    <row r="2213" spans="1:1">
      <c r="A2213"/>
    </row>
    <row r="2214" spans="1:1">
      <c r="A2214"/>
    </row>
    <row r="2215" spans="1:1">
      <c r="A2215"/>
    </row>
    <row r="2216" spans="1:1">
      <c r="A2216"/>
    </row>
    <row r="2217" spans="1:1">
      <c r="A2217"/>
    </row>
    <row r="2218" spans="1:1">
      <c r="A2218"/>
    </row>
    <row r="2219" spans="1:1">
      <c r="A2219"/>
    </row>
    <row r="2220" spans="1:1">
      <c r="A2220"/>
    </row>
    <row r="2221" spans="1:1">
      <c r="A2221"/>
    </row>
    <row r="2222" spans="1:1">
      <c r="A2222"/>
    </row>
    <row r="2223" spans="1:1">
      <c r="A2223"/>
    </row>
    <row r="2224" spans="1:1">
      <c r="A2224"/>
    </row>
    <row r="2225" spans="1:1">
      <c r="A2225"/>
    </row>
    <row r="2226" spans="1:1">
      <c r="A2226"/>
    </row>
    <row r="2227" spans="1:1">
      <c r="A2227"/>
    </row>
    <row r="2228" spans="1:1">
      <c r="A2228"/>
    </row>
    <row r="2229" spans="1:1">
      <c r="A2229"/>
    </row>
    <row r="2230" spans="1:1">
      <c r="A2230"/>
    </row>
    <row r="2231" spans="1:1">
      <c r="A2231"/>
    </row>
    <row r="2232" spans="1:1">
      <c r="A2232"/>
    </row>
    <row r="2233" spans="1:1">
      <c r="A2233"/>
    </row>
    <row r="2234" spans="1:1">
      <c r="A2234"/>
    </row>
    <row r="2235" spans="1:1">
      <c r="A2235"/>
    </row>
    <row r="2236" spans="1:1">
      <c r="A2236"/>
    </row>
    <row r="2237" spans="1:1">
      <c r="A2237"/>
    </row>
    <row r="2238" spans="1:1">
      <c r="A2238"/>
    </row>
    <row r="2239" spans="1:1">
      <c r="A2239"/>
    </row>
    <row r="2240" spans="1:1">
      <c r="A2240"/>
    </row>
    <row r="2241" spans="1:1">
      <c r="A2241"/>
    </row>
    <row r="2242" spans="1:1">
      <c r="A2242"/>
    </row>
    <row r="2243" spans="1:1">
      <c r="A2243"/>
    </row>
    <row r="2244" spans="1:1">
      <c r="A2244"/>
    </row>
    <row r="2245" spans="1:1">
      <c r="A2245"/>
    </row>
    <row r="2246" spans="1:1">
      <c r="A2246"/>
    </row>
    <row r="2247" spans="1:1">
      <c r="A2247"/>
    </row>
    <row r="2248" spans="1:1">
      <c r="A2248"/>
    </row>
    <row r="2249" spans="1:1">
      <c r="A2249"/>
    </row>
    <row r="2250" spans="1:1">
      <c r="A2250"/>
    </row>
    <row r="2251" spans="1:1">
      <c r="A2251"/>
    </row>
    <row r="2252" spans="1:1">
      <c r="A2252"/>
    </row>
    <row r="2253" spans="1:1">
      <c r="A2253"/>
    </row>
    <row r="2254" spans="1:1">
      <c r="A2254"/>
    </row>
    <row r="2255" spans="1:1">
      <c r="A2255"/>
    </row>
    <row r="2256" spans="1:1">
      <c r="A2256"/>
    </row>
    <row r="2257" spans="1:1">
      <c r="A2257"/>
    </row>
    <row r="2258" spans="1:1">
      <c r="A2258"/>
    </row>
    <row r="2259" spans="1:1">
      <c r="A2259"/>
    </row>
    <row r="2260" spans="1:1">
      <c r="A2260"/>
    </row>
    <row r="2261" spans="1:1">
      <c r="A2261"/>
    </row>
    <row r="2262" spans="1:1">
      <c r="A2262"/>
    </row>
    <row r="2263" spans="1:1">
      <c r="A2263"/>
    </row>
    <row r="2264" spans="1:1">
      <c r="A2264"/>
    </row>
    <row r="2265" spans="1:1">
      <c r="A2265"/>
    </row>
    <row r="2266" spans="1:1">
      <c r="A2266"/>
    </row>
    <row r="2267" spans="1:1">
      <c r="A2267"/>
    </row>
    <row r="2268" spans="1:1">
      <c r="A2268"/>
    </row>
    <row r="2269" spans="1:1">
      <c r="A2269"/>
    </row>
    <row r="2270" spans="1:1">
      <c r="A2270"/>
    </row>
    <row r="2271" spans="1:1">
      <c r="A2271"/>
    </row>
    <row r="2272" spans="1:1">
      <c r="A2272"/>
    </row>
    <row r="2273" spans="1:1">
      <c r="A2273"/>
    </row>
    <row r="2274" spans="1:1">
      <c r="A2274"/>
    </row>
    <row r="2275" spans="1:1">
      <c r="A2275"/>
    </row>
    <row r="2276" spans="1:1">
      <c r="A2276"/>
    </row>
    <row r="2277" spans="1:1">
      <c r="A2277"/>
    </row>
    <row r="2278" spans="1:1">
      <c r="A2278"/>
    </row>
    <row r="2279" spans="1:1">
      <c r="A2279"/>
    </row>
    <row r="2280" spans="1:1">
      <c r="A2280"/>
    </row>
    <row r="2281" spans="1:1">
      <c r="A2281"/>
    </row>
    <row r="2282" spans="1:1">
      <c r="A2282"/>
    </row>
    <row r="2283" spans="1:1">
      <c r="A2283"/>
    </row>
    <row r="2284" spans="1:1">
      <c r="A2284"/>
    </row>
    <row r="2285" spans="1:1">
      <c r="A2285"/>
    </row>
    <row r="2286" spans="1:1">
      <c r="A2286"/>
    </row>
    <row r="2287" spans="1:1">
      <c r="A2287"/>
    </row>
    <row r="2288" spans="1:1">
      <c r="A2288"/>
    </row>
    <row r="2289" spans="1:1">
      <c r="A2289"/>
    </row>
    <row r="2290" spans="1:1">
      <c r="A2290"/>
    </row>
    <row r="2291" spans="1:1">
      <c r="A2291"/>
    </row>
    <row r="2292" spans="1:1">
      <c r="A2292"/>
    </row>
    <row r="2293" spans="1:1">
      <c r="A2293"/>
    </row>
    <row r="2294" spans="1:1">
      <c r="A2294"/>
    </row>
    <row r="2295" spans="1:1">
      <c r="A2295"/>
    </row>
    <row r="2296" spans="1:1">
      <c r="A2296"/>
    </row>
    <row r="2297" spans="1:1">
      <c r="A2297"/>
    </row>
    <row r="2298" spans="1:1">
      <c r="A2298"/>
    </row>
    <row r="2299" spans="1:1">
      <c r="A2299"/>
    </row>
    <row r="2300" spans="1:1">
      <c r="A2300"/>
    </row>
    <row r="2301" spans="1:1">
      <c r="A2301"/>
    </row>
    <row r="2302" spans="1:1">
      <c r="A2302"/>
    </row>
    <row r="2303" spans="1:1">
      <c r="A2303"/>
    </row>
    <row r="2304" spans="1:1">
      <c r="A2304"/>
    </row>
    <row r="2305" spans="1:1">
      <c r="A2305"/>
    </row>
    <row r="2306" spans="1:1">
      <c r="A2306"/>
    </row>
    <row r="2307" spans="1:1">
      <c r="A2307"/>
    </row>
    <row r="2308" spans="1:1">
      <c r="A2308"/>
    </row>
    <row r="2309" spans="1:1">
      <c r="A2309"/>
    </row>
    <row r="2310" spans="1:1">
      <c r="A2310"/>
    </row>
    <row r="2311" spans="1:1">
      <c r="A2311"/>
    </row>
    <row r="2312" spans="1:1">
      <c r="A2312"/>
    </row>
    <row r="2313" spans="1:1">
      <c r="A2313"/>
    </row>
    <row r="2314" spans="1:1">
      <c r="A2314"/>
    </row>
    <row r="2315" spans="1:1">
      <c r="A2315"/>
    </row>
    <row r="2316" spans="1:1">
      <c r="A2316"/>
    </row>
    <row r="2317" spans="1:1">
      <c r="A2317"/>
    </row>
    <row r="2318" spans="1:1">
      <c r="A2318"/>
    </row>
    <row r="2319" spans="1:1">
      <c r="A2319"/>
    </row>
    <row r="2320" spans="1:1">
      <c r="A2320"/>
    </row>
    <row r="2321" spans="1:1">
      <c r="A2321"/>
    </row>
    <row r="2322" spans="1:1">
      <c r="A2322"/>
    </row>
    <row r="2323" spans="1:1">
      <c r="A2323"/>
    </row>
    <row r="2324" spans="1:1">
      <c r="A2324"/>
    </row>
    <row r="2325" spans="1:1">
      <c r="A2325"/>
    </row>
    <row r="2326" spans="1:1">
      <c r="A2326"/>
    </row>
    <row r="2327" spans="1:1">
      <c r="A2327"/>
    </row>
    <row r="2328" spans="1:1">
      <c r="A2328"/>
    </row>
    <row r="2329" spans="1:1">
      <c r="A2329"/>
    </row>
    <row r="2330" spans="1:1">
      <c r="A2330"/>
    </row>
    <row r="2331" spans="1:1">
      <c r="A2331"/>
    </row>
    <row r="2332" spans="1:1">
      <c r="A2332"/>
    </row>
    <row r="2333" spans="1:1">
      <c r="A2333"/>
    </row>
    <row r="2334" spans="1:1">
      <c r="A2334"/>
    </row>
    <row r="2335" spans="1:1">
      <c r="A2335"/>
    </row>
    <row r="2336" spans="1:1">
      <c r="A2336"/>
    </row>
    <row r="2337" spans="1:1">
      <c r="A2337"/>
    </row>
    <row r="2338" spans="1:1">
      <c r="A2338"/>
    </row>
    <row r="2339" spans="1:1">
      <c r="A2339"/>
    </row>
    <row r="2340" spans="1:1">
      <c r="A2340"/>
    </row>
    <row r="2341" spans="1:1">
      <c r="A2341"/>
    </row>
    <row r="2342" spans="1:1">
      <c r="A2342"/>
    </row>
    <row r="2343" spans="1:1">
      <c r="A2343"/>
    </row>
    <row r="2344" spans="1:1">
      <c r="A2344"/>
    </row>
    <row r="2345" spans="1:1">
      <c r="A2345"/>
    </row>
    <row r="2346" spans="1:1">
      <c r="A2346"/>
    </row>
    <row r="2347" spans="1:1">
      <c r="A2347"/>
    </row>
    <row r="2348" spans="1:1">
      <c r="A2348"/>
    </row>
    <row r="2349" spans="1:1">
      <c r="A2349"/>
    </row>
    <row r="2350" spans="1:1">
      <c r="A2350"/>
    </row>
    <row r="2351" spans="1:1">
      <c r="A2351"/>
    </row>
    <row r="2352" spans="1:1">
      <c r="A2352"/>
    </row>
    <row r="2353" spans="1:1">
      <c r="A2353"/>
    </row>
    <row r="2354" spans="1:1">
      <c r="A2354"/>
    </row>
    <row r="2355" spans="1:1">
      <c r="A2355"/>
    </row>
    <row r="2356" spans="1:1">
      <c r="A2356"/>
    </row>
    <row r="2357" spans="1:1">
      <c r="A2357"/>
    </row>
    <row r="2358" spans="1:1">
      <c r="A2358"/>
    </row>
    <row r="2359" spans="1:1">
      <c r="A2359"/>
    </row>
    <row r="2360" spans="1:1">
      <c r="A2360"/>
    </row>
    <row r="2361" spans="1:1">
      <c r="A2361"/>
    </row>
    <row r="2362" spans="1:1">
      <c r="A2362"/>
    </row>
    <row r="2363" spans="1:1">
      <c r="A2363"/>
    </row>
    <row r="2364" spans="1:1">
      <c r="A2364"/>
    </row>
    <row r="2365" spans="1:1">
      <c r="A2365"/>
    </row>
    <row r="2366" spans="1:1">
      <c r="A2366"/>
    </row>
    <row r="2367" spans="1:1">
      <c r="A2367"/>
    </row>
    <row r="2368" spans="1:1">
      <c r="A2368"/>
    </row>
    <row r="2369" spans="1:1">
      <c r="A2369"/>
    </row>
    <row r="2370" spans="1:1">
      <c r="A2370"/>
    </row>
    <row r="2371" spans="1:1">
      <c r="A2371"/>
    </row>
    <row r="2372" spans="1:1">
      <c r="A2372"/>
    </row>
    <row r="2373" spans="1:1">
      <c r="A2373"/>
    </row>
    <row r="2374" spans="1:1">
      <c r="A2374"/>
    </row>
    <row r="2375" spans="1:1">
      <c r="A2375"/>
    </row>
    <row r="2376" spans="1:1">
      <c r="A2376"/>
    </row>
    <row r="2377" spans="1:1">
      <c r="A2377"/>
    </row>
    <row r="2378" spans="1:1">
      <c r="A2378"/>
    </row>
    <row r="2379" spans="1:1">
      <c r="A2379"/>
    </row>
    <row r="2380" spans="1:1">
      <c r="A2380"/>
    </row>
    <row r="2381" spans="1:1">
      <c r="A2381"/>
    </row>
    <row r="2382" spans="1:1">
      <c r="A2382"/>
    </row>
    <row r="2383" spans="1:1">
      <c r="A2383"/>
    </row>
    <row r="2384" spans="1:1">
      <c r="A2384"/>
    </row>
    <row r="2385" spans="1:1">
      <c r="A2385"/>
    </row>
    <row r="2386" spans="1:1">
      <c r="A2386"/>
    </row>
    <row r="2387" spans="1:1">
      <c r="A2387"/>
    </row>
    <row r="2388" spans="1:1">
      <c r="A2388"/>
    </row>
    <row r="2389" spans="1:1">
      <c r="A2389"/>
    </row>
    <row r="2390" spans="1:1">
      <c r="A2390"/>
    </row>
    <row r="2391" spans="1:1">
      <c r="A2391"/>
    </row>
    <row r="2392" spans="1:1">
      <c r="A2392"/>
    </row>
    <row r="2393" spans="1:1">
      <c r="A2393"/>
    </row>
    <row r="2394" spans="1:1">
      <c r="A2394"/>
    </row>
    <row r="2395" spans="1:1">
      <c r="A2395"/>
    </row>
    <row r="2396" spans="1:1">
      <c r="A2396"/>
    </row>
    <row r="2397" spans="1:1">
      <c r="A2397"/>
    </row>
    <row r="2398" spans="1:1">
      <c r="A2398"/>
    </row>
    <row r="2399" spans="1:1">
      <c r="A2399"/>
    </row>
    <row r="2400" spans="1:1">
      <c r="A2400"/>
    </row>
    <row r="2401" spans="1:1">
      <c r="A2401"/>
    </row>
    <row r="2402" spans="1:1">
      <c r="A2402"/>
    </row>
    <row r="2403" spans="1:1">
      <c r="A2403"/>
    </row>
    <row r="2404" spans="1:1">
      <c r="A2404"/>
    </row>
    <row r="2405" spans="1:1">
      <c r="A2405"/>
    </row>
    <row r="2406" spans="1:1">
      <c r="A2406"/>
    </row>
    <row r="2407" spans="1:1">
      <c r="A2407"/>
    </row>
    <row r="2408" spans="1:1">
      <c r="A2408"/>
    </row>
    <row r="2409" spans="1:1">
      <c r="A2409"/>
    </row>
    <row r="2410" spans="1:1">
      <c r="A2410"/>
    </row>
    <row r="2411" spans="1:1">
      <c r="A2411"/>
    </row>
    <row r="2412" spans="1:1">
      <c r="A2412"/>
    </row>
    <row r="2413" spans="1:1">
      <c r="A2413"/>
    </row>
    <row r="2414" spans="1:1">
      <c r="A2414"/>
    </row>
    <row r="2415" spans="1:1">
      <c r="A2415"/>
    </row>
    <row r="2416" spans="1:1">
      <c r="A2416"/>
    </row>
    <row r="2417" spans="1:1">
      <c r="A2417"/>
    </row>
    <row r="2418" spans="1:1">
      <c r="A2418"/>
    </row>
    <row r="2419" spans="1:1">
      <c r="A2419"/>
    </row>
    <row r="2420" spans="1:1">
      <c r="A2420"/>
    </row>
    <row r="2421" spans="1:1">
      <c r="A2421"/>
    </row>
    <row r="2422" spans="1:1">
      <c r="A2422"/>
    </row>
    <row r="2423" spans="1:1">
      <c r="A2423"/>
    </row>
    <row r="2424" spans="1:1">
      <c r="A2424"/>
    </row>
    <row r="2425" spans="1:1">
      <c r="A2425"/>
    </row>
    <row r="2426" spans="1:1">
      <c r="A2426"/>
    </row>
    <row r="2427" spans="1:1">
      <c r="A2427"/>
    </row>
    <row r="2428" spans="1:1">
      <c r="A2428"/>
    </row>
    <row r="2429" spans="1:1">
      <c r="A2429"/>
    </row>
    <row r="2430" spans="1:1">
      <c r="A2430"/>
    </row>
    <row r="2431" spans="1:1">
      <c r="A2431"/>
    </row>
    <row r="2432" spans="1:1">
      <c r="A2432"/>
    </row>
    <row r="2433" spans="1:1">
      <c r="A2433"/>
    </row>
    <row r="2434" spans="1:1">
      <c r="A2434"/>
    </row>
    <row r="2435" spans="1:1">
      <c r="A2435"/>
    </row>
    <row r="2436" spans="1:1">
      <c r="A2436"/>
    </row>
    <row r="2437" spans="1:1">
      <c r="A2437"/>
    </row>
    <row r="2438" spans="1:1">
      <c r="A2438"/>
    </row>
    <row r="2439" spans="1:1">
      <c r="A2439"/>
    </row>
    <row r="2440" spans="1:1">
      <c r="A2440"/>
    </row>
    <row r="2441" spans="1:1">
      <c r="A2441"/>
    </row>
    <row r="2442" spans="1:1">
      <c r="A2442"/>
    </row>
    <row r="2443" spans="1:1">
      <c r="A2443"/>
    </row>
    <row r="2444" spans="1:1">
      <c r="A2444"/>
    </row>
    <row r="2445" spans="1:1">
      <c r="A2445"/>
    </row>
    <row r="2446" spans="1:1">
      <c r="A2446"/>
    </row>
    <row r="2447" spans="1:1">
      <c r="A2447"/>
    </row>
    <row r="2448" spans="1:1">
      <c r="A2448"/>
    </row>
    <row r="2449" spans="1:1">
      <c r="A2449"/>
    </row>
    <row r="2450" spans="1:1">
      <c r="A2450"/>
    </row>
    <row r="2451" spans="1:1">
      <c r="A2451"/>
    </row>
    <row r="2452" spans="1:1">
      <c r="A2452"/>
    </row>
    <row r="2453" spans="1:1">
      <c r="A2453"/>
    </row>
    <row r="2454" spans="1:1">
      <c r="A2454"/>
    </row>
    <row r="2455" spans="1:1">
      <c r="A2455"/>
    </row>
    <row r="2456" spans="1:1">
      <c r="A2456"/>
    </row>
    <row r="2457" spans="1:1">
      <c r="A2457"/>
    </row>
    <row r="2458" spans="1:1">
      <c r="A2458"/>
    </row>
    <row r="2459" spans="1:1">
      <c r="A2459"/>
    </row>
    <row r="2460" spans="1:1">
      <c r="A2460"/>
    </row>
    <row r="2461" spans="1:1">
      <c r="A2461"/>
    </row>
    <row r="2462" spans="1:1">
      <c r="A2462"/>
    </row>
    <row r="2463" spans="1:1">
      <c r="A2463"/>
    </row>
    <row r="2464" spans="1:1">
      <c r="A2464"/>
    </row>
    <row r="2465" spans="1:1">
      <c r="A2465"/>
    </row>
    <row r="2466" spans="1:1">
      <c r="A2466"/>
    </row>
    <row r="2467" spans="1:1">
      <c r="A2467"/>
    </row>
    <row r="2468" spans="1:1">
      <c r="A2468"/>
    </row>
    <row r="2469" spans="1:1">
      <c r="A2469"/>
    </row>
    <row r="2470" spans="1:1">
      <c r="A2470"/>
    </row>
    <row r="2471" spans="1:1">
      <c r="A2471"/>
    </row>
    <row r="2472" spans="1:1">
      <c r="A2472"/>
    </row>
    <row r="2473" spans="1:1">
      <c r="A2473"/>
    </row>
    <row r="2474" spans="1:1">
      <c r="A2474"/>
    </row>
    <row r="2475" spans="1:1">
      <c r="A2475"/>
    </row>
    <row r="2476" spans="1:1">
      <c r="A2476"/>
    </row>
    <row r="2477" spans="1:1">
      <c r="A2477"/>
    </row>
    <row r="2478" spans="1:1">
      <c r="A2478"/>
    </row>
    <row r="2479" spans="1:1">
      <c r="A2479"/>
    </row>
    <row r="2480" spans="1:1">
      <c r="A2480"/>
    </row>
    <row r="2481" spans="1:1">
      <c r="A2481"/>
    </row>
    <row r="2482" spans="1:1">
      <c r="A2482"/>
    </row>
    <row r="2483" spans="1:1">
      <c r="A2483"/>
    </row>
    <row r="2484" spans="1:1">
      <c r="A2484"/>
    </row>
    <row r="2485" spans="1:1">
      <c r="A2485"/>
    </row>
    <row r="2486" spans="1:1">
      <c r="A2486"/>
    </row>
    <row r="2487" spans="1:1">
      <c r="A2487"/>
    </row>
    <row r="2488" spans="1:1">
      <c r="A2488"/>
    </row>
    <row r="2489" spans="1:1">
      <c r="A2489"/>
    </row>
    <row r="2490" spans="1:1">
      <c r="A2490"/>
    </row>
    <row r="2491" spans="1:1">
      <c r="A2491"/>
    </row>
    <row r="2492" spans="1:1">
      <c r="A2492"/>
    </row>
    <row r="2493" spans="1:1">
      <c r="A2493"/>
    </row>
    <row r="2494" spans="1:1">
      <c r="A2494"/>
    </row>
    <row r="2495" spans="1:1">
      <c r="A2495"/>
    </row>
    <row r="2496" spans="1:1">
      <c r="A2496"/>
    </row>
    <row r="2497" spans="1:1">
      <c r="A2497"/>
    </row>
    <row r="2498" spans="1:1">
      <c r="A2498"/>
    </row>
    <row r="2499" spans="1:1">
      <c r="A2499"/>
    </row>
    <row r="2500" spans="1:1">
      <c r="A2500"/>
    </row>
    <row r="2501" spans="1:1">
      <c r="A2501"/>
    </row>
    <row r="2502" spans="1:1">
      <c r="A2502"/>
    </row>
    <row r="2503" spans="1:1">
      <c r="A2503"/>
    </row>
    <row r="2504" spans="1:1">
      <c r="A2504"/>
    </row>
    <row r="2505" spans="1:1">
      <c r="A2505"/>
    </row>
    <row r="2506" spans="1:1">
      <c r="A2506"/>
    </row>
    <row r="2507" spans="1:1">
      <c r="A2507"/>
    </row>
    <row r="2508" spans="1:1">
      <c r="A2508"/>
    </row>
    <row r="2509" spans="1:1">
      <c r="A2509"/>
    </row>
    <row r="2510" spans="1:1">
      <c r="A2510"/>
    </row>
    <row r="2511" spans="1:1">
      <c r="A2511"/>
    </row>
    <row r="2512" spans="1:1">
      <c r="A2512"/>
    </row>
    <row r="2513" spans="1:1">
      <c r="A2513"/>
    </row>
    <row r="2514" spans="1:1">
      <c r="A2514"/>
    </row>
    <row r="2515" spans="1:1">
      <c r="A2515"/>
    </row>
    <row r="2516" spans="1:1">
      <c r="A2516"/>
    </row>
    <row r="2517" spans="1:1">
      <c r="A2517"/>
    </row>
    <row r="2518" spans="1:1">
      <c r="A2518"/>
    </row>
    <row r="2519" spans="1:1">
      <c r="A2519"/>
    </row>
    <row r="2520" spans="1:1">
      <c r="A2520"/>
    </row>
    <row r="2521" spans="1:1">
      <c r="A2521"/>
    </row>
    <row r="2522" spans="1:1">
      <c r="A2522"/>
    </row>
    <row r="2523" spans="1:1">
      <c r="A2523"/>
    </row>
    <row r="2524" spans="1:1">
      <c r="A2524"/>
    </row>
    <row r="2525" spans="1:1">
      <c r="A2525"/>
    </row>
    <row r="2526" spans="1:1">
      <c r="A2526"/>
    </row>
    <row r="2527" spans="1:1">
      <c r="A2527"/>
    </row>
    <row r="2528" spans="1:1">
      <c r="A2528"/>
    </row>
    <row r="2529" spans="1:1">
      <c r="A2529"/>
    </row>
    <row r="2530" spans="1:1">
      <c r="A2530"/>
    </row>
    <row r="2531" spans="1:1">
      <c r="A2531"/>
    </row>
    <row r="2532" spans="1:1">
      <c r="A2532"/>
    </row>
    <row r="2533" spans="1:1">
      <c r="A2533"/>
    </row>
    <row r="2534" spans="1:1">
      <c r="A2534"/>
    </row>
    <row r="2535" spans="1:1">
      <c r="A2535"/>
    </row>
    <row r="2536" spans="1:1">
      <c r="A2536"/>
    </row>
    <row r="2537" spans="1:1">
      <c r="A2537"/>
    </row>
    <row r="2538" spans="1:1">
      <c r="A2538"/>
    </row>
    <row r="2539" spans="1:1">
      <c r="A2539"/>
    </row>
    <row r="2540" spans="1:1">
      <c r="A2540"/>
    </row>
    <row r="2541" spans="1:1">
      <c r="A2541"/>
    </row>
    <row r="2542" spans="1:1">
      <c r="A2542"/>
    </row>
    <row r="2543" spans="1:1">
      <c r="A2543"/>
    </row>
    <row r="2544" spans="1:1">
      <c r="A2544"/>
    </row>
    <row r="2545" spans="1:1">
      <c r="A2545"/>
    </row>
    <row r="2546" spans="1:1">
      <c r="A2546"/>
    </row>
    <row r="2547" spans="1:1">
      <c r="A2547"/>
    </row>
    <row r="2548" spans="1:1">
      <c r="A2548"/>
    </row>
    <row r="2549" spans="1:1">
      <c r="A2549"/>
    </row>
    <row r="2550" spans="1:1">
      <c r="A2550"/>
    </row>
    <row r="2551" spans="1:1">
      <c r="A2551"/>
    </row>
    <row r="2552" spans="1:1">
      <c r="A2552"/>
    </row>
    <row r="2553" spans="1:1">
      <c r="A2553"/>
    </row>
    <row r="2554" spans="1:1">
      <c r="A2554"/>
    </row>
    <row r="2555" spans="1:1">
      <c r="A2555"/>
    </row>
    <row r="2556" spans="1:1">
      <c r="A2556"/>
    </row>
    <row r="2557" spans="1:1">
      <c r="A2557"/>
    </row>
    <row r="2558" spans="1:1">
      <c r="A2558"/>
    </row>
    <row r="2559" spans="1:1">
      <c r="A2559"/>
    </row>
    <row r="2560" spans="1:1">
      <c r="A2560"/>
    </row>
    <row r="2561" spans="1:1">
      <c r="A2561"/>
    </row>
    <row r="2562" spans="1:1">
      <c r="A2562"/>
    </row>
    <row r="2563" spans="1:1">
      <c r="A2563"/>
    </row>
    <row r="2564" spans="1:1">
      <c r="A2564"/>
    </row>
    <row r="2565" spans="1:1">
      <c r="A2565"/>
    </row>
    <row r="2566" spans="1:1">
      <c r="A2566"/>
    </row>
    <row r="2567" spans="1:1">
      <c r="A2567"/>
    </row>
    <row r="2568" spans="1:1">
      <c r="A2568"/>
    </row>
    <row r="2569" spans="1:1">
      <c r="A2569"/>
    </row>
    <row r="2570" spans="1:1">
      <c r="A2570"/>
    </row>
    <row r="2571" spans="1:1">
      <c r="A2571"/>
    </row>
    <row r="2572" spans="1:1">
      <c r="A2572"/>
    </row>
    <row r="2573" spans="1:1">
      <c r="A2573"/>
    </row>
    <row r="2574" spans="1:1">
      <c r="A2574"/>
    </row>
    <row r="2575" spans="1:1">
      <c r="A2575"/>
    </row>
    <row r="2576" spans="1:1">
      <c r="A2576"/>
    </row>
    <row r="2577" spans="1:1">
      <c r="A2577"/>
    </row>
    <row r="2578" spans="1:1">
      <c r="A2578"/>
    </row>
    <row r="2579" spans="1:1">
      <c r="A2579"/>
    </row>
    <row r="2580" spans="1:1">
      <c r="A2580"/>
    </row>
    <row r="2581" spans="1:1">
      <c r="A2581"/>
    </row>
    <row r="2582" spans="1:1">
      <c r="A2582"/>
    </row>
    <row r="2583" spans="1:1">
      <c r="A2583"/>
    </row>
    <row r="2584" spans="1:1">
      <c r="A2584"/>
    </row>
    <row r="2585" spans="1:1">
      <c r="A2585"/>
    </row>
    <row r="2586" spans="1:1">
      <c r="A2586"/>
    </row>
    <row r="2587" spans="1:1">
      <c r="A2587"/>
    </row>
    <row r="2588" spans="1:1">
      <c r="A2588"/>
    </row>
    <row r="2589" spans="1:1">
      <c r="A2589"/>
    </row>
    <row r="2590" spans="1:1">
      <c r="A2590"/>
    </row>
    <row r="2591" spans="1:1">
      <c r="A2591"/>
    </row>
    <row r="2592" spans="1:1">
      <c r="A2592"/>
    </row>
    <row r="2593" spans="1:1">
      <c r="A2593"/>
    </row>
    <row r="2594" spans="1:1">
      <c r="A2594"/>
    </row>
    <row r="2595" spans="1:1">
      <c r="A2595"/>
    </row>
    <row r="2596" spans="1:1">
      <c r="A2596"/>
    </row>
    <row r="2597" spans="1:1">
      <c r="A2597"/>
    </row>
    <row r="2598" spans="1:1">
      <c r="A2598"/>
    </row>
    <row r="2599" spans="1:1">
      <c r="A2599"/>
    </row>
    <row r="2600" spans="1:1">
      <c r="A2600"/>
    </row>
    <row r="2601" spans="1:1">
      <c r="A2601"/>
    </row>
    <row r="2602" spans="1:1">
      <c r="A2602"/>
    </row>
    <row r="2603" spans="1:1">
      <c r="A2603"/>
    </row>
    <row r="2604" spans="1:1">
      <c r="A2604"/>
    </row>
    <row r="2605" spans="1:1">
      <c r="A2605"/>
    </row>
    <row r="2606" spans="1:1">
      <c r="A2606"/>
    </row>
    <row r="2607" spans="1:1">
      <c r="A2607"/>
    </row>
    <row r="2608" spans="1:1">
      <c r="A2608"/>
    </row>
    <row r="2609" spans="1:1">
      <c r="A2609"/>
    </row>
    <row r="2610" spans="1:1">
      <c r="A2610"/>
    </row>
    <row r="2611" spans="1:1">
      <c r="A2611"/>
    </row>
    <row r="2612" spans="1:1">
      <c r="A2612"/>
    </row>
    <row r="2613" spans="1:1">
      <c r="A2613"/>
    </row>
    <row r="2614" spans="1:1">
      <c r="A2614"/>
    </row>
    <row r="2615" spans="1:1">
      <c r="A2615"/>
    </row>
    <row r="2616" spans="1:1">
      <c r="A2616"/>
    </row>
    <row r="2617" spans="1:1">
      <c r="A2617"/>
    </row>
    <row r="2618" spans="1:1">
      <c r="A2618"/>
    </row>
    <row r="2619" spans="1:1">
      <c r="A2619"/>
    </row>
    <row r="2620" spans="1:1">
      <c r="A2620"/>
    </row>
    <row r="2621" spans="1:1">
      <c r="A2621"/>
    </row>
    <row r="2622" spans="1:1">
      <c r="A2622"/>
    </row>
    <row r="2623" spans="1:1">
      <c r="A2623"/>
    </row>
    <row r="2624" spans="1:1">
      <c r="A2624"/>
    </row>
    <row r="2625" spans="1:1">
      <c r="A2625"/>
    </row>
    <row r="2626" spans="1:1">
      <c r="A2626"/>
    </row>
    <row r="2627" spans="1:1">
      <c r="A2627"/>
    </row>
    <row r="2628" spans="1:1">
      <c r="A2628"/>
    </row>
    <row r="2629" spans="1:1">
      <c r="A2629"/>
    </row>
    <row r="2630" spans="1:1">
      <c r="A2630"/>
    </row>
    <row r="2631" spans="1:1">
      <c r="A2631"/>
    </row>
    <row r="2632" spans="1:1">
      <c r="A2632"/>
    </row>
    <row r="2633" spans="1:1">
      <c r="A2633"/>
    </row>
    <row r="2634" spans="1:1">
      <c r="A2634"/>
    </row>
    <row r="2635" spans="1:1">
      <c r="A2635"/>
    </row>
    <row r="2636" spans="1:1">
      <c r="A2636"/>
    </row>
    <row r="2637" spans="1:1">
      <c r="A2637"/>
    </row>
    <row r="2638" spans="1:1">
      <c r="A2638"/>
    </row>
    <row r="2639" spans="1:1">
      <c r="A2639"/>
    </row>
    <row r="2640" spans="1:1">
      <c r="A2640"/>
    </row>
    <row r="2641" spans="1:1">
      <c r="A2641"/>
    </row>
    <row r="2642" spans="1:1">
      <c r="A2642"/>
    </row>
    <row r="2643" spans="1:1">
      <c r="A2643"/>
    </row>
    <row r="2644" spans="1:1">
      <c r="A2644"/>
    </row>
    <row r="2645" spans="1:1">
      <c r="A2645"/>
    </row>
    <row r="2646" spans="1:1">
      <c r="A2646"/>
    </row>
    <row r="2647" spans="1:1">
      <c r="A2647"/>
    </row>
    <row r="2648" spans="1:1">
      <c r="A2648"/>
    </row>
    <row r="2649" spans="1:1">
      <c r="A2649"/>
    </row>
    <row r="2650" spans="1:1">
      <c r="A2650"/>
    </row>
    <row r="2651" spans="1:1">
      <c r="A2651"/>
    </row>
    <row r="2652" spans="1:1">
      <c r="A2652"/>
    </row>
    <row r="2653" spans="1:1">
      <c r="A2653"/>
    </row>
    <row r="2654" spans="1:1">
      <c r="A2654"/>
    </row>
    <row r="2655" spans="1:1">
      <c r="A2655"/>
    </row>
    <row r="2656" spans="1:1">
      <c r="A2656"/>
    </row>
    <row r="2657" spans="1:1">
      <c r="A2657"/>
    </row>
    <row r="2658" spans="1:1">
      <c r="A2658"/>
    </row>
    <row r="2659" spans="1:1">
      <c r="A2659"/>
    </row>
    <row r="2660" spans="1:1">
      <c r="A2660"/>
    </row>
    <row r="2661" spans="1:1">
      <c r="A2661"/>
    </row>
    <row r="2662" spans="1:1">
      <c r="A2662"/>
    </row>
    <row r="2663" spans="1:1">
      <c r="A2663"/>
    </row>
    <row r="2664" spans="1:1">
      <c r="A2664"/>
    </row>
    <row r="2665" spans="1:1">
      <c r="A2665"/>
    </row>
    <row r="2666" spans="1:1">
      <c r="A2666"/>
    </row>
    <row r="2667" spans="1:1">
      <c r="A2667"/>
    </row>
    <row r="2668" spans="1:1">
      <c r="A2668"/>
    </row>
    <row r="2669" spans="1:1">
      <c r="A2669"/>
    </row>
    <row r="2670" spans="1:1">
      <c r="A2670"/>
    </row>
    <row r="2671" spans="1:1">
      <c r="A2671"/>
    </row>
    <row r="2672" spans="1:1">
      <c r="A2672"/>
    </row>
    <row r="2673" spans="1:1">
      <c r="A2673"/>
    </row>
    <row r="2674" spans="1:1">
      <c r="A2674"/>
    </row>
    <row r="2675" spans="1:1">
      <c r="A2675"/>
    </row>
    <row r="2676" spans="1:1">
      <c r="A2676"/>
    </row>
    <row r="2677" spans="1:1">
      <c r="A2677"/>
    </row>
    <row r="2678" spans="1:1">
      <c r="A2678"/>
    </row>
    <row r="2679" spans="1:1">
      <c r="A2679"/>
    </row>
    <row r="2680" spans="1:1">
      <c r="A2680"/>
    </row>
    <row r="2681" spans="1:1">
      <c r="A2681"/>
    </row>
    <row r="2682" spans="1:1">
      <c r="A2682"/>
    </row>
    <row r="2683" spans="1:1">
      <c r="A2683"/>
    </row>
    <row r="2684" spans="1:1">
      <c r="A2684"/>
    </row>
    <row r="2685" spans="1:1">
      <c r="A2685"/>
    </row>
    <row r="2686" spans="1:1">
      <c r="A2686"/>
    </row>
    <row r="2687" spans="1:1">
      <c r="A2687"/>
    </row>
    <row r="2688" spans="1:1">
      <c r="A2688"/>
    </row>
    <row r="2689" spans="1:1">
      <c r="A2689"/>
    </row>
    <row r="2690" spans="1:1">
      <c r="A2690"/>
    </row>
    <row r="2691" spans="1:1">
      <c r="A2691"/>
    </row>
    <row r="2692" spans="1:1">
      <c r="A2692"/>
    </row>
    <row r="2693" spans="1:1">
      <c r="A2693"/>
    </row>
    <row r="2694" spans="1:1">
      <c r="A2694"/>
    </row>
    <row r="2695" spans="1:1">
      <c r="A2695"/>
    </row>
    <row r="2696" spans="1:1">
      <c r="A2696"/>
    </row>
    <row r="2697" spans="1:1">
      <c r="A2697"/>
    </row>
    <row r="2698" spans="1:1">
      <c r="A2698"/>
    </row>
    <row r="2699" spans="1:1">
      <c r="A2699"/>
    </row>
    <row r="2700" spans="1:1">
      <c r="A2700"/>
    </row>
    <row r="2701" spans="1:1">
      <c r="A2701"/>
    </row>
    <row r="2702" spans="1:1">
      <c r="A2702"/>
    </row>
    <row r="2703" spans="1:1">
      <c r="A2703"/>
    </row>
    <row r="2704" spans="1:1">
      <c r="A2704"/>
    </row>
    <row r="2705" spans="1:1">
      <c r="A2705"/>
    </row>
    <row r="2706" spans="1:1">
      <c r="A2706"/>
    </row>
    <row r="2707" spans="1:1">
      <c r="A2707"/>
    </row>
    <row r="2708" spans="1:1">
      <c r="A2708"/>
    </row>
    <row r="2709" spans="1:1">
      <c r="A2709"/>
    </row>
    <row r="2710" spans="1:1">
      <c r="A2710"/>
    </row>
    <row r="2711" spans="1:1">
      <c r="A2711"/>
    </row>
    <row r="2712" spans="1:1">
      <c r="A2712"/>
    </row>
    <row r="2713" spans="1:1">
      <c r="A2713"/>
    </row>
    <row r="2714" spans="1:1">
      <c r="A2714"/>
    </row>
    <row r="2715" spans="1:1">
      <c r="A2715"/>
    </row>
    <row r="2716" spans="1:1">
      <c r="A2716"/>
    </row>
    <row r="2717" spans="1:1">
      <c r="A2717"/>
    </row>
    <row r="2718" spans="1:1">
      <c r="A2718"/>
    </row>
    <row r="2719" spans="1:1">
      <c r="A2719"/>
    </row>
    <row r="2720" spans="1:1">
      <c r="A2720"/>
    </row>
    <row r="2721" spans="1:1">
      <c r="A2721"/>
    </row>
    <row r="2722" spans="1:1">
      <c r="A2722"/>
    </row>
    <row r="2723" spans="1:1">
      <c r="A2723"/>
    </row>
    <row r="2724" spans="1:1">
      <c r="A2724"/>
    </row>
    <row r="2725" spans="1:1">
      <c r="A2725"/>
    </row>
    <row r="2726" spans="1:1">
      <c r="A2726"/>
    </row>
    <row r="2727" spans="1:1">
      <c r="A2727"/>
    </row>
    <row r="2728" spans="1:1">
      <c r="A2728"/>
    </row>
    <row r="2729" spans="1:1">
      <c r="A2729"/>
    </row>
    <row r="2730" spans="1:1">
      <c r="A2730"/>
    </row>
    <row r="2731" spans="1:1">
      <c r="A2731"/>
    </row>
    <row r="2732" spans="1:1">
      <c r="A2732"/>
    </row>
    <row r="2733" spans="1:1">
      <c r="A2733"/>
    </row>
    <row r="2734" spans="1:1">
      <c r="A2734"/>
    </row>
    <row r="2735" spans="1:1">
      <c r="A2735"/>
    </row>
    <row r="2736" spans="1:1">
      <c r="A2736"/>
    </row>
    <row r="2737" spans="1:1">
      <c r="A2737"/>
    </row>
    <row r="2738" spans="1:1">
      <c r="A2738"/>
    </row>
    <row r="2739" spans="1:1">
      <c r="A2739"/>
    </row>
    <row r="2740" spans="1:1">
      <c r="A2740"/>
    </row>
    <row r="2741" spans="1:1">
      <c r="A2741"/>
    </row>
    <row r="2742" spans="1:1">
      <c r="A2742"/>
    </row>
    <row r="2743" spans="1:1">
      <c r="A2743"/>
    </row>
    <row r="2744" spans="1:1">
      <c r="A2744"/>
    </row>
    <row r="2745" spans="1:1">
      <c r="A2745"/>
    </row>
    <row r="2746" spans="1:1">
      <c r="A2746"/>
    </row>
    <row r="2747" spans="1:1">
      <c r="A2747"/>
    </row>
    <row r="2748" spans="1:1">
      <c r="A2748"/>
    </row>
    <row r="2749" spans="1:1">
      <c r="A2749"/>
    </row>
    <row r="2750" spans="1:1">
      <c r="A2750"/>
    </row>
    <row r="2751" spans="1:1">
      <c r="A2751"/>
    </row>
    <row r="2752" spans="1:1">
      <c r="A2752"/>
    </row>
    <row r="2753" spans="1:1">
      <c r="A2753"/>
    </row>
    <row r="2754" spans="1:1">
      <c r="A2754"/>
    </row>
    <row r="2755" spans="1:1">
      <c r="A2755"/>
    </row>
    <row r="2756" spans="1:1">
      <c r="A2756"/>
    </row>
    <row r="2757" spans="1:1">
      <c r="A2757"/>
    </row>
    <row r="2758" spans="1:1">
      <c r="A2758"/>
    </row>
    <row r="2759" spans="1:1">
      <c r="A2759"/>
    </row>
    <row r="2760" spans="1:1">
      <c r="A2760"/>
    </row>
    <row r="2761" spans="1:1">
      <c r="A2761"/>
    </row>
    <row r="2762" spans="1:1">
      <c r="A2762"/>
    </row>
    <row r="2763" spans="1:1">
      <c r="A2763"/>
    </row>
    <row r="2764" spans="1:1">
      <c r="A2764"/>
    </row>
    <row r="2765" spans="1:1">
      <c r="A2765"/>
    </row>
    <row r="2766" spans="1:1">
      <c r="A2766"/>
    </row>
    <row r="2767" spans="1:1">
      <c r="A2767"/>
    </row>
    <row r="2768" spans="1:1">
      <c r="A2768"/>
    </row>
    <row r="2769" spans="1:1">
      <c r="A2769"/>
    </row>
    <row r="2770" spans="1:1">
      <c r="A2770"/>
    </row>
    <row r="2771" spans="1:1">
      <c r="A2771"/>
    </row>
    <row r="2772" spans="1:1">
      <c r="A2772"/>
    </row>
    <row r="2773" spans="1:1">
      <c r="A2773"/>
    </row>
    <row r="2774" spans="1:1">
      <c r="A2774"/>
    </row>
    <row r="2775" spans="1:1">
      <c r="A2775"/>
    </row>
    <row r="2776" spans="1:1">
      <c r="A2776"/>
    </row>
    <row r="2777" spans="1:1">
      <c r="A2777"/>
    </row>
    <row r="2778" spans="1:1">
      <c r="A2778"/>
    </row>
    <row r="2779" spans="1:1">
      <c r="A2779"/>
    </row>
    <row r="2780" spans="1:1">
      <c r="A2780"/>
    </row>
    <row r="2781" spans="1:1">
      <c r="A2781"/>
    </row>
    <row r="2782" spans="1:1">
      <c r="A2782"/>
    </row>
    <row r="2783" spans="1:1">
      <c r="A2783"/>
    </row>
    <row r="2784" spans="1:1">
      <c r="A2784"/>
    </row>
    <row r="2785" spans="1:1">
      <c r="A2785"/>
    </row>
    <row r="2786" spans="1:1">
      <c r="A2786"/>
    </row>
    <row r="2787" spans="1:1">
      <c r="A2787"/>
    </row>
    <row r="2788" spans="1:1">
      <c r="A2788"/>
    </row>
    <row r="2789" spans="1:1">
      <c r="A2789"/>
    </row>
    <row r="2790" spans="1:1">
      <c r="A2790"/>
    </row>
    <row r="2791" spans="1:1">
      <c r="A2791"/>
    </row>
    <row r="2792" spans="1:1">
      <c r="A2792"/>
    </row>
    <row r="2793" spans="1:1">
      <c r="A2793"/>
    </row>
    <row r="2794" spans="1:1">
      <c r="A2794"/>
    </row>
    <row r="2795" spans="1:1">
      <c r="A2795"/>
    </row>
    <row r="2796" spans="1:1">
      <c r="A2796"/>
    </row>
    <row r="2797" spans="1:1">
      <c r="A2797"/>
    </row>
    <row r="2798" spans="1:1">
      <c r="A2798"/>
    </row>
    <row r="2799" spans="1:1">
      <c r="A2799"/>
    </row>
    <row r="2800" spans="1:1">
      <c r="A2800"/>
    </row>
    <row r="2801" spans="1:1">
      <c r="A2801"/>
    </row>
    <row r="2802" spans="1:1">
      <c r="A2802"/>
    </row>
    <row r="2803" spans="1:1">
      <c r="A2803"/>
    </row>
    <row r="2804" spans="1:1">
      <c r="A2804"/>
    </row>
    <row r="2805" spans="1:1">
      <c r="A2805"/>
    </row>
    <row r="2806" spans="1:1">
      <c r="A2806"/>
    </row>
    <row r="2807" spans="1:1">
      <c r="A2807"/>
    </row>
    <row r="2808" spans="1:1">
      <c r="A2808"/>
    </row>
    <row r="2809" spans="1:1">
      <c r="A2809"/>
    </row>
    <row r="2810" spans="1:1">
      <c r="A2810"/>
    </row>
    <row r="2811" spans="1:1">
      <c r="A2811"/>
    </row>
    <row r="2812" spans="1:1">
      <c r="A2812"/>
    </row>
    <row r="2813" spans="1:1">
      <c r="A2813"/>
    </row>
    <row r="2814" spans="1:1">
      <c r="A2814"/>
    </row>
    <row r="2815" spans="1:1">
      <c r="A2815"/>
    </row>
    <row r="2816" spans="1:1">
      <c r="A2816"/>
    </row>
    <row r="2817" spans="1:1">
      <c r="A2817"/>
    </row>
    <row r="2818" spans="1:1">
      <c r="A2818"/>
    </row>
    <row r="2819" spans="1:1">
      <c r="A2819"/>
    </row>
    <row r="2820" spans="1:1">
      <c r="A2820"/>
    </row>
    <row r="2821" spans="1:1">
      <c r="A2821"/>
    </row>
    <row r="2822" spans="1:1">
      <c r="A2822"/>
    </row>
    <row r="2823" spans="1:1">
      <c r="A2823"/>
    </row>
    <row r="2824" spans="1:1">
      <c r="A2824"/>
    </row>
    <row r="2825" spans="1:1">
      <c r="A2825"/>
    </row>
    <row r="2826" spans="1:1">
      <c r="A2826"/>
    </row>
    <row r="2827" spans="1:1">
      <c r="A2827"/>
    </row>
    <row r="2828" spans="1:1">
      <c r="A2828"/>
    </row>
    <row r="2829" spans="1:1">
      <c r="A2829"/>
    </row>
    <row r="2830" spans="1:1">
      <c r="A2830"/>
    </row>
    <row r="2831" spans="1:1">
      <c r="A2831"/>
    </row>
    <row r="2832" spans="1:1">
      <c r="A2832"/>
    </row>
    <row r="2833" spans="1:1">
      <c r="A2833"/>
    </row>
    <row r="2834" spans="1:1">
      <c r="A2834"/>
    </row>
    <row r="2835" spans="1:1">
      <c r="A2835"/>
    </row>
    <row r="2836" spans="1:1">
      <c r="A2836"/>
    </row>
    <row r="2837" spans="1:1">
      <c r="A2837"/>
    </row>
    <row r="2838" spans="1:1">
      <c r="A2838"/>
    </row>
    <row r="2839" spans="1:1">
      <c r="A2839"/>
    </row>
    <row r="2840" spans="1:1">
      <c r="A2840"/>
    </row>
    <row r="2841" spans="1:1">
      <c r="A2841"/>
    </row>
    <row r="2842" spans="1:1">
      <c r="A2842"/>
    </row>
    <row r="2843" spans="1:1">
      <c r="A2843"/>
    </row>
    <row r="2844" spans="1:1">
      <c r="A2844"/>
    </row>
    <row r="2845" spans="1:1">
      <c r="A2845"/>
    </row>
    <row r="2846" spans="1:1">
      <c r="A2846"/>
    </row>
    <row r="2847" spans="1:1">
      <c r="A2847"/>
    </row>
    <row r="2848" spans="1:1">
      <c r="A2848"/>
    </row>
    <row r="2849" spans="1:1">
      <c r="A2849"/>
    </row>
    <row r="2850" spans="1:1">
      <c r="A2850"/>
    </row>
    <row r="2851" spans="1:1">
      <c r="A2851"/>
    </row>
    <row r="2852" spans="1:1">
      <c r="A2852"/>
    </row>
    <row r="2853" spans="1:1">
      <c r="A2853"/>
    </row>
    <row r="2854" spans="1:1">
      <c r="A2854"/>
    </row>
    <row r="2855" spans="1:1">
      <c r="A2855"/>
    </row>
    <row r="2856" spans="1:1">
      <c r="A2856"/>
    </row>
    <row r="2857" spans="1:1">
      <c r="A2857"/>
    </row>
    <row r="2858" spans="1:1">
      <c r="A2858"/>
    </row>
    <row r="2859" spans="1:1">
      <c r="A2859"/>
    </row>
    <row r="2860" spans="1:1">
      <c r="A2860"/>
    </row>
    <row r="2861" spans="1:1">
      <c r="A2861"/>
    </row>
    <row r="2862" spans="1:1">
      <c r="A2862"/>
    </row>
    <row r="2863" spans="1:1">
      <c r="A2863"/>
    </row>
    <row r="2864" spans="1:1">
      <c r="A2864"/>
    </row>
    <row r="2865" spans="1:1">
      <c r="A2865"/>
    </row>
    <row r="2866" spans="1:1">
      <c r="A2866"/>
    </row>
    <row r="2867" spans="1:1">
      <c r="A2867"/>
    </row>
    <row r="2868" spans="1:1">
      <c r="A2868"/>
    </row>
    <row r="2869" spans="1:1">
      <c r="A2869"/>
    </row>
    <row r="2870" spans="1:1">
      <c r="A2870"/>
    </row>
    <row r="2871" spans="1:1">
      <c r="A2871"/>
    </row>
    <row r="2872" spans="1:1">
      <c r="A2872"/>
    </row>
    <row r="2873" spans="1:1">
      <c r="A2873"/>
    </row>
    <row r="2874" spans="1:1">
      <c r="A2874"/>
    </row>
    <row r="2875" spans="1:1">
      <c r="A2875"/>
    </row>
    <row r="2876" spans="1:1">
      <c r="A2876"/>
    </row>
    <row r="2877" spans="1:1">
      <c r="A2877"/>
    </row>
    <row r="2878" spans="1:1">
      <c r="A2878"/>
    </row>
    <row r="2879" spans="1:1">
      <c r="A2879"/>
    </row>
    <row r="2880" spans="1:1">
      <c r="A2880"/>
    </row>
    <row r="2881" spans="1:1">
      <c r="A2881"/>
    </row>
    <row r="2882" spans="1:1">
      <c r="A2882"/>
    </row>
    <row r="2883" spans="1:1">
      <c r="A2883"/>
    </row>
    <row r="2884" spans="1:1">
      <c r="A2884"/>
    </row>
    <row r="2885" spans="1:1">
      <c r="A2885"/>
    </row>
    <row r="2886" spans="1:1">
      <c r="A2886"/>
    </row>
    <row r="2887" spans="1:1">
      <c r="A2887"/>
    </row>
    <row r="2888" spans="1:1">
      <c r="A2888"/>
    </row>
    <row r="2889" spans="1:1">
      <c r="A2889"/>
    </row>
    <row r="2890" spans="1:1">
      <c r="A2890"/>
    </row>
    <row r="2891" spans="1:1">
      <c r="A2891"/>
    </row>
    <row r="2892" spans="1:1">
      <c r="A2892"/>
    </row>
    <row r="2893" spans="1:1">
      <c r="A2893"/>
    </row>
    <row r="2894" spans="1:1">
      <c r="A2894"/>
    </row>
    <row r="2895" spans="1:1">
      <c r="A2895"/>
    </row>
    <row r="2896" spans="1:1">
      <c r="A2896"/>
    </row>
    <row r="2897" spans="1:1">
      <c r="A2897"/>
    </row>
    <row r="2898" spans="1:1">
      <c r="A2898"/>
    </row>
    <row r="2899" spans="1:1">
      <c r="A2899"/>
    </row>
    <row r="2900" spans="1:1">
      <c r="A2900"/>
    </row>
    <row r="2901" spans="1:1">
      <c r="A2901"/>
    </row>
    <row r="2902" spans="1:1">
      <c r="A2902"/>
    </row>
    <row r="2903" spans="1:1">
      <c r="A2903"/>
    </row>
    <row r="2904" spans="1:1">
      <c r="A2904"/>
    </row>
    <row r="2905" spans="1:1">
      <c r="A2905"/>
    </row>
    <row r="2906" spans="1:1">
      <c r="A2906"/>
    </row>
    <row r="2907" spans="1:1">
      <c r="A2907"/>
    </row>
    <row r="2908" spans="1:1">
      <c r="A2908"/>
    </row>
    <row r="2909" spans="1:1">
      <c r="A2909"/>
    </row>
    <row r="2910" spans="1:1">
      <c r="A2910"/>
    </row>
    <row r="2911" spans="1:1">
      <c r="A2911"/>
    </row>
    <row r="2912" spans="1:1">
      <c r="A2912"/>
    </row>
    <row r="2913" spans="1:1">
      <c r="A2913"/>
    </row>
    <row r="2914" spans="1:1">
      <c r="A2914"/>
    </row>
    <row r="2915" spans="1:1">
      <c r="A2915"/>
    </row>
    <row r="2916" spans="1:1">
      <c r="A2916"/>
    </row>
    <row r="2917" spans="1:1">
      <c r="A2917"/>
    </row>
    <row r="2918" spans="1:1">
      <c r="A2918"/>
    </row>
    <row r="2919" spans="1:1">
      <c r="A2919"/>
    </row>
    <row r="2920" spans="1:1">
      <c r="A2920"/>
    </row>
    <row r="2921" spans="1:1">
      <c r="A2921"/>
    </row>
    <row r="2922" spans="1:1">
      <c r="A2922"/>
    </row>
    <row r="2923" spans="1:1">
      <c r="A2923"/>
    </row>
    <row r="2924" spans="1:1">
      <c r="A2924"/>
    </row>
    <row r="2925" spans="1:1">
      <c r="A2925"/>
    </row>
    <row r="2926" spans="1:1">
      <c r="A2926"/>
    </row>
    <row r="2927" spans="1:1">
      <c r="A2927"/>
    </row>
    <row r="2928" spans="1:1">
      <c r="A2928"/>
    </row>
    <row r="2929" spans="1:1">
      <c r="A2929"/>
    </row>
    <row r="2930" spans="1:1">
      <c r="A2930"/>
    </row>
    <row r="2931" spans="1:1">
      <c r="A2931"/>
    </row>
    <row r="2932" spans="1:1">
      <c r="A2932"/>
    </row>
    <row r="2933" spans="1:1">
      <c r="A2933"/>
    </row>
    <row r="2934" spans="1:1">
      <c r="A2934"/>
    </row>
    <row r="2935" spans="1:1">
      <c r="A2935"/>
    </row>
    <row r="2936" spans="1:1">
      <c r="A2936"/>
    </row>
    <row r="2937" spans="1:1">
      <c r="A2937"/>
    </row>
    <row r="2938" spans="1:1">
      <c r="A2938"/>
    </row>
    <row r="2939" spans="1:1">
      <c r="A2939"/>
    </row>
    <row r="2940" spans="1:1">
      <c r="A2940"/>
    </row>
    <row r="2941" spans="1:1">
      <c r="A2941"/>
    </row>
    <row r="2942" spans="1:1">
      <c r="A2942"/>
    </row>
    <row r="2943" spans="1:1">
      <c r="A2943"/>
    </row>
    <row r="2944" spans="1:1">
      <c r="A2944"/>
    </row>
    <row r="2945" spans="1:1">
      <c r="A2945"/>
    </row>
    <row r="2946" spans="1:1">
      <c r="A2946"/>
    </row>
    <row r="2947" spans="1:1">
      <c r="A2947"/>
    </row>
    <row r="2948" spans="1:1">
      <c r="A2948"/>
    </row>
    <row r="2949" spans="1:1">
      <c r="A2949"/>
    </row>
    <row r="2950" spans="1:1">
      <c r="A2950"/>
    </row>
    <row r="2951" spans="1:1">
      <c r="A2951"/>
    </row>
    <row r="2952" spans="1:1">
      <c r="A2952"/>
    </row>
    <row r="2953" spans="1:1">
      <c r="A2953"/>
    </row>
    <row r="2954" spans="1:1">
      <c r="A2954"/>
    </row>
    <row r="2955" spans="1:1">
      <c r="A2955"/>
    </row>
    <row r="2956" spans="1:1">
      <c r="A2956"/>
    </row>
    <row r="2957" spans="1:1">
      <c r="A2957"/>
    </row>
    <row r="2958" spans="1:1">
      <c r="A2958"/>
    </row>
    <row r="2959" spans="1:1">
      <c r="A2959"/>
    </row>
    <row r="2960" spans="1:1">
      <c r="A2960"/>
    </row>
    <row r="2961" spans="1:1">
      <c r="A2961"/>
    </row>
    <row r="2962" spans="1:1">
      <c r="A2962"/>
    </row>
    <row r="2963" spans="1:1">
      <c r="A2963"/>
    </row>
    <row r="2964" spans="1:1">
      <c r="A2964"/>
    </row>
    <row r="2965" spans="1:1">
      <c r="A2965"/>
    </row>
    <row r="2966" spans="1:1">
      <c r="A2966"/>
    </row>
    <row r="2967" spans="1:1">
      <c r="A2967"/>
    </row>
    <row r="2968" spans="1:1">
      <c r="A2968"/>
    </row>
    <row r="2969" spans="1:1">
      <c r="A2969"/>
    </row>
    <row r="2970" spans="1:1">
      <c r="A2970"/>
    </row>
    <row r="2971" spans="1:1">
      <c r="A2971"/>
    </row>
    <row r="2972" spans="1:1">
      <c r="A2972"/>
    </row>
    <row r="2973" spans="1:1">
      <c r="A2973"/>
    </row>
    <row r="2974" spans="1:1">
      <c r="A2974"/>
    </row>
    <row r="2975" spans="1:1">
      <c r="A2975"/>
    </row>
    <row r="2976" spans="1:1">
      <c r="A2976"/>
    </row>
    <row r="2977" spans="1:1">
      <c r="A2977"/>
    </row>
    <row r="2978" spans="1:1">
      <c r="A2978"/>
    </row>
    <row r="2979" spans="1:1">
      <c r="A2979"/>
    </row>
    <row r="2980" spans="1:1">
      <c r="A2980"/>
    </row>
    <row r="2981" spans="1:1">
      <c r="A2981"/>
    </row>
    <row r="2982" spans="1:1">
      <c r="A2982"/>
    </row>
    <row r="2983" spans="1:1">
      <c r="A2983"/>
    </row>
    <row r="2984" spans="1:1">
      <c r="A2984"/>
    </row>
    <row r="2985" spans="1:1">
      <c r="A2985"/>
    </row>
    <row r="2986" spans="1:1">
      <c r="A2986"/>
    </row>
    <row r="2987" spans="1:1">
      <c r="A2987"/>
    </row>
    <row r="2988" spans="1:1">
      <c r="A2988"/>
    </row>
    <row r="2989" spans="1:1">
      <c r="A2989"/>
    </row>
    <row r="2990" spans="1:1">
      <c r="A2990"/>
    </row>
    <row r="2991" spans="1:1">
      <c r="A2991"/>
    </row>
    <row r="2992" spans="1:1">
      <c r="A2992"/>
    </row>
    <row r="2993" spans="1:1">
      <c r="A2993"/>
    </row>
    <row r="2994" spans="1:1">
      <c r="A2994"/>
    </row>
    <row r="2995" spans="1:1">
      <c r="A2995"/>
    </row>
    <row r="2996" spans="1:1">
      <c r="A2996"/>
    </row>
    <row r="2997" spans="1:1">
      <c r="A2997"/>
    </row>
    <row r="2998" spans="1:1">
      <c r="A2998"/>
    </row>
    <row r="2999" spans="1:1">
      <c r="A2999"/>
    </row>
    <row r="3000" spans="1:1">
      <c r="A3000"/>
    </row>
    <row r="3001" spans="1:1">
      <c r="A3001"/>
    </row>
    <row r="3002" spans="1:1">
      <c r="A3002"/>
    </row>
    <row r="3003" spans="1:1">
      <c r="A3003"/>
    </row>
    <row r="3004" spans="1:1">
      <c r="A3004"/>
    </row>
    <row r="3005" spans="1:1">
      <c r="A3005"/>
    </row>
    <row r="3006" spans="1:1">
      <c r="A3006"/>
    </row>
    <row r="3007" spans="1:1">
      <c r="A3007"/>
    </row>
    <row r="3008" spans="1:1">
      <c r="A3008"/>
    </row>
    <row r="3009" spans="1:1">
      <c r="A3009"/>
    </row>
    <row r="3010" spans="1:1">
      <c r="A3010"/>
    </row>
    <row r="3011" spans="1:1">
      <c r="A3011"/>
    </row>
    <row r="3012" spans="1:1">
      <c r="A3012"/>
    </row>
    <row r="3013" spans="1:1">
      <c r="A3013"/>
    </row>
    <row r="3014" spans="1:1">
      <c r="A3014"/>
    </row>
    <row r="3015" spans="1:1">
      <c r="A3015"/>
    </row>
    <row r="3016" spans="1:1">
      <c r="A3016"/>
    </row>
    <row r="3017" spans="1:1">
      <c r="A3017"/>
    </row>
    <row r="3018" spans="1:1">
      <c r="A3018"/>
    </row>
    <row r="3019" spans="1:1">
      <c r="A3019"/>
    </row>
    <row r="3020" spans="1:1">
      <c r="A3020"/>
    </row>
    <row r="3021" spans="1:1">
      <c r="A3021"/>
    </row>
    <row r="3022" spans="1:1">
      <c r="A3022"/>
    </row>
    <row r="3023" spans="1:1">
      <c r="A3023"/>
    </row>
    <row r="3024" spans="1:1">
      <c r="A3024"/>
    </row>
    <row r="3025" spans="1:1">
      <c r="A3025"/>
    </row>
    <row r="3026" spans="1:1">
      <c r="A3026"/>
    </row>
    <row r="3027" spans="1:1">
      <c r="A3027"/>
    </row>
    <row r="3028" spans="1:1">
      <c r="A3028"/>
    </row>
    <row r="3029" spans="1:1">
      <c r="A3029"/>
    </row>
    <row r="3030" spans="1:1">
      <c r="A3030"/>
    </row>
    <row r="3031" spans="1:1">
      <c r="A3031"/>
    </row>
    <row r="3032" spans="1:1">
      <c r="A3032"/>
    </row>
    <row r="3033" spans="1:1">
      <c r="A3033"/>
    </row>
    <row r="3034" spans="1:1">
      <c r="A3034"/>
    </row>
    <row r="3035" spans="1:1">
      <c r="A3035"/>
    </row>
    <row r="3036" spans="1:1">
      <c r="A3036"/>
    </row>
    <row r="3037" spans="1:1">
      <c r="A3037"/>
    </row>
    <row r="3038" spans="1:1">
      <c r="A3038"/>
    </row>
    <row r="3039" spans="1:1">
      <c r="A3039"/>
    </row>
    <row r="3040" spans="1:1">
      <c r="A3040"/>
    </row>
    <row r="3041" spans="1:1">
      <c r="A3041"/>
    </row>
    <row r="3042" spans="1:1">
      <c r="A3042"/>
    </row>
    <row r="3043" spans="1:1">
      <c r="A3043"/>
    </row>
    <row r="3044" spans="1:1">
      <c r="A3044"/>
    </row>
    <row r="3045" spans="1:1">
      <c r="A3045"/>
    </row>
    <row r="3046" spans="1:1">
      <c r="A3046"/>
    </row>
    <row r="3047" spans="1:1">
      <c r="A3047"/>
    </row>
    <row r="3048" spans="1:1">
      <c r="A3048"/>
    </row>
    <row r="3049" spans="1:1">
      <c r="A3049"/>
    </row>
    <row r="3050" spans="1:1">
      <c r="A3050"/>
    </row>
    <row r="3051" spans="1:1">
      <c r="A3051"/>
    </row>
    <row r="3052" spans="1:1">
      <c r="A3052"/>
    </row>
    <row r="3053" spans="1:1">
      <c r="A3053"/>
    </row>
    <row r="3054" spans="1:1">
      <c r="A3054"/>
    </row>
    <row r="3055" spans="1:1">
      <c r="A3055"/>
    </row>
    <row r="3056" spans="1:1">
      <c r="A3056"/>
    </row>
    <row r="3057" spans="1:1">
      <c r="A3057"/>
    </row>
    <row r="3058" spans="1:1">
      <c r="A3058"/>
    </row>
    <row r="3059" spans="1:1">
      <c r="A3059"/>
    </row>
    <row r="3060" spans="1:1">
      <c r="A3060"/>
    </row>
    <row r="3061" spans="1:1">
      <c r="A3061"/>
    </row>
    <row r="3062" spans="1:1">
      <c r="A3062"/>
    </row>
    <row r="3063" spans="1:1">
      <c r="A3063"/>
    </row>
    <row r="3064" spans="1:1">
      <c r="A3064"/>
    </row>
    <row r="3065" spans="1:1">
      <c r="A3065"/>
    </row>
    <row r="3066" spans="1:1">
      <c r="A3066"/>
    </row>
    <row r="3067" spans="1:1">
      <c r="A3067"/>
    </row>
    <row r="3068" spans="1:1">
      <c r="A3068"/>
    </row>
    <row r="3069" spans="1:1">
      <c r="A3069"/>
    </row>
    <row r="3070" spans="1:1">
      <c r="A3070"/>
    </row>
    <row r="3071" spans="1:1">
      <c r="A3071"/>
    </row>
    <row r="3072" spans="1:1">
      <c r="A3072"/>
    </row>
    <row r="3073" spans="1:1">
      <c r="A3073"/>
    </row>
    <row r="3074" spans="1:1">
      <c r="A3074"/>
    </row>
    <row r="3075" spans="1:1">
      <c r="A3075"/>
    </row>
    <row r="3076" spans="1:1">
      <c r="A3076"/>
    </row>
    <row r="3077" spans="1:1">
      <c r="A3077"/>
    </row>
    <row r="3078" spans="1:1">
      <c r="A3078"/>
    </row>
    <row r="3079" spans="1:1">
      <c r="A3079"/>
    </row>
    <row r="3080" spans="1:1">
      <c r="A3080"/>
    </row>
    <row r="3081" spans="1:1">
      <c r="A3081"/>
    </row>
    <row r="3082" spans="1:1">
      <c r="A3082"/>
    </row>
    <row r="3083" spans="1:1">
      <c r="A3083"/>
    </row>
    <row r="3084" spans="1:1">
      <c r="A3084"/>
    </row>
    <row r="3085" spans="1:1">
      <c r="A3085"/>
    </row>
    <row r="3086" spans="1:1">
      <c r="A3086"/>
    </row>
    <row r="3087" spans="1:1">
      <c r="A3087"/>
    </row>
    <row r="3088" spans="1:1">
      <c r="A3088"/>
    </row>
    <row r="3089" spans="1:1">
      <c r="A3089"/>
    </row>
    <row r="3090" spans="1:1">
      <c r="A3090"/>
    </row>
    <row r="3091" spans="1:1">
      <c r="A3091"/>
    </row>
    <row r="3092" spans="1:1">
      <c r="A3092"/>
    </row>
    <row r="3093" spans="1:1">
      <c r="A3093"/>
    </row>
    <row r="3094" spans="1:1">
      <c r="A3094"/>
    </row>
    <row r="3095" spans="1:1">
      <c r="A3095"/>
    </row>
    <row r="3096" spans="1:1">
      <c r="A3096"/>
    </row>
    <row r="3097" spans="1:1">
      <c r="A3097"/>
    </row>
    <row r="3098" spans="1:1">
      <c r="A3098"/>
    </row>
    <row r="3099" spans="1:1">
      <c r="A3099"/>
    </row>
    <row r="3100" spans="1:1">
      <c r="A3100"/>
    </row>
    <row r="3101" spans="1:1">
      <c r="A3101"/>
    </row>
    <row r="3102" spans="1:1">
      <c r="A3102"/>
    </row>
    <row r="3103" spans="1:1">
      <c r="A3103"/>
    </row>
    <row r="3104" spans="1:1">
      <c r="A3104"/>
    </row>
    <row r="3105" spans="1:1">
      <c r="A3105"/>
    </row>
    <row r="3106" spans="1:1">
      <c r="A3106"/>
    </row>
    <row r="3107" spans="1:1">
      <c r="A3107"/>
    </row>
    <row r="3108" spans="1:1">
      <c r="A3108"/>
    </row>
    <row r="3109" spans="1:1">
      <c r="A3109"/>
    </row>
    <row r="3110" spans="1:1">
      <c r="A3110"/>
    </row>
    <row r="3111" spans="1:1">
      <c r="A3111"/>
    </row>
    <row r="3112" spans="1:1">
      <c r="A3112"/>
    </row>
    <row r="3113" spans="1:1">
      <c r="A3113"/>
    </row>
    <row r="3114" spans="1:1">
      <c r="A3114"/>
    </row>
    <row r="3115" spans="1:1">
      <c r="A3115"/>
    </row>
    <row r="3116" spans="1:1">
      <c r="A3116"/>
    </row>
    <row r="3117" spans="1:1">
      <c r="A3117"/>
    </row>
    <row r="3118" spans="1:1">
      <c r="A3118"/>
    </row>
    <row r="3119" spans="1:1">
      <c r="A3119"/>
    </row>
    <row r="3120" spans="1:1">
      <c r="A3120"/>
    </row>
    <row r="3121" spans="1:1">
      <c r="A3121"/>
    </row>
    <row r="3122" spans="1:1">
      <c r="A3122"/>
    </row>
    <row r="3123" spans="1:1">
      <c r="A3123"/>
    </row>
    <row r="3124" spans="1:1">
      <c r="A3124"/>
    </row>
    <row r="3125" spans="1:1">
      <c r="A3125"/>
    </row>
    <row r="3126" spans="1:1">
      <c r="A3126"/>
    </row>
    <row r="3127" spans="1:1">
      <c r="A3127"/>
    </row>
    <row r="3128" spans="1:1">
      <c r="A3128"/>
    </row>
    <row r="3129" spans="1:1">
      <c r="A3129"/>
    </row>
    <row r="3130" spans="1:1">
      <c r="A3130"/>
    </row>
    <row r="3131" spans="1:1">
      <c r="A3131"/>
    </row>
    <row r="3132" spans="1:1">
      <c r="A3132"/>
    </row>
    <row r="3133" spans="1:1">
      <c r="A3133"/>
    </row>
    <row r="3134" spans="1:1">
      <c r="A3134"/>
    </row>
    <row r="3135" spans="1:1">
      <c r="A3135"/>
    </row>
    <row r="3136" spans="1:1">
      <c r="A3136"/>
    </row>
    <row r="3137" spans="1:1">
      <c r="A3137"/>
    </row>
    <row r="3138" spans="1:1">
      <c r="A3138"/>
    </row>
    <row r="3139" spans="1:1">
      <c r="A3139"/>
    </row>
    <row r="3140" spans="1:1">
      <c r="A3140"/>
    </row>
    <row r="3141" spans="1:1">
      <c r="A3141"/>
    </row>
    <row r="3142" spans="1:1">
      <c r="A3142"/>
    </row>
    <row r="3143" spans="1:1">
      <c r="A3143"/>
    </row>
    <row r="3144" spans="1:1">
      <c r="A3144"/>
    </row>
    <row r="3145" spans="1:1">
      <c r="A3145"/>
    </row>
    <row r="3146" spans="1:1">
      <c r="A3146"/>
    </row>
    <row r="3147" spans="1:1">
      <c r="A3147"/>
    </row>
    <row r="3148" spans="1:1">
      <c r="A3148"/>
    </row>
    <row r="3149" spans="1:1">
      <c r="A3149"/>
    </row>
    <row r="3150" spans="1:1">
      <c r="A3150"/>
    </row>
    <row r="3151" spans="1:1">
      <c r="A3151"/>
    </row>
    <row r="3152" spans="1:1">
      <c r="A3152"/>
    </row>
    <row r="3153" spans="1:1">
      <c r="A3153"/>
    </row>
    <row r="3154" spans="1:1">
      <c r="A3154"/>
    </row>
    <row r="3155" spans="1:1">
      <c r="A3155"/>
    </row>
    <row r="3156" spans="1:1">
      <c r="A3156"/>
    </row>
    <row r="3157" spans="1:1">
      <c r="A3157"/>
    </row>
    <row r="3158" spans="1:1">
      <c r="A3158"/>
    </row>
    <row r="3159" spans="1:1">
      <c r="A3159"/>
    </row>
    <row r="3160" spans="1:1">
      <c r="A3160"/>
    </row>
    <row r="3161" spans="1:1">
      <c r="A3161"/>
    </row>
    <row r="3162" spans="1:1">
      <c r="A3162"/>
    </row>
    <row r="3163" spans="1:1">
      <c r="A3163"/>
    </row>
    <row r="3164" spans="1:1">
      <c r="A3164"/>
    </row>
    <row r="3165" spans="1:1">
      <c r="A3165"/>
    </row>
    <row r="3166" spans="1:1">
      <c r="A3166"/>
    </row>
    <row r="3167" spans="1:1">
      <c r="A3167"/>
    </row>
    <row r="3168" spans="1:1">
      <c r="A3168"/>
    </row>
    <row r="3169" spans="1:1">
      <c r="A3169"/>
    </row>
    <row r="3170" spans="1:1">
      <c r="A3170"/>
    </row>
    <row r="3171" spans="1:1">
      <c r="A3171"/>
    </row>
    <row r="3172" spans="1:1">
      <c r="A3172"/>
    </row>
    <row r="3173" spans="1:1">
      <c r="A3173"/>
    </row>
    <row r="3174" spans="1:1">
      <c r="A3174"/>
    </row>
    <row r="3175" spans="1:1">
      <c r="A3175"/>
    </row>
    <row r="3176" spans="1:1">
      <c r="A3176"/>
    </row>
    <row r="3177" spans="1:1">
      <c r="A3177"/>
    </row>
    <row r="3178" spans="1:1">
      <c r="A3178"/>
    </row>
    <row r="3179" spans="1:1">
      <c r="A3179"/>
    </row>
    <row r="3180" spans="1:1">
      <c r="A3180"/>
    </row>
    <row r="3181" spans="1:1">
      <c r="A3181"/>
    </row>
    <row r="3182" spans="1:1">
      <c r="A3182"/>
    </row>
    <row r="3183" spans="1:1">
      <c r="A3183"/>
    </row>
    <row r="3184" spans="1:1">
      <c r="A3184"/>
    </row>
    <row r="3185" spans="1:1">
      <c r="A3185"/>
    </row>
    <row r="3186" spans="1:1">
      <c r="A3186"/>
    </row>
    <row r="3187" spans="1:1">
      <c r="A3187"/>
    </row>
    <row r="3188" spans="1:1">
      <c r="A3188"/>
    </row>
    <row r="3189" spans="1:1">
      <c r="A3189"/>
    </row>
    <row r="3190" spans="1:1">
      <c r="A3190"/>
    </row>
    <row r="3191" spans="1:1">
      <c r="A3191"/>
    </row>
    <row r="3192" spans="1:1">
      <c r="A3192"/>
    </row>
    <row r="3193" spans="1:1">
      <c r="A3193"/>
    </row>
    <row r="3194" spans="1:1">
      <c r="A3194"/>
    </row>
    <row r="3195" spans="1:1">
      <c r="A3195"/>
    </row>
    <row r="3196" spans="1:1">
      <c r="A3196"/>
    </row>
    <row r="3197" spans="1:1">
      <c r="A3197"/>
    </row>
    <row r="3198" spans="1:1">
      <c r="A3198"/>
    </row>
    <row r="3199" spans="1:1">
      <c r="A3199"/>
    </row>
    <row r="3200" spans="1:1">
      <c r="A3200"/>
    </row>
    <row r="3201" spans="1:1">
      <c r="A3201"/>
    </row>
    <row r="3202" spans="1:1">
      <c r="A3202"/>
    </row>
    <row r="3203" spans="1:1">
      <c r="A3203"/>
    </row>
    <row r="3204" spans="1:1">
      <c r="A3204"/>
    </row>
    <row r="3205" spans="1:1">
      <c r="A3205"/>
    </row>
    <row r="3206" spans="1:1">
      <c r="A3206"/>
    </row>
    <row r="3207" spans="1:1">
      <c r="A3207"/>
    </row>
    <row r="3208" spans="1:1">
      <c r="A3208"/>
    </row>
    <row r="3209" spans="1:1">
      <c r="A3209"/>
    </row>
    <row r="3210" spans="1:1">
      <c r="A3210"/>
    </row>
    <row r="3211" spans="1:1">
      <c r="A3211"/>
    </row>
    <row r="3212" spans="1:1">
      <c r="A3212"/>
    </row>
    <row r="3213" spans="1:1">
      <c r="A3213"/>
    </row>
    <row r="3214" spans="1:1">
      <c r="A3214"/>
    </row>
    <row r="3215" spans="1:1">
      <c r="A3215"/>
    </row>
    <row r="3216" spans="1:1">
      <c r="A3216"/>
    </row>
    <row r="3217" spans="1:1">
      <c r="A3217"/>
    </row>
    <row r="3218" spans="1:1">
      <c r="A3218"/>
    </row>
    <row r="3219" spans="1:1">
      <c r="A3219"/>
    </row>
    <row r="3220" spans="1:1">
      <c r="A3220"/>
    </row>
    <row r="3221" spans="1:1">
      <c r="A3221"/>
    </row>
    <row r="3222" spans="1:1">
      <c r="A3222"/>
    </row>
    <row r="3223" spans="1:1">
      <c r="A3223"/>
    </row>
    <row r="3224" spans="1:1">
      <c r="A3224"/>
    </row>
    <row r="3225" spans="1:1">
      <c r="A3225"/>
    </row>
    <row r="3226" spans="1:1">
      <c r="A3226"/>
    </row>
    <row r="3227" spans="1:1">
      <c r="A3227"/>
    </row>
    <row r="3228" spans="1:1">
      <c r="A3228"/>
    </row>
    <row r="3229" spans="1:1">
      <c r="A3229"/>
    </row>
    <row r="3230" spans="1:1">
      <c r="A3230"/>
    </row>
    <row r="3231" spans="1:1">
      <c r="A3231"/>
    </row>
    <row r="3232" spans="1:1">
      <c r="A3232"/>
    </row>
    <row r="3233" spans="1:1">
      <c r="A3233"/>
    </row>
    <row r="3234" spans="1:1">
      <c r="A3234"/>
    </row>
    <row r="3235" spans="1:1">
      <c r="A3235"/>
    </row>
    <row r="3236" spans="1:1">
      <c r="A3236"/>
    </row>
    <row r="3237" spans="1:1">
      <c r="A3237"/>
    </row>
    <row r="3238" spans="1:1">
      <c r="A3238"/>
    </row>
    <row r="3239" spans="1:1">
      <c r="A3239"/>
    </row>
    <row r="3240" spans="1:1">
      <c r="A3240"/>
    </row>
    <row r="3241" spans="1:1">
      <c r="A3241"/>
    </row>
    <row r="3242" spans="1:1">
      <c r="A3242"/>
    </row>
    <row r="3243" spans="1:1">
      <c r="A3243"/>
    </row>
    <row r="3244" spans="1:1">
      <c r="A3244"/>
    </row>
    <row r="3245" spans="1:1">
      <c r="A3245"/>
    </row>
    <row r="3246" spans="1:1">
      <c r="A3246"/>
    </row>
    <row r="3247" spans="1:1">
      <c r="A3247"/>
    </row>
    <row r="3248" spans="1:1">
      <c r="A3248"/>
    </row>
    <row r="3249" spans="1:1">
      <c r="A3249"/>
    </row>
    <row r="3250" spans="1:1">
      <c r="A3250"/>
    </row>
    <row r="3251" spans="1:1">
      <c r="A3251"/>
    </row>
    <row r="3252" spans="1:1">
      <c r="A3252"/>
    </row>
    <row r="3253" spans="1:1">
      <c r="A3253"/>
    </row>
    <row r="3254" spans="1:1">
      <c r="A3254"/>
    </row>
    <row r="3255" spans="1:1">
      <c r="A3255"/>
    </row>
    <row r="3256" spans="1:1">
      <c r="A3256"/>
    </row>
    <row r="3257" spans="1:1">
      <c r="A3257"/>
    </row>
    <row r="3258" spans="1:1">
      <c r="A3258"/>
    </row>
    <row r="3259" spans="1:1">
      <c r="A3259"/>
    </row>
    <row r="3260" spans="1:1">
      <c r="A3260"/>
    </row>
    <row r="3261" spans="1:1">
      <c r="A3261"/>
    </row>
    <row r="3262" spans="1:1">
      <c r="A3262"/>
    </row>
    <row r="3263" spans="1:1">
      <c r="A3263"/>
    </row>
    <row r="3264" spans="1:1">
      <c r="A3264"/>
    </row>
    <row r="3265" spans="1:1">
      <c r="A3265"/>
    </row>
    <row r="3266" spans="1:1">
      <c r="A3266"/>
    </row>
    <row r="3267" spans="1:1">
      <c r="A3267"/>
    </row>
    <row r="3268" spans="1:1">
      <c r="A3268"/>
    </row>
    <row r="3269" spans="1:1">
      <c r="A3269"/>
    </row>
    <row r="3270" spans="1:1">
      <c r="A3270"/>
    </row>
    <row r="3271" spans="1:1">
      <c r="A3271"/>
    </row>
    <row r="3272" spans="1:1">
      <c r="A3272"/>
    </row>
    <row r="3273" spans="1:1">
      <c r="A3273"/>
    </row>
    <row r="3274" spans="1:1">
      <c r="A3274"/>
    </row>
    <row r="3275" spans="1:1">
      <c r="A3275"/>
    </row>
    <row r="3276" spans="1:1">
      <c r="A3276"/>
    </row>
    <row r="3277" spans="1:1">
      <c r="A3277"/>
    </row>
    <row r="3278" spans="1:1">
      <c r="A3278"/>
    </row>
    <row r="3279" spans="1:1">
      <c r="A3279"/>
    </row>
    <row r="3280" spans="1:1">
      <c r="A3280"/>
    </row>
    <row r="3281" spans="1:1">
      <c r="A3281"/>
    </row>
    <row r="3282" spans="1:1">
      <c r="A3282"/>
    </row>
    <row r="3283" spans="1:1">
      <c r="A3283"/>
    </row>
    <row r="3284" spans="1:1">
      <c r="A3284"/>
    </row>
    <row r="3285" spans="1:1">
      <c r="A3285"/>
    </row>
    <row r="3286" spans="1:1">
      <c r="A3286"/>
    </row>
    <row r="3287" spans="1:1">
      <c r="A3287"/>
    </row>
    <row r="3288" spans="1:1">
      <c r="A3288"/>
    </row>
    <row r="3289" spans="1:1">
      <c r="A3289"/>
    </row>
    <row r="3290" spans="1:1">
      <c r="A3290"/>
    </row>
    <row r="3291" spans="1:1">
      <c r="A3291"/>
    </row>
    <row r="3292" spans="1:1">
      <c r="A3292"/>
    </row>
    <row r="3293" spans="1:1">
      <c r="A3293"/>
    </row>
    <row r="3294" spans="1:1">
      <c r="A3294"/>
    </row>
    <row r="3295" spans="1:1">
      <c r="A3295"/>
    </row>
    <row r="3296" spans="1:1">
      <c r="A3296"/>
    </row>
    <row r="3297" spans="1:1">
      <c r="A3297"/>
    </row>
    <row r="3298" spans="1:1">
      <c r="A3298"/>
    </row>
    <row r="3299" spans="1:1">
      <c r="A3299"/>
    </row>
    <row r="3300" spans="1:1">
      <c r="A3300"/>
    </row>
    <row r="3301" spans="1:1">
      <c r="A3301"/>
    </row>
    <row r="3302" spans="1:1">
      <c r="A3302"/>
    </row>
    <row r="3303" spans="1:1">
      <c r="A3303"/>
    </row>
    <row r="3304" spans="1:1">
      <c r="A3304"/>
    </row>
    <row r="3305" spans="1:1">
      <c r="A3305"/>
    </row>
    <row r="3306" spans="1:1">
      <c r="A3306"/>
    </row>
    <row r="3307" spans="1:1">
      <c r="A3307"/>
    </row>
    <row r="3308" spans="1:1">
      <c r="A3308"/>
    </row>
    <row r="3309" spans="1:1">
      <c r="A3309"/>
    </row>
    <row r="3310" spans="1:1">
      <c r="A3310"/>
    </row>
    <row r="3311" spans="1:1">
      <c r="A3311"/>
    </row>
    <row r="3312" spans="1:1">
      <c r="A3312"/>
    </row>
    <row r="3313" spans="1:1">
      <c r="A3313"/>
    </row>
    <row r="3314" spans="1:1">
      <c r="A3314"/>
    </row>
    <row r="3315" spans="1:1">
      <c r="A3315"/>
    </row>
    <row r="3316" spans="1:1">
      <c r="A3316"/>
    </row>
    <row r="3317" spans="1:1">
      <c r="A3317"/>
    </row>
    <row r="3318" spans="1:1">
      <c r="A3318"/>
    </row>
    <row r="3319" spans="1:1">
      <c r="A3319"/>
    </row>
    <row r="3320" spans="1:1">
      <c r="A3320"/>
    </row>
    <row r="3321" spans="1:1">
      <c r="A3321"/>
    </row>
    <row r="3322" spans="1:1">
      <c r="A3322"/>
    </row>
    <row r="3323" spans="1:1">
      <c r="A3323"/>
    </row>
    <row r="3324" spans="1:1">
      <c r="A3324"/>
    </row>
    <row r="3325" spans="1:1">
      <c r="A3325"/>
    </row>
    <row r="3326" spans="1:1">
      <c r="A3326"/>
    </row>
    <row r="3327" spans="1:1">
      <c r="A3327"/>
    </row>
    <row r="3328" spans="1:1">
      <c r="A3328"/>
    </row>
    <row r="3329" spans="1:1">
      <c r="A3329"/>
    </row>
    <row r="3330" spans="1:1">
      <c r="A3330"/>
    </row>
    <row r="3331" spans="1:1">
      <c r="A3331"/>
    </row>
    <row r="3332" spans="1:1">
      <c r="A3332"/>
    </row>
    <row r="3333" spans="1:1">
      <c r="A3333"/>
    </row>
    <row r="3334" spans="1:1">
      <c r="A3334"/>
    </row>
    <row r="3335" spans="1:1">
      <c r="A3335"/>
    </row>
    <row r="3336" spans="1:1">
      <c r="A3336"/>
    </row>
    <row r="3337" spans="1:1">
      <c r="A3337"/>
    </row>
    <row r="3338" spans="1:1">
      <c r="A3338"/>
    </row>
    <row r="3339" spans="1:1">
      <c r="A3339"/>
    </row>
    <row r="3340" spans="1:1">
      <c r="A3340"/>
    </row>
    <row r="3341" spans="1:1">
      <c r="A3341"/>
    </row>
    <row r="3342" spans="1:1">
      <c r="A3342"/>
    </row>
    <row r="3343" spans="1:1">
      <c r="A3343"/>
    </row>
    <row r="3344" spans="1:1">
      <c r="A3344"/>
    </row>
    <row r="3345" spans="1:1">
      <c r="A3345"/>
    </row>
    <row r="3346" spans="1:1">
      <c r="A3346"/>
    </row>
    <row r="3347" spans="1:1">
      <c r="A3347"/>
    </row>
    <row r="3348" spans="1:1">
      <c r="A3348"/>
    </row>
    <row r="3349" spans="1:1">
      <c r="A3349"/>
    </row>
    <row r="3350" spans="1:1">
      <c r="A3350"/>
    </row>
    <row r="3351" spans="1:1">
      <c r="A3351"/>
    </row>
    <row r="3352" spans="1:1">
      <c r="A3352"/>
    </row>
    <row r="3353" spans="1:1">
      <c r="A3353"/>
    </row>
    <row r="3354" spans="1:1">
      <c r="A3354"/>
    </row>
    <row r="3355" spans="1:1">
      <c r="A3355"/>
    </row>
    <row r="3356" spans="1:1">
      <c r="A3356"/>
    </row>
    <row r="3357" spans="1:1">
      <c r="A3357"/>
    </row>
    <row r="3358" spans="1:1">
      <c r="A3358"/>
    </row>
    <row r="3359" spans="1:1">
      <c r="A3359"/>
    </row>
    <row r="3360" spans="1:1">
      <c r="A3360"/>
    </row>
    <row r="3361" spans="1:1">
      <c r="A3361"/>
    </row>
    <row r="3362" spans="1:1">
      <c r="A3362"/>
    </row>
    <row r="3363" spans="1:1">
      <c r="A3363"/>
    </row>
    <row r="3364" spans="1:1">
      <c r="A3364"/>
    </row>
    <row r="3365" spans="1:1">
      <c r="A3365"/>
    </row>
    <row r="3366" spans="1:1">
      <c r="A3366"/>
    </row>
    <row r="3367" spans="1:1">
      <c r="A3367"/>
    </row>
    <row r="3368" spans="1:1">
      <c r="A3368"/>
    </row>
    <row r="3369" spans="1:1">
      <c r="A3369"/>
    </row>
    <row r="3370" spans="1:1">
      <c r="A3370"/>
    </row>
    <row r="3371" spans="1:1">
      <c r="A3371"/>
    </row>
    <row r="3372" spans="1:1">
      <c r="A3372"/>
    </row>
    <row r="3373" spans="1:1">
      <c r="A3373"/>
    </row>
    <row r="3374" spans="1:1">
      <c r="A3374"/>
    </row>
    <row r="3375" spans="1:1">
      <c r="A3375"/>
    </row>
    <row r="3376" spans="1:1">
      <c r="A3376"/>
    </row>
    <row r="3377" spans="1:1">
      <c r="A3377"/>
    </row>
    <row r="3378" spans="1:1">
      <c r="A3378"/>
    </row>
    <row r="3379" spans="1:1">
      <c r="A3379"/>
    </row>
    <row r="3380" spans="1:1">
      <c r="A3380"/>
    </row>
    <row r="3381" spans="1:1">
      <c r="A3381"/>
    </row>
    <row r="3382" spans="1:1">
      <c r="A3382"/>
    </row>
    <row r="3383" spans="1:1">
      <c r="A3383"/>
    </row>
    <row r="3384" spans="1:1">
      <c r="A3384"/>
    </row>
    <row r="3385" spans="1:1">
      <c r="A3385"/>
    </row>
    <row r="3386" spans="1:1">
      <c r="A3386"/>
    </row>
    <row r="3387" spans="1:1">
      <c r="A3387"/>
    </row>
    <row r="3388" spans="1:1">
      <c r="A3388"/>
    </row>
    <row r="3389" spans="1:1">
      <c r="A3389"/>
    </row>
    <row r="3390" spans="1:1">
      <c r="A3390"/>
    </row>
    <row r="3391" spans="1:1">
      <c r="A3391"/>
    </row>
    <row r="3392" spans="1:1">
      <c r="A3392"/>
    </row>
    <row r="3393" spans="1:1">
      <c r="A3393"/>
    </row>
    <row r="3394" spans="1:1">
      <c r="A3394"/>
    </row>
    <row r="3395" spans="1:1">
      <c r="A3395"/>
    </row>
    <row r="3396" spans="1:1">
      <c r="A3396"/>
    </row>
    <row r="3397" spans="1:1">
      <c r="A3397"/>
    </row>
    <row r="3398" spans="1:1">
      <c r="A3398"/>
    </row>
    <row r="3399" spans="1:1">
      <c r="A3399"/>
    </row>
    <row r="3400" spans="1:1">
      <c r="A3400"/>
    </row>
    <row r="3401" spans="1:1">
      <c r="A3401"/>
    </row>
    <row r="3402" spans="1:1">
      <c r="A3402"/>
    </row>
    <row r="3403" spans="1:1">
      <c r="A3403"/>
    </row>
    <row r="3404" spans="1:1">
      <c r="A3404"/>
    </row>
    <row r="3405" spans="1:1">
      <c r="A3405"/>
    </row>
    <row r="3406" spans="1:1">
      <c r="A3406"/>
    </row>
    <row r="3407" spans="1:1">
      <c r="A3407"/>
    </row>
    <row r="3408" spans="1:1">
      <c r="A3408"/>
    </row>
    <row r="3409" spans="1:1">
      <c r="A3409"/>
    </row>
    <row r="3410" spans="1:1">
      <c r="A3410"/>
    </row>
    <row r="3411" spans="1:1">
      <c r="A3411"/>
    </row>
    <row r="3412" spans="1:1">
      <c r="A3412"/>
    </row>
    <row r="3413" spans="1:1">
      <c r="A3413"/>
    </row>
    <row r="3414" spans="1:1">
      <c r="A3414"/>
    </row>
    <row r="3415" spans="1:1">
      <c r="A3415"/>
    </row>
    <row r="3416" spans="1:1">
      <c r="A3416"/>
    </row>
    <row r="3417" spans="1:1">
      <c r="A3417"/>
    </row>
    <row r="3418" spans="1:1">
      <c r="A3418"/>
    </row>
    <row r="3419" spans="1:1">
      <c r="A3419"/>
    </row>
    <row r="3420" spans="1:1">
      <c r="A3420"/>
    </row>
    <row r="3421" spans="1:1">
      <c r="A3421"/>
    </row>
    <row r="3422" spans="1:1">
      <c r="A3422"/>
    </row>
    <row r="3423" spans="1:1">
      <c r="A3423"/>
    </row>
    <row r="3424" spans="1:1">
      <c r="A3424"/>
    </row>
    <row r="3425" spans="1:1">
      <c r="A3425"/>
    </row>
    <row r="3426" spans="1:1">
      <c r="A3426"/>
    </row>
    <row r="3427" spans="1:1">
      <c r="A3427"/>
    </row>
    <row r="3428" spans="1:1">
      <c r="A3428"/>
    </row>
    <row r="3429" spans="1:1">
      <c r="A3429"/>
    </row>
    <row r="3430" spans="1:1">
      <c r="A3430"/>
    </row>
    <row r="3431" spans="1:1">
      <c r="A3431"/>
    </row>
    <row r="3432" spans="1:1">
      <c r="A3432"/>
    </row>
    <row r="3433" spans="1:1">
      <c r="A3433"/>
    </row>
    <row r="3434" spans="1:1">
      <c r="A3434"/>
    </row>
    <row r="3435" spans="1:1">
      <c r="A3435"/>
    </row>
    <row r="3436" spans="1:1">
      <c r="A3436"/>
    </row>
    <row r="3437" spans="1:1">
      <c r="A3437"/>
    </row>
    <row r="3438" spans="1:1">
      <c r="A3438"/>
    </row>
    <row r="3439" spans="1:1">
      <c r="A3439"/>
    </row>
    <row r="3440" spans="1:1">
      <c r="A3440"/>
    </row>
    <row r="3441" spans="1:1">
      <c r="A3441"/>
    </row>
    <row r="3442" spans="1:1">
      <c r="A3442"/>
    </row>
    <row r="3443" spans="1:1">
      <c r="A3443"/>
    </row>
    <row r="3444" spans="1:1">
      <c r="A3444"/>
    </row>
    <row r="3445" spans="1:1">
      <c r="A3445"/>
    </row>
    <row r="3446" spans="1:1">
      <c r="A3446"/>
    </row>
    <row r="3447" spans="1:1">
      <c r="A3447"/>
    </row>
    <row r="3448" spans="1:1">
      <c r="A3448"/>
    </row>
    <row r="3449" spans="1:1">
      <c r="A3449"/>
    </row>
    <row r="3450" spans="1:1">
      <c r="A3450"/>
    </row>
    <row r="3451" spans="1:1">
      <c r="A3451"/>
    </row>
    <row r="3452" spans="1:1">
      <c r="A3452"/>
    </row>
    <row r="3453" spans="1:1">
      <c r="A3453"/>
    </row>
    <row r="3454" spans="1:1">
      <c r="A3454"/>
    </row>
    <row r="3455" spans="1:1">
      <c r="A3455"/>
    </row>
    <row r="3456" spans="1:1">
      <c r="A3456"/>
    </row>
    <row r="3457" spans="1:1">
      <c r="A3457"/>
    </row>
    <row r="3458" spans="1:1">
      <c r="A3458"/>
    </row>
    <row r="3459" spans="1:1">
      <c r="A3459"/>
    </row>
    <row r="3460" spans="1:1">
      <c r="A3460"/>
    </row>
    <row r="3461" spans="1:1">
      <c r="A3461"/>
    </row>
    <row r="3462" spans="1:1">
      <c r="A3462"/>
    </row>
    <row r="3463" spans="1:1">
      <c r="A3463"/>
    </row>
    <row r="3464" spans="1:1">
      <c r="A3464"/>
    </row>
    <row r="3465" spans="1:1">
      <c r="A3465"/>
    </row>
    <row r="3466" spans="1:1">
      <c r="A3466"/>
    </row>
    <row r="3467" spans="1:1">
      <c r="A3467"/>
    </row>
    <row r="3468" spans="1:1">
      <c r="A3468"/>
    </row>
    <row r="3469" spans="1:1">
      <c r="A3469"/>
    </row>
    <row r="3470" spans="1:1">
      <c r="A3470"/>
    </row>
    <row r="3471" spans="1:1">
      <c r="A3471"/>
    </row>
    <row r="3472" spans="1:1">
      <c r="A3472"/>
    </row>
    <row r="3473" spans="1:1">
      <c r="A3473"/>
    </row>
    <row r="3474" spans="1:1">
      <c r="A3474"/>
    </row>
    <row r="3475" spans="1:1">
      <c r="A3475"/>
    </row>
    <row r="3476" spans="1:1">
      <c r="A3476"/>
    </row>
    <row r="3477" spans="1:1">
      <c r="A3477"/>
    </row>
    <row r="3478" spans="1:1">
      <c r="A3478"/>
    </row>
    <row r="3479" spans="1:1">
      <c r="A3479"/>
    </row>
    <row r="3480" spans="1:1">
      <c r="A3480"/>
    </row>
    <row r="3481" spans="1:1">
      <c r="A3481"/>
    </row>
    <row r="3482" spans="1:1">
      <c r="A3482"/>
    </row>
    <row r="3483" spans="1:1">
      <c r="A3483"/>
    </row>
    <row r="3484" spans="1:1">
      <c r="A3484"/>
    </row>
    <row r="3485" spans="1:1">
      <c r="A3485"/>
    </row>
    <row r="3486" spans="1:1">
      <c r="A3486"/>
    </row>
    <row r="3487" spans="1:1">
      <c r="A3487"/>
    </row>
    <row r="3488" spans="1:1">
      <c r="A3488"/>
    </row>
    <row r="3489" spans="1:1">
      <c r="A3489"/>
    </row>
    <row r="3490" spans="1:1">
      <c r="A3490"/>
    </row>
    <row r="3491" spans="1:1">
      <c r="A3491"/>
    </row>
    <row r="3492" spans="1:1">
      <c r="A3492"/>
    </row>
    <row r="3493" spans="1:1">
      <c r="A3493"/>
    </row>
    <row r="3494" spans="1:1">
      <c r="A3494"/>
    </row>
    <row r="3495" spans="1:1">
      <c r="A3495"/>
    </row>
    <row r="3496" spans="1:1">
      <c r="A3496"/>
    </row>
    <row r="3497" spans="1:1">
      <c r="A3497"/>
    </row>
    <row r="3498" spans="1:1">
      <c r="A3498"/>
    </row>
    <row r="3499" spans="1:1">
      <c r="A3499"/>
    </row>
    <row r="3500" spans="1:1">
      <c r="A3500"/>
    </row>
    <row r="3501" spans="1:1">
      <c r="A3501"/>
    </row>
    <row r="3502" spans="1:1">
      <c r="A3502"/>
    </row>
    <row r="3503" spans="1:1">
      <c r="A3503"/>
    </row>
    <row r="3504" spans="1:1">
      <c r="A3504"/>
    </row>
    <row r="3505" spans="1:1">
      <c r="A3505"/>
    </row>
    <row r="3506" spans="1:1">
      <c r="A3506"/>
    </row>
    <row r="3507" spans="1:1">
      <c r="A3507"/>
    </row>
    <row r="3508" spans="1:1">
      <c r="A3508"/>
    </row>
    <row r="3509" spans="1:1">
      <c r="A3509"/>
    </row>
    <row r="3510" spans="1:1">
      <c r="A3510"/>
    </row>
    <row r="3511" spans="1:1">
      <c r="A3511"/>
    </row>
    <row r="3512" spans="1:1">
      <c r="A3512"/>
    </row>
    <row r="3513" spans="1:1">
      <c r="A3513"/>
    </row>
    <row r="3514" spans="1:1">
      <c r="A3514"/>
    </row>
    <row r="3515" spans="1:1">
      <c r="A3515"/>
    </row>
    <row r="3516" spans="1:1">
      <c r="A3516"/>
    </row>
    <row r="3517" spans="1:1">
      <c r="A3517"/>
    </row>
    <row r="3518" spans="1:1">
      <c r="A3518"/>
    </row>
    <row r="3519" spans="1:1">
      <c r="A3519"/>
    </row>
    <row r="3520" spans="1:1">
      <c r="A3520"/>
    </row>
    <row r="3521" spans="1:1">
      <c r="A3521"/>
    </row>
    <row r="3522" spans="1:1">
      <c r="A3522"/>
    </row>
    <row r="3523" spans="1:1">
      <c r="A3523"/>
    </row>
    <row r="3524" spans="1:1">
      <c r="A3524"/>
    </row>
    <row r="3525" spans="1:1">
      <c r="A3525"/>
    </row>
    <row r="3526" spans="1:1">
      <c r="A3526"/>
    </row>
    <row r="3527" spans="1:1">
      <c r="A3527"/>
    </row>
    <row r="3528" spans="1:1">
      <c r="A3528"/>
    </row>
    <row r="3529" spans="1:1">
      <c r="A3529"/>
    </row>
    <row r="3530" spans="1:1">
      <c r="A3530"/>
    </row>
    <row r="3531" spans="1:1">
      <c r="A3531"/>
    </row>
    <row r="3532" spans="1:1">
      <c r="A3532"/>
    </row>
    <row r="3533" spans="1:1">
      <c r="A3533"/>
    </row>
    <row r="3534" spans="1:1">
      <c r="A3534"/>
    </row>
    <row r="3535" spans="1:1">
      <c r="A3535"/>
    </row>
    <row r="3536" spans="1:1">
      <c r="A3536"/>
    </row>
    <row r="3537" spans="1:1">
      <c r="A3537"/>
    </row>
    <row r="3538" spans="1:1">
      <c r="A3538"/>
    </row>
    <row r="3539" spans="1:1">
      <c r="A3539"/>
    </row>
    <row r="3540" spans="1:1">
      <c r="A3540"/>
    </row>
    <row r="3541" spans="1:1">
      <c r="A3541"/>
    </row>
    <row r="3542" spans="1:1">
      <c r="A3542"/>
    </row>
    <row r="3543" spans="1:1">
      <c r="A3543"/>
    </row>
    <row r="3544" spans="1:1">
      <c r="A3544"/>
    </row>
    <row r="3545" spans="1:1">
      <c r="A3545"/>
    </row>
    <row r="3546" spans="1:1">
      <c r="A3546"/>
    </row>
    <row r="3547" spans="1:1">
      <c r="A3547"/>
    </row>
    <row r="3548" spans="1:1">
      <c r="A3548"/>
    </row>
    <row r="3549" spans="1:1">
      <c r="A3549"/>
    </row>
    <row r="3550" spans="1:1">
      <c r="A3550"/>
    </row>
    <row r="3551" spans="1:1">
      <c r="A3551"/>
    </row>
    <row r="3552" spans="1:1">
      <c r="A3552"/>
    </row>
    <row r="3553" spans="1:1">
      <c r="A3553"/>
    </row>
    <row r="3554" spans="1:1">
      <c r="A3554"/>
    </row>
    <row r="3555" spans="1:1">
      <c r="A3555"/>
    </row>
    <row r="3556" spans="1:1">
      <c r="A3556"/>
    </row>
    <row r="3557" spans="1:1">
      <c r="A3557"/>
    </row>
    <row r="3558" spans="1:1">
      <c r="A3558"/>
    </row>
    <row r="3559" spans="1:1">
      <c r="A3559"/>
    </row>
    <row r="3560" spans="1:1">
      <c r="A3560"/>
    </row>
    <row r="3561" spans="1:1">
      <c r="A3561"/>
    </row>
    <row r="3562" spans="1:1">
      <c r="A3562"/>
    </row>
    <row r="3563" spans="1:1">
      <c r="A3563"/>
    </row>
    <row r="3564" spans="1:1">
      <c r="A3564"/>
    </row>
    <row r="3565" spans="1:1">
      <c r="A3565"/>
    </row>
    <row r="3566" spans="1:1">
      <c r="A3566"/>
    </row>
    <row r="3567" spans="1:1">
      <c r="A3567"/>
    </row>
    <row r="3568" spans="1:1">
      <c r="A3568"/>
    </row>
    <row r="3569" spans="1:1">
      <c r="A3569"/>
    </row>
    <row r="3570" spans="1:1">
      <c r="A3570"/>
    </row>
    <row r="3571" spans="1:1">
      <c r="A3571"/>
    </row>
    <row r="3572" spans="1:1">
      <c r="A3572"/>
    </row>
    <row r="3573" spans="1:1">
      <c r="A3573"/>
    </row>
    <row r="3574" spans="1:1">
      <c r="A3574"/>
    </row>
    <row r="3575" spans="1:1">
      <c r="A3575"/>
    </row>
    <row r="3576" spans="1:1">
      <c r="A3576"/>
    </row>
    <row r="3577" spans="1:1">
      <c r="A3577"/>
    </row>
    <row r="3578" spans="1:1">
      <c r="A3578"/>
    </row>
    <row r="3579" spans="1:1">
      <c r="A3579"/>
    </row>
    <row r="3580" spans="1:1">
      <c r="A3580"/>
    </row>
    <row r="3581" spans="1:1">
      <c r="A3581"/>
    </row>
    <row r="3582" spans="1:1">
      <c r="A3582"/>
    </row>
    <row r="3583" spans="1:1">
      <c r="A3583"/>
    </row>
    <row r="3584" spans="1:1">
      <c r="A3584"/>
    </row>
    <row r="3585" spans="1:1">
      <c r="A3585"/>
    </row>
    <row r="3586" spans="1:1">
      <c r="A3586"/>
    </row>
    <row r="3587" spans="1:1">
      <c r="A3587"/>
    </row>
    <row r="3588" spans="1:1">
      <c r="A3588"/>
    </row>
    <row r="3589" spans="1:1">
      <c r="A3589"/>
    </row>
    <row r="3590" spans="1:1">
      <c r="A3590"/>
    </row>
    <row r="3591" spans="1:1">
      <c r="A3591"/>
    </row>
    <row r="3592" spans="1:1">
      <c r="A3592"/>
    </row>
    <row r="3593" spans="1:1">
      <c r="A3593"/>
    </row>
    <row r="3594" spans="1:1">
      <c r="A3594"/>
    </row>
    <row r="3595" spans="1:1">
      <c r="A3595"/>
    </row>
    <row r="3596" spans="1:1">
      <c r="A3596"/>
    </row>
    <row r="3597" spans="1:1">
      <c r="A3597"/>
    </row>
    <row r="3598" spans="1:1">
      <c r="A3598"/>
    </row>
    <row r="3599" spans="1:1">
      <c r="A3599"/>
    </row>
    <row r="3600" spans="1:1">
      <c r="A3600"/>
    </row>
    <row r="3601" spans="1:1">
      <c r="A3601"/>
    </row>
    <row r="3602" spans="1:1">
      <c r="A3602"/>
    </row>
    <row r="3603" spans="1:1">
      <c r="A3603"/>
    </row>
    <row r="3604" spans="1:1">
      <c r="A3604"/>
    </row>
    <row r="3605" spans="1:1">
      <c r="A3605"/>
    </row>
    <row r="3606" spans="1:1">
      <c r="A3606"/>
    </row>
    <row r="3607" spans="1:1">
      <c r="A3607"/>
    </row>
    <row r="3608" spans="1:1">
      <c r="A3608"/>
    </row>
    <row r="3609" spans="1:1">
      <c r="A3609"/>
    </row>
    <row r="3610" spans="1:1">
      <c r="A3610"/>
    </row>
    <row r="3611" spans="1:1">
      <c r="A3611"/>
    </row>
    <row r="3612" spans="1:1">
      <c r="A3612"/>
    </row>
    <row r="3613" spans="1:1">
      <c r="A3613"/>
    </row>
    <row r="3614" spans="1:1">
      <c r="A3614"/>
    </row>
    <row r="3615" spans="1:1">
      <c r="A3615"/>
    </row>
    <row r="3616" spans="1:1">
      <c r="A3616"/>
    </row>
    <row r="3617" spans="1:1">
      <c r="A3617"/>
    </row>
    <row r="3618" spans="1:1">
      <c r="A3618"/>
    </row>
    <row r="3619" spans="1:1">
      <c r="A3619"/>
    </row>
    <row r="3620" spans="1:1">
      <c r="A3620"/>
    </row>
    <row r="3621" spans="1:1">
      <c r="A3621"/>
    </row>
    <row r="3622" spans="1:1">
      <c r="A3622"/>
    </row>
    <row r="3623" spans="1:1">
      <c r="A3623"/>
    </row>
    <row r="3624" spans="1:1">
      <c r="A3624"/>
    </row>
    <row r="3625" spans="1:1">
      <c r="A3625"/>
    </row>
    <row r="3626" spans="1:1">
      <c r="A3626"/>
    </row>
    <row r="3627" spans="1:1">
      <c r="A3627"/>
    </row>
    <row r="3628" spans="1:1">
      <c r="A3628"/>
    </row>
    <row r="3629" spans="1:1">
      <c r="A3629"/>
    </row>
    <row r="3630" spans="1:1">
      <c r="A3630"/>
    </row>
    <row r="3631" spans="1:1">
      <c r="A3631"/>
    </row>
    <row r="3632" spans="1:1">
      <c r="A3632"/>
    </row>
    <row r="3633" spans="1:1">
      <c r="A3633"/>
    </row>
    <row r="3634" spans="1:1">
      <c r="A3634"/>
    </row>
    <row r="3635" spans="1:1">
      <c r="A3635"/>
    </row>
    <row r="3636" spans="1:1">
      <c r="A3636"/>
    </row>
    <row r="3637" spans="1:1">
      <c r="A3637"/>
    </row>
    <row r="3638" spans="1:1">
      <c r="A3638"/>
    </row>
    <row r="3639" spans="1:1">
      <c r="A3639"/>
    </row>
    <row r="3640" spans="1:1">
      <c r="A3640"/>
    </row>
    <row r="3641" spans="1:1">
      <c r="A3641"/>
    </row>
    <row r="3642" spans="1:1">
      <c r="A3642"/>
    </row>
    <row r="3643" spans="1:1">
      <c r="A3643"/>
    </row>
    <row r="3644" spans="1:1">
      <c r="A3644"/>
    </row>
    <row r="3645" spans="1:1">
      <c r="A3645"/>
    </row>
    <row r="3646" spans="1:1">
      <c r="A3646"/>
    </row>
    <row r="3647" spans="1:1">
      <c r="A3647"/>
    </row>
    <row r="3648" spans="1:1">
      <c r="A3648"/>
    </row>
    <row r="3649" spans="1:1">
      <c r="A3649"/>
    </row>
    <row r="3650" spans="1:1">
      <c r="A3650"/>
    </row>
    <row r="3651" spans="1:1">
      <c r="A3651"/>
    </row>
    <row r="3652" spans="1:1">
      <c r="A3652"/>
    </row>
    <row r="3653" spans="1:1">
      <c r="A3653"/>
    </row>
    <row r="3654" spans="1:1">
      <c r="A3654"/>
    </row>
    <row r="3655" spans="1:1">
      <c r="A3655"/>
    </row>
    <row r="3656" spans="1:1">
      <c r="A3656"/>
    </row>
    <row r="3657" spans="1:1">
      <c r="A3657"/>
    </row>
    <row r="3658" spans="1:1">
      <c r="A3658"/>
    </row>
    <row r="3659" spans="1:1">
      <c r="A3659"/>
    </row>
    <row r="3660" spans="1:1">
      <c r="A3660"/>
    </row>
    <row r="3661" spans="1:1">
      <c r="A3661"/>
    </row>
    <row r="3662" spans="1:1">
      <c r="A3662"/>
    </row>
    <row r="3663" spans="1:1">
      <c r="A3663"/>
    </row>
    <row r="3664" spans="1:1">
      <c r="A3664"/>
    </row>
    <row r="3665" spans="1:1">
      <c r="A3665"/>
    </row>
    <row r="3666" spans="1:1">
      <c r="A3666"/>
    </row>
    <row r="3667" spans="1:1">
      <c r="A3667"/>
    </row>
    <row r="3668" spans="1:1">
      <c r="A3668"/>
    </row>
    <row r="3669" spans="1:1">
      <c r="A3669"/>
    </row>
    <row r="3670" spans="1:1">
      <c r="A3670"/>
    </row>
    <row r="3671" spans="1:1">
      <c r="A3671"/>
    </row>
    <row r="3672" spans="1:1">
      <c r="A3672"/>
    </row>
    <row r="3673" spans="1:1">
      <c r="A3673"/>
    </row>
    <row r="3674" spans="1:1">
      <c r="A3674"/>
    </row>
    <row r="3675" spans="1:1">
      <c r="A3675"/>
    </row>
    <row r="3676" spans="1:1">
      <c r="A3676"/>
    </row>
    <row r="3677" spans="1:1">
      <c r="A3677"/>
    </row>
    <row r="3678" spans="1:1">
      <c r="A3678"/>
    </row>
    <row r="3679" spans="1:1">
      <c r="A3679"/>
    </row>
    <row r="3680" spans="1:1">
      <c r="A3680"/>
    </row>
    <row r="3681" spans="1:1">
      <c r="A3681"/>
    </row>
    <row r="3682" spans="1:1">
      <c r="A3682"/>
    </row>
    <row r="3683" spans="1:1">
      <c r="A3683"/>
    </row>
    <row r="3684" spans="1:1">
      <c r="A3684"/>
    </row>
    <row r="3685" spans="1:1">
      <c r="A3685"/>
    </row>
    <row r="3686" spans="1:1">
      <c r="A3686"/>
    </row>
    <row r="3687" spans="1:1">
      <c r="A3687"/>
    </row>
    <row r="3688" spans="1:1">
      <c r="A3688"/>
    </row>
    <row r="3689" spans="1:1">
      <c r="A3689"/>
    </row>
    <row r="3690" spans="1:1">
      <c r="A3690"/>
    </row>
    <row r="3691" spans="1:1">
      <c r="A3691"/>
    </row>
    <row r="3692" spans="1:1">
      <c r="A3692"/>
    </row>
    <row r="3693" spans="1:1">
      <c r="A3693"/>
    </row>
    <row r="3694" spans="1:1">
      <c r="A3694"/>
    </row>
    <row r="3695" spans="1:1">
      <c r="A3695"/>
    </row>
    <row r="3696" spans="1:1">
      <c r="A3696"/>
    </row>
    <row r="3697" spans="1:1">
      <c r="A3697"/>
    </row>
    <row r="3698" spans="1:1">
      <c r="A3698"/>
    </row>
    <row r="3699" spans="1:1">
      <c r="A3699"/>
    </row>
    <row r="3700" spans="1:1">
      <c r="A3700"/>
    </row>
    <row r="3701" spans="1:1">
      <c r="A3701"/>
    </row>
    <row r="3702" spans="1:1">
      <c r="A3702"/>
    </row>
    <row r="3703" spans="1:1">
      <c r="A3703"/>
    </row>
    <row r="3704" spans="1:1">
      <c r="A3704"/>
    </row>
    <row r="3705" spans="1:1">
      <c r="A3705"/>
    </row>
    <row r="3706" spans="1:1">
      <c r="A3706"/>
    </row>
    <row r="3707" spans="1:1">
      <c r="A3707"/>
    </row>
    <row r="3708" spans="1:1">
      <c r="A3708"/>
    </row>
    <row r="3709" spans="1:1">
      <c r="A3709"/>
    </row>
    <row r="3710" spans="1:1">
      <c r="A3710"/>
    </row>
    <row r="3711" spans="1:1">
      <c r="A3711"/>
    </row>
    <row r="3712" spans="1:1">
      <c r="A3712"/>
    </row>
    <row r="3713" spans="1:1">
      <c r="A3713"/>
    </row>
    <row r="3714" spans="1:1">
      <c r="A3714"/>
    </row>
    <row r="3715" spans="1:1">
      <c r="A3715"/>
    </row>
    <row r="3716" spans="1:1">
      <c r="A3716"/>
    </row>
    <row r="3717" spans="1:1">
      <c r="A3717"/>
    </row>
    <row r="3718" spans="1:1">
      <c r="A3718"/>
    </row>
    <row r="3719" spans="1:1">
      <c r="A3719"/>
    </row>
    <row r="3720" spans="1:1">
      <c r="A3720"/>
    </row>
    <row r="3721" spans="1:1">
      <c r="A3721"/>
    </row>
    <row r="3722" spans="1:1">
      <c r="A3722"/>
    </row>
    <row r="3723" spans="1:1">
      <c r="A3723"/>
    </row>
    <row r="3724" spans="1:1">
      <c r="A3724"/>
    </row>
    <row r="3725" spans="1:1">
      <c r="A3725"/>
    </row>
    <row r="3726" spans="1:1">
      <c r="A3726"/>
    </row>
    <row r="3727" spans="1:1">
      <c r="A3727"/>
    </row>
    <row r="3728" spans="1:1">
      <c r="A3728"/>
    </row>
    <row r="3729" spans="1:1">
      <c r="A3729"/>
    </row>
    <row r="3730" spans="1:1">
      <c r="A3730"/>
    </row>
    <row r="3731" spans="1:1">
      <c r="A3731"/>
    </row>
    <row r="3732" spans="1:1">
      <c r="A3732"/>
    </row>
    <row r="3733" spans="1:1">
      <c r="A3733"/>
    </row>
    <row r="3734" spans="1:1">
      <c r="A3734"/>
    </row>
    <row r="3735" spans="1:1">
      <c r="A3735"/>
    </row>
    <row r="3736" spans="1:1">
      <c r="A3736"/>
    </row>
    <row r="3737" spans="1:1">
      <c r="A3737"/>
    </row>
    <row r="3738" spans="1:1">
      <c r="A3738"/>
    </row>
    <row r="3739" spans="1:1">
      <c r="A3739"/>
    </row>
    <row r="3740" spans="1:1">
      <c r="A3740"/>
    </row>
    <row r="3741" spans="1:1">
      <c r="A3741"/>
    </row>
    <row r="3742" spans="1:1">
      <c r="A3742"/>
    </row>
    <row r="3743" spans="1:1">
      <c r="A3743"/>
    </row>
    <row r="3744" spans="1:1">
      <c r="A3744"/>
    </row>
    <row r="3745" spans="1:1">
      <c r="A3745"/>
    </row>
    <row r="3746" spans="1:1">
      <c r="A3746"/>
    </row>
    <row r="3747" spans="1:1">
      <c r="A3747"/>
    </row>
    <row r="3748" spans="1:1">
      <c r="A3748"/>
    </row>
    <row r="3749" spans="1:1">
      <c r="A3749"/>
    </row>
    <row r="3750" spans="1:1">
      <c r="A3750"/>
    </row>
    <row r="3751" spans="1:1">
      <c r="A3751"/>
    </row>
    <row r="3752" spans="1:1">
      <c r="A3752"/>
    </row>
    <row r="3753" spans="1:1">
      <c r="A3753"/>
    </row>
    <row r="3754" spans="1:1">
      <c r="A3754"/>
    </row>
    <row r="3755" spans="1:1">
      <c r="A3755"/>
    </row>
    <row r="3756" spans="1:1">
      <c r="A3756"/>
    </row>
    <row r="3757" spans="1:1">
      <c r="A3757"/>
    </row>
    <row r="3758" spans="1:1">
      <c r="A3758"/>
    </row>
    <row r="3759" spans="1:1">
      <c r="A3759"/>
    </row>
    <row r="3760" spans="1:1">
      <c r="A3760"/>
    </row>
    <row r="3761" spans="1:1">
      <c r="A3761"/>
    </row>
    <row r="3762" spans="1:1">
      <c r="A3762"/>
    </row>
    <row r="3763" spans="1:1">
      <c r="A3763"/>
    </row>
    <row r="3764" spans="1:1">
      <c r="A3764"/>
    </row>
    <row r="3765" spans="1:1">
      <c r="A3765"/>
    </row>
    <row r="3766" spans="1:1">
      <c r="A3766"/>
    </row>
    <row r="3767" spans="1:1">
      <c r="A3767"/>
    </row>
    <row r="3768" spans="1:1">
      <c r="A3768"/>
    </row>
    <row r="3769" spans="1:1">
      <c r="A3769"/>
    </row>
    <row r="3770" spans="1:1">
      <c r="A3770"/>
    </row>
    <row r="3771" spans="1:1">
      <c r="A3771"/>
    </row>
    <row r="3772" spans="1:1">
      <c r="A3772"/>
    </row>
    <row r="3773" spans="1:1">
      <c r="A3773"/>
    </row>
    <row r="3774" spans="1:1">
      <c r="A3774"/>
    </row>
    <row r="3775" spans="1:1">
      <c r="A3775"/>
    </row>
    <row r="3776" spans="1:1">
      <c r="A3776"/>
    </row>
    <row r="3777" spans="1:1">
      <c r="A3777"/>
    </row>
    <row r="3778" spans="1:1">
      <c r="A3778"/>
    </row>
    <row r="3779" spans="1:1">
      <c r="A3779"/>
    </row>
    <row r="3780" spans="1:1">
      <c r="A3780"/>
    </row>
    <row r="3781" spans="1:1">
      <c r="A3781"/>
    </row>
    <row r="3782" spans="1:1">
      <c r="A3782"/>
    </row>
    <row r="3783" spans="1:1">
      <c r="A3783"/>
    </row>
    <row r="3784" spans="1:1">
      <c r="A3784"/>
    </row>
    <row r="3785" spans="1:1">
      <c r="A3785"/>
    </row>
    <row r="3786" spans="1:1">
      <c r="A3786"/>
    </row>
    <row r="3787" spans="1:1">
      <c r="A3787"/>
    </row>
    <row r="3788" spans="1:1">
      <c r="A3788"/>
    </row>
    <row r="3789" spans="1:1">
      <c r="A3789"/>
    </row>
    <row r="3790" spans="1:1">
      <c r="A3790"/>
    </row>
    <row r="3791" spans="1:1">
      <c r="A3791"/>
    </row>
    <row r="3792" spans="1:1">
      <c r="A3792"/>
    </row>
    <row r="3793" spans="1:1">
      <c r="A3793"/>
    </row>
    <row r="3794" spans="1:1">
      <c r="A3794"/>
    </row>
    <row r="3795" spans="1:1">
      <c r="A3795"/>
    </row>
    <row r="3796" spans="1:1">
      <c r="A3796"/>
    </row>
    <row r="3797" spans="1:1">
      <c r="A3797"/>
    </row>
    <row r="3798" spans="1:1">
      <c r="A3798"/>
    </row>
    <row r="3799" spans="1:1">
      <c r="A3799"/>
    </row>
    <row r="3800" spans="1:1">
      <c r="A3800"/>
    </row>
    <row r="3801" spans="1:1">
      <c r="A3801"/>
    </row>
    <row r="3802" spans="1:1">
      <c r="A3802"/>
    </row>
    <row r="3803" spans="1:1">
      <c r="A3803"/>
    </row>
    <row r="3804" spans="1:1">
      <c r="A3804"/>
    </row>
    <row r="3805" spans="1:1">
      <c r="A3805"/>
    </row>
    <row r="3806" spans="1:1">
      <c r="A3806"/>
    </row>
    <row r="3807" spans="1:1">
      <c r="A3807"/>
    </row>
    <row r="3808" spans="1:1">
      <c r="A3808"/>
    </row>
    <row r="3809" spans="1:1">
      <c r="A3809"/>
    </row>
    <row r="3810" spans="1:1">
      <c r="A3810"/>
    </row>
    <row r="3811" spans="1:1">
      <c r="A3811"/>
    </row>
    <row r="3812" spans="1:1">
      <c r="A3812"/>
    </row>
    <row r="3813" spans="1:1">
      <c r="A3813"/>
    </row>
    <row r="3814" spans="1:1">
      <c r="A3814"/>
    </row>
    <row r="3815" spans="1:1">
      <c r="A3815"/>
    </row>
    <row r="3816" spans="1:1">
      <c r="A3816"/>
    </row>
    <row r="3817" spans="1:1">
      <c r="A3817"/>
    </row>
    <row r="3818" spans="1:1">
      <c r="A3818"/>
    </row>
    <row r="3819" spans="1:1">
      <c r="A3819"/>
    </row>
    <row r="3820" spans="1:1">
      <c r="A3820"/>
    </row>
    <row r="3821" spans="1:1">
      <c r="A3821"/>
    </row>
    <row r="3822" spans="1:1">
      <c r="A3822"/>
    </row>
    <row r="3823" spans="1:1">
      <c r="A3823"/>
    </row>
    <row r="3824" spans="1:1">
      <c r="A3824"/>
    </row>
    <row r="3825" spans="1:1">
      <c r="A3825"/>
    </row>
    <row r="3826" spans="1:1">
      <c r="A3826"/>
    </row>
    <row r="3827" spans="1:1">
      <c r="A3827"/>
    </row>
    <row r="3828" spans="1:1">
      <c r="A3828"/>
    </row>
    <row r="3829" spans="1:1">
      <c r="A3829"/>
    </row>
    <row r="3830" spans="1:1">
      <c r="A3830"/>
    </row>
    <row r="3831" spans="1:1">
      <c r="A3831"/>
    </row>
    <row r="3832" spans="1:1">
      <c r="A3832"/>
    </row>
    <row r="3833" spans="1:1">
      <c r="A3833"/>
    </row>
    <row r="3834" spans="1:1">
      <c r="A3834"/>
    </row>
    <row r="3835" spans="1:1">
      <c r="A3835"/>
    </row>
    <row r="3836" spans="1:1">
      <c r="A3836"/>
    </row>
    <row r="3837" spans="1:1">
      <c r="A3837"/>
    </row>
    <row r="3838" spans="1:1">
      <c r="A3838"/>
    </row>
    <row r="3839" spans="1:1">
      <c r="A3839"/>
    </row>
    <row r="3840" spans="1:1">
      <c r="A3840"/>
    </row>
    <row r="3841" spans="1:1">
      <c r="A3841"/>
    </row>
    <row r="3842" spans="1:1">
      <c r="A3842"/>
    </row>
    <row r="3843" spans="1:1">
      <c r="A3843"/>
    </row>
    <row r="3844" spans="1:1">
      <c r="A3844"/>
    </row>
    <row r="3845" spans="1:1">
      <c r="A3845"/>
    </row>
    <row r="3846" spans="1:1">
      <c r="A3846"/>
    </row>
    <row r="3847" spans="1:1">
      <c r="A3847"/>
    </row>
    <row r="3848" spans="1:1">
      <c r="A3848"/>
    </row>
    <row r="3849" spans="1:1">
      <c r="A3849"/>
    </row>
    <row r="3850" spans="1:1">
      <c r="A3850"/>
    </row>
    <row r="3851" spans="1:1">
      <c r="A3851"/>
    </row>
    <row r="3852" spans="1:1">
      <c r="A3852"/>
    </row>
    <row r="3853" spans="1:1">
      <c r="A3853"/>
    </row>
    <row r="3854" spans="1:1">
      <c r="A3854"/>
    </row>
    <row r="3855" spans="1:1">
      <c r="A3855"/>
    </row>
    <row r="3856" spans="1:1">
      <c r="A3856"/>
    </row>
    <row r="3857" spans="1:1">
      <c r="A3857"/>
    </row>
    <row r="3858" spans="1:1">
      <c r="A3858"/>
    </row>
    <row r="3859" spans="1:1">
      <c r="A3859"/>
    </row>
    <row r="3860" spans="1:1">
      <c r="A3860"/>
    </row>
    <row r="3861" spans="1:1">
      <c r="A3861"/>
    </row>
    <row r="3862" spans="1:1">
      <c r="A3862"/>
    </row>
    <row r="3863" spans="1:1">
      <c r="A3863"/>
    </row>
    <row r="3864" spans="1:1">
      <c r="A3864"/>
    </row>
    <row r="3865" spans="1:1">
      <c r="A3865"/>
    </row>
    <row r="3866" spans="1:1">
      <c r="A3866"/>
    </row>
    <row r="3867" spans="1:1">
      <c r="A3867"/>
    </row>
    <row r="3868" spans="1:1">
      <c r="A3868"/>
    </row>
    <row r="3869" spans="1:1">
      <c r="A3869"/>
    </row>
    <row r="3870" spans="1:1">
      <c r="A3870"/>
    </row>
    <row r="3871" spans="1:1">
      <c r="A3871"/>
    </row>
    <row r="3872" spans="1:1">
      <c r="A3872"/>
    </row>
    <row r="3873" spans="1:1">
      <c r="A3873"/>
    </row>
    <row r="3874" spans="1:1">
      <c r="A3874"/>
    </row>
    <row r="3875" spans="1:1">
      <c r="A3875"/>
    </row>
    <row r="3876" spans="1:1">
      <c r="A3876"/>
    </row>
    <row r="3877" spans="1:1">
      <c r="A3877"/>
    </row>
    <row r="3878" spans="1:1">
      <c r="A3878"/>
    </row>
    <row r="3879" spans="1:1">
      <c r="A3879"/>
    </row>
    <row r="3880" spans="1:1">
      <c r="A3880"/>
    </row>
    <row r="3881" spans="1:1">
      <c r="A3881"/>
    </row>
    <row r="3882" spans="1:1">
      <c r="A3882"/>
    </row>
    <row r="3883" spans="1:1">
      <c r="A3883"/>
    </row>
    <row r="3884" spans="1:1">
      <c r="A3884"/>
    </row>
    <row r="3885" spans="1:1">
      <c r="A3885"/>
    </row>
    <row r="3886" spans="1:1">
      <c r="A3886"/>
    </row>
    <row r="3887" spans="1:1">
      <c r="A3887"/>
    </row>
    <row r="3888" spans="1:1">
      <c r="A3888"/>
    </row>
    <row r="3889" spans="1:1">
      <c r="A3889"/>
    </row>
    <row r="3890" spans="1:1">
      <c r="A3890"/>
    </row>
    <row r="3891" spans="1:1">
      <c r="A3891"/>
    </row>
    <row r="3892" spans="1:1">
      <c r="A3892"/>
    </row>
    <row r="3893" spans="1:1">
      <c r="A3893"/>
    </row>
    <row r="3894" spans="1:1">
      <c r="A3894"/>
    </row>
    <row r="3895" spans="1:1">
      <c r="A3895"/>
    </row>
    <row r="3896" spans="1:1">
      <c r="A3896"/>
    </row>
    <row r="3897" spans="1:1">
      <c r="A3897"/>
    </row>
    <row r="3898" spans="1:1">
      <c r="A3898"/>
    </row>
    <row r="3899" spans="1:1">
      <c r="A3899"/>
    </row>
    <row r="3900" spans="1:1">
      <c r="A3900"/>
    </row>
    <row r="3901" spans="1:1">
      <c r="A3901"/>
    </row>
    <row r="3902" spans="1:1">
      <c r="A3902"/>
    </row>
    <row r="3903" spans="1:1">
      <c r="A3903"/>
    </row>
    <row r="3904" spans="1:1">
      <c r="A3904"/>
    </row>
    <row r="3905" spans="1:1">
      <c r="A3905"/>
    </row>
    <row r="3906" spans="1:1">
      <c r="A3906"/>
    </row>
    <row r="3907" spans="1:1">
      <c r="A3907"/>
    </row>
    <row r="3908" spans="1:1">
      <c r="A3908"/>
    </row>
    <row r="3909" spans="1:1">
      <c r="A3909"/>
    </row>
    <row r="3910" spans="1:1">
      <c r="A3910"/>
    </row>
    <row r="3911" spans="1:1">
      <c r="A3911"/>
    </row>
    <row r="3912" spans="1:1">
      <c r="A3912"/>
    </row>
    <row r="3913" spans="1:1">
      <c r="A3913"/>
    </row>
    <row r="3914" spans="1:1">
      <c r="A3914"/>
    </row>
    <row r="3915" spans="1:1">
      <c r="A3915"/>
    </row>
    <row r="3916" spans="1:1">
      <c r="A3916"/>
    </row>
    <row r="3917" spans="1:1">
      <c r="A3917"/>
    </row>
    <row r="3918" spans="1:1">
      <c r="A3918"/>
    </row>
    <row r="3919" spans="1:1">
      <c r="A3919"/>
    </row>
    <row r="3920" spans="1:1">
      <c r="A3920"/>
    </row>
    <row r="3921" spans="1:1">
      <c r="A3921"/>
    </row>
    <row r="3922" spans="1:1">
      <c r="A3922"/>
    </row>
    <row r="3923" spans="1:1">
      <c r="A3923"/>
    </row>
    <row r="3924" spans="1:1">
      <c r="A3924"/>
    </row>
    <row r="3925" spans="1:1">
      <c r="A3925"/>
    </row>
    <row r="3926" spans="1:1">
      <c r="A3926"/>
    </row>
    <row r="3927" spans="1:1">
      <c r="A3927"/>
    </row>
    <row r="3928" spans="1:1">
      <c r="A3928"/>
    </row>
    <row r="3929" spans="1:1">
      <c r="A3929"/>
    </row>
    <row r="3930" spans="1:1">
      <c r="A3930"/>
    </row>
    <row r="3931" spans="1:1">
      <c r="A3931"/>
    </row>
    <row r="3932" spans="1:1">
      <c r="A3932"/>
    </row>
    <row r="3933" spans="1:1">
      <c r="A3933"/>
    </row>
    <row r="3934" spans="1:1">
      <c r="A3934"/>
    </row>
    <row r="3935" spans="1:1">
      <c r="A3935"/>
    </row>
    <row r="3936" spans="1:1">
      <c r="A3936"/>
    </row>
    <row r="3937" spans="1:1">
      <c r="A3937"/>
    </row>
    <row r="3938" spans="1:1">
      <c r="A3938"/>
    </row>
    <row r="3939" spans="1:1">
      <c r="A3939"/>
    </row>
    <row r="3940" spans="1:1">
      <c r="A3940"/>
    </row>
    <row r="3941" spans="1:1">
      <c r="A3941"/>
    </row>
    <row r="3942" spans="1:1">
      <c r="A3942"/>
    </row>
    <row r="3943" spans="1:1">
      <c r="A3943"/>
    </row>
    <row r="3944" spans="1:1">
      <c r="A3944"/>
    </row>
    <row r="3945" spans="1:1">
      <c r="A3945"/>
    </row>
    <row r="3946" spans="1:1">
      <c r="A3946"/>
    </row>
    <row r="3947" spans="1:1">
      <c r="A3947"/>
    </row>
    <row r="3948" spans="1:1">
      <c r="A3948"/>
    </row>
    <row r="3949" spans="1:1">
      <c r="A3949"/>
    </row>
    <row r="3950" spans="1:1">
      <c r="A3950"/>
    </row>
    <row r="3951" spans="1:1">
      <c r="A3951"/>
    </row>
    <row r="3952" spans="1:1">
      <c r="A3952"/>
    </row>
    <row r="3953" spans="1:1">
      <c r="A3953"/>
    </row>
    <row r="3954" spans="1:1">
      <c r="A3954"/>
    </row>
    <row r="3955" spans="1:1">
      <c r="A3955"/>
    </row>
    <row r="3956" spans="1:1">
      <c r="A3956"/>
    </row>
    <row r="3957" spans="1:1">
      <c r="A3957"/>
    </row>
    <row r="3958" spans="1:1">
      <c r="A3958"/>
    </row>
    <row r="3959" spans="1:1">
      <c r="A3959"/>
    </row>
    <row r="3960" spans="1:1">
      <c r="A3960"/>
    </row>
    <row r="3961" spans="1:1">
      <c r="A3961"/>
    </row>
    <row r="3962" spans="1:1">
      <c r="A3962"/>
    </row>
    <row r="3963" spans="1:1">
      <c r="A3963"/>
    </row>
    <row r="3964" spans="1:1">
      <c r="A3964"/>
    </row>
    <row r="3965" spans="1:1">
      <c r="A3965"/>
    </row>
    <row r="3966" spans="1:1">
      <c r="A3966"/>
    </row>
    <row r="3967" spans="1:1">
      <c r="A3967"/>
    </row>
    <row r="3968" spans="1:1">
      <c r="A3968"/>
    </row>
    <row r="3969" spans="1:1">
      <c r="A3969"/>
    </row>
    <row r="3970" spans="1:1">
      <c r="A3970"/>
    </row>
    <row r="3971" spans="1:1">
      <c r="A3971"/>
    </row>
    <row r="3972" spans="1:1">
      <c r="A3972"/>
    </row>
    <row r="3973" spans="1:1">
      <c r="A3973"/>
    </row>
    <row r="3974" spans="1:1">
      <c r="A3974"/>
    </row>
    <row r="3975" spans="1:1">
      <c r="A3975"/>
    </row>
    <row r="3976" spans="1:1">
      <c r="A3976"/>
    </row>
    <row r="3977" spans="1:1">
      <c r="A3977"/>
    </row>
    <row r="3978" spans="1:1">
      <c r="A3978"/>
    </row>
    <row r="3979" spans="1:1">
      <c r="A3979"/>
    </row>
    <row r="3980" spans="1:1">
      <c r="A3980"/>
    </row>
    <row r="3981" spans="1:1">
      <c r="A3981"/>
    </row>
    <row r="3982" spans="1:1">
      <c r="A3982"/>
    </row>
    <row r="3983" spans="1:1">
      <c r="A3983"/>
    </row>
    <row r="3984" spans="1:1">
      <c r="A3984"/>
    </row>
    <row r="3985" spans="1:1">
      <c r="A3985"/>
    </row>
    <row r="3986" spans="1:1">
      <c r="A3986"/>
    </row>
    <row r="3987" spans="1:1">
      <c r="A3987"/>
    </row>
    <row r="3988" spans="1:1">
      <c r="A3988"/>
    </row>
    <row r="3989" spans="1:1">
      <c r="A3989"/>
    </row>
    <row r="3990" spans="1:1">
      <c r="A3990"/>
    </row>
    <row r="3991" spans="1:1">
      <c r="A3991"/>
    </row>
    <row r="3992" spans="1:1">
      <c r="A3992"/>
    </row>
    <row r="3993" spans="1:1">
      <c r="A3993"/>
    </row>
    <row r="3994" spans="1:1">
      <c r="A3994"/>
    </row>
    <row r="3995" spans="1:1">
      <c r="A3995"/>
    </row>
    <row r="3996" spans="1:1">
      <c r="A3996"/>
    </row>
    <row r="3997" spans="1:1">
      <c r="A3997"/>
    </row>
    <row r="3998" spans="1:1">
      <c r="A3998"/>
    </row>
    <row r="3999" spans="1:1">
      <c r="A3999"/>
    </row>
    <row r="4000" spans="1:1">
      <c r="A4000"/>
    </row>
    <row r="4001" spans="1:1">
      <c r="A4001"/>
    </row>
    <row r="4002" spans="1:1">
      <c r="A4002"/>
    </row>
    <row r="4003" spans="1:1">
      <c r="A4003"/>
    </row>
    <row r="4004" spans="1:1">
      <c r="A4004"/>
    </row>
    <row r="4005" spans="1:1">
      <c r="A4005"/>
    </row>
    <row r="4006" spans="1:1">
      <c r="A4006"/>
    </row>
    <row r="4007" spans="1:1">
      <c r="A4007"/>
    </row>
    <row r="4008" spans="1:1">
      <c r="A4008"/>
    </row>
    <row r="4009" spans="1:1">
      <c r="A4009"/>
    </row>
    <row r="4010" spans="1:1">
      <c r="A4010"/>
    </row>
    <row r="4011" spans="1:1">
      <c r="A4011"/>
    </row>
    <row r="4012" spans="1:1">
      <c r="A4012"/>
    </row>
    <row r="4013" spans="1:1">
      <c r="A4013"/>
    </row>
    <row r="4014" spans="1:1">
      <c r="A4014"/>
    </row>
    <row r="4015" spans="1:1">
      <c r="A4015"/>
    </row>
    <row r="4016" spans="1:1">
      <c r="A4016"/>
    </row>
    <row r="4017" spans="1:1">
      <c r="A4017"/>
    </row>
    <row r="4018" spans="1:1">
      <c r="A4018"/>
    </row>
    <row r="4019" spans="1:1">
      <c r="A4019"/>
    </row>
    <row r="4020" spans="1:1">
      <c r="A4020"/>
    </row>
    <row r="4021" spans="1:1">
      <c r="A4021"/>
    </row>
    <row r="4022" spans="1:1">
      <c r="A4022"/>
    </row>
    <row r="4023" spans="1:1">
      <c r="A4023"/>
    </row>
    <row r="4024" spans="1:1">
      <c r="A4024"/>
    </row>
    <row r="4025" spans="1:1">
      <c r="A4025"/>
    </row>
    <row r="4026" spans="1:1">
      <c r="A4026"/>
    </row>
    <row r="4027" spans="1:1">
      <c r="A4027"/>
    </row>
    <row r="4028" spans="1:1">
      <c r="A4028"/>
    </row>
    <row r="4029" spans="1:1">
      <c r="A4029"/>
    </row>
    <row r="4030" spans="1:1">
      <c r="A4030"/>
    </row>
    <row r="4031" spans="1:1">
      <c r="A4031"/>
    </row>
    <row r="4032" spans="1:1">
      <c r="A4032"/>
    </row>
    <row r="4033" spans="1:1">
      <c r="A4033"/>
    </row>
    <row r="4034" spans="1:1">
      <c r="A4034"/>
    </row>
    <row r="4035" spans="1:1">
      <c r="A4035"/>
    </row>
    <row r="4036" spans="1:1">
      <c r="A4036"/>
    </row>
    <row r="4037" spans="1:1">
      <c r="A4037"/>
    </row>
    <row r="4038" spans="1:1">
      <c r="A4038"/>
    </row>
    <row r="4039" spans="1:1">
      <c r="A4039"/>
    </row>
    <row r="4040" spans="1:1">
      <c r="A4040"/>
    </row>
    <row r="4041" spans="1:1">
      <c r="A4041"/>
    </row>
    <row r="4042" spans="1:1">
      <c r="A4042"/>
    </row>
    <row r="4043" spans="1:1">
      <c r="A4043"/>
    </row>
    <row r="4044" spans="1:1">
      <c r="A4044"/>
    </row>
    <row r="4045" spans="1:1">
      <c r="A4045"/>
    </row>
    <row r="4046" spans="1:1">
      <c r="A4046"/>
    </row>
    <row r="4047" spans="1:1">
      <c r="A4047"/>
    </row>
    <row r="4048" spans="1:1">
      <c r="A4048"/>
    </row>
    <row r="4049" spans="1:1">
      <c r="A4049"/>
    </row>
    <row r="4050" spans="1:1">
      <c r="A4050"/>
    </row>
    <row r="4051" spans="1:1">
      <c r="A4051"/>
    </row>
    <row r="4052" spans="1:1">
      <c r="A4052"/>
    </row>
    <row r="4053" spans="1:1">
      <c r="A4053"/>
    </row>
    <row r="4054" spans="1:1">
      <c r="A4054"/>
    </row>
    <row r="4055" spans="1:1">
      <c r="A4055"/>
    </row>
    <row r="4056" spans="1:1">
      <c r="A4056"/>
    </row>
    <row r="4057" spans="1:1">
      <c r="A4057"/>
    </row>
    <row r="4058" spans="1:1">
      <c r="A4058"/>
    </row>
    <row r="4059" spans="1:1">
      <c r="A4059"/>
    </row>
    <row r="4060" spans="1:1">
      <c r="A4060"/>
    </row>
    <row r="4061" spans="1:1">
      <c r="A4061"/>
    </row>
    <row r="4062" spans="1:1">
      <c r="A4062"/>
    </row>
    <row r="4063" spans="1:1">
      <c r="A4063"/>
    </row>
    <row r="4064" spans="1:1">
      <c r="A4064"/>
    </row>
    <row r="4065" spans="1:1">
      <c r="A4065"/>
    </row>
    <row r="4066" spans="1:1">
      <c r="A4066"/>
    </row>
    <row r="4067" spans="1:1">
      <c r="A4067"/>
    </row>
    <row r="4068" spans="1:1">
      <c r="A4068"/>
    </row>
    <row r="4069" spans="1:1">
      <c r="A4069"/>
    </row>
    <row r="4070" spans="1:1">
      <c r="A4070"/>
    </row>
    <row r="4071" spans="1:1">
      <c r="A4071"/>
    </row>
    <row r="4072" spans="1:1">
      <c r="A4072"/>
    </row>
    <row r="4073" spans="1:1">
      <c r="A4073"/>
    </row>
    <row r="4074" spans="1:1">
      <c r="A4074"/>
    </row>
    <row r="4075" spans="1:1">
      <c r="A4075"/>
    </row>
    <row r="4076" spans="1:1">
      <c r="A4076"/>
    </row>
    <row r="4077" spans="1:1">
      <c r="A4077"/>
    </row>
    <row r="4078" spans="1:1">
      <c r="A4078"/>
    </row>
    <row r="4079" spans="1:1">
      <c r="A4079"/>
    </row>
    <row r="4080" spans="1:1">
      <c r="A4080"/>
    </row>
    <row r="4081" spans="1:1">
      <c r="A4081"/>
    </row>
    <row r="4082" spans="1:1">
      <c r="A4082"/>
    </row>
    <row r="4083" spans="1:1">
      <c r="A4083"/>
    </row>
    <row r="4084" spans="1:1">
      <c r="A4084"/>
    </row>
    <row r="4085" spans="1:1">
      <c r="A4085"/>
    </row>
    <row r="4086" spans="1:1">
      <c r="A4086"/>
    </row>
    <row r="4087" spans="1:1">
      <c r="A4087"/>
    </row>
    <row r="4088" spans="1:1">
      <c r="A4088"/>
    </row>
    <row r="4089" spans="1:1">
      <c r="A4089"/>
    </row>
    <row r="4090" spans="1:1">
      <c r="A4090"/>
    </row>
    <row r="4091" spans="1:1">
      <c r="A4091"/>
    </row>
    <row r="4092" spans="1:1">
      <c r="A4092"/>
    </row>
    <row r="4093" spans="1:1">
      <c r="A4093"/>
    </row>
    <row r="4094" spans="1:1">
      <c r="A4094"/>
    </row>
    <row r="4095" spans="1:1">
      <c r="A4095"/>
    </row>
    <row r="4096" spans="1:1">
      <c r="A4096"/>
    </row>
    <row r="4097" spans="1:1">
      <c r="A4097"/>
    </row>
    <row r="4098" spans="1:1">
      <c r="A4098"/>
    </row>
    <row r="4099" spans="1:1">
      <c r="A4099"/>
    </row>
    <row r="4100" spans="1:1">
      <c r="A4100"/>
    </row>
    <row r="4101" spans="1:1">
      <c r="A4101"/>
    </row>
    <row r="4102" spans="1:1">
      <c r="A4102"/>
    </row>
    <row r="4103" spans="1:1">
      <c r="A4103"/>
    </row>
    <row r="4104" spans="1:1">
      <c r="A4104"/>
    </row>
    <row r="4105" spans="1:1">
      <c r="A4105"/>
    </row>
    <row r="4106" spans="1:1">
      <c r="A4106"/>
    </row>
    <row r="4107" spans="1:1">
      <c r="A4107"/>
    </row>
    <row r="4108" spans="1:1">
      <c r="A4108"/>
    </row>
    <row r="4109" spans="1:1">
      <c r="A4109"/>
    </row>
    <row r="4110" spans="1:1">
      <c r="A4110"/>
    </row>
    <row r="4111" spans="1:1">
      <c r="A4111"/>
    </row>
    <row r="4112" spans="1:1">
      <c r="A4112"/>
    </row>
    <row r="4113" spans="1:1">
      <c r="A4113"/>
    </row>
    <row r="4114" spans="1:1">
      <c r="A4114"/>
    </row>
    <row r="4115" spans="1:1">
      <c r="A4115"/>
    </row>
    <row r="4116" spans="1:1">
      <c r="A4116"/>
    </row>
    <row r="4117" spans="1:1">
      <c r="A4117"/>
    </row>
    <row r="4118" spans="1:1">
      <c r="A4118"/>
    </row>
    <row r="4119" spans="1:1">
      <c r="A4119"/>
    </row>
    <row r="4120" spans="1:1">
      <c r="A4120"/>
    </row>
    <row r="4121" spans="1:1">
      <c r="A4121"/>
    </row>
    <row r="4122" spans="1:1">
      <c r="A4122"/>
    </row>
    <row r="4123" spans="1:1">
      <c r="A4123"/>
    </row>
    <row r="4124" spans="1:1">
      <c r="A4124"/>
    </row>
    <row r="4125" spans="1:1">
      <c r="A4125"/>
    </row>
    <row r="4126" spans="1:1">
      <c r="A4126"/>
    </row>
    <row r="4127" spans="1:1">
      <c r="A4127"/>
    </row>
    <row r="4128" spans="1:1">
      <c r="A4128"/>
    </row>
    <row r="4129" spans="1:1">
      <c r="A4129"/>
    </row>
    <row r="4130" spans="1:1">
      <c r="A4130"/>
    </row>
    <row r="4131" spans="1:1">
      <c r="A4131"/>
    </row>
    <row r="4132" spans="1:1">
      <c r="A4132"/>
    </row>
    <row r="4133" spans="1:1">
      <c r="A4133"/>
    </row>
    <row r="4134" spans="1:1">
      <c r="A4134"/>
    </row>
    <row r="4135" spans="1:1">
      <c r="A4135"/>
    </row>
    <row r="4136" spans="1:1">
      <c r="A4136"/>
    </row>
    <row r="4137" spans="1:1">
      <c r="A4137"/>
    </row>
    <row r="4138" spans="1:1">
      <c r="A4138"/>
    </row>
    <row r="4139" spans="1:1">
      <c r="A4139"/>
    </row>
    <row r="4140" spans="1:1">
      <c r="A4140"/>
    </row>
    <row r="4141" spans="1:1">
      <c r="A4141"/>
    </row>
    <row r="4142" spans="1:1">
      <c r="A4142"/>
    </row>
    <row r="4143" spans="1:1">
      <c r="A4143"/>
    </row>
    <row r="4144" spans="1:1">
      <c r="A4144"/>
    </row>
    <row r="4145" spans="1:1">
      <c r="A4145"/>
    </row>
    <row r="4146" spans="1:1">
      <c r="A4146"/>
    </row>
    <row r="4147" spans="1:1">
      <c r="A4147"/>
    </row>
    <row r="4148" spans="1:1">
      <c r="A4148"/>
    </row>
    <row r="4149" spans="1:1">
      <c r="A4149"/>
    </row>
    <row r="4150" spans="1:1">
      <c r="A4150"/>
    </row>
    <row r="4151" spans="1:1">
      <c r="A4151"/>
    </row>
    <row r="4152" spans="1:1">
      <c r="A4152"/>
    </row>
    <row r="4153" spans="1:1">
      <c r="A4153"/>
    </row>
    <row r="4154" spans="1:1">
      <c r="A4154"/>
    </row>
    <row r="4155" spans="1:1">
      <c r="A4155"/>
    </row>
    <row r="4156" spans="1:1">
      <c r="A4156"/>
    </row>
    <row r="4157" spans="1:1">
      <c r="A4157"/>
    </row>
    <row r="4158" spans="1:1">
      <c r="A4158"/>
    </row>
    <row r="4159" spans="1:1">
      <c r="A4159"/>
    </row>
    <row r="4160" spans="1:1">
      <c r="A4160"/>
    </row>
    <row r="4161" spans="1:1">
      <c r="A4161"/>
    </row>
    <row r="4162" spans="1:1">
      <c r="A4162"/>
    </row>
    <row r="4163" spans="1:1">
      <c r="A4163"/>
    </row>
    <row r="4164" spans="1:1">
      <c r="A4164"/>
    </row>
    <row r="4165" spans="1:1">
      <c r="A4165"/>
    </row>
    <row r="4166" spans="1:1">
      <c r="A4166"/>
    </row>
    <row r="4167" spans="1:1">
      <c r="A4167"/>
    </row>
    <row r="4168" spans="1:1">
      <c r="A4168"/>
    </row>
    <row r="4169" spans="1:1">
      <c r="A4169"/>
    </row>
    <row r="4170" spans="1:1">
      <c r="A4170"/>
    </row>
    <row r="4171" spans="1:1">
      <c r="A4171"/>
    </row>
    <row r="4172" spans="1:1">
      <c r="A4172"/>
    </row>
    <row r="4173" spans="1:1">
      <c r="A4173"/>
    </row>
    <row r="4174" spans="1:1">
      <c r="A4174"/>
    </row>
    <row r="4175" spans="1:1">
      <c r="A4175"/>
    </row>
    <row r="4176" spans="1:1">
      <c r="A4176"/>
    </row>
    <row r="4177" spans="1:1">
      <c r="A4177"/>
    </row>
    <row r="4178" spans="1:1">
      <c r="A4178"/>
    </row>
    <row r="4179" spans="1:1">
      <c r="A4179"/>
    </row>
    <row r="4180" spans="1:1">
      <c r="A4180"/>
    </row>
    <row r="4181" spans="1:1">
      <c r="A4181"/>
    </row>
    <row r="4182" spans="1:1">
      <c r="A4182"/>
    </row>
    <row r="4183" spans="1:1">
      <c r="A4183"/>
    </row>
    <row r="4184" spans="1:1">
      <c r="A4184"/>
    </row>
    <row r="4185" spans="1:1">
      <c r="A4185"/>
    </row>
    <row r="4186" spans="1:1">
      <c r="A4186"/>
    </row>
    <row r="4187" spans="1:1">
      <c r="A4187"/>
    </row>
    <row r="4188" spans="1:1">
      <c r="A4188"/>
    </row>
    <row r="4189" spans="1:1">
      <c r="A4189"/>
    </row>
    <row r="4190" spans="1:1">
      <c r="A4190"/>
    </row>
    <row r="4191" spans="1:1">
      <c r="A4191"/>
    </row>
    <row r="4192" spans="1:1">
      <c r="A4192"/>
    </row>
    <row r="4193" spans="1:1">
      <c r="A4193"/>
    </row>
    <row r="4194" spans="1:1">
      <c r="A4194"/>
    </row>
    <row r="4195" spans="1:1">
      <c r="A4195"/>
    </row>
    <row r="4196" spans="1:1">
      <c r="A4196"/>
    </row>
    <row r="4197" spans="1:1">
      <c r="A4197"/>
    </row>
    <row r="4198" spans="1:1">
      <c r="A4198"/>
    </row>
    <row r="4199" spans="1:1">
      <c r="A4199"/>
    </row>
    <row r="4200" spans="1:1">
      <c r="A4200"/>
    </row>
    <row r="4201" spans="1:1">
      <c r="A4201"/>
    </row>
    <row r="4202" spans="1:1">
      <c r="A4202"/>
    </row>
    <row r="4203" spans="1:1">
      <c r="A4203"/>
    </row>
    <row r="4204" spans="1:1">
      <c r="A4204"/>
    </row>
    <row r="4205" spans="1:1">
      <c r="A4205"/>
    </row>
    <row r="4206" spans="1:1">
      <c r="A4206"/>
    </row>
    <row r="4207" spans="1:1">
      <c r="A4207"/>
    </row>
    <row r="4208" spans="1:1">
      <c r="A4208"/>
    </row>
    <row r="4209" spans="1:1">
      <c r="A4209"/>
    </row>
    <row r="4210" spans="1:1">
      <c r="A4210"/>
    </row>
    <row r="4211" spans="1:1">
      <c r="A4211"/>
    </row>
    <row r="4212" spans="1:1">
      <c r="A4212"/>
    </row>
    <row r="4213" spans="1:1">
      <c r="A4213"/>
    </row>
    <row r="4214" spans="1:1">
      <c r="A4214"/>
    </row>
    <row r="4215" spans="1:1">
      <c r="A4215"/>
    </row>
    <row r="4216" spans="1:1">
      <c r="A4216"/>
    </row>
    <row r="4217" spans="1:1">
      <c r="A4217"/>
    </row>
    <row r="4218" spans="1:1">
      <c r="A4218"/>
    </row>
    <row r="4219" spans="1:1">
      <c r="A4219"/>
    </row>
    <row r="4220" spans="1:1">
      <c r="A4220"/>
    </row>
    <row r="4221" spans="1:1">
      <c r="A4221"/>
    </row>
    <row r="4222" spans="1:1">
      <c r="A4222"/>
    </row>
    <row r="4223" spans="1:1">
      <c r="A4223"/>
    </row>
    <row r="4224" spans="1:1">
      <c r="A4224"/>
    </row>
    <row r="4225" spans="1:1">
      <c r="A4225"/>
    </row>
    <row r="4226" spans="1:1">
      <c r="A4226"/>
    </row>
    <row r="4227" spans="1:1">
      <c r="A4227"/>
    </row>
    <row r="4228" spans="1:1">
      <c r="A4228"/>
    </row>
    <row r="4229" spans="1:1">
      <c r="A4229"/>
    </row>
    <row r="4230" spans="1:1">
      <c r="A4230"/>
    </row>
    <row r="4231" spans="1:1">
      <c r="A4231"/>
    </row>
    <row r="4232" spans="1:1">
      <c r="A4232"/>
    </row>
    <row r="4233" spans="1:1">
      <c r="A4233"/>
    </row>
    <row r="4234" spans="1:1">
      <c r="A4234"/>
    </row>
    <row r="4235" spans="1:1">
      <c r="A4235"/>
    </row>
    <row r="4236" spans="1:1">
      <c r="A4236"/>
    </row>
    <row r="4237" spans="1:1">
      <c r="A4237"/>
    </row>
    <row r="4238" spans="1:1">
      <c r="A4238"/>
    </row>
    <row r="4239" spans="1:1">
      <c r="A4239"/>
    </row>
    <row r="4240" spans="1:1">
      <c r="A4240"/>
    </row>
    <row r="4241" spans="1:1">
      <c r="A4241"/>
    </row>
    <row r="4242" spans="1:1">
      <c r="A4242"/>
    </row>
    <row r="4243" spans="1:1">
      <c r="A4243"/>
    </row>
    <row r="4244" spans="1:1">
      <c r="A4244"/>
    </row>
    <row r="4245" spans="1:1">
      <c r="A4245"/>
    </row>
    <row r="4246" spans="1:1">
      <c r="A4246"/>
    </row>
    <row r="4247" spans="1:1">
      <c r="A4247"/>
    </row>
    <row r="4248" spans="1:1">
      <c r="A4248"/>
    </row>
    <row r="4249" spans="1:1">
      <c r="A4249"/>
    </row>
    <row r="4250" spans="1:1">
      <c r="A4250"/>
    </row>
    <row r="4251" spans="1:1">
      <c r="A4251"/>
    </row>
    <row r="4252" spans="1:1">
      <c r="A4252"/>
    </row>
    <row r="4253" spans="1:1">
      <c r="A4253"/>
    </row>
    <row r="4254" spans="1:1">
      <c r="A4254"/>
    </row>
    <row r="4255" spans="1:1">
      <c r="A4255"/>
    </row>
    <row r="4256" spans="1:1">
      <c r="A4256"/>
    </row>
    <row r="4257" spans="1:1">
      <c r="A4257"/>
    </row>
    <row r="4258" spans="1:1">
      <c r="A4258"/>
    </row>
    <row r="4259" spans="1:1">
      <c r="A4259"/>
    </row>
    <row r="4260" spans="1:1">
      <c r="A4260"/>
    </row>
    <row r="4261" spans="1:1">
      <c r="A4261"/>
    </row>
    <row r="4262" spans="1:1">
      <c r="A4262"/>
    </row>
    <row r="4263" spans="1:1">
      <c r="A4263"/>
    </row>
    <row r="4264" spans="1:1">
      <c r="A4264"/>
    </row>
    <row r="4265" spans="1:1">
      <c r="A4265"/>
    </row>
    <row r="4266" spans="1:1">
      <c r="A4266"/>
    </row>
    <row r="4267" spans="1:1">
      <c r="A4267"/>
    </row>
    <row r="4268" spans="1:1">
      <c r="A4268"/>
    </row>
    <row r="4269" spans="1:1">
      <c r="A4269"/>
    </row>
    <row r="4270" spans="1:1">
      <c r="A4270"/>
    </row>
    <row r="4271" spans="1:1">
      <c r="A4271"/>
    </row>
    <row r="4272" spans="1:1">
      <c r="A4272"/>
    </row>
    <row r="4273" spans="1:1">
      <c r="A4273"/>
    </row>
    <row r="4274" spans="1:1">
      <c r="A4274"/>
    </row>
    <row r="4275" spans="1:1">
      <c r="A4275"/>
    </row>
    <row r="4276" spans="1:1">
      <c r="A4276"/>
    </row>
    <row r="4277" spans="1:1">
      <c r="A4277"/>
    </row>
    <row r="4278" spans="1:1">
      <c r="A4278"/>
    </row>
    <row r="4279" spans="1:1">
      <c r="A4279"/>
    </row>
    <row r="4280" spans="1:1">
      <c r="A4280"/>
    </row>
    <row r="4281" spans="1:1">
      <c r="A4281"/>
    </row>
    <row r="4282" spans="1:1">
      <c r="A4282"/>
    </row>
    <row r="4283" spans="1:1">
      <c r="A4283"/>
    </row>
    <row r="4284" spans="1:1">
      <c r="A4284"/>
    </row>
    <row r="4285" spans="1:1">
      <c r="A4285"/>
    </row>
    <row r="4286" spans="1:1">
      <c r="A4286"/>
    </row>
    <row r="4287" spans="1:1">
      <c r="A4287"/>
    </row>
    <row r="4288" spans="1:1">
      <c r="A4288"/>
    </row>
    <row r="4289" spans="1:1">
      <c r="A4289"/>
    </row>
    <row r="4290" spans="1:1">
      <c r="A4290"/>
    </row>
    <row r="4291" spans="1:1">
      <c r="A4291"/>
    </row>
    <row r="4292" spans="1:1">
      <c r="A4292"/>
    </row>
    <row r="4293" spans="1:1">
      <c r="A4293"/>
    </row>
    <row r="4294" spans="1:1">
      <c r="A4294"/>
    </row>
    <row r="4295" spans="1:1">
      <c r="A4295"/>
    </row>
    <row r="4296" spans="1:1">
      <c r="A4296"/>
    </row>
    <row r="4297" spans="1:1">
      <c r="A4297"/>
    </row>
    <row r="4298" spans="1:1">
      <c r="A4298"/>
    </row>
    <row r="4299" spans="1:1">
      <c r="A4299"/>
    </row>
    <row r="4300" spans="1:1">
      <c r="A4300"/>
    </row>
    <row r="4301" spans="1:1">
      <c r="A4301"/>
    </row>
    <row r="4302" spans="1:1">
      <c r="A4302"/>
    </row>
    <row r="4303" spans="1:1">
      <c r="A4303"/>
    </row>
    <row r="4304" spans="1:1">
      <c r="A4304"/>
    </row>
    <row r="4305" spans="1:1">
      <c r="A4305"/>
    </row>
    <row r="4306" spans="1:1">
      <c r="A4306"/>
    </row>
    <row r="4307" spans="1:1">
      <c r="A4307"/>
    </row>
    <row r="4308" spans="1:1">
      <c r="A4308"/>
    </row>
    <row r="4309" spans="1:1">
      <c r="A4309"/>
    </row>
    <row r="4310" spans="1:1">
      <c r="A4310"/>
    </row>
    <row r="4311" spans="1:1">
      <c r="A4311"/>
    </row>
    <row r="4312" spans="1:1">
      <c r="A4312"/>
    </row>
    <row r="4313" spans="1:1">
      <c r="A4313"/>
    </row>
    <row r="4314" spans="1:1">
      <c r="A4314"/>
    </row>
    <row r="4315" spans="1:1">
      <c r="A4315"/>
    </row>
    <row r="4316" spans="1:1">
      <c r="A4316"/>
    </row>
    <row r="4317" spans="1:1">
      <c r="A4317"/>
    </row>
    <row r="4318" spans="1:1">
      <c r="A4318"/>
    </row>
    <row r="4319" spans="1:1">
      <c r="A4319"/>
    </row>
    <row r="4320" spans="1:1">
      <c r="A4320"/>
    </row>
    <row r="4321" spans="1:1">
      <c r="A4321"/>
    </row>
    <row r="4322" spans="1:1">
      <c r="A4322"/>
    </row>
    <row r="4323" spans="1:1">
      <c r="A4323"/>
    </row>
    <row r="4324" spans="1:1">
      <c r="A4324"/>
    </row>
    <row r="4325" spans="1:1">
      <c r="A4325"/>
    </row>
    <row r="4326" spans="1:1">
      <c r="A4326"/>
    </row>
    <row r="4327" spans="1:1">
      <c r="A4327"/>
    </row>
    <row r="4328" spans="1:1">
      <c r="A4328"/>
    </row>
    <row r="4329" spans="1:1">
      <c r="A4329"/>
    </row>
    <row r="4330" spans="1:1">
      <c r="A4330"/>
    </row>
    <row r="4331" spans="1:1">
      <c r="A4331"/>
    </row>
    <row r="4332" spans="1:1">
      <c r="A4332"/>
    </row>
    <row r="4333" spans="1:1">
      <c r="A4333"/>
    </row>
    <row r="4334" spans="1:1">
      <c r="A4334"/>
    </row>
    <row r="4335" spans="1:1">
      <c r="A4335"/>
    </row>
    <row r="4336" spans="1:1">
      <c r="A4336"/>
    </row>
    <row r="4337" spans="1:1">
      <c r="A4337"/>
    </row>
    <row r="4338" spans="1:1">
      <c r="A4338"/>
    </row>
    <row r="4339" spans="1:1">
      <c r="A4339"/>
    </row>
    <row r="4340" spans="1:1">
      <c r="A4340"/>
    </row>
    <row r="4341" spans="1:1">
      <c r="A4341"/>
    </row>
    <row r="4342" spans="1:1">
      <c r="A4342"/>
    </row>
    <row r="4343" spans="1:1">
      <c r="A4343"/>
    </row>
    <row r="4344" spans="1:1">
      <c r="A4344"/>
    </row>
    <row r="4345" spans="1:1">
      <c r="A4345"/>
    </row>
    <row r="4346" spans="1:1">
      <c r="A4346"/>
    </row>
    <row r="4347" spans="1:1">
      <c r="A4347"/>
    </row>
    <row r="4348" spans="1:1">
      <c r="A4348"/>
    </row>
    <row r="4349" spans="1:1">
      <c r="A4349"/>
    </row>
    <row r="4350" spans="1:1">
      <c r="A4350"/>
    </row>
    <row r="4351" spans="1:1">
      <c r="A4351"/>
    </row>
    <row r="4352" spans="1:1">
      <c r="A4352"/>
    </row>
    <row r="4353" spans="1:1">
      <c r="A4353"/>
    </row>
    <row r="4354" spans="1:1">
      <c r="A4354"/>
    </row>
    <row r="4355" spans="1:1">
      <c r="A4355"/>
    </row>
    <row r="4356" spans="1:1">
      <c r="A4356"/>
    </row>
    <row r="4357" spans="1:1">
      <c r="A4357"/>
    </row>
    <row r="4358" spans="1:1">
      <c r="A4358"/>
    </row>
    <row r="4359" spans="1:1">
      <c r="A4359"/>
    </row>
    <row r="4360" spans="1:1">
      <c r="A4360"/>
    </row>
    <row r="4361" spans="1:1">
      <c r="A4361"/>
    </row>
    <row r="4362" spans="1:1">
      <c r="A4362"/>
    </row>
    <row r="4363" spans="1:1">
      <c r="A4363"/>
    </row>
    <row r="4364" spans="1:1">
      <c r="A4364"/>
    </row>
    <row r="4365" spans="1:1">
      <c r="A4365"/>
    </row>
    <row r="4366" spans="1:1">
      <c r="A4366"/>
    </row>
    <row r="4367" spans="1:1">
      <c r="A4367"/>
    </row>
    <row r="4368" spans="1:1">
      <c r="A4368"/>
    </row>
    <row r="4369" spans="1:1">
      <c r="A4369"/>
    </row>
    <row r="4370" spans="1:1">
      <c r="A4370"/>
    </row>
    <row r="4371" spans="1:1">
      <c r="A4371"/>
    </row>
    <row r="4372" spans="1:1">
      <c r="A4372"/>
    </row>
    <row r="4373" spans="1:1">
      <c r="A4373"/>
    </row>
    <row r="4374" spans="1:1">
      <c r="A4374"/>
    </row>
    <row r="4375" spans="1:1">
      <c r="A4375"/>
    </row>
    <row r="4376" spans="1:1">
      <c r="A4376"/>
    </row>
    <row r="4377" spans="1:1">
      <c r="A4377"/>
    </row>
    <row r="4378" spans="1:1">
      <c r="A4378"/>
    </row>
    <row r="4379" spans="1:1">
      <c r="A4379"/>
    </row>
    <row r="4380" spans="1:1">
      <c r="A4380"/>
    </row>
    <row r="4381" spans="1:1">
      <c r="A4381"/>
    </row>
    <row r="4382" spans="1:1">
      <c r="A4382"/>
    </row>
    <row r="4383" spans="1:1">
      <c r="A4383"/>
    </row>
    <row r="4384" spans="1:1">
      <c r="A4384"/>
    </row>
    <row r="4385" spans="1:1">
      <c r="A4385"/>
    </row>
    <row r="4386" spans="1:1">
      <c r="A4386"/>
    </row>
    <row r="4387" spans="1:1">
      <c r="A4387"/>
    </row>
    <row r="4388" spans="1:1">
      <c r="A4388"/>
    </row>
    <row r="4389" spans="1:1">
      <c r="A4389"/>
    </row>
    <row r="4390" spans="1:1">
      <c r="A4390"/>
    </row>
    <row r="4391" spans="1:1">
      <c r="A4391"/>
    </row>
    <row r="4392" spans="1:1">
      <c r="A4392"/>
    </row>
    <row r="4393" spans="1:1">
      <c r="A4393"/>
    </row>
    <row r="4394" spans="1:1">
      <c r="A4394"/>
    </row>
    <row r="4395" spans="1:1">
      <c r="A4395"/>
    </row>
    <row r="4396" spans="1:1">
      <c r="A4396"/>
    </row>
    <row r="4397" spans="1:1">
      <c r="A4397"/>
    </row>
    <row r="4398" spans="1:1">
      <c r="A4398"/>
    </row>
    <row r="4399" spans="1:1">
      <c r="A4399"/>
    </row>
    <row r="4400" spans="1:1">
      <c r="A4400"/>
    </row>
    <row r="4401" spans="1:1">
      <c r="A4401"/>
    </row>
    <row r="4402" spans="1:1">
      <c r="A4402"/>
    </row>
    <row r="4403" spans="1:1">
      <c r="A4403"/>
    </row>
    <row r="4404" spans="1:1">
      <c r="A4404"/>
    </row>
    <row r="4405" spans="1:1">
      <c r="A4405"/>
    </row>
    <row r="4406" spans="1:1">
      <c r="A4406"/>
    </row>
    <row r="4407" spans="1:1">
      <c r="A4407"/>
    </row>
    <row r="4408" spans="1:1">
      <c r="A4408"/>
    </row>
    <row r="4409" spans="1:1">
      <c r="A4409"/>
    </row>
    <row r="4410" spans="1:1">
      <c r="A4410"/>
    </row>
    <row r="4411" spans="1:1">
      <c r="A4411"/>
    </row>
    <row r="4412" spans="1:1">
      <c r="A4412"/>
    </row>
    <row r="4413" spans="1:1">
      <c r="A4413"/>
    </row>
    <row r="4414" spans="1:1">
      <c r="A4414"/>
    </row>
    <row r="4415" spans="1:1">
      <c r="A4415"/>
    </row>
    <row r="4416" spans="1:1">
      <c r="A4416"/>
    </row>
    <row r="4417" spans="1:1">
      <c r="A4417"/>
    </row>
    <row r="4418" spans="1:1">
      <c r="A4418"/>
    </row>
    <row r="4419" spans="1:1">
      <c r="A4419"/>
    </row>
    <row r="4420" spans="1:1">
      <c r="A4420"/>
    </row>
    <row r="4421" spans="1:1">
      <c r="A4421"/>
    </row>
    <row r="4422" spans="1:1">
      <c r="A4422"/>
    </row>
    <row r="4423" spans="1:1">
      <c r="A4423"/>
    </row>
    <row r="4424" spans="1:1">
      <c r="A4424"/>
    </row>
    <row r="4425" spans="1:1">
      <c r="A4425"/>
    </row>
    <row r="4426" spans="1:1">
      <c r="A4426"/>
    </row>
    <row r="4427" spans="1:1">
      <c r="A4427"/>
    </row>
    <row r="4428" spans="1:1">
      <c r="A4428"/>
    </row>
    <row r="4429" spans="1:1">
      <c r="A4429"/>
    </row>
    <row r="4430" spans="1:1">
      <c r="A4430"/>
    </row>
    <row r="4431" spans="1:1">
      <c r="A4431"/>
    </row>
    <row r="4432" spans="1:1">
      <c r="A4432"/>
    </row>
    <row r="4433" spans="1:1">
      <c r="A4433"/>
    </row>
    <row r="4434" spans="1:1">
      <c r="A4434"/>
    </row>
    <row r="4435" spans="1:1">
      <c r="A4435"/>
    </row>
    <row r="4436" spans="1:1">
      <c r="A4436"/>
    </row>
    <row r="4437" spans="1:1">
      <c r="A4437"/>
    </row>
    <row r="4438" spans="1:1">
      <c r="A4438"/>
    </row>
    <row r="4439" spans="1:1">
      <c r="A4439"/>
    </row>
    <row r="4440" spans="1:1">
      <c r="A4440"/>
    </row>
    <row r="4441" spans="1:1">
      <c r="A4441"/>
    </row>
    <row r="4442" spans="1:1">
      <c r="A4442"/>
    </row>
    <row r="4443" spans="1:1">
      <c r="A4443"/>
    </row>
    <row r="4444" spans="1:1">
      <c r="A4444"/>
    </row>
    <row r="4445" spans="1:1">
      <c r="A4445"/>
    </row>
    <row r="4446" spans="1:1">
      <c r="A4446"/>
    </row>
    <row r="4447" spans="1:1">
      <c r="A4447"/>
    </row>
    <row r="4448" spans="1:1">
      <c r="A4448"/>
    </row>
    <row r="4449" spans="1:1">
      <c r="A4449"/>
    </row>
    <row r="4450" spans="1:1">
      <c r="A4450"/>
    </row>
    <row r="4451" spans="1:1">
      <c r="A4451"/>
    </row>
    <row r="4452" spans="1:1">
      <c r="A4452"/>
    </row>
    <row r="4453" spans="1:1">
      <c r="A4453"/>
    </row>
    <row r="4454" spans="1:1">
      <c r="A4454"/>
    </row>
    <row r="4455" spans="1:1">
      <c r="A4455"/>
    </row>
    <row r="4456" spans="1:1">
      <c r="A4456"/>
    </row>
    <row r="4457" spans="1:1">
      <c r="A4457"/>
    </row>
    <row r="4458" spans="1:1">
      <c r="A4458"/>
    </row>
    <row r="4459" spans="1:1">
      <c r="A4459"/>
    </row>
    <row r="4460" spans="1:1">
      <c r="A4460"/>
    </row>
    <row r="4461" spans="1:1">
      <c r="A4461"/>
    </row>
    <row r="4462" spans="1:1">
      <c r="A4462"/>
    </row>
    <row r="4463" spans="1:1">
      <c r="A4463"/>
    </row>
    <row r="4464" spans="1:1">
      <c r="A4464"/>
    </row>
    <row r="4465" spans="1:1">
      <c r="A4465"/>
    </row>
    <row r="4466" spans="1:1">
      <c r="A4466"/>
    </row>
    <row r="4467" spans="1:1">
      <c r="A4467"/>
    </row>
    <row r="4468" spans="1:1">
      <c r="A4468"/>
    </row>
    <row r="4469" spans="1:1">
      <c r="A4469"/>
    </row>
    <row r="4470" spans="1:1">
      <c r="A4470"/>
    </row>
    <row r="4471" spans="1:1">
      <c r="A4471"/>
    </row>
    <row r="4472" spans="1:1">
      <c r="A4472"/>
    </row>
    <row r="4473" spans="1:1">
      <c r="A4473"/>
    </row>
    <row r="4474" spans="1:1">
      <c r="A4474"/>
    </row>
    <row r="4475" spans="1:1">
      <c r="A4475"/>
    </row>
    <row r="4476" spans="1:1">
      <c r="A4476"/>
    </row>
    <row r="4477" spans="1:1">
      <c r="A4477"/>
    </row>
    <row r="4478" spans="1:1">
      <c r="A4478"/>
    </row>
    <row r="4479" spans="1:1">
      <c r="A4479"/>
    </row>
    <row r="4480" spans="1:1">
      <c r="A4480"/>
    </row>
    <row r="4481" spans="1:1">
      <c r="A4481"/>
    </row>
    <row r="4482" spans="1:1">
      <c r="A4482"/>
    </row>
    <row r="4483" spans="1:1">
      <c r="A4483"/>
    </row>
    <row r="4484" spans="1:1">
      <c r="A4484"/>
    </row>
    <row r="4485" spans="1:1">
      <c r="A4485"/>
    </row>
    <row r="4486" spans="1:1">
      <c r="A4486"/>
    </row>
    <row r="4487" spans="1:1">
      <c r="A4487"/>
    </row>
    <row r="4488" spans="1:1">
      <c r="A4488"/>
    </row>
    <row r="4489" spans="1:1">
      <c r="A4489"/>
    </row>
    <row r="4490" spans="1:1">
      <c r="A4490"/>
    </row>
    <row r="4491" spans="1:1">
      <c r="A4491"/>
    </row>
    <row r="4492" spans="1:1">
      <c r="A4492"/>
    </row>
    <row r="4493" spans="1:1">
      <c r="A4493"/>
    </row>
    <row r="4494" spans="1:1">
      <c r="A4494"/>
    </row>
    <row r="4495" spans="1:1">
      <c r="A4495"/>
    </row>
    <row r="4496" spans="1:1">
      <c r="A4496"/>
    </row>
    <row r="4497" spans="1:1">
      <c r="A4497"/>
    </row>
    <row r="4498" spans="1:1">
      <c r="A4498"/>
    </row>
    <row r="4499" spans="1:1">
      <c r="A4499"/>
    </row>
    <row r="4500" spans="1:1">
      <c r="A4500"/>
    </row>
    <row r="4501" spans="1:1">
      <c r="A4501"/>
    </row>
    <row r="4502" spans="1:1">
      <c r="A4502"/>
    </row>
    <row r="4503" spans="1:1">
      <c r="A4503"/>
    </row>
    <row r="4504" spans="1:1">
      <c r="A4504"/>
    </row>
    <row r="4505" spans="1:1">
      <c r="A4505"/>
    </row>
    <row r="4506" spans="1:1">
      <c r="A4506"/>
    </row>
    <row r="4507" spans="1:1">
      <c r="A4507"/>
    </row>
    <row r="4508" spans="1:1">
      <c r="A4508"/>
    </row>
    <row r="4509" spans="1:1">
      <c r="A4509"/>
    </row>
    <row r="4510" spans="1:1">
      <c r="A4510"/>
    </row>
    <row r="4511" spans="1:1">
      <c r="A4511"/>
    </row>
    <row r="4512" spans="1:1">
      <c r="A4512"/>
    </row>
    <row r="4513" spans="1:1">
      <c r="A4513"/>
    </row>
    <row r="4514" spans="1:1">
      <c r="A4514"/>
    </row>
    <row r="4515" spans="1:1">
      <c r="A4515"/>
    </row>
    <row r="4516" spans="1:1">
      <c r="A4516"/>
    </row>
    <row r="4517" spans="1:1">
      <c r="A4517"/>
    </row>
    <row r="4518" spans="1:1">
      <c r="A4518"/>
    </row>
    <row r="4519" spans="1:1">
      <c r="A4519"/>
    </row>
    <row r="4520" spans="1:1">
      <c r="A4520"/>
    </row>
    <row r="4521" spans="1:1">
      <c r="A4521"/>
    </row>
    <row r="4522" spans="1:1">
      <c r="A4522"/>
    </row>
    <row r="4523" spans="1:1">
      <c r="A4523"/>
    </row>
    <row r="4524" spans="1:1">
      <c r="A4524"/>
    </row>
    <row r="4525" spans="1:1">
      <c r="A4525"/>
    </row>
    <row r="4526" spans="1:1">
      <c r="A4526"/>
    </row>
    <row r="4527" spans="1:1">
      <c r="A4527"/>
    </row>
    <row r="4528" spans="1:1">
      <c r="A4528"/>
    </row>
    <row r="4529" spans="1:1">
      <c r="A4529"/>
    </row>
    <row r="4530" spans="1:1">
      <c r="A4530"/>
    </row>
    <row r="4531" spans="1:1">
      <c r="A4531"/>
    </row>
    <row r="4532" spans="1:1">
      <c r="A4532"/>
    </row>
    <row r="4533" spans="1:1">
      <c r="A4533"/>
    </row>
    <row r="4534" spans="1:1">
      <c r="A4534"/>
    </row>
    <row r="4535" spans="1:1">
      <c r="A4535"/>
    </row>
    <row r="4536" spans="1:1">
      <c r="A4536"/>
    </row>
    <row r="4537" spans="1:1">
      <c r="A4537"/>
    </row>
    <row r="4538" spans="1:1">
      <c r="A4538"/>
    </row>
    <row r="4539" spans="1:1">
      <c r="A4539"/>
    </row>
    <row r="4540" spans="1:1">
      <c r="A4540"/>
    </row>
    <row r="4541" spans="1:1">
      <c r="A4541"/>
    </row>
    <row r="4542" spans="1:1">
      <c r="A4542"/>
    </row>
    <row r="4543" spans="1:1">
      <c r="A4543"/>
    </row>
    <row r="4544" spans="1:1">
      <c r="A4544"/>
    </row>
    <row r="4545" spans="1:1">
      <c r="A4545"/>
    </row>
    <row r="4546" spans="1:1">
      <c r="A4546"/>
    </row>
    <row r="4547" spans="1:1">
      <c r="A4547"/>
    </row>
    <row r="4548" spans="1:1">
      <c r="A4548"/>
    </row>
    <row r="4549" spans="1:1">
      <c r="A4549"/>
    </row>
    <row r="4550" spans="1:1">
      <c r="A4550"/>
    </row>
    <row r="4551" spans="1:1">
      <c r="A4551"/>
    </row>
    <row r="4552" spans="1:1">
      <c r="A4552"/>
    </row>
    <row r="4553" spans="1:1">
      <c r="A4553"/>
    </row>
    <row r="4554" spans="1:1">
      <c r="A4554"/>
    </row>
    <row r="4555" spans="1:1">
      <c r="A4555"/>
    </row>
    <row r="4556" spans="1:1">
      <c r="A4556"/>
    </row>
    <row r="4557" spans="1:1">
      <c r="A4557"/>
    </row>
    <row r="4558" spans="1:1">
      <c r="A4558"/>
    </row>
    <row r="4559" spans="1:1">
      <c r="A4559"/>
    </row>
    <row r="4560" spans="1:1">
      <c r="A4560"/>
    </row>
    <row r="4561" spans="1:1">
      <c r="A4561"/>
    </row>
    <row r="4562" spans="1:1">
      <c r="A4562"/>
    </row>
    <row r="4563" spans="1:1">
      <c r="A4563"/>
    </row>
    <row r="4564" spans="1:1">
      <c r="A4564"/>
    </row>
    <row r="4565" spans="1:1">
      <c r="A4565"/>
    </row>
    <row r="4566" spans="1:1">
      <c r="A4566"/>
    </row>
    <row r="4567" spans="1:1">
      <c r="A4567"/>
    </row>
    <row r="4568" spans="1:1">
      <c r="A4568"/>
    </row>
    <row r="4569" spans="1:1">
      <c r="A4569"/>
    </row>
    <row r="4570" spans="1:1">
      <c r="A4570"/>
    </row>
    <row r="4571" spans="1:1">
      <c r="A4571"/>
    </row>
    <row r="4572" spans="1:1">
      <c r="A4572"/>
    </row>
    <row r="4573" spans="1:1">
      <c r="A4573"/>
    </row>
    <row r="4574" spans="1:1">
      <c r="A4574"/>
    </row>
    <row r="4575" spans="1:1">
      <c r="A4575"/>
    </row>
    <row r="4576" spans="1:1">
      <c r="A4576"/>
    </row>
    <row r="4577" spans="1:1">
      <c r="A4577"/>
    </row>
    <row r="4578" spans="1:1">
      <c r="A4578"/>
    </row>
    <row r="4579" spans="1:1">
      <c r="A4579"/>
    </row>
    <row r="4580" spans="1:1">
      <c r="A4580"/>
    </row>
    <row r="4581" spans="1:1">
      <c r="A4581"/>
    </row>
    <row r="4582" spans="1:1">
      <c r="A4582"/>
    </row>
    <row r="4583" spans="1:1">
      <c r="A4583"/>
    </row>
    <row r="4584" spans="1:1">
      <c r="A4584"/>
    </row>
    <row r="4585" spans="1:1">
      <c r="A4585"/>
    </row>
    <row r="4586" spans="1:1">
      <c r="A4586"/>
    </row>
    <row r="4587" spans="1:1">
      <c r="A4587"/>
    </row>
    <row r="4588" spans="1:1">
      <c r="A4588"/>
    </row>
    <row r="4589" spans="1:1">
      <c r="A4589"/>
    </row>
    <row r="4590" spans="1:1">
      <c r="A4590"/>
    </row>
    <row r="4591" spans="1:1">
      <c r="A4591"/>
    </row>
    <row r="4592" spans="1:1">
      <c r="A4592"/>
    </row>
    <row r="4593" spans="1:1">
      <c r="A4593"/>
    </row>
    <row r="4594" spans="1:1">
      <c r="A4594"/>
    </row>
    <row r="4595" spans="1:1">
      <c r="A4595"/>
    </row>
    <row r="4596" spans="1:1">
      <c r="A4596"/>
    </row>
    <row r="4597" spans="1:1">
      <c r="A4597"/>
    </row>
    <row r="4598" spans="1:1">
      <c r="A4598"/>
    </row>
    <row r="4599" spans="1:1">
      <c r="A4599"/>
    </row>
    <row r="4600" spans="1:1">
      <c r="A4600"/>
    </row>
    <row r="4601" spans="1:1">
      <c r="A4601"/>
    </row>
    <row r="4602" spans="1:1">
      <c r="A4602"/>
    </row>
    <row r="4603" spans="1:1">
      <c r="A4603"/>
    </row>
    <row r="4604" spans="1:1">
      <c r="A4604"/>
    </row>
    <row r="4605" spans="1:1">
      <c r="A4605"/>
    </row>
    <row r="4606" spans="1:1">
      <c r="A4606"/>
    </row>
    <row r="4607" spans="1:1">
      <c r="A4607"/>
    </row>
    <row r="4608" spans="1:1">
      <c r="A4608"/>
    </row>
    <row r="4609" spans="1:1">
      <c r="A4609"/>
    </row>
    <row r="4610" spans="1:1">
      <c r="A4610"/>
    </row>
    <row r="4611" spans="1:1">
      <c r="A4611"/>
    </row>
    <row r="4612" spans="1:1">
      <c r="A4612"/>
    </row>
    <row r="4613" spans="1:1">
      <c r="A4613"/>
    </row>
    <row r="4614" spans="1:1">
      <c r="A4614"/>
    </row>
    <row r="4615" spans="1:1">
      <c r="A4615"/>
    </row>
    <row r="4616" spans="1:1">
      <c r="A4616"/>
    </row>
    <row r="4617" spans="1:1">
      <c r="A4617"/>
    </row>
    <row r="4618" spans="1:1">
      <c r="A4618"/>
    </row>
    <row r="4619" spans="1:1">
      <c r="A4619"/>
    </row>
    <row r="4620" spans="1:1">
      <c r="A4620"/>
    </row>
    <row r="4621" spans="1:1">
      <c r="A4621"/>
    </row>
    <row r="4622" spans="1:1">
      <c r="A4622"/>
    </row>
    <row r="4623" spans="1:1">
      <c r="A4623"/>
    </row>
    <row r="4624" spans="1:1">
      <c r="A4624"/>
    </row>
    <row r="4625" spans="1:1">
      <c r="A4625"/>
    </row>
    <row r="4626" spans="1:1">
      <c r="A4626"/>
    </row>
    <row r="4627" spans="1:1">
      <c r="A4627"/>
    </row>
    <row r="4628" spans="1:1">
      <c r="A4628"/>
    </row>
    <row r="4629" spans="1:1">
      <c r="A4629"/>
    </row>
    <row r="4630" spans="1:1">
      <c r="A4630"/>
    </row>
    <row r="4631" spans="1:1">
      <c r="A4631"/>
    </row>
    <row r="4632" spans="1:1">
      <c r="A4632"/>
    </row>
    <row r="4633" spans="1:1">
      <c r="A4633"/>
    </row>
    <row r="4634" spans="1:1">
      <c r="A4634"/>
    </row>
    <row r="4635" spans="1:1">
      <c r="A4635"/>
    </row>
    <row r="4636" spans="1:1">
      <c r="A4636"/>
    </row>
    <row r="4637" spans="1:1">
      <c r="A4637"/>
    </row>
    <row r="4638" spans="1:1">
      <c r="A4638"/>
    </row>
    <row r="4639" spans="1:1">
      <c r="A4639"/>
    </row>
    <row r="4640" spans="1:1">
      <c r="A4640"/>
    </row>
    <row r="4641" spans="1:1">
      <c r="A4641"/>
    </row>
    <row r="4642" spans="1:1">
      <c r="A4642"/>
    </row>
    <row r="4643" spans="1:1">
      <c r="A4643"/>
    </row>
    <row r="4644" spans="1:1">
      <c r="A4644"/>
    </row>
    <row r="4645" spans="1:1">
      <c r="A4645"/>
    </row>
    <row r="4646" spans="1:1">
      <c r="A4646"/>
    </row>
    <row r="4647" spans="1:1">
      <c r="A4647"/>
    </row>
    <row r="4648" spans="1:1">
      <c r="A4648"/>
    </row>
    <row r="4649" spans="1:1">
      <c r="A4649"/>
    </row>
    <row r="4650" spans="1:1">
      <c r="A4650"/>
    </row>
    <row r="4651" spans="1:1">
      <c r="A4651"/>
    </row>
    <row r="4652" spans="1:1">
      <c r="A4652"/>
    </row>
    <row r="4653" spans="1:1">
      <c r="A4653"/>
    </row>
    <row r="4654" spans="1:1">
      <c r="A4654"/>
    </row>
    <row r="4655" spans="1:1">
      <c r="A4655"/>
    </row>
    <row r="4656" spans="1:1">
      <c r="A4656"/>
    </row>
    <row r="4657" spans="1:1">
      <c r="A4657"/>
    </row>
    <row r="4658" spans="1:1">
      <c r="A4658"/>
    </row>
    <row r="4659" spans="1:1">
      <c r="A4659"/>
    </row>
    <row r="4660" spans="1:1">
      <c r="A4660"/>
    </row>
    <row r="4661" spans="1:1">
      <c r="A4661"/>
    </row>
    <row r="4662" spans="1:1">
      <c r="A4662"/>
    </row>
    <row r="4663" spans="1:1">
      <c r="A4663"/>
    </row>
    <row r="4664" spans="1:1">
      <c r="A4664"/>
    </row>
    <row r="4665" spans="1:1">
      <c r="A4665"/>
    </row>
    <row r="4666" spans="1:1">
      <c r="A4666"/>
    </row>
    <row r="4667" spans="1:1">
      <c r="A4667"/>
    </row>
    <row r="4668" spans="1:1">
      <c r="A4668"/>
    </row>
    <row r="4669" spans="1:1">
      <c r="A4669"/>
    </row>
    <row r="4670" spans="1:1">
      <c r="A4670"/>
    </row>
    <row r="4671" spans="1:1">
      <c r="A4671"/>
    </row>
    <row r="4672" spans="1:1">
      <c r="A4672"/>
    </row>
    <row r="4673" spans="1:1">
      <c r="A4673"/>
    </row>
    <row r="4674" spans="1:1">
      <c r="A4674"/>
    </row>
    <row r="4675" spans="1:1">
      <c r="A4675"/>
    </row>
    <row r="4676" spans="1:1">
      <c r="A4676"/>
    </row>
    <row r="4677" spans="1:1">
      <c r="A4677"/>
    </row>
    <row r="4678" spans="1:1">
      <c r="A4678"/>
    </row>
    <row r="4679" spans="1:1">
      <c r="A4679"/>
    </row>
    <row r="4680" spans="1:1">
      <c r="A4680"/>
    </row>
    <row r="4681" spans="1:1">
      <c r="A4681"/>
    </row>
    <row r="4682" spans="1:1">
      <c r="A4682"/>
    </row>
    <row r="4683" spans="1:1">
      <c r="A4683"/>
    </row>
    <row r="4684" spans="1:1">
      <c r="A4684"/>
    </row>
    <row r="4685" spans="1:1">
      <c r="A4685"/>
    </row>
    <row r="4686" spans="1:1">
      <c r="A4686"/>
    </row>
    <row r="4687" spans="1:1">
      <c r="A4687"/>
    </row>
    <row r="4688" spans="1:1">
      <c r="A4688"/>
    </row>
    <row r="4689" spans="1:1">
      <c r="A4689"/>
    </row>
    <row r="4690" spans="1:1">
      <c r="A4690"/>
    </row>
    <row r="4691" spans="1:1">
      <c r="A4691"/>
    </row>
    <row r="4692" spans="1:1">
      <c r="A4692"/>
    </row>
    <row r="4693" spans="1:1">
      <c r="A4693"/>
    </row>
    <row r="4694" spans="1:1">
      <c r="A4694"/>
    </row>
    <row r="4695" spans="1:1">
      <c r="A4695"/>
    </row>
    <row r="4696" spans="1:1">
      <c r="A4696"/>
    </row>
    <row r="4697" spans="1:1">
      <c r="A4697"/>
    </row>
    <row r="4698" spans="1:1">
      <c r="A4698"/>
    </row>
    <row r="4699" spans="1:1">
      <c r="A4699"/>
    </row>
    <row r="4700" spans="1:1">
      <c r="A4700"/>
    </row>
    <row r="4701" spans="1:1">
      <c r="A4701"/>
    </row>
    <row r="4702" spans="1:1">
      <c r="A4702"/>
    </row>
    <row r="4703" spans="1:1">
      <c r="A4703"/>
    </row>
    <row r="4704" spans="1:1">
      <c r="A4704"/>
    </row>
    <row r="4705" spans="1:1">
      <c r="A4705"/>
    </row>
    <row r="4706" spans="1:1">
      <c r="A4706"/>
    </row>
    <row r="4707" spans="1:1">
      <c r="A4707"/>
    </row>
    <row r="4708" spans="1:1">
      <c r="A4708"/>
    </row>
    <row r="4709" spans="1:1">
      <c r="A4709"/>
    </row>
    <row r="4710" spans="1:1">
      <c r="A4710"/>
    </row>
    <row r="4711" spans="1:1">
      <c r="A4711"/>
    </row>
    <row r="4712" spans="1:1">
      <c r="A4712"/>
    </row>
    <row r="4713" spans="1:1">
      <c r="A4713"/>
    </row>
    <row r="4714" spans="1:1">
      <c r="A4714"/>
    </row>
    <row r="4715" spans="1:1">
      <c r="A4715"/>
    </row>
    <row r="4716" spans="1:1">
      <c r="A4716"/>
    </row>
    <row r="4717" spans="1:1">
      <c r="A4717"/>
    </row>
    <row r="4718" spans="1:1">
      <c r="A4718"/>
    </row>
    <row r="4719" spans="1:1">
      <c r="A4719"/>
    </row>
    <row r="4720" spans="1:1">
      <c r="A4720"/>
    </row>
    <row r="4721" spans="1:1">
      <c r="A4721"/>
    </row>
    <row r="4722" spans="1:1">
      <c r="A4722"/>
    </row>
    <row r="4723" spans="1:1">
      <c r="A4723"/>
    </row>
    <row r="4724" spans="1:1">
      <c r="A4724"/>
    </row>
    <row r="4725" spans="1:1">
      <c r="A4725"/>
    </row>
    <row r="4726" spans="1:1">
      <c r="A4726"/>
    </row>
    <row r="4727" spans="1:1">
      <c r="A4727"/>
    </row>
    <row r="4728" spans="1:1">
      <c r="A4728"/>
    </row>
    <row r="4729" spans="1:1">
      <c r="A4729"/>
    </row>
    <row r="4730" spans="1:1">
      <c r="A4730"/>
    </row>
    <row r="4731" spans="1:1">
      <c r="A4731"/>
    </row>
    <row r="4732" spans="1:1">
      <c r="A4732"/>
    </row>
    <row r="4733" spans="1:1">
      <c r="A4733"/>
    </row>
    <row r="4734" spans="1:1">
      <c r="A4734"/>
    </row>
    <row r="4735" spans="1:1">
      <c r="A4735"/>
    </row>
    <row r="4736" spans="1:1">
      <c r="A4736"/>
    </row>
    <row r="4737" spans="1:1">
      <c r="A4737"/>
    </row>
    <row r="4738" spans="1:1">
      <c r="A4738"/>
    </row>
    <row r="4739" spans="1:1">
      <c r="A4739"/>
    </row>
    <row r="4740" spans="1:1">
      <c r="A4740"/>
    </row>
    <row r="4741" spans="1:1">
      <c r="A4741"/>
    </row>
    <row r="4742" spans="1:1">
      <c r="A4742"/>
    </row>
    <row r="4743" spans="1:1">
      <c r="A4743"/>
    </row>
    <row r="4744" spans="1:1">
      <c r="A4744"/>
    </row>
    <row r="4745" spans="1:1">
      <c r="A4745"/>
    </row>
    <row r="4746" spans="1:1">
      <c r="A4746"/>
    </row>
    <row r="4747" spans="1:1">
      <c r="A4747"/>
    </row>
    <row r="4748" spans="1:1">
      <c r="A4748"/>
    </row>
    <row r="4749" spans="1:1">
      <c r="A4749"/>
    </row>
    <row r="4750" spans="1:1">
      <c r="A4750"/>
    </row>
    <row r="4751" spans="1:1">
      <c r="A4751"/>
    </row>
    <row r="4752" spans="1:1">
      <c r="A4752"/>
    </row>
    <row r="4753" spans="1:1">
      <c r="A4753"/>
    </row>
    <row r="4754" spans="1:1">
      <c r="A4754"/>
    </row>
    <row r="4755" spans="1:1">
      <c r="A4755"/>
    </row>
    <row r="4756" spans="1:1">
      <c r="A4756"/>
    </row>
    <row r="4757" spans="1:1">
      <c r="A4757"/>
    </row>
    <row r="4758" spans="1:1">
      <c r="A4758"/>
    </row>
    <row r="4759" spans="1:1">
      <c r="A4759"/>
    </row>
    <row r="4760" spans="1:1">
      <c r="A4760"/>
    </row>
    <row r="4761" spans="1:1">
      <c r="A4761"/>
    </row>
    <row r="4762" spans="1:1">
      <c r="A4762"/>
    </row>
    <row r="4763" spans="1:1">
      <c r="A4763"/>
    </row>
    <row r="4764" spans="1:1">
      <c r="A4764"/>
    </row>
    <row r="4765" spans="1:1">
      <c r="A4765"/>
    </row>
    <row r="4766" spans="1:1">
      <c r="A4766"/>
    </row>
    <row r="4767" spans="1:1">
      <c r="A4767"/>
    </row>
    <row r="4768" spans="1:1">
      <c r="A4768"/>
    </row>
    <row r="4769" spans="1:1">
      <c r="A4769"/>
    </row>
    <row r="4770" spans="1:1">
      <c r="A4770"/>
    </row>
    <row r="4771" spans="1:1">
      <c r="A4771"/>
    </row>
    <row r="4772" spans="1:1">
      <c r="A4772"/>
    </row>
    <row r="4773" spans="1:1">
      <c r="A4773"/>
    </row>
    <row r="4774" spans="1:1">
      <c r="A4774"/>
    </row>
    <row r="4775" spans="1:1">
      <c r="A4775"/>
    </row>
    <row r="4776" spans="1:1">
      <c r="A4776"/>
    </row>
    <row r="4777" spans="1:1">
      <c r="A4777"/>
    </row>
    <row r="4778" spans="1:1">
      <c r="A4778"/>
    </row>
    <row r="4779" spans="1:1">
      <c r="A4779"/>
    </row>
    <row r="4780" spans="1:1">
      <c r="A4780"/>
    </row>
    <row r="4781" spans="1:1">
      <c r="A4781"/>
    </row>
    <row r="4782" spans="1:1">
      <c r="A4782"/>
    </row>
    <row r="4783" spans="1:1">
      <c r="A4783"/>
    </row>
    <row r="4784" spans="1:1">
      <c r="A4784"/>
    </row>
    <row r="4785" spans="1:1">
      <c r="A4785"/>
    </row>
    <row r="4786" spans="1:1">
      <c r="A4786"/>
    </row>
    <row r="4787" spans="1:1">
      <c r="A4787"/>
    </row>
    <row r="4788" spans="1:1">
      <c r="A4788"/>
    </row>
    <row r="4789" spans="1:1">
      <c r="A4789"/>
    </row>
    <row r="4790" spans="1:1">
      <c r="A4790"/>
    </row>
    <row r="4791" spans="1:1">
      <c r="A4791"/>
    </row>
    <row r="4792" spans="1:1">
      <c r="A4792"/>
    </row>
    <row r="4793" spans="1:1">
      <c r="A4793"/>
    </row>
    <row r="4794" spans="1:1">
      <c r="A4794"/>
    </row>
    <row r="4795" spans="1:1">
      <c r="A4795"/>
    </row>
    <row r="4796" spans="1:1">
      <c r="A4796"/>
    </row>
    <row r="4797" spans="1:1">
      <c r="A4797"/>
    </row>
    <row r="4798" spans="1:1">
      <c r="A4798"/>
    </row>
    <row r="4799" spans="1:1">
      <c r="A4799"/>
    </row>
    <row r="4800" spans="1:1">
      <c r="A4800"/>
    </row>
    <row r="4801" spans="1:1">
      <c r="A4801"/>
    </row>
    <row r="4802" spans="1:1">
      <c r="A4802"/>
    </row>
    <row r="4803" spans="1:1">
      <c r="A4803"/>
    </row>
    <row r="4804" spans="1:1">
      <c r="A4804"/>
    </row>
    <row r="4805" spans="1:1">
      <c r="A4805"/>
    </row>
    <row r="4806" spans="1:1">
      <c r="A4806"/>
    </row>
    <row r="4807" spans="1:1">
      <c r="A4807"/>
    </row>
    <row r="4808" spans="1:1">
      <c r="A4808"/>
    </row>
    <row r="4809" spans="1:1">
      <c r="A4809"/>
    </row>
    <row r="4810" spans="1:1">
      <c r="A4810"/>
    </row>
    <row r="4811" spans="1:1">
      <c r="A4811"/>
    </row>
    <row r="4812" spans="1:1">
      <c r="A4812"/>
    </row>
    <row r="4813" spans="1:1">
      <c r="A4813"/>
    </row>
    <row r="4814" spans="1:1">
      <c r="A4814"/>
    </row>
    <row r="4815" spans="1:1">
      <c r="A4815"/>
    </row>
    <row r="4816" spans="1:1">
      <c r="A4816"/>
    </row>
    <row r="4817" spans="1:1">
      <c r="A4817"/>
    </row>
    <row r="4818" spans="1:1">
      <c r="A4818"/>
    </row>
    <row r="4819" spans="1:1">
      <c r="A4819"/>
    </row>
    <row r="4820" spans="1:1">
      <c r="A4820"/>
    </row>
    <row r="4821" spans="1:1">
      <c r="A4821"/>
    </row>
    <row r="4822" spans="1:1">
      <c r="A4822"/>
    </row>
    <row r="4823" spans="1:1">
      <c r="A4823"/>
    </row>
    <row r="4824" spans="1:1">
      <c r="A4824"/>
    </row>
    <row r="4825" spans="1:1">
      <c r="A4825"/>
    </row>
    <row r="4826" spans="1:1">
      <c r="A4826"/>
    </row>
    <row r="4827" spans="1:1">
      <c r="A4827"/>
    </row>
    <row r="4828" spans="1:1">
      <c r="A4828"/>
    </row>
    <row r="4829" spans="1:1">
      <c r="A4829"/>
    </row>
    <row r="4830" spans="1:1">
      <c r="A4830"/>
    </row>
    <row r="4831" spans="1:1">
      <c r="A4831"/>
    </row>
    <row r="4832" spans="1:1">
      <c r="A4832"/>
    </row>
    <row r="4833" spans="1:1">
      <c r="A4833"/>
    </row>
    <row r="4834" spans="1:1">
      <c r="A4834"/>
    </row>
    <row r="4835" spans="1:1">
      <c r="A4835"/>
    </row>
    <row r="4836" spans="1:1">
      <c r="A4836"/>
    </row>
    <row r="4837" spans="1:1">
      <c r="A4837"/>
    </row>
    <row r="4838" spans="1:1">
      <c r="A4838"/>
    </row>
    <row r="4839" spans="1:1">
      <c r="A4839"/>
    </row>
    <row r="4840" spans="1:1">
      <c r="A4840"/>
    </row>
    <row r="4841" spans="1:1">
      <c r="A4841"/>
    </row>
    <row r="4842" spans="1:1">
      <c r="A4842"/>
    </row>
    <row r="4843" spans="1:1">
      <c r="A4843"/>
    </row>
    <row r="4844" spans="1:1">
      <c r="A4844"/>
    </row>
    <row r="4845" spans="1:1">
      <c r="A4845"/>
    </row>
    <row r="4846" spans="1:1">
      <c r="A4846"/>
    </row>
    <row r="4847" spans="1:1">
      <c r="A4847"/>
    </row>
    <row r="4848" spans="1:1">
      <c r="A4848"/>
    </row>
    <row r="4849" spans="1:1">
      <c r="A4849"/>
    </row>
    <row r="4850" spans="1:1">
      <c r="A4850"/>
    </row>
    <row r="4851" spans="1:1">
      <c r="A4851"/>
    </row>
    <row r="4852" spans="1:1">
      <c r="A4852"/>
    </row>
    <row r="4853" spans="1:1">
      <c r="A4853"/>
    </row>
    <row r="4854" spans="1:1">
      <c r="A4854"/>
    </row>
    <row r="4855" spans="1:1">
      <c r="A4855"/>
    </row>
    <row r="4856" spans="1:1">
      <c r="A4856"/>
    </row>
    <row r="4857" spans="1:1">
      <c r="A4857"/>
    </row>
    <row r="4858" spans="1:1">
      <c r="A4858"/>
    </row>
    <row r="4859" spans="1:1">
      <c r="A4859"/>
    </row>
    <row r="4860" spans="1:1">
      <c r="A4860"/>
    </row>
    <row r="4861" spans="1:1">
      <c r="A4861"/>
    </row>
    <row r="4862" spans="1:1">
      <c r="A4862"/>
    </row>
    <row r="4863" spans="1:1">
      <c r="A4863"/>
    </row>
    <row r="4864" spans="1:1">
      <c r="A4864"/>
    </row>
    <row r="4865" spans="1:1">
      <c r="A4865"/>
    </row>
    <row r="4866" spans="1:1">
      <c r="A4866"/>
    </row>
    <row r="4867" spans="1:1">
      <c r="A4867"/>
    </row>
    <row r="4868" spans="1:1">
      <c r="A4868"/>
    </row>
    <row r="4869" spans="1:1">
      <c r="A4869"/>
    </row>
    <row r="4870" spans="1:1">
      <c r="A4870"/>
    </row>
    <row r="4871" spans="1:1">
      <c r="A4871"/>
    </row>
    <row r="4872" spans="1:1">
      <c r="A4872"/>
    </row>
    <row r="4873" spans="1:1">
      <c r="A4873"/>
    </row>
    <row r="4874" spans="1:1">
      <c r="A4874"/>
    </row>
    <row r="4875" spans="1:1">
      <c r="A4875"/>
    </row>
    <row r="4876" spans="1:1">
      <c r="A4876"/>
    </row>
    <row r="4877" spans="1:1">
      <c r="A4877"/>
    </row>
    <row r="4878" spans="1:1">
      <c r="A4878"/>
    </row>
    <row r="4879" spans="1:1">
      <c r="A4879"/>
    </row>
    <row r="4880" spans="1:1">
      <c r="A4880"/>
    </row>
    <row r="4881" spans="1:1">
      <c r="A4881"/>
    </row>
    <row r="4882" spans="1:1">
      <c r="A4882"/>
    </row>
    <row r="4883" spans="1:1">
      <c r="A4883"/>
    </row>
    <row r="4884" spans="1:1">
      <c r="A4884"/>
    </row>
    <row r="4885" spans="1:1">
      <c r="A4885"/>
    </row>
    <row r="4886" spans="1:1">
      <c r="A4886"/>
    </row>
    <row r="4887" spans="1:1">
      <c r="A4887"/>
    </row>
    <row r="4888" spans="1:1">
      <c r="A4888"/>
    </row>
    <row r="4889" spans="1:1">
      <c r="A4889"/>
    </row>
    <row r="4890" spans="1:1">
      <c r="A4890"/>
    </row>
    <row r="4891" spans="1:1">
      <c r="A4891"/>
    </row>
    <row r="4892" spans="1:1">
      <c r="A4892"/>
    </row>
    <row r="4893" spans="1:1">
      <c r="A4893"/>
    </row>
    <row r="4894" spans="1:1">
      <c r="A4894"/>
    </row>
    <row r="4895" spans="1:1">
      <c r="A4895"/>
    </row>
    <row r="4896" spans="1:1">
      <c r="A4896"/>
    </row>
    <row r="4897" spans="1:1">
      <c r="A4897"/>
    </row>
    <row r="4898" spans="1:1">
      <c r="A4898"/>
    </row>
    <row r="4899" spans="1:1">
      <c r="A4899"/>
    </row>
    <row r="4900" spans="1:1">
      <c r="A4900"/>
    </row>
    <row r="4901" spans="1:1">
      <c r="A4901"/>
    </row>
    <row r="4902" spans="1:1">
      <c r="A4902"/>
    </row>
    <row r="4903" spans="1:1">
      <c r="A4903"/>
    </row>
    <row r="4904" spans="1:1">
      <c r="A4904"/>
    </row>
    <row r="4905" spans="1:1">
      <c r="A4905"/>
    </row>
    <row r="4906" spans="1:1">
      <c r="A4906"/>
    </row>
    <row r="4907" spans="1:1">
      <c r="A4907"/>
    </row>
    <row r="4908" spans="1:1">
      <c r="A4908"/>
    </row>
    <row r="4909" spans="1:1">
      <c r="A4909"/>
    </row>
    <row r="4910" spans="1:1">
      <c r="A4910"/>
    </row>
    <row r="4911" spans="1:1">
      <c r="A4911"/>
    </row>
    <row r="4912" spans="1:1">
      <c r="A4912"/>
    </row>
    <row r="4913" spans="1:1">
      <c r="A4913"/>
    </row>
    <row r="4914" spans="1:1">
      <c r="A4914"/>
    </row>
    <row r="4915" spans="1:1">
      <c r="A4915"/>
    </row>
    <row r="4916" spans="1:1">
      <c r="A4916"/>
    </row>
    <row r="4917" spans="1:1">
      <c r="A4917"/>
    </row>
    <row r="4918" spans="1:1">
      <c r="A4918"/>
    </row>
    <row r="4919" spans="1:1">
      <c r="A4919"/>
    </row>
    <row r="4920" spans="1:1">
      <c r="A4920"/>
    </row>
    <row r="4921" spans="1:1">
      <c r="A4921"/>
    </row>
    <row r="4922" spans="1:1">
      <c r="A4922"/>
    </row>
    <row r="4923" spans="1:1">
      <c r="A4923"/>
    </row>
    <row r="4924" spans="1:1">
      <c r="A4924"/>
    </row>
    <row r="4925" spans="1:1">
      <c r="A4925"/>
    </row>
    <row r="4926" spans="1:1">
      <c r="A4926"/>
    </row>
    <row r="4927" spans="1:1">
      <c r="A4927"/>
    </row>
    <row r="4928" spans="1:1">
      <c r="A4928"/>
    </row>
    <row r="4929" spans="1:1">
      <c r="A4929"/>
    </row>
    <row r="4930" spans="1:1">
      <c r="A4930"/>
    </row>
    <row r="4931" spans="1:1">
      <c r="A4931"/>
    </row>
    <row r="4932" spans="1:1">
      <c r="A4932"/>
    </row>
    <row r="4933" spans="1:1">
      <c r="A4933"/>
    </row>
    <row r="4934" spans="1:1">
      <c r="A4934"/>
    </row>
    <row r="4935" spans="1:1">
      <c r="A4935"/>
    </row>
    <row r="4936" spans="1:1">
      <c r="A4936"/>
    </row>
    <row r="4937" spans="1:1">
      <c r="A4937"/>
    </row>
    <row r="4938" spans="1:1">
      <c r="A4938"/>
    </row>
    <row r="4939" spans="1:1">
      <c r="A4939"/>
    </row>
    <row r="4940" spans="1:1">
      <c r="A4940"/>
    </row>
    <row r="4941" spans="1:1">
      <c r="A4941"/>
    </row>
    <row r="4942" spans="1:1">
      <c r="A4942"/>
    </row>
    <row r="4943" spans="1:1">
      <c r="A4943"/>
    </row>
    <row r="4944" spans="1:1">
      <c r="A4944"/>
    </row>
    <row r="4945" spans="1:1">
      <c r="A4945"/>
    </row>
    <row r="4946" spans="1:1">
      <c r="A4946"/>
    </row>
    <row r="4947" spans="1:1">
      <c r="A4947"/>
    </row>
    <row r="4948" spans="1:1">
      <c r="A4948"/>
    </row>
    <row r="4949" spans="1:1">
      <c r="A4949"/>
    </row>
    <row r="4950" spans="1:1">
      <c r="A4950"/>
    </row>
    <row r="4951" spans="1:1">
      <c r="A4951"/>
    </row>
    <row r="4952" spans="1:1">
      <c r="A4952"/>
    </row>
    <row r="4953" spans="1:1">
      <c r="A4953"/>
    </row>
    <row r="4954" spans="1:1">
      <c r="A4954"/>
    </row>
    <row r="4955" spans="1:1">
      <c r="A4955"/>
    </row>
    <row r="4956" spans="1:1">
      <c r="A4956"/>
    </row>
    <row r="4957" spans="1:1">
      <c r="A4957"/>
    </row>
    <row r="4958" spans="1:1">
      <c r="A4958"/>
    </row>
    <row r="4959" spans="1:1">
      <c r="A4959"/>
    </row>
    <row r="4960" spans="1:1">
      <c r="A4960"/>
    </row>
    <row r="4961" spans="1:1">
      <c r="A4961"/>
    </row>
    <row r="4962" spans="1:1">
      <c r="A4962"/>
    </row>
    <row r="4963" spans="1:1">
      <c r="A4963"/>
    </row>
    <row r="4964" spans="1:1">
      <c r="A4964"/>
    </row>
    <row r="4965" spans="1:1">
      <c r="A4965"/>
    </row>
    <row r="4966" spans="1:1">
      <c r="A4966"/>
    </row>
    <row r="4967" spans="1:1">
      <c r="A4967"/>
    </row>
    <row r="4968" spans="1:1">
      <c r="A4968"/>
    </row>
    <row r="4969" spans="1:1">
      <c r="A4969"/>
    </row>
    <row r="4970" spans="1:1">
      <c r="A4970"/>
    </row>
    <row r="4971" spans="1:1">
      <c r="A4971"/>
    </row>
    <row r="4972" spans="1:1">
      <c r="A4972"/>
    </row>
    <row r="4973" spans="1:1">
      <c r="A4973"/>
    </row>
    <row r="4974" spans="1:1">
      <c r="A4974"/>
    </row>
    <row r="4975" spans="1:1">
      <c r="A4975"/>
    </row>
    <row r="4976" spans="1:1">
      <c r="A4976"/>
    </row>
    <row r="4977" spans="1:1">
      <c r="A4977"/>
    </row>
    <row r="4978" spans="1:1">
      <c r="A4978"/>
    </row>
    <row r="4979" spans="1:1">
      <c r="A4979"/>
    </row>
    <row r="4980" spans="1:1">
      <c r="A4980"/>
    </row>
    <row r="4981" spans="1:1">
      <c r="A4981"/>
    </row>
    <row r="4982" spans="1:1">
      <c r="A4982"/>
    </row>
    <row r="4983" spans="1:1">
      <c r="A4983"/>
    </row>
    <row r="4984" spans="1:1">
      <c r="A4984"/>
    </row>
    <row r="4985" spans="1:1">
      <c r="A4985"/>
    </row>
    <row r="4986" spans="1:1">
      <c r="A4986"/>
    </row>
    <row r="4987" spans="1:1">
      <c r="A4987"/>
    </row>
    <row r="4988" spans="1:1">
      <c r="A4988"/>
    </row>
    <row r="4989" spans="1:1">
      <c r="A4989"/>
    </row>
    <row r="4990" spans="1:1">
      <c r="A4990"/>
    </row>
    <row r="4991" spans="1:1">
      <c r="A4991"/>
    </row>
    <row r="4992" spans="1:1">
      <c r="A4992"/>
    </row>
    <row r="4993" spans="1:1">
      <c r="A4993"/>
    </row>
    <row r="4994" spans="1:1">
      <c r="A4994"/>
    </row>
    <row r="4995" spans="1:1">
      <c r="A4995"/>
    </row>
    <row r="4996" spans="1:1">
      <c r="A4996"/>
    </row>
    <row r="4997" spans="1:1">
      <c r="A4997"/>
    </row>
    <row r="4998" spans="1:1">
      <c r="A4998"/>
    </row>
    <row r="4999" spans="1:1">
      <c r="A4999"/>
    </row>
    <row r="5000" spans="1:1">
      <c r="A500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C000"/>
  </sheetPr>
  <dimension ref="A1:G300"/>
  <sheetViews>
    <sheetView workbookViewId="0"/>
  </sheetViews>
  <sheetFormatPr defaultRowHeight="14.25"/>
  <cols>
    <col min="1" max="1" width="63.125" bestFit="1" customWidth="1"/>
    <col min="2" max="2" width="13.875" style="27" bestFit="1" customWidth="1"/>
    <col min="3" max="7" width="9" style="48"/>
  </cols>
  <sheetData>
    <row r="1" spans="1:7">
      <c r="A1" t="s">
        <v>10</v>
      </c>
      <c r="B1" s="36">
        <f>Menu_PW1!A1</f>
        <v>10</v>
      </c>
      <c r="C1"/>
      <c r="D1"/>
      <c r="E1"/>
      <c r="F1"/>
      <c r="G1"/>
    </row>
    <row r="2" spans="1:7">
      <c r="A2" t="str">
        <f>IF(MOD(ROWS(A$2:A2),2),IF(A3="","","rem start two new ping command windows from a batch file:"),RIGHT(LEFT(SUBSTITUTE("ping "&amp;INDEX(Menu_PW1!$F$6:$F$999,(ROWS(A$2:A2)+1)/2)&amp;" -n 1 &gt;&gt; D:\000_A_Test\pinglog.txt","Wait",REPT(" ",99)),99),95))</f>
        <v>rem start two new ping command windows from a batch file:</v>
      </c>
    </row>
    <row r="3" spans="1:7">
      <c r="A3" t="str">
        <f>IF(MOD(ROWS(A$2:A3),2),IF(A4="","","rem start two new ping command windows from a batch file:"),RIGHT(LEFT(SUBSTITUTE("ping "&amp;INDEX(Menu_PW1!$F$6:$F$999,(ROWS(A$2:A3)+1)/2)&amp;" -n 1 &gt;&gt; D:\000_A_Test\pinglog.txt","Wait",REPT(" ",99)),99),95))</f>
        <v>ping 8.8.8.9 -n 1 &gt;&gt; D:\000_A_Test\pinglog.txt</v>
      </c>
    </row>
    <row r="4" spans="1:7">
      <c r="A4" t="str">
        <f>IF(MOD(ROWS(A$2:A4),2),IF(A5="","","rem start two new ping command windows from a batch file:"),RIGHT(LEFT(SUBSTITUTE("ping "&amp;INDEX(Menu_PW1!$F$6:$F$999,(ROWS(A$2:A4)+1)/2)&amp;" -n 1 &gt;&gt; D:\000_A_Test\pinglog.txt","Wait",REPT(" ",99)),99),95))</f>
        <v>rem start two new ping command windows from a batch file:</v>
      </c>
    </row>
    <row r="5" spans="1:7">
      <c r="A5" t="str">
        <f>IF(MOD(ROWS(A$2:A5),2),IF(A6="","","rem start two new ping command windows from a batch file:"),RIGHT(LEFT(SUBSTITUTE("ping "&amp;INDEX(Menu_PW1!$F$6:$F$999,(ROWS(A$2:A5)+1)/2)&amp;" -n 1 &gt;&gt; D:\000_A_Test\pinglog.txt","Wait",REPT(" ",99)),99),95))</f>
        <v>ping 8.8.4.4 -n 1 &gt;&gt; D:\000_A_Test\pinglog.txt</v>
      </c>
    </row>
    <row r="6" spans="1:7">
      <c r="A6" t="str">
        <f>IF(MOD(ROWS(A$2:A6),2),IF(A7="","","rem start two new ping command windows from a batch file:"),RIGHT(LEFT(SUBSTITUTE("ping "&amp;INDEX(Menu_PW1!$F$6:$F$999,(ROWS(A$2:A6)+1)/2)&amp;" -n 1 &gt;&gt; D:\000_A_Test\pinglog.txt","Wait",REPT(" ",99)),99),95))</f>
        <v>rem start two new ping command windows from a batch file:</v>
      </c>
    </row>
    <row r="7" spans="1:7">
      <c r="A7" t="str">
        <f>IF(MOD(ROWS(A$2:A7),2),IF(A8="","","rem start two new ping command windows from a batch file:"),RIGHT(LEFT(SUBSTITUTE("ping "&amp;INDEX(Menu_PW1!$F$6:$F$999,(ROWS(A$2:A7)+1)/2)&amp;" -n 1 &gt;&gt; D:\000_A_Test\pinglog.txt","Wait",REPT(" ",99)),99),95))</f>
        <v>ping 223.24.168.205 -n 1 &gt;&gt; D:\000_A_Test\pinglog.txt</v>
      </c>
    </row>
    <row r="8" spans="1:7">
      <c r="A8" t="str">
        <f>IF(MOD(ROWS(A$2:A8),2),IF(A9="","","rem start two new ping command windows from a batch file:"),RIGHT(LEFT(SUBSTITUTE("ping "&amp;INDEX(Menu_PW1!$F$6:$F$999,(ROWS(A$2:A8)+1)/2)&amp;" -n 1 &gt;&gt; D:\000_A_Test\pinglog.txt","Wait",REPT(" ",99)),99),95))</f>
        <v>rem start two new ping command windows from a batch file:</v>
      </c>
    </row>
    <row r="9" spans="1:7">
      <c r="A9" t="str">
        <f>IF(MOD(ROWS(A$2:A9),2),IF(A10="","","rem start two new ping command windows from a batch file:"),RIGHT(LEFT(SUBSTITUTE("ping "&amp;INDEX(Menu_PW1!$F$6:$F$999,(ROWS(A$2:A9)+1)/2)&amp;" -n 1 &gt;&gt; D:\000_A_Test\pinglog.txt","Wait",REPT(" ",99)),99),95))</f>
        <v>ping 8.8.8.1 -n 1 &gt;&gt; D:\000_A_Test\pinglog.txt</v>
      </c>
    </row>
    <row r="10" spans="1:7">
      <c r="A10" t="str">
        <f>IF(MOD(ROWS(A$2:A10),2),IF(A11="","","rem start two new ping command windows from a batch file:"),RIGHT(LEFT(SUBSTITUTE("ping "&amp;INDEX(Menu_PW1!$F$6:$F$999,(ROWS(A$2:A10)+1)/2)&amp;" -n 1 &gt;&gt; D:\000_A_Test\pinglog.txt","Wait",REPT(" ",99)),99),95))</f>
        <v>rem start two new ping command windows from a batch file:</v>
      </c>
    </row>
    <row r="11" spans="1:7">
      <c r="A11" t="str">
        <f>IF(MOD(ROWS(A$2:A11),2),IF(A12="","","rem start two new ping command windows from a batch file:"),RIGHT(LEFT(SUBSTITUTE("ping "&amp;INDEX(Menu_PW1!$F$6:$F$999,(ROWS(A$2:A11)+1)/2)&amp;" -n 1 &gt;&gt; D:\000_A_Test\pinglog.txt","Wait",REPT(" ",99)),99),95))</f>
        <v>ping 8.8.8.2 -n 1 &gt;&gt; D:\000_A_Test\pinglog.txt</v>
      </c>
    </row>
    <row r="12" spans="1:7">
      <c r="A12" t="str">
        <f>IF(MOD(ROWS(A$2:A12),2),IF(A13="","","rem start two new ping command windows from a batch file:"),RIGHT(LEFT(SUBSTITUTE("ping "&amp;INDEX(Menu_PW1!$F$6:$F$999,(ROWS(A$2:A12)+1)/2)&amp;" -n 1 &gt;&gt; D:\000_A_Test\pinglog.txt","Wait",REPT(" ",99)),99),95))</f>
        <v>rem start two new ping command windows from a batch file:</v>
      </c>
    </row>
    <row r="13" spans="1:7">
      <c r="A13" t="str">
        <f>IF(MOD(ROWS(A$2:A13),2),IF(A14="","","rem start two new ping command windows from a batch file:"),RIGHT(LEFT(SUBSTITUTE("ping "&amp;INDEX(Menu_PW1!$F$6:$F$999,(ROWS(A$2:A13)+1)/2)&amp;" -n 1 &gt;&gt; D:\000_A_Test\pinglog.txt","Wait",REPT(" ",99)),99),95))</f>
        <v>ping 8.8.8.3 -n 1 &gt;&gt; D:\000_A_Test\pinglog.txt</v>
      </c>
    </row>
    <row r="14" spans="1:7">
      <c r="A14" t="str">
        <f>IF(MOD(ROWS(A$2:A14),2),IF(A15="","","rem start two new ping command windows from a batch file:"),RIGHT(LEFT(SUBSTITUTE("ping "&amp;INDEX(Menu_PW1!$F$6:$F$999,(ROWS(A$2:A14)+1)/2)&amp;" -n 1 &gt;&gt; D:\000_A_Test\pinglog.txt","Wait",REPT(" ",99)),99),95))</f>
        <v>rem start two new ping command windows from a batch file:</v>
      </c>
    </row>
    <row r="15" spans="1:7">
      <c r="A15" t="str">
        <f>IF(MOD(ROWS(A$2:A15),2),IF(A16="","","rem start two new ping command windows from a batch file:"),RIGHT(LEFT(SUBSTITUTE("ping "&amp;INDEX(Menu_PW1!$F$6:$F$999,(ROWS(A$2:A15)+1)/2)&amp;" -n 1 &gt;&gt; D:\000_A_Test\pinglog.txt","Wait",REPT(" ",99)),99),95))</f>
        <v>ping 8.8.8.4 -n 1 &gt;&gt; D:\000_A_Test\pinglog.txt</v>
      </c>
    </row>
    <row r="16" spans="1:7">
      <c r="A16" t="str">
        <f>IF(MOD(ROWS(A$2:A16),2),IF(A17="","","rem start two new ping command windows from a batch file:"),RIGHT(LEFT(SUBSTITUTE("ping "&amp;INDEX(Menu_PW1!$F$6:$F$999,(ROWS(A$2:A16)+1)/2)&amp;" -n 1 &gt;&gt; D:\000_A_Test\pinglog.txt","Wait",REPT(" ",99)),99),95))</f>
        <v>rem start two new ping command windows from a batch file:</v>
      </c>
    </row>
    <row r="17" spans="1:1">
      <c r="A17" t="str">
        <f>IF(MOD(ROWS(A$2:A17),2),IF(A18="","","rem start two new ping command windows from a batch file:"),RIGHT(LEFT(SUBSTITUTE("ping "&amp;INDEX(Menu_PW1!$F$6:$F$999,(ROWS(A$2:A17)+1)/2)&amp;" -n 1 &gt;&gt; D:\000_A_Test\pinglog.txt","Wait",REPT(" ",99)),99),95))</f>
        <v>ping 8.8.8.5 -n 1 &gt;&gt; D:\000_A_Test\pinglog.txt</v>
      </c>
    </row>
    <row r="18" spans="1:1">
      <c r="A18" t="str">
        <f>IF(MOD(ROWS(A$2:A18),2),IF(A19="","","rem start two new ping command windows from a batch file:"),RIGHT(LEFT(SUBSTITUTE("ping "&amp;INDEX(Menu_PW1!$F$6:$F$999,(ROWS(A$2:A18)+1)/2)&amp;" -n 1 &gt;&gt; D:\000_A_Test\pinglog.txt","Wait",REPT(" ",99)),99),95))</f>
        <v>rem start two new ping command windows from a batch file:</v>
      </c>
    </row>
    <row r="19" spans="1:1">
      <c r="A19" t="str">
        <f>IF(MOD(ROWS(A$2:A19),2),IF(A20="","","rem start two new ping command windows from a batch file:"),RIGHT(LEFT(SUBSTITUTE("ping "&amp;INDEX(Menu_PW1!$F$6:$F$999,(ROWS(A$2:A19)+1)/2)&amp;" -n 1 &gt;&gt; D:\000_A_Test\pinglog.txt","Wait",REPT(" ",99)),99),95))</f>
        <v>ping 8.8.8.6 -n 1 &gt;&gt; D:\000_A_Test\pinglog.txt</v>
      </c>
    </row>
    <row r="20" spans="1:1">
      <c r="A20" t="str">
        <f>IF(MOD(ROWS(A$2:A20),2),IF(A21="","","rem start two new ping command windows from a batch file:"),RIGHT(LEFT(SUBSTITUTE("ping "&amp;INDEX(Menu_PW1!$F$6:$F$999,(ROWS(A$2:A20)+1)/2)&amp;" -n 1 &gt;&gt; D:\000_A_Test\pinglog.txt","Wait",REPT(" ",99)),99),95))</f>
        <v>rem start two new ping command windows from a batch file:</v>
      </c>
    </row>
    <row r="21" spans="1:1">
      <c r="A21" t="str">
        <f>IF(MOD(ROWS(A$2:A21),2),IF(A22="","","rem start two new ping command windows from a batch file:"),RIGHT(LEFT(SUBSTITUTE("ping "&amp;INDEX(Menu_PW1!$F$6:$F$999,(ROWS(A$2:A21)+1)/2)&amp;" -n 1 &gt;&gt; D:\000_A_Test\pinglog.txt","Wait",REPT(" ",99)),99),95))</f>
        <v>ping 8.8.8.8 -n 1 &gt;&gt; D:\000_A_Test\pinglog.txt</v>
      </c>
    </row>
    <row r="22" spans="1:1">
      <c r="A22" t="str">
        <f>IF(MOD(ROWS(A$2:A22),2),IF(A23="","","rem start two new ping command windows from a batch file:"),RIGHT(LEFT(SUBSTITUTE("ping "&amp;INDEX(Menu_PW1!$F$6:$F$999,(ROWS(A$2:A22)+1)/2)&amp;" -n 1 &gt;&gt; D:\000_A_Test\pinglog.txt","Wait",REPT(" ",99)),99),95))</f>
        <v>rem start two new ping command windows from a batch file:</v>
      </c>
    </row>
    <row r="23" spans="1:1">
      <c r="A23" t="str">
        <f>IF(MOD(ROWS(A$2:A23),2),IF(A24="","","rem start two new ping command windows from a batch file:"),RIGHT(LEFT(SUBSTITUTE("ping "&amp;INDEX(Menu_PW1!$F$6:$F$999,(ROWS(A$2:A23)+1)/2)&amp;" -n 1 &gt;&gt; D:\000_A_Test\pinglog.txt","Wait",REPT(" ",99)),99),95))</f>
        <v xml:space="preserve">                                                                                               </v>
      </c>
    </row>
    <row r="24" spans="1:1">
      <c r="A24" t="str">
        <f>IF(MOD(ROWS(A$2:A24),2),IF(A25="","","rem start two new ping command windows from a batch file:"),RIGHT(LEFT(SUBSTITUTE("ping "&amp;INDEX(Menu_PW1!$F$6:$F$999,(ROWS(A$2:A24)+1)/2)&amp;" -n 1 &gt;&gt; D:\000_A_Test\pinglog.txt","Wait",REPT(" ",99)),99),95))</f>
        <v>rem start two new ping command windows from a batch file:</v>
      </c>
    </row>
    <row r="25" spans="1:1">
      <c r="A25" t="str">
        <f>IF(MOD(ROWS(A$2:A25),2),IF(A26="","","rem start two new ping command windows from a batch file:"),RIGHT(LEFT(SUBSTITUTE("ping "&amp;INDEX(Menu_PW1!$F$6:$F$999,(ROWS(A$2:A25)+1)/2)&amp;" -n 1 &gt;&gt; D:\000_A_Test\pinglog.txt","Wait",REPT(" ",99)),99),95))</f>
        <v xml:space="preserve">                                                                                               </v>
      </c>
    </row>
    <row r="26" spans="1:1">
      <c r="A26" t="str">
        <f>IF(MOD(ROWS(A$2:A26),2),IF(A27="","","rem start two new ping command windows from a batch file:"),RIGHT(LEFT(SUBSTITUTE("ping "&amp;INDEX(Menu_PW1!$F$6:$F$999,(ROWS(A$2:A26)+1)/2)&amp;" -n 1 &gt;&gt; D:\000_A_Test\pinglog.txt","Wait",REPT(" ",99)),99),95))</f>
        <v>rem start two new ping command windows from a batch file:</v>
      </c>
    </row>
    <row r="27" spans="1:1">
      <c r="A27" t="str">
        <f>IF(MOD(ROWS(A$2:A27),2),IF(A28="","","rem start two new ping command windows from a batch file:"),RIGHT(LEFT(SUBSTITUTE("ping "&amp;INDEX(Menu_PW1!$F$6:$F$999,(ROWS(A$2:A27)+1)/2)&amp;" -n 1 &gt;&gt; D:\000_A_Test\pinglog.txt","Wait",REPT(" ",99)),99),95))</f>
        <v xml:space="preserve">                                                                                               </v>
      </c>
    </row>
    <row r="28" spans="1:1">
      <c r="A28" t="str">
        <f>IF(MOD(ROWS(A$2:A28),2),IF(A29="","","rem start two new ping command windows from a batch file:"),RIGHT(LEFT(SUBSTITUTE("ping "&amp;INDEX(Menu_PW1!$F$6:$F$999,(ROWS(A$2:A28)+1)/2)&amp;" -n 1 &gt;&gt; D:\000_A_Test\pinglog.txt","Wait",REPT(" ",99)),99),95))</f>
        <v>rem start two new ping command windows from a batch file:</v>
      </c>
    </row>
    <row r="29" spans="1:1">
      <c r="A29" t="str">
        <f>IF(MOD(ROWS(A$2:A29),2),IF(A30="","","rem start two new ping command windows from a batch file:"),RIGHT(LEFT(SUBSTITUTE("ping "&amp;INDEX(Menu_PW1!$F$6:$F$999,(ROWS(A$2:A29)+1)/2)&amp;" -n 1 &gt;&gt; D:\000_A_Test\pinglog.txt","Wait",REPT(" ",99)),99),95))</f>
        <v xml:space="preserve">                                                                                               </v>
      </c>
    </row>
    <row r="30" spans="1:1">
      <c r="A30" t="str">
        <f>IF(MOD(ROWS(A$2:A30),2),IF(A31="","","rem start two new ping command windows from a batch file:"),RIGHT(LEFT(SUBSTITUTE("ping "&amp;INDEX(Menu_PW1!$F$6:$F$999,(ROWS(A$2:A30)+1)/2)&amp;" -n 1 &gt;&gt; D:\000_A_Test\pinglog.txt","Wait",REPT(" ",99)),99),95))</f>
        <v>rem start two new ping command windows from a batch file:</v>
      </c>
    </row>
    <row r="31" spans="1:1">
      <c r="A31" t="str">
        <f>IF(MOD(ROWS(A$2:A31),2),IF(A32="","","rem start two new ping command windows from a batch file:"),RIGHT(LEFT(SUBSTITUTE("ping "&amp;INDEX(Menu_PW1!$F$6:$F$999,(ROWS(A$2:A31)+1)/2)&amp;" -n 1 &gt;&gt; D:\000_A_Test\pinglog.txt","Wait",REPT(" ",99)),99),95))</f>
        <v xml:space="preserve">                                                                                               </v>
      </c>
    </row>
    <row r="32" spans="1:1">
      <c r="A32" t="str">
        <f>IF(MOD(ROWS(A$2:A32),2),IF(A33="","","rem start two new ping command windows from a batch file:"),RIGHT(LEFT(SUBSTITUTE("ping "&amp;INDEX(Menu_PW1!$F$6:$F$999,(ROWS(A$2:A32)+1)/2)&amp;" -n 1 &gt;&gt; D:\000_A_Test\pinglog.txt","Wait",REPT(" ",99)),99),95))</f>
        <v>rem start two new ping command windows from a batch file:</v>
      </c>
    </row>
    <row r="33" spans="1:1">
      <c r="A33" t="str">
        <f>IF(MOD(ROWS(A$2:A33),2),IF(A34="","","rem start two new ping command windows from a batch file:"),RIGHT(LEFT(SUBSTITUTE("ping "&amp;INDEX(Menu_PW1!$F$6:$F$999,(ROWS(A$2:A33)+1)/2)&amp;" -n 1 &gt;&gt; D:\000_A_Test\pinglog.txt","Wait",REPT(" ",99)),99),95))</f>
        <v xml:space="preserve">                                                                                               </v>
      </c>
    </row>
    <row r="34" spans="1:1">
      <c r="A34" t="str">
        <f>IF(MOD(ROWS(A$2:A34),2),IF(A35="","","rem start two new ping command windows from a batch file:"),RIGHT(LEFT(SUBSTITUTE("ping "&amp;INDEX(Menu_PW1!$F$6:$F$999,(ROWS(A$2:A34)+1)/2)&amp;" -n 1 &gt;&gt; D:\000_A_Test\pinglog.txt","Wait",REPT(" ",99)),99),95))</f>
        <v>rem start two new ping command windows from a batch file:</v>
      </c>
    </row>
    <row r="35" spans="1:1">
      <c r="A35" t="str">
        <f>IF(MOD(ROWS(A$2:A35),2),IF(A36="","","rem start two new ping command windows from a batch file:"),RIGHT(LEFT(SUBSTITUTE("ping "&amp;INDEX(Menu_PW1!$F$6:$F$999,(ROWS(A$2:A35)+1)/2)&amp;" -n 1 &gt;&gt; D:\000_A_Test\pinglog.txt","Wait",REPT(" ",99)),99),95))</f>
        <v xml:space="preserve">                                                                                               </v>
      </c>
    </row>
    <row r="36" spans="1:1">
      <c r="A36" t="str">
        <f>IF(MOD(ROWS(A$2:A36),2),IF(A37="","","rem start two new ping command windows from a batch file:"),RIGHT(LEFT(SUBSTITUTE("ping "&amp;INDEX(Menu_PW1!$F$6:$F$999,(ROWS(A$2:A36)+1)/2)&amp;" -n 1 &gt;&gt; D:\000_A_Test\pinglog.txt","Wait",REPT(" ",99)),99),95))</f>
        <v>rem start two new ping command windows from a batch file:</v>
      </c>
    </row>
    <row r="37" spans="1:1">
      <c r="A37" t="str">
        <f>IF(MOD(ROWS(A$2:A37),2),IF(A38="","","rem start two new ping command windows from a batch file:"),RIGHT(LEFT(SUBSTITUTE("ping "&amp;INDEX(Menu_PW1!$F$6:$F$999,(ROWS(A$2:A37)+1)/2)&amp;" -n 1 &gt;&gt; D:\000_A_Test\pinglog.txt","Wait",REPT(" ",99)),99),95))</f>
        <v xml:space="preserve">                                                                                               </v>
      </c>
    </row>
    <row r="38" spans="1:1">
      <c r="A38" t="str">
        <f>IF(MOD(ROWS(A$2:A38),2),IF(A39="","","rem start two new ping command windows from a batch file:"),RIGHT(LEFT(SUBSTITUTE("ping "&amp;INDEX(Menu_PW1!$F$6:$F$999,(ROWS(A$2:A38)+1)/2)&amp;" -n 1 &gt;&gt; D:\000_A_Test\pinglog.txt","Wait",REPT(" ",99)),99),95))</f>
        <v>rem start two new ping command windows from a batch file:</v>
      </c>
    </row>
    <row r="39" spans="1:1">
      <c r="A39" t="str">
        <f>IF(MOD(ROWS(A$2:A39),2),IF(A40="","","rem start two new ping command windows from a batch file:"),RIGHT(LEFT(SUBSTITUTE("ping "&amp;INDEX(Menu_PW1!$F$6:$F$999,(ROWS(A$2:A39)+1)/2)&amp;" -n 1 &gt;&gt; D:\000_A_Test\pinglog.txt","Wait",REPT(" ",99)),99),95))</f>
        <v xml:space="preserve">                                                                                               </v>
      </c>
    </row>
    <row r="40" spans="1:1">
      <c r="A40" t="str">
        <f>IF(MOD(ROWS(A$2:A40),2),IF(A41="","","rem start two new ping command windows from a batch file:"),RIGHT(LEFT(SUBSTITUTE("ping "&amp;INDEX(Menu_PW1!$F$6:$F$999,(ROWS(A$2:A40)+1)/2)&amp;" -n 1 &gt;&gt; D:\000_A_Test\pinglog.txt","Wait",REPT(" ",99)),99),95))</f>
        <v>rem start two new ping command windows from a batch file:</v>
      </c>
    </row>
    <row r="41" spans="1:1">
      <c r="A41" t="str">
        <f>IF(MOD(ROWS(A$2:A41),2),IF(A42="","","rem start two new ping command windows from a batch file:"),RIGHT(LEFT(SUBSTITUTE("ping "&amp;INDEX(Menu_PW1!$F$6:$F$999,(ROWS(A$2:A41)+1)/2)&amp;" -n 1 &gt;&gt; D:\000_A_Test\pinglog.txt","Wait",REPT(" ",99)),99),95))</f>
        <v xml:space="preserve">                                                                                               </v>
      </c>
    </row>
    <row r="42" spans="1:1">
      <c r="A42" t="str">
        <f>IF(MOD(ROWS(A$2:A42),2),IF(A43="","","rem start two new ping command windows from a batch file:"),RIGHT(LEFT(SUBSTITUTE("ping "&amp;INDEX(Menu_PW1!$F$6:$F$999,(ROWS(A$2:A42)+1)/2)&amp;" -n 1 &gt;&gt; D:\000_A_Test\pinglog.txt","Wait",REPT(" ",99)),99),95))</f>
        <v>rem start two new ping command windows from a batch file:</v>
      </c>
    </row>
    <row r="43" spans="1:1">
      <c r="A43" t="str">
        <f>IF(MOD(ROWS(A$2:A43),2),IF(A44="","","rem start two new ping command windows from a batch file:"),RIGHT(LEFT(SUBSTITUTE("ping "&amp;INDEX(Menu_PW1!$F$6:$F$999,(ROWS(A$2:A43)+1)/2)&amp;" -n 1 &gt;&gt; D:\000_A_Test\pinglog.txt","Wait",REPT(" ",99)),99),95))</f>
        <v xml:space="preserve">                                                                                               </v>
      </c>
    </row>
    <row r="44" spans="1:1">
      <c r="A44" t="str">
        <f>IF(MOD(ROWS(A$2:A44),2),IF(A45="","","rem start two new ping command windows from a batch file:"),RIGHT(LEFT(SUBSTITUTE("ping "&amp;INDEX(Menu_PW1!$F$6:$F$999,(ROWS(A$2:A44)+1)/2)&amp;" -n 1 &gt;&gt; D:\000_A_Test\pinglog.txt","Wait",REPT(" ",99)),99),95))</f>
        <v>rem start two new ping command windows from a batch file:</v>
      </c>
    </row>
    <row r="45" spans="1:1">
      <c r="A45" t="str">
        <f>IF(MOD(ROWS(A$2:A45),2),IF(A46="","","rem start two new ping command windows from a batch file:"),RIGHT(LEFT(SUBSTITUTE("ping "&amp;INDEX(Menu_PW1!$F$6:$F$999,(ROWS(A$2:A45)+1)/2)&amp;" -n 1 &gt;&gt; D:\000_A_Test\pinglog.txt","Wait",REPT(" ",99)),99),95))</f>
        <v xml:space="preserve">                                                                                               </v>
      </c>
    </row>
    <row r="46" spans="1:1">
      <c r="A46" t="str">
        <f>IF(MOD(ROWS(A$2:A46),2),IF(A47="","","rem start two new ping command windows from a batch file:"),RIGHT(LEFT(SUBSTITUTE("ping "&amp;INDEX(Menu_PW1!$F$6:$F$999,(ROWS(A$2:A46)+1)/2)&amp;" -n 1 &gt;&gt; D:\000_A_Test\pinglog.txt","Wait",REPT(" ",99)),99),95))</f>
        <v>rem start two new ping command windows from a batch file:</v>
      </c>
    </row>
    <row r="47" spans="1:1">
      <c r="A47" t="str">
        <f>IF(MOD(ROWS(A$2:A47),2),IF(A48="","","rem start two new ping command windows from a batch file:"),RIGHT(LEFT(SUBSTITUTE("ping "&amp;INDEX(Menu_PW1!$F$6:$F$999,(ROWS(A$2:A47)+1)/2)&amp;" -n 1 &gt;&gt; D:\000_A_Test\pinglog.txt","Wait",REPT(" ",99)),99),95))</f>
        <v xml:space="preserve">                                                                                               </v>
      </c>
    </row>
    <row r="48" spans="1:1">
      <c r="A48" t="str">
        <f>IF(MOD(ROWS(A$2:A48),2),IF(A49="","","rem start two new ping command windows from a batch file:"),RIGHT(LEFT(SUBSTITUTE("ping "&amp;INDEX(Menu_PW1!$F$6:$F$999,(ROWS(A$2:A48)+1)/2)&amp;" -n 1 &gt;&gt; D:\000_A_Test\pinglog.txt","Wait",REPT(" ",99)),99),95))</f>
        <v>rem start two new ping command windows from a batch file:</v>
      </c>
    </row>
    <row r="49" spans="1:1">
      <c r="A49" t="str">
        <f>IF(MOD(ROWS(A$2:A49),2),IF(A50="","","rem start two new ping command windows from a batch file:"),RIGHT(LEFT(SUBSTITUTE("ping "&amp;INDEX(Menu_PW1!$F$6:$F$999,(ROWS(A$2:A49)+1)/2)&amp;" -n 1 &gt;&gt; D:\000_A_Test\pinglog.txt","Wait",REPT(" ",99)),99),95))</f>
        <v xml:space="preserve">                                                                                               </v>
      </c>
    </row>
    <row r="50" spans="1:1">
      <c r="A50" t="str">
        <f>IF(MOD(ROWS(A$2:A50),2),IF(A51="","","rem start two new ping command windows from a batch file:"),RIGHT(LEFT(SUBSTITUTE("ping "&amp;INDEX(Menu_PW1!$F$6:$F$999,(ROWS(A$2:A50)+1)/2)&amp;" -n 1 &gt;&gt; D:\000_A_Test\pinglog.txt","Wait",REPT(" ",99)),99),95))</f>
        <v>rem start two new ping command windows from a batch file:</v>
      </c>
    </row>
    <row r="51" spans="1:1">
      <c r="A51" t="str">
        <f>IF(MOD(ROWS(A$2:A51),2),IF(A52="","","rem start two new ping command windows from a batch file:"),RIGHT(LEFT(SUBSTITUTE("ping "&amp;INDEX(Menu_PW1!$F$6:$F$999,(ROWS(A$2:A51)+1)/2)&amp;" -n 1 &gt;&gt; D:\000_A_Test\pinglog.txt","Wait",REPT(" ",99)),99),95))</f>
        <v xml:space="preserve">                                                                                               </v>
      </c>
    </row>
    <row r="52" spans="1:1">
      <c r="A52" t="str">
        <f>IF(MOD(ROWS(A$2:A52),2),IF(A53="","","rem start two new ping command windows from a batch file:"),RIGHT(LEFT(SUBSTITUTE("ping "&amp;INDEX(Menu_PW1!$F$6:$F$999,(ROWS(A$2:A52)+1)/2)&amp;" -n 1 &gt;&gt; D:\000_A_Test\pinglog.txt","Wait",REPT(" ",99)),99),95))</f>
        <v>rem start two new ping command windows from a batch file:</v>
      </c>
    </row>
    <row r="53" spans="1:1">
      <c r="A53" t="str">
        <f>IF(MOD(ROWS(A$2:A53),2),IF(A54="","","rem start two new ping command windows from a batch file:"),RIGHT(LEFT(SUBSTITUTE("ping "&amp;INDEX(Menu_PW1!$F$6:$F$999,(ROWS(A$2:A53)+1)/2)&amp;" -n 1 &gt;&gt; D:\000_A_Test\pinglog.txt","Wait",REPT(" ",99)),99),95))</f>
        <v xml:space="preserve">                                                                                               </v>
      </c>
    </row>
    <row r="54" spans="1:1">
      <c r="A54" t="str">
        <f>IF(MOD(ROWS(A$2:A54),2),IF(A55="","","rem start two new ping command windows from a batch file:"),RIGHT(LEFT(SUBSTITUTE("ping "&amp;INDEX(Menu_PW1!$F$6:$F$999,(ROWS(A$2:A54)+1)/2)&amp;" -n 1 &gt;&gt; D:\000_A_Test\pinglog.txt","Wait",REPT(" ",99)),99),95))</f>
        <v>rem start two new ping command windows from a batch file:</v>
      </c>
    </row>
    <row r="55" spans="1:1">
      <c r="A55" t="str">
        <f>IF(MOD(ROWS(A$2:A55),2),IF(A56="","","rem start two new ping command windows from a batch file:"),RIGHT(LEFT(SUBSTITUTE("ping "&amp;INDEX(Menu_PW1!$F$6:$F$999,(ROWS(A$2:A55)+1)/2)&amp;" -n 1 &gt;&gt; D:\000_A_Test\pinglog.txt","Wait",REPT(" ",99)),99),95))</f>
        <v xml:space="preserve">                                                                                               </v>
      </c>
    </row>
    <row r="56" spans="1:1">
      <c r="A56" t="str">
        <f>IF(MOD(ROWS(A$2:A56),2),IF(A57="","","rem start two new ping command windows from a batch file:"),RIGHT(LEFT(SUBSTITUTE("ping "&amp;INDEX(Menu_PW1!$F$6:$F$999,(ROWS(A$2:A56)+1)/2)&amp;" -n 1 &gt;&gt; D:\000_A_Test\pinglog.txt","Wait",REPT(" ",99)),99),95))</f>
        <v>rem start two new ping command windows from a batch file:</v>
      </c>
    </row>
    <row r="57" spans="1:1">
      <c r="A57" t="str">
        <f>IF(MOD(ROWS(A$2:A57),2),IF(A58="","","rem start two new ping command windows from a batch file:"),RIGHT(LEFT(SUBSTITUTE("ping "&amp;INDEX(Menu_PW1!$F$6:$F$999,(ROWS(A$2:A57)+1)/2)&amp;" -n 1 &gt;&gt; D:\000_A_Test\pinglog.txt","Wait",REPT(" ",99)),99),95))</f>
        <v xml:space="preserve">                                                                                               </v>
      </c>
    </row>
    <row r="58" spans="1:1">
      <c r="A58" t="str">
        <f>IF(MOD(ROWS(A$2:A58),2),IF(A59="","","rem start two new ping command windows from a batch file:"),RIGHT(LEFT(SUBSTITUTE("ping "&amp;INDEX(Menu_PW1!$F$6:$F$999,(ROWS(A$2:A58)+1)/2)&amp;" -n 1 &gt;&gt; D:\000_A_Test\pinglog.txt","Wait",REPT(" ",99)),99),95))</f>
        <v>rem start two new ping command windows from a batch file:</v>
      </c>
    </row>
    <row r="59" spans="1:1">
      <c r="A59" t="str">
        <f>IF(MOD(ROWS(A$2:A59),2),IF(A60="","","rem start two new ping command windows from a batch file:"),RIGHT(LEFT(SUBSTITUTE("ping "&amp;INDEX(Menu_PW1!$F$6:$F$999,(ROWS(A$2:A59)+1)/2)&amp;" -n 1 &gt;&gt; D:\000_A_Test\pinglog.txt","Wait",REPT(" ",99)),99),95))</f>
        <v xml:space="preserve">                                                                                               </v>
      </c>
    </row>
    <row r="60" spans="1:1">
      <c r="A60" t="str">
        <f>IF(MOD(ROWS(A$2:A60),2),IF(A61="","","rem start two new ping command windows from a batch file:"),RIGHT(LEFT(SUBSTITUTE("ping "&amp;INDEX(Menu_PW1!$F$6:$F$999,(ROWS(A$2:A60)+1)/2)&amp;" -n 1 &gt;&gt; D:\000_A_Test\pinglog.txt","Wait",REPT(" ",99)),99),95))</f>
        <v>rem start two new ping command windows from a batch file:</v>
      </c>
    </row>
    <row r="61" spans="1:1">
      <c r="A61" t="str">
        <f>IF(MOD(ROWS(A$2:A61),2),IF(A62="","","rem start two new ping command windows from a batch file:"),RIGHT(LEFT(SUBSTITUTE("ping "&amp;INDEX(Menu_PW1!$F$6:$F$999,(ROWS(A$2:A61)+1)/2)&amp;" -n 1 &gt;&gt; D:\000_A_Test\pinglog.txt","Wait",REPT(" ",99)),99),95))</f>
        <v xml:space="preserve">                                                                                               </v>
      </c>
    </row>
    <row r="62" spans="1:1">
      <c r="A62" t="str">
        <f>IF(MOD(ROWS(A$2:A62),2),IF(A63="","","rem start two new ping command windows from a batch file:"),RIGHT(LEFT(SUBSTITUTE("ping "&amp;INDEX(Menu_PW1!$F$6:$F$999,(ROWS(A$2:A62)+1)/2)&amp;" -n 1 &gt;&gt; D:\000_A_Test\pinglog.txt","Wait",REPT(" ",99)),99),95))</f>
        <v>rem start two new ping command windows from a batch file:</v>
      </c>
    </row>
    <row r="63" spans="1:1">
      <c r="A63" t="str">
        <f>IF(MOD(ROWS(A$2:A63),2),IF(A64="","","rem start two new ping command windows from a batch file:"),RIGHT(LEFT(SUBSTITUTE("ping "&amp;INDEX(Menu_PW1!$F$6:$F$999,(ROWS(A$2:A63)+1)/2)&amp;" -n 1 &gt;&gt; D:\000_A_Test\pinglog.txt","Wait",REPT(" ",99)),99),95))</f>
        <v xml:space="preserve">                                                                                               </v>
      </c>
    </row>
    <row r="64" spans="1:1">
      <c r="A64" t="str">
        <f>IF(MOD(ROWS(A$2:A64),2),IF(A65="","","rem start two new ping command windows from a batch file:"),RIGHT(LEFT(SUBSTITUTE("ping "&amp;INDEX(Menu_PW1!$F$6:$F$999,(ROWS(A$2:A64)+1)/2)&amp;" -n 1 &gt;&gt; D:\000_A_Test\pinglog.txt","Wait",REPT(" ",99)),99),95))</f>
        <v>rem start two new ping command windows from a batch file:</v>
      </c>
    </row>
    <row r="65" spans="1:1">
      <c r="A65" t="str">
        <f>IF(MOD(ROWS(A$2:A65),2),IF(A66="","","rem start two new ping command windows from a batch file:"),RIGHT(LEFT(SUBSTITUTE("ping "&amp;INDEX(Menu_PW1!$F$6:$F$999,(ROWS(A$2:A65)+1)/2)&amp;" -n 1 &gt;&gt; D:\000_A_Test\pinglog.txt","Wait",REPT(" ",99)),99),95))</f>
        <v xml:space="preserve">                                                                                               </v>
      </c>
    </row>
    <row r="66" spans="1:1">
      <c r="A66" t="str">
        <f>IF(MOD(ROWS(A$2:A66),2),IF(A67="","","rem start two new ping command windows from a batch file:"),RIGHT(LEFT(SUBSTITUTE("ping "&amp;INDEX(Menu_PW1!$F$6:$F$999,(ROWS(A$2:A66)+1)/2)&amp;" -n 1 &gt;&gt; D:\000_A_Test\pinglog.txt","Wait",REPT(" ",99)),99),95))</f>
        <v>rem start two new ping command windows from a batch file:</v>
      </c>
    </row>
    <row r="67" spans="1:1">
      <c r="A67" t="str">
        <f>IF(MOD(ROWS(A$2:A67),2),IF(A68="","","rem start two new ping command windows from a batch file:"),RIGHT(LEFT(SUBSTITUTE("ping "&amp;INDEX(Menu_PW1!$F$6:$F$999,(ROWS(A$2:A67)+1)/2)&amp;" -n 1 &gt;&gt; D:\000_A_Test\pinglog.txt","Wait",REPT(" ",99)),99),95))</f>
        <v xml:space="preserve">                                                                                               </v>
      </c>
    </row>
    <row r="68" spans="1:1">
      <c r="A68" t="str">
        <f>IF(MOD(ROWS(A$2:A68),2),IF(A69="","","rem start two new ping command windows from a batch file:"),RIGHT(LEFT(SUBSTITUTE("ping "&amp;INDEX(Menu_PW1!$F$6:$F$999,(ROWS(A$2:A68)+1)/2)&amp;" -n 1 &gt;&gt; D:\000_A_Test\pinglog.txt","Wait",REPT(" ",99)),99),95))</f>
        <v>rem start two new ping command windows from a batch file:</v>
      </c>
    </row>
    <row r="69" spans="1:1">
      <c r="A69" t="str">
        <f>IF(MOD(ROWS(A$2:A69),2),IF(A70="","","rem start two new ping command windows from a batch file:"),RIGHT(LEFT(SUBSTITUTE("ping "&amp;INDEX(Menu_PW1!$F$6:$F$999,(ROWS(A$2:A69)+1)/2)&amp;" -n 1 &gt;&gt; D:\000_A_Test\pinglog.txt","Wait",REPT(" ",99)),99),95))</f>
        <v xml:space="preserve">                                                                                               </v>
      </c>
    </row>
    <row r="70" spans="1:1">
      <c r="A70" t="str">
        <f>IF(MOD(ROWS(A$2:A70),2),IF(A71="","","rem start two new ping command windows from a batch file:"),RIGHT(LEFT(SUBSTITUTE("ping "&amp;INDEX(Menu_PW1!$F$6:$F$999,(ROWS(A$2:A70)+1)/2)&amp;" -n 1 &gt;&gt; D:\000_A_Test\pinglog.txt","Wait",REPT(" ",99)),99),95))</f>
        <v>rem start two new ping command windows from a batch file:</v>
      </c>
    </row>
    <row r="71" spans="1:1">
      <c r="A71" t="str">
        <f>IF(MOD(ROWS(A$2:A71),2),IF(A72="","","rem start two new ping command windows from a batch file:"),RIGHT(LEFT(SUBSTITUTE("ping "&amp;INDEX(Menu_PW1!$F$6:$F$999,(ROWS(A$2:A71)+1)/2)&amp;" -n 1 &gt;&gt; D:\000_A_Test\pinglog.txt","Wait",REPT(" ",99)),99),95))</f>
        <v xml:space="preserve">                                                                                               </v>
      </c>
    </row>
    <row r="72" spans="1:1">
      <c r="A72" t="str">
        <f>IF(MOD(ROWS(A$2:A72),2),IF(A73="","","rem start two new ping command windows from a batch file:"),RIGHT(LEFT(SUBSTITUTE("ping "&amp;INDEX(Menu_PW1!$F$6:$F$999,(ROWS(A$2:A72)+1)/2)&amp;" -n 1 &gt;&gt; D:\000_A_Test\pinglog.txt","Wait",REPT(" ",99)),99),95))</f>
        <v>rem start two new ping command windows from a batch file:</v>
      </c>
    </row>
    <row r="73" spans="1:1">
      <c r="A73" t="str">
        <f>IF(MOD(ROWS(A$2:A73),2),IF(A74="","","rem start two new ping command windows from a batch file:"),RIGHT(LEFT(SUBSTITUTE("ping "&amp;INDEX(Menu_PW1!$F$6:$F$999,(ROWS(A$2:A73)+1)/2)&amp;" -n 1 &gt;&gt; D:\000_A_Test\pinglog.txt","Wait",REPT(" ",99)),99),95))</f>
        <v xml:space="preserve">                                                                                               </v>
      </c>
    </row>
    <row r="74" spans="1:1">
      <c r="A74" t="str">
        <f>IF(MOD(ROWS(A$2:A74),2),IF(A75="","","rem start two new ping command windows from a batch file:"),RIGHT(LEFT(SUBSTITUTE("ping "&amp;INDEX(Menu_PW1!$F$6:$F$999,(ROWS(A$2:A74)+1)/2)&amp;" -n 1 &gt;&gt; D:\000_A_Test\pinglog.txt","Wait",REPT(" ",99)),99),95))</f>
        <v>rem start two new ping command windows from a batch file:</v>
      </c>
    </row>
    <row r="75" spans="1:1">
      <c r="A75" t="str">
        <f>IF(MOD(ROWS(A$2:A75),2),IF(A76="","","rem start two new ping command windows from a batch file:"),RIGHT(LEFT(SUBSTITUTE("ping "&amp;INDEX(Menu_PW1!$F$6:$F$999,(ROWS(A$2:A75)+1)/2)&amp;" -n 1 &gt;&gt; D:\000_A_Test\pinglog.txt","Wait",REPT(" ",99)),99),95))</f>
        <v xml:space="preserve">                                                                                               </v>
      </c>
    </row>
    <row r="76" spans="1:1">
      <c r="A76" t="str">
        <f>IF(MOD(ROWS(A$2:A76),2),IF(A77="","","rem start two new ping command windows from a batch file:"),RIGHT(LEFT(SUBSTITUTE("ping "&amp;INDEX(Menu_PW1!$F$6:$F$999,(ROWS(A$2:A76)+1)/2)&amp;" -n 1 &gt;&gt; D:\000_A_Test\pinglog.txt","Wait",REPT(" ",99)),99),95))</f>
        <v>rem start two new ping command windows from a batch file:</v>
      </c>
    </row>
    <row r="77" spans="1:1">
      <c r="A77" t="str">
        <f>IF(MOD(ROWS(A$2:A77),2),IF(A78="","","rem start two new ping command windows from a batch file:"),RIGHT(LEFT(SUBSTITUTE("ping "&amp;INDEX(Menu_PW1!$F$6:$F$999,(ROWS(A$2:A77)+1)/2)&amp;" -n 1 &gt;&gt; D:\000_A_Test\pinglog.txt","Wait",REPT(" ",99)),99),95))</f>
        <v xml:space="preserve">                                                                                               </v>
      </c>
    </row>
    <row r="78" spans="1:1">
      <c r="A78" t="str">
        <f>IF(MOD(ROWS(A$2:A78),2),IF(A79="","","rem start two new ping command windows from a batch file:"),RIGHT(LEFT(SUBSTITUTE("ping "&amp;INDEX(Menu_PW1!$F$6:$F$999,(ROWS(A$2:A78)+1)/2)&amp;" -n 1 &gt;&gt; D:\000_A_Test\pinglog.txt","Wait",REPT(" ",99)),99),95))</f>
        <v>rem start two new ping command windows from a batch file:</v>
      </c>
    </row>
    <row r="79" spans="1:1">
      <c r="A79" t="str">
        <f>IF(MOD(ROWS(A$2:A79),2),IF(A80="","","rem start two new ping command windows from a batch file:"),RIGHT(LEFT(SUBSTITUTE("ping "&amp;INDEX(Menu_PW1!$F$6:$F$999,(ROWS(A$2:A79)+1)/2)&amp;" -n 1 &gt;&gt; D:\000_A_Test\pinglog.txt","Wait",REPT(" ",99)),99),95))</f>
        <v xml:space="preserve">                                                                                               </v>
      </c>
    </row>
    <row r="80" spans="1:1">
      <c r="A80" t="str">
        <f>IF(MOD(ROWS(A$2:A80),2),IF(A81="","","rem start two new ping command windows from a batch file:"),RIGHT(LEFT(SUBSTITUTE("ping "&amp;INDEX(Menu_PW1!$F$6:$F$999,(ROWS(A$2:A80)+1)/2)&amp;" -n 1 &gt;&gt; D:\000_A_Test\pinglog.txt","Wait",REPT(" ",99)),99),95))</f>
        <v>rem start two new ping command windows from a batch file:</v>
      </c>
    </row>
    <row r="81" spans="1:1">
      <c r="A81" t="str">
        <f>IF(MOD(ROWS(A$2:A81),2),IF(A82="","","rem start two new ping command windows from a batch file:"),RIGHT(LEFT(SUBSTITUTE("ping "&amp;INDEX(Menu_PW1!$F$6:$F$999,(ROWS(A$2:A81)+1)/2)&amp;" -n 1 &gt;&gt; D:\000_A_Test\pinglog.txt","Wait",REPT(" ",99)),99),95))</f>
        <v xml:space="preserve">                                                                                               </v>
      </c>
    </row>
    <row r="82" spans="1:1">
      <c r="A82" t="str">
        <f>IF(MOD(ROWS(A$2:A82),2),IF(A83="","","rem start two new ping command windows from a batch file:"),RIGHT(LEFT(SUBSTITUTE("ping "&amp;INDEX(Menu_PW1!$F$6:$F$999,(ROWS(A$2:A82)+1)/2)&amp;" -n 1 &gt;&gt; D:\000_A_Test\pinglog.txt","Wait",REPT(" ",99)),99),95))</f>
        <v>rem start two new ping command windows from a batch file:</v>
      </c>
    </row>
    <row r="83" spans="1:1">
      <c r="A83" t="str">
        <f>IF(MOD(ROWS(A$2:A83),2),IF(A84="","","rem start two new ping command windows from a batch file:"),RIGHT(LEFT(SUBSTITUTE("ping "&amp;INDEX(Menu_PW1!$F$6:$F$999,(ROWS(A$2:A83)+1)/2)&amp;" -n 1 &gt;&gt; D:\000_A_Test\pinglog.txt","Wait",REPT(" ",99)),99),95))</f>
        <v xml:space="preserve">                                                                                               </v>
      </c>
    </row>
    <row r="84" spans="1:1">
      <c r="A84" t="str">
        <f>IF(MOD(ROWS(A$2:A84),2),IF(A85="","","rem start two new ping command windows from a batch file:"),RIGHT(LEFT(SUBSTITUTE("ping "&amp;INDEX(Menu_PW1!$F$6:$F$999,(ROWS(A$2:A84)+1)/2)&amp;" -n 1 &gt;&gt; D:\000_A_Test\pinglog.txt","Wait",REPT(" ",99)),99),95))</f>
        <v>rem start two new ping command windows from a batch file:</v>
      </c>
    </row>
    <row r="85" spans="1:1">
      <c r="A85" t="str">
        <f>IF(MOD(ROWS(A$2:A85),2),IF(A86="","","rem start two new ping command windows from a batch file:"),RIGHT(LEFT(SUBSTITUTE("ping "&amp;INDEX(Menu_PW1!$F$6:$F$999,(ROWS(A$2:A85)+1)/2)&amp;" -n 1 &gt;&gt; D:\000_A_Test\pinglog.txt","Wait",REPT(" ",99)),99),95))</f>
        <v xml:space="preserve">                                                                                               </v>
      </c>
    </row>
    <row r="86" spans="1:1">
      <c r="A86" t="str">
        <f>IF(MOD(ROWS(A$2:A86),2),IF(A87="","","rem start two new ping command windows from a batch file:"),RIGHT(LEFT(SUBSTITUTE("ping "&amp;INDEX(Menu_PW1!$F$6:$F$999,(ROWS(A$2:A86)+1)/2)&amp;" -n 1 &gt;&gt; D:\000_A_Test\pinglog.txt","Wait",REPT(" ",99)),99),95))</f>
        <v>rem start two new ping command windows from a batch file:</v>
      </c>
    </row>
    <row r="87" spans="1:1">
      <c r="A87" t="str">
        <f>IF(MOD(ROWS(A$2:A87),2),IF(A88="","","rem start two new ping command windows from a batch file:"),RIGHT(LEFT(SUBSTITUTE("ping "&amp;INDEX(Menu_PW1!$F$6:$F$999,(ROWS(A$2:A87)+1)/2)&amp;" -n 1 &gt;&gt; D:\000_A_Test\pinglog.txt","Wait",REPT(" ",99)),99),95))</f>
        <v xml:space="preserve">                                                                                               </v>
      </c>
    </row>
    <row r="88" spans="1:1">
      <c r="A88" t="str">
        <f>IF(MOD(ROWS(A$2:A88),2),IF(A89="","","rem start two new ping command windows from a batch file:"),RIGHT(LEFT(SUBSTITUTE("ping "&amp;INDEX(Menu_PW1!$F$6:$F$999,(ROWS(A$2:A88)+1)/2)&amp;" -n 1 &gt;&gt; D:\000_A_Test\pinglog.txt","Wait",REPT(" ",99)),99),95))</f>
        <v>rem start two new ping command windows from a batch file:</v>
      </c>
    </row>
    <row r="89" spans="1:1">
      <c r="A89" t="str">
        <f>IF(MOD(ROWS(A$2:A89),2),IF(A90="","","rem start two new ping command windows from a batch file:"),RIGHT(LEFT(SUBSTITUTE("ping "&amp;INDEX(Menu_PW1!$F$6:$F$999,(ROWS(A$2:A89)+1)/2)&amp;" -n 1 &gt;&gt; D:\000_A_Test\pinglog.txt","Wait",REPT(" ",99)),99),95))</f>
        <v xml:space="preserve">                                                                                               </v>
      </c>
    </row>
    <row r="90" spans="1:1">
      <c r="A90" t="str">
        <f>IF(MOD(ROWS(A$2:A90),2),IF(A91="","","rem start two new ping command windows from a batch file:"),RIGHT(LEFT(SUBSTITUTE("ping "&amp;INDEX(Menu_PW1!$F$6:$F$999,(ROWS(A$2:A90)+1)/2)&amp;" -n 1 &gt;&gt; D:\000_A_Test\pinglog.txt","Wait",REPT(" ",99)),99),95))</f>
        <v>rem start two new ping command windows from a batch file:</v>
      </c>
    </row>
    <row r="91" spans="1:1">
      <c r="A91" t="str">
        <f>IF(MOD(ROWS(A$2:A91),2),IF(A92="","","rem start two new ping command windows from a batch file:"),RIGHT(LEFT(SUBSTITUTE("ping "&amp;INDEX(Menu_PW1!$F$6:$F$999,(ROWS(A$2:A91)+1)/2)&amp;" -n 1 &gt;&gt; D:\000_A_Test\pinglog.txt","Wait",REPT(" ",99)),99),95))</f>
        <v xml:space="preserve">                                                                                               </v>
      </c>
    </row>
    <row r="92" spans="1:1">
      <c r="A92" t="str">
        <f>IF(MOD(ROWS(A$2:A92),2),IF(A93="","","rem start two new ping command windows from a batch file:"),RIGHT(LEFT(SUBSTITUTE("ping "&amp;INDEX(Menu_PW1!$F$6:$F$999,(ROWS(A$2:A92)+1)/2)&amp;" -n 1 &gt;&gt; D:\000_A_Test\pinglog.txt","Wait",REPT(" ",99)),99),95))</f>
        <v>rem start two new ping command windows from a batch file:</v>
      </c>
    </row>
    <row r="93" spans="1:1">
      <c r="A93" t="str">
        <f>IF(MOD(ROWS(A$2:A93),2),IF(A94="","","rem start two new ping command windows from a batch file:"),RIGHT(LEFT(SUBSTITUTE("ping "&amp;INDEX(Menu_PW1!$F$6:$F$999,(ROWS(A$2:A93)+1)/2)&amp;" -n 1 &gt;&gt; D:\000_A_Test\pinglog.txt","Wait",REPT(" ",99)),99),95))</f>
        <v xml:space="preserve">                                                                                               </v>
      </c>
    </row>
    <row r="94" spans="1:1">
      <c r="A94" t="str">
        <f>IF(MOD(ROWS(A$2:A94),2),IF(A95="","","rem start two new ping command windows from a batch file:"),RIGHT(LEFT(SUBSTITUTE("ping "&amp;INDEX(Menu_PW1!$F$6:$F$999,(ROWS(A$2:A94)+1)/2)&amp;" -n 1 &gt;&gt; D:\000_A_Test\pinglog.txt","Wait",REPT(" ",99)),99),95))</f>
        <v>rem start two new ping command windows from a batch file:</v>
      </c>
    </row>
    <row r="95" spans="1:1">
      <c r="A95" t="str">
        <f>IF(MOD(ROWS(A$2:A95),2),IF(A96="","","rem start two new ping command windows from a batch file:"),RIGHT(LEFT(SUBSTITUTE("ping "&amp;INDEX(Menu_PW1!$F$6:$F$999,(ROWS(A$2:A95)+1)/2)&amp;" -n 1 &gt;&gt; D:\000_A_Test\pinglog.txt","Wait",REPT(" ",99)),99),95))</f>
        <v xml:space="preserve">                                                                                               </v>
      </c>
    </row>
    <row r="96" spans="1:1">
      <c r="A96" t="str">
        <f>IF(MOD(ROWS(A$2:A96),2),IF(A97="","","rem start two new ping command windows from a batch file:"),RIGHT(LEFT(SUBSTITUTE("ping "&amp;INDEX(Menu_PW1!$F$6:$F$999,(ROWS(A$2:A96)+1)/2)&amp;" -n 1 &gt;&gt; D:\000_A_Test\pinglog.txt","Wait",REPT(" ",99)),99),95))</f>
        <v>rem start two new ping command windows from a batch file:</v>
      </c>
    </row>
    <row r="97" spans="1:1">
      <c r="A97" t="str">
        <f>IF(MOD(ROWS(A$2:A97),2),IF(A98="","","rem start two new ping command windows from a batch file:"),RIGHT(LEFT(SUBSTITUTE("ping "&amp;INDEX(Menu_PW1!$F$6:$F$999,(ROWS(A$2:A97)+1)/2)&amp;" -n 1 &gt;&gt; D:\000_A_Test\pinglog.txt","Wait",REPT(" ",99)),99),95))</f>
        <v xml:space="preserve">                                                                                               </v>
      </c>
    </row>
    <row r="98" spans="1:1">
      <c r="A98" t="str">
        <f>IF(MOD(ROWS(A$2:A98),2),IF(A99="","","rem start two new ping command windows from a batch file:"),RIGHT(LEFT(SUBSTITUTE("ping "&amp;INDEX(Menu_PW1!$F$6:$F$999,(ROWS(A$2:A98)+1)/2)&amp;" -n 1 &gt;&gt; D:\000_A_Test\pinglog.txt","Wait",REPT(" ",99)),99),95))</f>
        <v>rem start two new ping command windows from a batch file:</v>
      </c>
    </row>
    <row r="99" spans="1:1">
      <c r="A99" t="str">
        <f>IF(MOD(ROWS(A$2:A99),2),IF(A100="","","rem start two new ping command windows from a batch file:"),RIGHT(LEFT(SUBSTITUTE("ping "&amp;INDEX(Menu_PW1!$F$6:$F$999,(ROWS(A$2:A99)+1)/2)&amp;" -n 1 &gt;&gt; D:\000_A_Test\pinglog.txt","Wait",REPT(" ",99)),99),95))</f>
        <v xml:space="preserve">                                                                                               </v>
      </c>
    </row>
    <row r="100" spans="1:1">
      <c r="A100" t="str">
        <f>IF(MOD(ROWS(A$2:A100),2),IF(A101="","","rem start two new ping command windows from a batch file:"),RIGHT(LEFT(SUBSTITUTE("ping "&amp;INDEX(Menu_PW1!$F$6:$F$999,(ROWS(A$2:A100)+1)/2)&amp;" -n 1 &gt;&gt; D:\000_A_Test\pinglog.txt","Wait",REPT(" ",99)),99),95))</f>
        <v>rem start two new ping command windows from a batch file:</v>
      </c>
    </row>
    <row r="101" spans="1:1">
      <c r="A101" t="str">
        <f>IF(MOD(ROWS(A$2:A101),2),IF(A102="","","rem start two new ping command windows from a batch file:"),RIGHT(LEFT(SUBSTITUTE("ping "&amp;INDEX(Menu_PW1!$F$6:$F$999,(ROWS(A$2:A101)+1)/2)&amp;" -n 1 &gt;&gt; D:\000_A_Test\pinglog.txt","Wait",REPT(" ",99)),99),95))</f>
        <v xml:space="preserve">                                                                                               </v>
      </c>
    </row>
    <row r="102" spans="1:1">
      <c r="A102" t="str">
        <f>IF(MOD(ROWS(A$2:A102),2),IF(A103="","","rem start two new ping command windows from a batch file:"),RIGHT(LEFT(SUBSTITUTE("ping "&amp;INDEX(Menu_PW1!$F$6:$F$999,(ROWS(A$2:A102)+1)/2)&amp;" -n 1 &gt;&gt; D:\000_A_Test\pinglog.txt","Wait",REPT(" ",99)),99),95))</f>
        <v>rem start two new ping command windows from a batch file:</v>
      </c>
    </row>
    <row r="103" spans="1:1">
      <c r="A103" t="str">
        <f>IF(MOD(ROWS(A$2:A103),2),IF(A104="","","rem start two new ping command windows from a batch file:"),RIGHT(LEFT(SUBSTITUTE("ping "&amp;INDEX(Menu_PW1!$F$6:$F$999,(ROWS(A$2:A103)+1)/2)&amp;" -n 1 &gt;&gt; D:\000_A_Test\pinglog.txt","Wait",REPT(" ",99)),99),95))</f>
        <v xml:space="preserve">                                                                                               </v>
      </c>
    </row>
    <row r="104" spans="1:1">
      <c r="A104" t="str">
        <f>IF(MOD(ROWS(A$2:A104),2),IF(A105="","","rem start two new ping command windows from a batch file:"),RIGHT(LEFT(SUBSTITUTE("ping "&amp;INDEX(Menu_PW1!$F$6:$F$999,(ROWS(A$2:A104)+1)/2)&amp;" -n 1 &gt;&gt; D:\000_A_Test\pinglog.txt","Wait",REPT(" ",99)),99),95))</f>
        <v>rem start two new ping command windows from a batch file:</v>
      </c>
    </row>
    <row r="105" spans="1:1">
      <c r="A105" t="str">
        <f>IF(MOD(ROWS(A$2:A105),2),IF(A106="","","rem start two new ping command windows from a batch file:"),RIGHT(LEFT(SUBSTITUTE("ping "&amp;INDEX(Menu_PW1!$F$6:$F$999,(ROWS(A$2:A105)+1)/2)&amp;" -n 1 &gt;&gt; D:\000_A_Test\pinglog.txt","Wait",REPT(" ",99)),99),95))</f>
        <v xml:space="preserve">                                                                                               </v>
      </c>
    </row>
    <row r="106" spans="1:1">
      <c r="A106" t="str">
        <f>IF(MOD(ROWS(A$2:A106),2),IF(A107="","","rem start two new ping command windows from a batch file:"),RIGHT(LEFT(SUBSTITUTE("ping "&amp;INDEX(Menu_PW1!$F$6:$F$999,(ROWS(A$2:A106)+1)/2)&amp;" -n 1 &gt;&gt; D:\000_A_Test\pinglog.txt","Wait",REPT(" ",99)),99),95))</f>
        <v>rem start two new ping command windows from a batch file:</v>
      </c>
    </row>
    <row r="107" spans="1:1">
      <c r="A107" t="str">
        <f>IF(MOD(ROWS(A$2:A107),2),IF(A108="","","rem start two new ping command windows from a batch file:"),RIGHT(LEFT(SUBSTITUTE("ping "&amp;INDEX(Menu_PW1!$F$6:$F$999,(ROWS(A$2:A107)+1)/2)&amp;" -n 1 &gt;&gt; D:\000_A_Test\pinglog.txt","Wait",REPT(" ",99)),99),95))</f>
        <v xml:space="preserve">                                                                                               </v>
      </c>
    </row>
    <row r="108" spans="1:1">
      <c r="A108" t="str">
        <f>IF(MOD(ROWS(A$2:A108),2),IF(A109="","","rem start two new ping command windows from a batch file:"),RIGHT(LEFT(SUBSTITUTE("ping "&amp;INDEX(Menu_PW1!$F$6:$F$999,(ROWS(A$2:A108)+1)/2)&amp;" -n 1 &gt;&gt; D:\000_A_Test\pinglog.txt","Wait",REPT(" ",99)),99),95))</f>
        <v>rem start two new ping command windows from a batch file:</v>
      </c>
    </row>
    <row r="109" spans="1:1">
      <c r="A109" t="str">
        <f>IF(MOD(ROWS(A$2:A109),2),IF(A110="","","rem start two new ping command windows from a batch file:"),RIGHT(LEFT(SUBSTITUTE("ping "&amp;INDEX(Menu_PW1!$F$6:$F$999,(ROWS(A$2:A109)+1)/2)&amp;" -n 1 &gt;&gt; D:\000_A_Test\pinglog.txt","Wait",REPT(" ",99)),99),95))</f>
        <v xml:space="preserve">                                                                                               </v>
      </c>
    </row>
    <row r="110" spans="1:1">
      <c r="A110" t="str">
        <f>IF(MOD(ROWS(A$2:A110),2),IF(A111="","","rem start two new ping command windows from a batch file:"),RIGHT(LEFT(SUBSTITUTE("ping "&amp;INDEX(Menu_PW1!$F$6:$F$999,(ROWS(A$2:A110)+1)/2)&amp;" -n 1 &gt;&gt; D:\000_A_Test\pinglog.txt","Wait",REPT(" ",99)),99),95))</f>
        <v>rem start two new ping command windows from a batch file:</v>
      </c>
    </row>
    <row r="111" spans="1:1">
      <c r="A111" t="str">
        <f>IF(MOD(ROWS(A$2:A111),2),IF(A112="","","rem start two new ping command windows from a batch file:"),RIGHT(LEFT(SUBSTITUTE("ping "&amp;INDEX(Menu_PW1!$F$6:$F$999,(ROWS(A$2:A111)+1)/2)&amp;" -n 1 &gt;&gt; D:\000_A_Test\pinglog.txt","Wait",REPT(" ",99)),99),95))</f>
        <v xml:space="preserve">                                                                                               </v>
      </c>
    </row>
    <row r="112" spans="1:1">
      <c r="A112" t="str">
        <f>IF(MOD(ROWS(A$2:A112),2),IF(A113="","","rem start two new ping command windows from a batch file:"),RIGHT(LEFT(SUBSTITUTE("ping "&amp;INDEX(Menu_PW1!$F$6:$F$999,(ROWS(A$2:A112)+1)/2)&amp;" -n 1 &gt;&gt; D:\000_A_Test\pinglog.txt","Wait",REPT(" ",99)),99),95))</f>
        <v>rem start two new ping command windows from a batch file:</v>
      </c>
    </row>
    <row r="113" spans="1:1">
      <c r="A113" t="str">
        <f>IF(MOD(ROWS(A$2:A113),2),IF(A114="","","rem start two new ping command windows from a batch file:"),RIGHT(LEFT(SUBSTITUTE("ping "&amp;INDEX(Menu_PW1!$F$6:$F$999,(ROWS(A$2:A113)+1)/2)&amp;" -n 1 &gt;&gt; D:\000_A_Test\pinglog.txt","Wait",REPT(" ",99)),99),95))</f>
        <v xml:space="preserve">                                                                                               </v>
      </c>
    </row>
    <row r="114" spans="1:1">
      <c r="A114" t="str">
        <f>IF(MOD(ROWS(A$2:A114),2),IF(A115="","","rem start two new ping command windows from a batch file:"),RIGHT(LEFT(SUBSTITUTE("ping "&amp;INDEX(Menu_PW1!$F$6:$F$999,(ROWS(A$2:A114)+1)/2)&amp;" -n 1 &gt;&gt; D:\000_A_Test\pinglog.txt","Wait",REPT(" ",99)),99),95))</f>
        <v>rem start two new ping command windows from a batch file:</v>
      </c>
    </row>
    <row r="115" spans="1:1">
      <c r="A115" t="str">
        <f>IF(MOD(ROWS(A$2:A115),2),IF(A116="","","rem start two new ping command windows from a batch file:"),RIGHT(LEFT(SUBSTITUTE("ping "&amp;INDEX(Menu_PW1!$F$6:$F$999,(ROWS(A$2:A115)+1)/2)&amp;" -n 1 &gt;&gt; D:\000_A_Test\pinglog.txt","Wait",REPT(" ",99)),99),95))</f>
        <v xml:space="preserve">                                                                                               </v>
      </c>
    </row>
    <row r="116" spans="1:1">
      <c r="A116" t="str">
        <f>IF(MOD(ROWS(A$2:A116),2),IF(A117="","","rem start two new ping command windows from a batch file:"),RIGHT(LEFT(SUBSTITUTE("ping "&amp;INDEX(Menu_PW1!$F$6:$F$999,(ROWS(A$2:A116)+1)/2)&amp;" -n 1 &gt;&gt; D:\000_A_Test\pinglog.txt","Wait",REPT(" ",99)),99),95))</f>
        <v>rem start two new ping command windows from a batch file:</v>
      </c>
    </row>
    <row r="117" spans="1:1">
      <c r="A117" t="str">
        <f>IF(MOD(ROWS(A$2:A117),2),IF(A118="","","rem start two new ping command windows from a batch file:"),RIGHT(LEFT(SUBSTITUTE("ping "&amp;INDEX(Menu_PW1!$F$6:$F$999,(ROWS(A$2:A117)+1)/2)&amp;" -n 1 &gt;&gt; D:\000_A_Test\pinglog.txt","Wait",REPT(" ",99)),99),95))</f>
        <v xml:space="preserve">                                                                                               </v>
      </c>
    </row>
    <row r="118" spans="1:1">
      <c r="A118" t="str">
        <f>IF(MOD(ROWS(A$2:A118),2),IF(A119="","","rem start two new ping command windows from a batch file:"),RIGHT(LEFT(SUBSTITUTE("ping "&amp;INDEX(Menu_PW1!$F$6:$F$999,(ROWS(A$2:A118)+1)/2)&amp;" -n 1 &gt;&gt; D:\000_A_Test\pinglog.txt","Wait",REPT(" ",99)),99),95))</f>
        <v>rem start two new ping command windows from a batch file:</v>
      </c>
    </row>
    <row r="119" spans="1:1">
      <c r="A119" t="str">
        <f>IF(MOD(ROWS(A$2:A119),2),IF(A120="","","rem start two new ping command windows from a batch file:"),RIGHT(LEFT(SUBSTITUTE("ping "&amp;INDEX(Menu_PW1!$F$6:$F$999,(ROWS(A$2:A119)+1)/2)&amp;" -n 1 &gt;&gt; D:\000_A_Test\pinglog.txt","Wait",REPT(" ",99)),99),95))</f>
        <v xml:space="preserve">                                                                                               </v>
      </c>
    </row>
    <row r="120" spans="1:1">
      <c r="A120" t="str">
        <f>IF(MOD(ROWS(A$2:A120),2),IF(A121="","","rem start two new ping command windows from a batch file:"),RIGHT(LEFT(SUBSTITUTE("ping "&amp;INDEX(Menu_PW1!$F$6:$F$999,(ROWS(A$2:A120)+1)/2)&amp;" -n 1 &gt;&gt; D:\000_A_Test\pinglog.txt","Wait",REPT(" ",99)),99),95))</f>
        <v>rem start two new ping command windows from a batch file:</v>
      </c>
    </row>
    <row r="121" spans="1:1">
      <c r="A121" t="str">
        <f>IF(MOD(ROWS(A$2:A121),2),IF(A122="","","rem start two new ping command windows from a batch file:"),RIGHT(LEFT(SUBSTITUTE("ping "&amp;INDEX(Menu_PW1!$F$6:$F$999,(ROWS(A$2:A121)+1)/2)&amp;" -n 1 &gt;&gt; D:\000_A_Test\pinglog.txt","Wait",REPT(" ",99)),99),95))</f>
        <v xml:space="preserve">                                                                                               </v>
      </c>
    </row>
    <row r="122" spans="1:1">
      <c r="A122" t="str">
        <f>IF(MOD(ROWS(A$2:A122),2),IF(A123="","","rem start two new ping command windows from a batch file:"),RIGHT(LEFT(SUBSTITUTE("ping "&amp;INDEX(Menu_PW1!$F$6:$F$999,(ROWS(A$2:A122)+1)/2)&amp;" -n 1 &gt;&gt; D:\000_A_Test\pinglog.txt","Wait",REPT(" ",99)),99),95))</f>
        <v>rem start two new ping command windows from a batch file:</v>
      </c>
    </row>
    <row r="123" spans="1:1">
      <c r="A123" t="str">
        <f>IF(MOD(ROWS(A$2:A123),2),IF(A124="","","rem start two new ping command windows from a batch file:"),RIGHT(LEFT(SUBSTITUTE("ping "&amp;INDEX(Menu_PW1!$F$6:$F$999,(ROWS(A$2:A123)+1)/2)&amp;" -n 1 &gt;&gt; D:\000_A_Test\pinglog.txt","Wait",REPT(" ",99)),99),95))</f>
        <v xml:space="preserve">                                                                                               </v>
      </c>
    </row>
    <row r="124" spans="1:1">
      <c r="A124" t="str">
        <f>IF(MOD(ROWS(A$2:A124),2),IF(A125="","","rem start two new ping command windows from a batch file:"),RIGHT(LEFT(SUBSTITUTE("ping "&amp;INDEX(Menu_PW1!$F$6:$F$999,(ROWS(A$2:A124)+1)/2)&amp;" -n 1 &gt;&gt; D:\000_A_Test\pinglog.txt","Wait",REPT(" ",99)),99),95))</f>
        <v>rem start two new ping command windows from a batch file:</v>
      </c>
    </row>
    <row r="125" spans="1:1">
      <c r="A125" t="str">
        <f>IF(MOD(ROWS(A$2:A125),2),IF(A126="","","rem start two new ping command windows from a batch file:"),RIGHT(LEFT(SUBSTITUTE("ping "&amp;INDEX(Menu_PW1!$F$6:$F$999,(ROWS(A$2:A125)+1)/2)&amp;" -n 1 &gt;&gt; D:\000_A_Test\pinglog.txt","Wait",REPT(" ",99)),99),95))</f>
        <v xml:space="preserve">                                                                                               </v>
      </c>
    </row>
    <row r="126" spans="1:1">
      <c r="A126" t="str">
        <f>IF(MOD(ROWS(A$2:A126),2),IF(A127="","","rem start two new ping command windows from a batch file:"),RIGHT(LEFT(SUBSTITUTE("ping "&amp;INDEX(Menu_PW1!$F$6:$F$999,(ROWS(A$2:A126)+1)/2)&amp;" -n 1 &gt;&gt; D:\000_A_Test\pinglog.txt","Wait",REPT(" ",99)),99),95))</f>
        <v>rem start two new ping command windows from a batch file:</v>
      </c>
    </row>
    <row r="127" spans="1:1">
      <c r="A127" t="str">
        <f>IF(MOD(ROWS(A$2:A127),2),IF(A128="","","rem start two new ping command windows from a batch file:"),RIGHT(LEFT(SUBSTITUTE("ping "&amp;INDEX(Menu_PW1!$F$6:$F$999,(ROWS(A$2:A127)+1)/2)&amp;" -n 1 &gt;&gt; D:\000_A_Test\pinglog.txt","Wait",REPT(" ",99)),99),95))</f>
        <v xml:space="preserve">                                                                                               </v>
      </c>
    </row>
    <row r="128" spans="1:1">
      <c r="A128" t="str">
        <f>IF(MOD(ROWS(A$2:A128),2),IF(A129="","","rem start two new ping command windows from a batch file:"),RIGHT(LEFT(SUBSTITUTE("ping "&amp;INDEX(Menu_PW1!$F$6:$F$999,(ROWS(A$2:A128)+1)/2)&amp;" -n 1 &gt;&gt; D:\000_A_Test\pinglog.txt","Wait",REPT(" ",99)),99),95))</f>
        <v>rem start two new ping command windows from a batch file:</v>
      </c>
    </row>
    <row r="129" spans="1:1">
      <c r="A129" t="str">
        <f>IF(MOD(ROWS(A$2:A129),2),IF(A130="","","rem start two new ping command windows from a batch file:"),RIGHT(LEFT(SUBSTITUTE("ping "&amp;INDEX(Menu_PW1!$F$6:$F$999,(ROWS(A$2:A129)+1)/2)&amp;" -n 1 &gt;&gt; D:\000_A_Test\pinglog.txt","Wait",REPT(" ",99)),99),95))</f>
        <v xml:space="preserve">                                                                                               </v>
      </c>
    </row>
    <row r="130" spans="1:1">
      <c r="A130" t="str">
        <f>IF(MOD(ROWS(A$2:A130),2),IF(A131="","","rem start two new ping command windows from a batch file:"),RIGHT(LEFT(SUBSTITUTE("ping "&amp;INDEX(Menu_PW1!$F$6:$F$999,(ROWS(A$2:A130)+1)/2)&amp;" -n 1 &gt;&gt; D:\000_A_Test\pinglog.txt","Wait",REPT(" ",99)),99),95))</f>
        <v>rem start two new ping command windows from a batch file:</v>
      </c>
    </row>
    <row r="131" spans="1:1">
      <c r="A131" t="str">
        <f>IF(MOD(ROWS(A$2:A131),2),IF(A132="","","rem start two new ping command windows from a batch file:"),RIGHT(LEFT(SUBSTITUTE("ping "&amp;INDEX(Menu_PW1!$F$6:$F$999,(ROWS(A$2:A131)+1)/2)&amp;" -n 1 &gt;&gt; D:\000_A_Test\pinglog.txt","Wait",REPT(" ",99)),99),95))</f>
        <v xml:space="preserve">                                                                                               </v>
      </c>
    </row>
    <row r="132" spans="1:1">
      <c r="A132" t="str">
        <f>IF(MOD(ROWS(A$2:A132),2),IF(A133="","","rem start two new ping command windows from a batch file:"),RIGHT(LEFT(SUBSTITUTE("ping "&amp;INDEX(Menu_PW1!$F$6:$F$999,(ROWS(A$2:A132)+1)/2)&amp;" -n 1 &gt;&gt; D:\000_A_Test\pinglog.txt","Wait",REPT(" ",99)),99),95))</f>
        <v>rem start two new ping command windows from a batch file:</v>
      </c>
    </row>
    <row r="133" spans="1:1">
      <c r="A133" t="str">
        <f>IF(MOD(ROWS(A$2:A133),2),IF(A134="","","rem start two new ping command windows from a batch file:"),RIGHT(LEFT(SUBSTITUTE("ping "&amp;INDEX(Menu_PW1!$F$6:$F$999,(ROWS(A$2:A133)+1)/2)&amp;" -n 1 &gt;&gt; D:\000_A_Test\pinglog.txt","Wait",REPT(" ",99)),99),95))</f>
        <v xml:space="preserve">                                                                                               </v>
      </c>
    </row>
    <row r="134" spans="1:1">
      <c r="A134" t="str">
        <f>IF(MOD(ROWS(A$2:A134),2),IF(A135="","","rem start two new ping command windows from a batch file:"),RIGHT(LEFT(SUBSTITUTE("ping "&amp;INDEX(Menu_PW1!$F$6:$F$999,(ROWS(A$2:A134)+1)/2)&amp;" -n 1 &gt;&gt; D:\000_A_Test\pinglog.txt","Wait",REPT(" ",99)),99),95))</f>
        <v>rem start two new ping command windows from a batch file:</v>
      </c>
    </row>
    <row r="135" spans="1:1">
      <c r="A135" t="str">
        <f>IF(MOD(ROWS(A$2:A135),2),IF(A136="","","rem start two new ping command windows from a batch file:"),RIGHT(LEFT(SUBSTITUTE("ping "&amp;INDEX(Menu_PW1!$F$6:$F$999,(ROWS(A$2:A135)+1)/2)&amp;" -n 1 &gt;&gt; D:\000_A_Test\pinglog.txt","Wait",REPT(" ",99)),99),95))</f>
        <v xml:space="preserve">                                                                                               </v>
      </c>
    </row>
    <row r="136" spans="1:1">
      <c r="A136" t="str">
        <f>IF(MOD(ROWS(A$2:A136),2),IF(A137="","","rem start two new ping command windows from a batch file:"),RIGHT(LEFT(SUBSTITUTE("ping "&amp;INDEX(Menu_PW1!$F$6:$F$999,(ROWS(A$2:A136)+1)/2)&amp;" -n 1 &gt;&gt; D:\000_A_Test\pinglog.txt","Wait",REPT(" ",99)),99),95))</f>
        <v>rem start two new ping command windows from a batch file:</v>
      </c>
    </row>
    <row r="137" spans="1:1">
      <c r="A137" t="str">
        <f>IF(MOD(ROWS(A$2:A137),2),IF(A138="","","rem start two new ping command windows from a batch file:"),RIGHT(LEFT(SUBSTITUTE("ping "&amp;INDEX(Menu_PW1!$F$6:$F$999,(ROWS(A$2:A137)+1)/2)&amp;" -n 1 &gt;&gt; D:\000_A_Test\pinglog.txt","Wait",REPT(" ",99)),99),95))</f>
        <v xml:space="preserve">                                                                                               </v>
      </c>
    </row>
    <row r="138" spans="1:1">
      <c r="A138" t="str">
        <f>IF(MOD(ROWS(A$2:A138),2),IF(A139="","","rem start two new ping command windows from a batch file:"),RIGHT(LEFT(SUBSTITUTE("ping "&amp;INDEX(Menu_PW1!$F$6:$F$999,(ROWS(A$2:A138)+1)/2)&amp;" -n 1 &gt;&gt; D:\000_A_Test\pinglog.txt","Wait",REPT(" ",99)),99),95))</f>
        <v>rem start two new ping command windows from a batch file:</v>
      </c>
    </row>
    <row r="139" spans="1:1">
      <c r="A139" t="str">
        <f>IF(MOD(ROWS(A$2:A139),2),IF(A140="","","rem start two new ping command windows from a batch file:"),RIGHT(LEFT(SUBSTITUTE("ping "&amp;INDEX(Menu_PW1!$F$6:$F$999,(ROWS(A$2:A139)+1)/2)&amp;" -n 1 &gt;&gt; D:\000_A_Test\pinglog.txt","Wait",REPT(" ",99)),99),95))</f>
        <v xml:space="preserve">                                                                                               </v>
      </c>
    </row>
    <row r="140" spans="1:1">
      <c r="A140" t="str">
        <f>IF(MOD(ROWS(A$2:A140),2),IF(A141="","","rem start two new ping command windows from a batch file:"),RIGHT(LEFT(SUBSTITUTE("ping "&amp;INDEX(Menu_PW1!$F$6:$F$999,(ROWS(A$2:A140)+1)/2)&amp;" -n 1 &gt;&gt; D:\000_A_Test\pinglog.txt","Wait",REPT(" ",99)),99),95))</f>
        <v>rem start two new ping command windows from a batch file:</v>
      </c>
    </row>
    <row r="141" spans="1:1">
      <c r="A141" t="str">
        <f>IF(MOD(ROWS(A$2:A141),2),IF(A142="","","rem start two new ping command windows from a batch file:"),RIGHT(LEFT(SUBSTITUTE("ping "&amp;INDEX(Menu_PW1!$F$6:$F$999,(ROWS(A$2:A141)+1)/2)&amp;" -n 1 &gt;&gt; D:\000_A_Test\pinglog.txt","Wait",REPT(" ",99)),99),95))</f>
        <v xml:space="preserve">                                                                                               </v>
      </c>
    </row>
    <row r="142" spans="1:1">
      <c r="A142" t="str">
        <f>IF(MOD(ROWS(A$2:A142),2),IF(A143="","","rem start two new ping command windows from a batch file:"),RIGHT(LEFT(SUBSTITUTE("ping "&amp;INDEX(Menu_PW1!$F$6:$F$999,(ROWS(A$2:A142)+1)/2)&amp;" -n 1 &gt;&gt; D:\000_A_Test\pinglog.txt","Wait",REPT(" ",99)),99),95))</f>
        <v>rem start two new ping command windows from a batch file:</v>
      </c>
    </row>
    <row r="143" spans="1:1">
      <c r="A143" t="str">
        <f>IF(MOD(ROWS(A$2:A143),2),IF(A144="","","rem start two new ping command windows from a batch file:"),RIGHT(LEFT(SUBSTITUTE("ping "&amp;INDEX(Menu_PW1!$F$6:$F$999,(ROWS(A$2:A143)+1)/2)&amp;" -n 1 &gt;&gt; D:\000_A_Test\pinglog.txt","Wait",REPT(" ",99)),99),95))</f>
        <v xml:space="preserve">                                                                                               </v>
      </c>
    </row>
    <row r="144" spans="1:1">
      <c r="A144" t="str">
        <f>IF(MOD(ROWS(A$2:A144),2),IF(A145="","","rem start two new ping command windows from a batch file:"),RIGHT(LEFT(SUBSTITUTE("ping "&amp;INDEX(Menu_PW1!$F$6:$F$999,(ROWS(A$2:A144)+1)/2)&amp;" -n 1 &gt;&gt; D:\000_A_Test\pinglog.txt","Wait",REPT(" ",99)),99),95))</f>
        <v>rem start two new ping command windows from a batch file:</v>
      </c>
    </row>
    <row r="145" spans="1:1">
      <c r="A145" t="str">
        <f>IF(MOD(ROWS(A$2:A145),2),IF(A146="","","rem start two new ping command windows from a batch file:"),RIGHT(LEFT(SUBSTITUTE("ping "&amp;INDEX(Menu_PW1!$F$6:$F$999,(ROWS(A$2:A145)+1)/2)&amp;" -n 1 &gt;&gt; D:\000_A_Test\pinglog.txt","Wait",REPT(" ",99)),99),95))</f>
        <v xml:space="preserve">                                                                                               </v>
      </c>
    </row>
    <row r="146" spans="1:1">
      <c r="A146" t="str">
        <f>IF(MOD(ROWS(A$2:A146),2),IF(A147="","","rem start two new ping command windows from a batch file:"),RIGHT(LEFT(SUBSTITUTE("ping "&amp;INDEX(Menu_PW1!$F$6:$F$999,(ROWS(A$2:A146)+1)/2)&amp;" -n 1 &gt;&gt; D:\000_A_Test\pinglog.txt","Wait",REPT(" ",99)),99),95))</f>
        <v>rem start two new ping command windows from a batch file:</v>
      </c>
    </row>
    <row r="147" spans="1:1">
      <c r="A147" t="str">
        <f>IF(MOD(ROWS(A$2:A147),2),IF(A148="","","rem start two new ping command windows from a batch file:"),RIGHT(LEFT(SUBSTITUTE("ping "&amp;INDEX(Menu_PW1!$F$6:$F$999,(ROWS(A$2:A147)+1)/2)&amp;" -n 1 &gt;&gt; D:\000_A_Test\pinglog.txt","Wait",REPT(" ",99)),99),95))</f>
        <v xml:space="preserve">                                                                                               </v>
      </c>
    </row>
    <row r="148" spans="1:1">
      <c r="A148" t="str">
        <f>IF(MOD(ROWS(A$2:A148),2),IF(A149="","","rem start two new ping command windows from a batch file:"),RIGHT(LEFT(SUBSTITUTE("ping "&amp;INDEX(Menu_PW1!$F$6:$F$999,(ROWS(A$2:A148)+1)/2)&amp;" -n 1 &gt;&gt; D:\000_A_Test\pinglog.txt","Wait",REPT(" ",99)),99),95))</f>
        <v>rem start two new ping command windows from a batch file:</v>
      </c>
    </row>
    <row r="149" spans="1:1">
      <c r="A149" t="str">
        <f>IF(MOD(ROWS(A$2:A149),2),IF(A150="","","rem start two new ping command windows from a batch file:"),RIGHT(LEFT(SUBSTITUTE("ping "&amp;INDEX(Menu_PW1!$F$6:$F$999,(ROWS(A$2:A149)+1)/2)&amp;" -n 1 &gt;&gt; D:\000_A_Test\pinglog.txt","Wait",REPT(" ",99)),99),95))</f>
        <v xml:space="preserve">                                                                                               </v>
      </c>
    </row>
    <row r="150" spans="1:1">
      <c r="A150" t="str">
        <f>IF(MOD(ROWS(A$2:A150),2),IF(A151="","","rem start two new ping command windows from a batch file:"),RIGHT(LEFT(SUBSTITUTE("ping "&amp;INDEX(Menu_PW1!$F$6:$F$999,(ROWS(A$2:A150)+1)/2)&amp;" -n 1 &gt;&gt; D:\000_A_Test\pinglog.txt","Wait",REPT(" ",99)),99),95))</f>
        <v>rem start two new ping command windows from a batch file:</v>
      </c>
    </row>
    <row r="151" spans="1:1">
      <c r="A151" t="str">
        <f>IF(MOD(ROWS(A$2:A151),2),IF(A152="","","rem start two new ping command windows from a batch file:"),RIGHT(LEFT(SUBSTITUTE("ping "&amp;INDEX(Menu_PW1!$F$6:$F$999,(ROWS(A$2:A151)+1)/2)&amp;" -n 1 &gt;&gt; D:\000_A_Test\pinglog.txt","Wait",REPT(" ",99)),99),95))</f>
        <v xml:space="preserve">                                                                                               </v>
      </c>
    </row>
    <row r="152" spans="1:1">
      <c r="A152" t="str">
        <f>IF(MOD(ROWS(A$2:A152),2),IF(A153="","","rem start two new ping command windows from a batch file:"),RIGHT(LEFT(SUBSTITUTE("ping "&amp;INDEX(Menu_PW1!$F$6:$F$999,(ROWS(A$2:A152)+1)/2)&amp;" -n 1 &gt;&gt; D:\000_A_Test\pinglog.txt","Wait",REPT(" ",99)),99),95))</f>
        <v>rem start two new ping command windows from a batch file:</v>
      </c>
    </row>
    <row r="153" spans="1:1">
      <c r="A153" t="str">
        <f>IF(MOD(ROWS(A$2:A153),2),IF(A154="","","rem start two new ping command windows from a batch file:"),RIGHT(LEFT(SUBSTITUTE("ping "&amp;INDEX(Menu_PW1!$F$6:$F$999,(ROWS(A$2:A153)+1)/2)&amp;" -n 1 &gt;&gt; D:\000_A_Test\pinglog.txt","Wait",REPT(" ",99)),99),95))</f>
        <v xml:space="preserve">                                                                                               </v>
      </c>
    </row>
    <row r="154" spans="1:1">
      <c r="A154" t="str">
        <f>IF(MOD(ROWS(A$2:A154),2),IF(A155="","","rem start two new ping command windows from a batch file:"),RIGHT(LEFT(SUBSTITUTE("ping "&amp;INDEX(Menu_PW1!$F$6:$F$999,(ROWS(A$2:A154)+1)/2)&amp;" -n 1 &gt;&gt; D:\000_A_Test\pinglog.txt","Wait",REPT(" ",99)),99),95))</f>
        <v>rem start two new ping command windows from a batch file:</v>
      </c>
    </row>
    <row r="155" spans="1:1">
      <c r="A155" t="str">
        <f>IF(MOD(ROWS(A$2:A155),2),IF(A156="","","rem start two new ping command windows from a batch file:"),RIGHT(LEFT(SUBSTITUTE("ping "&amp;INDEX(Menu_PW1!$F$6:$F$999,(ROWS(A$2:A155)+1)/2)&amp;" -n 1 &gt;&gt; D:\000_A_Test\pinglog.txt","Wait",REPT(" ",99)),99),95))</f>
        <v xml:space="preserve">                                                                                               </v>
      </c>
    </row>
    <row r="156" spans="1:1">
      <c r="A156" t="str">
        <f>IF(MOD(ROWS(A$2:A156),2),IF(A157="","","rem start two new ping command windows from a batch file:"),RIGHT(LEFT(SUBSTITUTE("ping "&amp;INDEX(Menu_PW1!$F$6:$F$999,(ROWS(A$2:A156)+1)/2)&amp;" -n 1 &gt;&gt; D:\000_A_Test\pinglog.txt","Wait",REPT(" ",99)),99),95))</f>
        <v>rem start two new ping command windows from a batch file:</v>
      </c>
    </row>
    <row r="157" spans="1:1">
      <c r="A157" t="str">
        <f>IF(MOD(ROWS(A$2:A157),2),IF(A158="","","rem start two new ping command windows from a batch file:"),RIGHT(LEFT(SUBSTITUTE("ping "&amp;INDEX(Menu_PW1!$F$6:$F$999,(ROWS(A$2:A157)+1)/2)&amp;" -n 1 &gt;&gt; D:\000_A_Test\pinglog.txt","Wait",REPT(" ",99)),99),95))</f>
        <v xml:space="preserve">                                                                                               </v>
      </c>
    </row>
    <row r="158" spans="1:1">
      <c r="A158" t="str">
        <f>IF(MOD(ROWS(A$2:A158),2),IF(A159="","","rem start two new ping command windows from a batch file:"),RIGHT(LEFT(SUBSTITUTE("ping "&amp;INDEX(Menu_PW1!$F$6:$F$999,(ROWS(A$2:A158)+1)/2)&amp;" -n 1 &gt;&gt; D:\000_A_Test\pinglog.txt","Wait",REPT(" ",99)),99),95))</f>
        <v>rem start two new ping command windows from a batch file:</v>
      </c>
    </row>
    <row r="159" spans="1:1">
      <c r="A159" t="str">
        <f>IF(MOD(ROWS(A$2:A159),2),IF(A160="","","rem start two new ping command windows from a batch file:"),RIGHT(LEFT(SUBSTITUTE("ping "&amp;INDEX(Menu_PW1!$F$6:$F$999,(ROWS(A$2:A159)+1)/2)&amp;" -n 1 &gt;&gt; D:\000_A_Test\pinglog.txt","Wait",REPT(" ",99)),99),95))</f>
        <v xml:space="preserve">                                                                                               </v>
      </c>
    </row>
    <row r="160" spans="1:1">
      <c r="A160" t="str">
        <f>IF(MOD(ROWS(A$2:A160),2),IF(A161="","","rem start two new ping command windows from a batch file:"),RIGHT(LEFT(SUBSTITUTE("ping "&amp;INDEX(Menu_PW1!$F$6:$F$999,(ROWS(A$2:A160)+1)/2)&amp;" -n 1 &gt;&gt; D:\000_A_Test\pinglog.txt","Wait",REPT(" ",99)),99),95))</f>
        <v>rem start two new ping command windows from a batch file:</v>
      </c>
    </row>
    <row r="161" spans="1:1">
      <c r="A161" t="str">
        <f>IF(MOD(ROWS(A$2:A161),2),IF(A162="","","rem start two new ping command windows from a batch file:"),RIGHT(LEFT(SUBSTITUTE("ping "&amp;INDEX(Menu_PW1!$F$6:$F$999,(ROWS(A$2:A161)+1)/2)&amp;" -n 1 &gt;&gt; D:\000_A_Test\pinglog.txt","Wait",REPT(" ",99)),99),95))</f>
        <v xml:space="preserve">                                                                                               </v>
      </c>
    </row>
    <row r="162" spans="1:1">
      <c r="A162" t="str">
        <f>IF(MOD(ROWS(A$2:A162),2),IF(A163="","","rem start two new ping command windows from a batch file:"),RIGHT(LEFT(SUBSTITUTE("ping "&amp;INDEX(Menu_PW1!$F$6:$F$999,(ROWS(A$2:A162)+1)/2)&amp;" -n 1 &gt;&gt; D:\000_A_Test\pinglog.txt","Wait",REPT(" ",99)),99),95))</f>
        <v>rem start two new ping command windows from a batch file:</v>
      </c>
    </row>
    <row r="163" spans="1:1">
      <c r="A163" t="str">
        <f>IF(MOD(ROWS(A$2:A163),2),IF(A164="","","rem start two new ping command windows from a batch file:"),RIGHT(LEFT(SUBSTITUTE("ping "&amp;INDEX(Menu_PW1!$F$6:$F$999,(ROWS(A$2:A163)+1)/2)&amp;" -n 1 &gt;&gt; D:\000_A_Test\pinglog.txt","Wait",REPT(" ",99)),99),95))</f>
        <v xml:space="preserve">                                                                                               </v>
      </c>
    </row>
    <row r="164" spans="1:1">
      <c r="A164" t="str">
        <f>IF(MOD(ROWS(A$2:A164),2),IF(A165="","","rem start two new ping command windows from a batch file:"),RIGHT(LEFT(SUBSTITUTE("ping "&amp;INDEX(Menu_PW1!$F$6:$F$999,(ROWS(A$2:A164)+1)/2)&amp;" -n 1 &gt;&gt; D:\000_A_Test\pinglog.txt","Wait",REPT(" ",99)),99),95))</f>
        <v>rem start two new ping command windows from a batch file:</v>
      </c>
    </row>
    <row r="165" spans="1:1">
      <c r="A165" t="str">
        <f>IF(MOD(ROWS(A$2:A165),2),IF(A166="","","rem start two new ping command windows from a batch file:"),RIGHT(LEFT(SUBSTITUTE("ping "&amp;INDEX(Menu_PW1!$F$6:$F$999,(ROWS(A$2:A165)+1)/2)&amp;" -n 1 &gt;&gt; D:\000_A_Test\pinglog.txt","Wait",REPT(" ",99)),99),95))</f>
        <v xml:space="preserve">                                                                                               </v>
      </c>
    </row>
    <row r="166" spans="1:1">
      <c r="A166" t="str">
        <f>IF(MOD(ROWS(A$2:A166),2),IF(A167="","","rem start two new ping command windows from a batch file:"),RIGHT(LEFT(SUBSTITUTE("ping "&amp;INDEX(Menu_PW1!$F$6:$F$999,(ROWS(A$2:A166)+1)/2)&amp;" -n 1 &gt;&gt; D:\000_A_Test\pinglog.txt","Wait",REPT(" ",99)),99),95))</f>
        <v>rem start two new ping command windows from a batch file:</v>
      </c>
    </row>
    <row r="167" spans="1:1">
      <c r="A167" t="str">
        <f>IF(MOD(ROWS(A$2:A167),2),IF(A168="","","rem start two new ping command windows from a batch file:"),RIGHT(LEFT(SUBSTITUTE("ping "&amp;INDEX(Menu_PW1!$F$6:$F$999,(ROWS(A$2:A167)+1)/2)&amp;" -n 1 &gt;&gt; D:\000_A_Test\pinglog.txt","Wait",REPT(" ",99)),99),95))</f>
        <v xml:space="preserve">                                                                                               </v>
      </c>
    </row>
    <row r="168" spans="1:1">
      <c r="A168" t="str">
        <f>IF(MOD(ROWS(A$2:A168),2),IF(A169="","","rem start two new ping command windows from a batch file:"),RIGHT(LEFT(SUBSTITUTE("ping "&amp;INDEX(Menu_PW1!$F$6:$F$999,(ROWS(A$2:A168)+1)/2)&amp;" -n 1 &gt;&gt; D:\000_A_Test\pinglog.txt","Wait",REPT(" ",99)),99),95))</f>
        <v>rem start two new ping command windows from a batch file:</v>
      </c>
    </row>
    <row r="169" spans="1:1">
      <c r="A169" t="str">
        <f>IF(MOD(ROWS(A$2:A169),2),IF(A170="","","rem start two new ping command windows from a batch file:"),RIGHT(LEFT(SUBSTITUTE("ping "&amp;INDEX(Menu_PW1!$F$6:$F$999,(ROWS(A$2:A169)+1)/2)&amp;" -n 1 &gt;&gt; D:\000_A_Test\pinglog.txt","Wait",REPT(" ",99)),99),95))</f>
        <v xml:space="preserve">                                                                                               </v>
      </c>
    </row>
    <row r="170" spans="1:1">
      <c r="A170" t="str">
        <f>IF(MOD(ROWS(A$2:A170),2),IF(A171="","","rem start two new ping command windows from a batch file:"),RIGHT(LEFT(SUBSTITUTE("ping "&amp;INDEX(Menu_PW1!$F$6:$F$999,(ROWS(A$2:A170)+1)/2)&amp;" -n 1 &gt;&gt; D:\000_A_Test\pinglog.txt","Wait",REPT(" ",99)),99),95))</f>
        <v>rem start two new ping command windows from a batch file:</v>
      </c>
    </row>
    <row r="171" spans="1:1">
      <c r="A171" t="str">
        <f>IF(MOD(ROWS(A$2:A171),2),IF(A172="","","rem start two new ping command windows from a batch file:"),RIGHT(LEFT(SUBSTITUTE("ping "&amp;INDEX(Menu_PW1!$F$6:$F$999,(ROWS(A$2:A171)+1)/2)&amp;" -n 1 &gt;&gt; D:\000_A_Test\pinglog.txt","Wait",REPT(" ",99)),99),95))</f>
        <v xml:space="preserve">                                                                                               </v>
      </c>
    </row>
    <row r="172" spans="1:1">
      <c r="A172" t="str">
        <f>IF(MOD(ROWS(A$2:A172),2),IF(A173="","","rem start two new ping command windows from a batch file:"),RIGHT(LEFT(SUBSTITUTE("ping "&amp;INDEX(Menu_PW1!$F$6:$F$999,(ROWS(A$2:A172)+1)/2)&amp;" -n 1 &gt;&gt; D:\000_A_Test\pinglog.txt","Wait",REPT(" ",99)),99),95))</f>
        <v>rem start two new ping command windows from a batch file:</v>
      </c>
    </row>
    <row r="173" spans="1:1">
      <c r="A173" t="str">
        <f>IF(MOD(ROWS(A$2:A173),2),IF(A174="","","rem start two new ping command windows from a batch file:"),RIGHT(LEFT(SUBSTITUTE("ping "&amp;INDEX(Menu_PW1!$F$6:$F$999,(ROWS(A$2:A173)+1)/2)&amp;" -n 1 &gt;&gt; D:\000_A_Test\pinglog.txt","Wait",REPT(" ",99)),99),95))</f>
        <v xml:space="preserve">                                                                                               </v>
      </c>
    </row>
    <row r="174" spans="1:1">
      <c r="A174" t="str">
        <f>IF(MOD(ROWS(A$2:A174),2),IF(A175="","","rem start two new ping command windows from a batch file:"),RIGHT(LEFT(SUBSTITUTE("ping "&amp;INDEX(Menu_PW1!$F$6:$F$999,(ROWS(A$2:A174)+1)/2)&amp;" -n 1 &gt;&gt; D:\000_A_Test\pinglog.txt","Wait",REPT(" ",99)),99),95))</f>
        <v>rem start two new ping command windows from a batch file:</v>
      </c>
    </row>
    <row r="175" spans="1:1">
      <c r="A175" t="str">
        <f>IF(MOD(ROWS(A$2:A175),2),IF(A176="","","rem start two new ping command windows from a batch file:"),RIGHT(LEFT(SUBSTITUTE("ping "&amp;INDEX(Menu_PW1!$F$6:$F$999,(ROWS(A$2:A175)+1)/2)&amp;" -n 1 &gt;&gt; D:\000_A_Test\pinglog.txt","Wait",REPT(" ",99)),99),95))</f>
        <v xml:space="preserve">                                                                                               </v>
      </c>
    </row>
    <row r="176" spans="1:1">
      <c r="A176" t="str">
        <f>IF(MOD(ROWS(A$2:A176),2),IF(A177="","","rem start two new ping command windows from a batch file:"),RIGHT(LEFT(SUBSTITUTE("ping "&amp;INDEX(Menu_PW1!$F$6:$F$999,(ROWS(A$2:A176)+1)/2)&amp;" -n 1 &gt;&gt; D:\000_A_Test\pinglog.txt","Wait",REPT(" ",99)),99),95))</f>
        <v>rem start two new ping command windows from a batch file:</v>
      </c>
    </row>
    <row r="177" spans="1:1">
      <c r="A177" t="str">
        <f>IF(MOD(ROWS(A$2:A177),2),IF(A178="","","rem start two new ping command windows from a batch file:"),RIGHT(LEFT(SUBSTITUTE("ping "&amp;INDEX(Menu_PW1!$F$6:$F$999,(ROWS(A$2:A177)+1)/2)&amp;" -n 1 &gt;&gt; D:\000_A_Test\pinglog.txt","Wait",REPT(" ",99)),99),95))</f>
        <v xml:space="preserve">                                                                                               </v>
      </c>
    </row>
    <row r="178" spans="1:1">
      <c r="A178" t="str">
        <f>IF(MOD(ROWS(A$2:A178),2),IF(A179="","","rem start two new ping command windows from a batch file:"),RIGHT(LEFT(SUBSTITUTE("ping "&amp;INDEX(Menu_PW1!$F$6:$F$999,(ROWS(A$2:A178)+1)/2)&amp;" -n 1 &gt;&gt; D:\000_A_Test\pinglog.txt","Wait",REPT(" ",99)),99),95))</f>
        <v>rem start two new ping command windows from a batch file:</v>
      </c>
    </row>
    <row r="179" spans="1:1">
      <c r="A179" t="str">
        <f>IF(MOD(ROWS(A$2:A179),2),IF(A180="","","rem start two new ping command windows from a batch file:"),RIGHT(LEFT(SUBSTITUTE("ping "&amp;INDEX(Menu_PW1!$F$6:$F$999,(ROWS(A$2:A179)+1)/2)&amp;" -n 1 &gt;&gt; D:\000_A_Test\pinglog.txt","Wait",REPT(" ",99)),99),95))</f>
        <v xml:space="preserve">                                                                                               </v>
      </c>
    </row>
    <row r="180" spans="1:1">
      <c r="A180" t="str">
        <f>IF(MOD(ROWS(A$2:A180),2),IF(A181="","","rem start two new ping command windows from a batch file:"),RIGHT(LEFT(SUBSTITUTE("ping "&amp;INDEX(Menu_PW1!$F$6:$F$999,(ROWS(A$2:A180)+1)/2)&amp;" -n 1 &gt;&gt; D:\000_A_Test\pinglog.txt","Wait",REPT(" ",99)),99),95))</f>
        <v>rem start two new ping command windows from a batch file:</v>
      </c>
    </row>
    <row r="181" spans="1:1">
      <c r="A181" t="str">
        <f>IF(MOD(ROWS(A$2:A181),2),IF(A182="","","rem start two new ping command windows from a batch file:"),RIGHT(LEFT(SUBSTITUTE("ping "&amp;INDEX(Menu_PW1!$F$6:$F$999,(ROWS(A$2:A181)+1)/2)&amp;" -n 1 &gt;&gt; D:\000_A_Test\pinglog.txt","Wait",REPT(" ",99)),99),95))</f>
        <v xml:space="preserve">                                                                                               </v>
      </c>
    </row>
    <row r="182" spans="1:1">
      <c r="A182" t="str">
        <f>IF(MOD(ROWS(A$2:A182),2),IF(A183="","","rem start two new ping command windows from a batch file:"),RIGHT(LEFT(SUBSTITUTE("ping "&amp;INDEX(Menu_PW1!$F$6:$F$999,(ROWS(A$2:A182)+1)/2)&amp;" -n 1 &gt;&gt; D:\000_A_Test\pinglog.txt","Wait",REPT(" ",99)),99),95))</f>
        <v>rem start two new ping command windows from a batch file:</v>
      </c>
    </row>
    <row r="183" spans="1:1">
      <c r="A183" t="str">
        <f>IF(MOD(ROWS(A$2:A183),2),IF(A184="","","rem start two new ping command windows from a batch file:"),RIGHT(LEFT(SUBSTITUTE("ping "&amp;INDEX(Menu_PW1!$F$6:$F$999,(ROWS(A$2:A183)+1)/2)&amp;" -n 1 &gt;&gt; D:\000_A_Test\pinglog.txt","Wait",REPT(" ",99)),99),95))</f>
        <v xml:space="preserve">                                                                                               </v>
      </c>
    </row>
    <row r="184" spans="1:1">
      <c r="A184" t="str">
        <f>IF(MOD(ROWS(A$2:A184),2),IF(A185="","","rem start two new ping command windows from a batch file:"),RIGHT(LEFT(SUBSTITUTE("ping "&amp;INDEX(Menu_PW1!$F$6:$F$999,(ROWS(A$2:A184)+1)/2)&amp;" -n 1 &gt;&gt; D:\000_A_Test\pinglog.txt","Wait",REPT(" ",99)),99),95))</f>
        <v>rem start two new ping command windows from a batch file:</v>
      </c>
    </row>
    <row r="185" spans="1:1">
      <c r="A185" t="str">
        <f>IF(MOD(ROWS(A$2:A185),2),IF(A186="","","rem start two new ping command windows from a batch file:"),RIGHT(LEFT(SUBSTITUTE("ping "&amp;INDEX(Menu_PW1!$F$6:$F$999,(ROWS(A$2:A185)+1)/2)&amp;" -n 1 &gt;&gt; D:\000_A_Test\pinglog.txt","Wait",REPT(" ",99)),99),95))</f>
        <v xml:space="preserve">                                                                                               </v>
      </c>
    </row>
    <row r="186" spans="1:1">
      <c r="A186" t="str">
        <f>IF(MOD(ROWS(A$2:A186),2),IF(A187="","","rem start two new ping command windows from a batch file:"),RIGHT(LEFT(SUBSTITUTE("ping "&amp;INDEX(Menu_PW1!$F$6:$F$999,(ROWS(A$2:A186)+1)/2)&amp;" -n 1 &gt;&gt; D:\000_A_Test\pinglog.txt","Wait",REPT(" ",99)),99),95))</f>
        <v>rem start two new ping command windows from a batch file:</v>
      </c>
    </row>
    <row r="187" spans="1:1">
      <c r="A187" t="str">
        <f>IF(MOD(ROWS(A$2:A187),2),IF(A188="","","rem start two new ping command windows from a batch file:"),RIGHT(LEFT(SUBSTITUTE("ping "&amp;INDEX(Menu_PW1!$F$6:$F$999,(ROWS(A$2:A187)+1)/2)&amp;" -n 1 &gt;&gt; D:\000_A_Test\pinglog.txt","Wait",REPT(" ",99)),99),95))</f>
        <v xml:space="preserve">                                                                                               </v>
      </c>
    </row>
    <row r="188" spans="1:1">
      <c r="A188" t="str">
        <f>IF(MOD(ROWS(A$2:A188),2),IF(A189="","","rem start two new ping command windows from a batch file:"),RIGHT(LEFT(SUBSTITUTE("ping "&amp;INDEX(Menu_PW1!$F$6:$F$999,(ROWS(A$2:A188)+1)/2)&amp;" -n 1 &gt;&gt; D:\000_A_Test\pinglog.txt","Wait",REPT(" ",99)),99),95))</f>
        <v>rem start two new ping command windows from a batch file:</v>
      </c>
    </row>
    <row r="189" spans="1:1">
      <c r="A189" t="str">
        <f>IF(MOD(ROWS(A$2:A189),2),IF(A190="","","rem start two new ping command windows from a batch file:"),RIGHT(LEFT(SUBSTITUTE("ping "&amp;INDEX(Menu_PW1!$F$6:$F$999,(ROWS(A$2:A189)+1)/2)&amp;" -n 1 &gt;&gt; D:\000_A_Test\pinglog.txt","Wait",REPT(" ",99)),99),95))</f>
        <v xml:space="preserve">                                                                                               </v>
      </c>
    </row>
    <row r="190" spans="1:1">
      <c r="A190" t="str">
        <f>IF(MOD(ROWS(A$2:A190),2),IF(A191="","","rem start two new ping command windows from a batch file:"),RIGHT(LEFT(SUBSTITUTE("ping "&amp;INDEX(Menu_PW1!$F$6:$F$999,(ROWS(A$2:A190)+1)/2)&amp;" -n 1 &gt;&gt; D:\000_A_Test\pinglog.txt","Wait",REPT(" ",99)),99),95))</f>
        <v>rem start two new ping command windows from a batch file:</v>
      </c>
    </row>
    <row r="191" spans="1:1">
      <c r="A191" t="str">
        <f>IF(MOD(ROWS(A$2:A191),2),IF(A192="","","rem start two new ping command windows from a batch file:"),RIGHT(LEFT(SUBSTITUTE("ping "&amp;INDEX(Menu_PW1!$F$6:$F$999,(ROWS(A$2:A191)+1)/2)&amp;" -n 1 &gt;&gt; D:\000_A_Test\pinglog.txt","Wait",REPT(" ",99)),99),95))</f>
        <v xml:space="preserve">                                                                                               </v>
      </c>
    </row>
    <row r="192" spans="1:1">
      <c r="A192" t="str">
        <f>IF(MOD(ROWS(A$2:A192),2),IF(A193="","","rem start two new ping command windows from a batch file:"),RIGHT(LEFT(SUBSTITUTE("ping "&amp;INDEX(Menu_PW1!$F$6:$F$999,(ROWS(A$2:A192)+1)/2)&amp;" -n 1 &gt;&gt; D:\000_A_Test\pinglog.txt","Wait",REPT(" ",99)),99),95))</f>
        <v>rem start two new ping command windows from a batch file:</v>
      </c>
    </row>
    <row r="193" spans="1:1">
      <c r="A193" t="str">
        <f>IF(MOD(ROWS(A$2:A193),2),IF(A194="","","rem start two new ping command windows from a batch file:"),RIGHT(LEFT(SUBSTITUTE("ping "&amp;INDEX(Menu_PW1!$F$6:$F$999,(ROWS(A$2:A193)+1)/2)&amp;" -n 1 &gt;&gt; D:\000_A_Test\pinglog.txt","Wait",REPT(" ",99)),99),95))</f>
        <v xml:space="preserve">                                                                                               </v>
      </c>
    </row>
    <row r="194" spans="1:1">
      <c r="A194" t="str">
        <f>IF(MOD(ROWS(A$2:A194),2),IF(A195="","","rem start two new ping command windows from a batch file:"),RIGHT(LEFT(SUBSTITUTE("ping "&amp;INDEX(Menu_PW1!$F$6:$F$999,(ROWS(A$2:A194)+1)/2)&amp;" -n 1 &gt;&gt; D:\000_A_Test\pinglog.txt","Wait",REPT(" ",99)),99),95))</f>
        <v>rem start two new ping command windows from a batch file:</v>
      </c>
    </row>
    <row r="195" spans="1:1">
      <c r="A195" t="str">
        <f>IF(MOD(ROWS(A$2:A195),2),IF(A196="","","rem start two new ping command windows from a batch file:"),RIGHT(LEFT(SUBSTITUTE("ping "&amp;INDEX(Menu_PW1!$F$6:$F$999,(ROWS(A$2:A195)+1)/2)&amp;" -n 1 &gt;&gt; D:\000_A_Test\pinglog.txt","Wait",REPT(" ",99)),99),95))</f>
        <v xml:space="preserve">                                                                                               </v>
      </c>
    </row>
    <row r="196" spans="1:1">
      <c r="A196" t="str">
        <f>IF(MOD(ROWS(A$2:A196),2),IF(A197="","","rem start two new ping command windows from a batch file:"),RIGHT(LEFT(SUBSTITUTE("ping "&amp;INDEX(Menu_PW1!$F$6:$F$999,(ROWS(A$2:A196)+1)/2)&amp;" -n 1 &gt;&gt; D:\000_A_Test\pinglog.txt","Wait",REPT(" ",99)),99),95))</f>
        <v>rem start two new ping command windows from a batch file:</v>
      </c>
    </row>
    <row r="197" spans="1:1">
      <c r="A197" t="str">
        <f>IF(MOD(ROWS(A$2:A197),2),IF(A198="","","rem start two new ping command windows from a batch file:"),RIGHT(LEFT(SUBSTITUTE("ping "&amp;INDEX(Menu_PW1!$F$6:$F$999,(ROWS(A$2:A197)+1)/2)&amp;" -n 1 &gt;&gt; D:\000_A_Test\pinglog.txt","Wait",REPT(" ",99)),99),95))</f>
        <v xml:space="preserve">                                                                                               </v>
      </c>
    </row>
    <row r="198" spans="1:1">
      <c r="A198" t="str">
        <f>IF(MOD(ROWS(A$2:A198),2),IF(A199="","","rem start two new ping command windows from a batch file:"),RIGHT(LEFT(SUBSTITUTE("ping "&amp;INDEX(Menu_PW1!$F$6:$F$999,(ROWS(A$2:A198)+1)/2)&amp;" -n 1 &gt;&gt; D:\000_A_Test\pinglog.txt","Wait",REPT(" ",99)),99),95))</f>
        <v>rem start two new ping command windows from a batch file:</v>
      </c>
    </row>
    <row r="199" spans="1:1">
      <c r="A199" t="str">
        <f>IF(MOD(ROWS(A$2:A199),2),IF(A200="","","rem start two new ping command windows from a batch file:"),RIGHT(LEFT(SUBSTITUTE("ping "&amp;INDEX(Menu_PW1!$F$6:$F$999,(ROWS(A$2:A199)+1)/2)&amp;" -n 1 &gt;&gt; D:\000_A_Test\pinglog.txt","Wait",REPT(" ",99)),99),95))</f>
        <v xml:space="preserve">                                                                                               </v>
      </c>
    </row>
    <row r="200" spans="1:1">
      <c r="A200" t="str">
        <f>IF(MOD(ROWS(A$2:A200),2),IF(A201="","","rem start two new ping command windows from a batch file:"),RIGHT(LEFT(SUBSTITUTE("ping "&amp;INDEX(Menu_PW1!$F$6:$F$999,(ROWS(A$2:A200)+1)/2)&amp;" -n 1 &gt;&gt; D:\000_A_Test\pinglog.txt","Wait",REPT(" ",99)),99),95))</f>
        <v>rem start two new ping command windows from a batch file:</v>
      </c>
    </row>
    <row r="201" spans="1:1">
      <c r="A201" t="str">
        <f>IF(MOD(ROWS(A$2:A201),2),IF(A202="","","rem start two new ping command windows from a batch file:"),RIGHT(LEFT(SUBSTITUTE("ping "&amp;INDEX(Menu_PW1!$F$6:$F$999,(ROWS(A$2:A201)+1)/2)&amp;" -n 1 &gt;&gt; D:\000_A_Test\pinglog.txt","Wait",REPT(" ",99)),99),95))</f>
        <v xml:space="preserve">                                                                                               </v>
      </c>
    </row>
    <row r="202" spans="1:1">
      <c r="A202" t="str">
        <f>IF(MOD(ROWS(A$2:A202),2),IF(A203="","","rem start two new ping command windows from a batch file:"),RIGHT(LEFT(SUBSTITUTE("ping "&amp;INDEX(Menu_PW1!$F$6:$F$999,(ROWS(A$2:A202)+1)/2)&amp;" -n 1 &gt;&gt; D:\000_A_Test\pinglog.txt","Wait",REPT(" ",99)),99),95))</f>
        <v>rem start two new ping command windows from a batch file:</v>
      </c>
    </row>
    <row r="203" spans="1:1">
      <c r="A203" t="str">
        <f>IF(MOD(ROWS(A$2:A203),2),IF(A204="","","rem start two new ping command windows from a batch file:"),RIGHT(LEFT(SUBSTITUTE("ping "&amp;INDEX(Menu_PW1!$F$6:$F$999,(ROWS(A$2:A203)+1)/2)&amp;" -n 1 &gt;&gt; D:\000_A_Test\pinglog.txt","Wait",REPT(" ",99)),99),95))</f>
        <v xml:space="preserve">                                                                                               </v>
      </c>
    </row>
    <row r="204" spans="1:1">
      <c r="A204" t="str">
        <f>IF(MOD(ROWS(A$2:A204),2),IF(A205="","","rem start two new ping command windows from a batch file:"),RIGHT(LEFT(SUBSTITUTE("ping "&amp;INDEX(Menu_PW1!$F$6:$F$999,(ROWS(A$2:A204)+1)/2)&amp;" -n 1 &gt;&gt; D:\000_A_Test\pinglog.txt","Wait",REPT(" ",99)),99),95))</f>
        <v>rem start two new ping command windows from a batch file:</v>
      </c>
    </row>
    <row r="205" spans="1:1">
      <c r="A205" t="str">
        <f>IF(MOD(ROWS(A$2:A205),2),IF(A300="","","rem start two new ping command windows from a batch file:"),RIGHT(LEFT(SUBSTITUTE("ping "&amp;INDEX(Menu_PW1!$F$6:$F$999,(ROWS(A$2:A205)+1)/2)&amp;" -n 1 &gt;&gt; D:\000_A_Test\pinglog.txt","Wait",REPT(" ",99)),99),95))</f>
        <v xml:space="preserve">                                                                                               </v>
      </c>
    </row>
    <row r="206" spans="1:1">
      <c r="A206" s="52" t="str">
        <f>IF(MOD(ROWS(A$2:A206),2),IF(A207="","","rem start two new ping command windows from a batch file:"),RIGHT(LEFT(SUBSTITUTE("ping "&amp;INDEX(Menu_PW1!$F$6:$F$999,(ROWS(A$2:A206)+1)/2)&amp;" -n 1 &gt;&gt; D:\000_A_Test\pinglog.txt","Wait",REPT(" ",99)),99),95))</f>
        <v>rem start two new ping command windows from a batch file:</v>
      </c>
    </row>
    <row r="207" spans="1:1">
      <c r="A207" t="str">
        <f>IF(MOD(ROWS(A$2:A207),2),IF(A208="","","rem start two new ping command windows from a batch file:"),RIGHT(LEFT(SUBSTITUTE("ping "&amp;INDEX(Menu_PW1!$F$6:$F$999,(ROWS(A$2:A207)+1)/2)&amp;" -n 1 &gt;&gt; D:\000_A_Test\pinglog.txt","Wait",REPT(" ",99)),99),95))</f>
        <v xml:space="preserve">                                                                                               </v>
      </c>
    </row>
    <row r="208" spans="1:1">
      <c r="A208" t="str">
        <f>IF(MOD(ROWS(A$2:A208),2),IF(A209="","","rem start two new ping command windows from a batch file:"),RIGHT(LEFT(SUBSTITUTE("ping "&amp;INDEX(Menu_PW1!$F$6:$F$999,(ROWS(A$2:A208)+1)/2)&amp;" -n 1 &gt;&gt; D:\000_A_Test\pinglog.txt","Wait",REPT(" ",99)),99),95))</f>
        <v>rem start two new ping command windows from a batch file:</v>
      </c>
    </row>
    <row r="209" spans="1:1">
      <c r="A209" t="str">
        <f>IF(MOD(ROWS(A$2:A209),2),IF(A210="","","rem start two new ping command windows from a batch file:"),RIGHT(LEFT(SUBSTITUTE("ping "&amp;INDEX(Menu_PW1!$F$6:$F$999,(ROWS(A$2:A209)+1)/2)&amp;" -n 1 &gt;&gt; D:\000_A_Test\pinglog.txt","Wait",REPT(" ",99)),99),95))</f>
        <v xml:space="preserve">                                                                                               </v>
      </c>
    </row>
    <row r="210" spans="1:1">
      <c r="A210" t="str">
        <f>IF(MOD(ROWS(A$2:A210),2),IF(A211="","","rem start two new ping command windows from a batch file:"),RIGHT(LEFT(SUBSTITUTE("ping "&amp;INDEX(Menu_PW1!$F$6:$F$999,(ROWS(A$2:A210)+1)/2)&amp;" -n 1 &gt;&gt; D:\000_A_Test\pinglog.txt","Wait",REPT(" ",99)),99),95))</f>
        <v>rem start two new ping command windows from a batch file:</v>
      </c>
    </row>
    <row r="211" spans="1:1">
      <c r="A211" t="str">
        <f>IF(MOD(ROWS(A$2:A211),2),IF(A212="","","rem start two new ping command windows from a batch file:"),RIGHT(LEFT(SUBSTITUTE("ping "&amp;INDEX(Menu_PW1!$F$6:$F$999,(ROWS(A$2:A211)+1)/2)&amp;" -n 1 &gt;&gt; D:\000_A_Test\pinglog.txt","Wait",REPT(" ",99)),99),95))</f>
        <v xml:space="preserve">                                                                                               </v>
      </c>
    </row>
    <row r="212" spans="1:1">
      <c r="A212" t="str">
        <f>IF(MOD(ROWS(A$2:A212),2),IF(A213="","","rem start two new ping command windows from a batch file:"),RIGHT(LEFT(SUBSTITUTE("ping "&amp;INDEX(Menu_PW1!$F$6:$F$999,(ROWS(A$2:A212)+1)/2)&amp;" -n 1 &gt;&gt; D:\000_A_Test\pinglog.txt","Wait",REPT(" ",99)),99),95))</f>
        <v>rem start two new ping command windows from a batch file:</v>
      </c>
    </row>
    <row r="213" spans="1:1">
      <c r="A213" t="str">
        <f>IF(MOD(ROWS(A$2:A213),2),IF(A214="","","rem start two new ping command windows from a batch file:"),RIGHT(LEFT(SUBSTITUTE("ping "&amp;INDEX(Menu_PW1!$F$6:$F$999,(ROWS(A$2:A213)+1)/2)&amp;" -n 1 &gt;&gt; D:\000_A_Test\pinglog.txt","Wait",REPT(" ",99)),99),95))</f>
        <v xml:space="preserve">                                                                                               </v>
      </c>
    </row>
    <row r="214" spans="1:1">
      <c r="A214" t="str">
        <f>IF(MOD(ROWS(A$2:A214),2),IF(A215="","","rem start two new ping command windows from a batch file:"),RIGHT(LEFT(SUBSTITUTE("ping "&amp;INDEX(Menu_PW1!$F$6:$F$999,(ROWS(A$2:A214)+1)/2)&amp;" -n 1 &gt;&gt; D:\000_A_Test\pinglog.txt","Wait",REPT(" ",99)),99),95))</f>
        <v>rem start two new ping command windows from a batch file:</v>
      </c>
    </row>
    <row r="215" spans="1:1">
      <c r="A215" t="str">
        <f>IF(MOD(ROWS(A$2:A215),2),IF(A216="","","rem start two new ping command windows from a batch file:"),RIGHT(LEFT(SUBSTITUTE("ping "&amp;INDEX(Menu_PW1!$F$6:$F$999,(ROWS(A$2:A215)+1)/2)&amp;" -n 1 &gt;&gt; D:\000_A_Test\pinglog.txt","Wait",REPT(" ",99)),99),95))</f>
        <v xml:space="preserve">                                                                                               </v>
      </c>
    </row>
    <row r="216" spans="1:1">
      <c r="A216" t="str">
        <f>IF(MOD(ROWS(A$2:A216),2),IF(A217="","","rem start two new ping command windows from a batch file:"),RIGHT(LEFT(SUBSTITUTE("ping "&amp;INDEX(Menu_PW1!$F$6:$F$999,(ROWS(A$2:A216)+1)/2)&amp;" -n 1 &gt;&gt; D:\000_A_Test\pinglog.txt","Wait",REPT(" ",99)),99),95))</f>
        <v>rem start two new ping command windows from a batch file:</v>
      </c>
    </row>
    <row r="217" spans="1:1">
      <c r="A217" t="str">
        <f>IF(MOD(ROWS(A$2:A217),2),IF(A218="","","rem start two new ping command windows from a batch file:"),RIGHT(LEFT(SUBSTITUTE("ping "&amp;INDEX(Menu_PW1!$F$6:$F$999,(ROWS(A$2:A217)+1)/2)&amp;" -n 1 &gt;&gt; D:\000_A_Test\pinglog.txt","Wait",REPT(" ",99)),99),95))</f>
        <v xml:space="preserve">                                                                                               </v>
      </c>
    </row>
    <row r="218" spans="1:1">
      <c r="A218" t="str">
        <f>IF(MOD(ROWS(A$2:A218),2),IF(A219="","","rem start two new ping command windows from a batch file:"),RIGHT(LEFT(SUBSTITUTE("ping "&amp;INDEX(Menu_PW1!$F$6:$F$999,(ROWS(A$2:A218)+1)/2)&amp;" -n 1 &gt;&gt; D:\000_A_Test\pinglog.txt","Wait",REPT(" ",99)),99),95))</f>
        <v>rem start two new ping command windows from a batch file:</v>
      </c>
    </row>
    <row r="219" spans="1:1">
      <c r="A219" t="str">
        <f>IF(MOD(ROWS(A$2:A219),2),IF(A220="","","rem start two new ping command windows from a batch file:"),RIGHT(LEFT(SUBSTITUTE("ping "&amp;INDEX(Menu_PW1!$F$6:$F$999,(ROWS(A$2:A219)+1)/2)&amp;" -n 1 &gt;&gt; D:\000_A_Test\pinglog.txt","Wait",REPT(" ",99)),99),95))</f>
        <v xml:space="preserve">                                                                                               </v>
      </c>
    </row>
    <row r="220" spans="1:1">
      <c r="A220" t="str">
        <f>IF(MOD(ROWS(A$2:A220),2),IF(A221="","","rem start two new ping command windows from a batch file:"),RIGHT(LEFT(SUBSTITUTE("ping "&amp;INDEX(Menu_PW1!$F$6:$F$999,(ROWS(A$2:A220)+1)/2)&amp;" -n 1 &gt;&gt; D:\000_A_Test\pinglog.txt","Wait",REPT(" ",99)),99),95))</f>
        <v>rem start two new ping command windows from a batch file:</v>
      </c>
    </row>
    <row r="221" spans="1:1">
      <c r="A221" t="str">
        <f>IF(MOD(ROWS(A$2:A221),2),IF(A222="","","rem start two new ping command windows from a batch file:"),RIGHT(LEFT(SUBSTITUTE("ping "&amp;INDEX(Menu_PW1!$F$6:$F$999,(ROWS(A$2:A221)+1)/2)&amp;" -n 1 &gt;&gt; D:\000_A_Test\pinglog.txt","Wait",REPT(" ",99)),99),95))</f>
        <v xml:space="preserve">                                                                                               </v>
      </c>
    </row>
    <row r="222" spans="1:1">
      <c r="A222" t="str">
        <f>IF(MOD(ROWS(A$2:A222),2),IF(A223="","","rem start two new ping command windows from a batch file:"),RIGHT(LEFT(SUBSTITUTE("ping "&amp;INDEX(Menu_PW1!$F$6:$F$999,(ROWS(A$2:A222)+1)/2)&amp;" -n 1 &gt;&gt; D:\000_A_Test\pinglog.txt","Wait",REPT(" ",99)),99),95))</f>
        <v>rem start two new ping command windows from a batch file:</v>
      </c>
    </row>
    <row r="223" spans="1:1">
      <c r="A223" t="str">
        <f>IF(MOD(ROWS(A$2:A223),2),IF(A224="","","rem start two new ping command windows from a batch file:"),RIGHT(LEFT(SUBSTITUTE("ping "&amp;INDEX(Menu_PW1!$F$6:$F$999,(ROWS(A$2:A223)+1)/2)&amp;" -n 1 &gt;&gt; D:\000_A_Test\pinglog.txt","Wait",REPT(" ",99)),99),95))</f>
        <v xml:space="preserve">                                                                                               </v>
      </c>
    </row>
    <row r="224" spans="1:1">
      <c r="A224" t="str">
        <f>IF(MOD(ROWS(A$2:A224),2),IF(A225="","","rem start two new ping command windows from a batch file:"),RIGHT(LEFT(SUBSTITUTE("ping "&amp;INDEX(Menu_PW1!$F$6:$F$999,(ROWS(A$2:A224)+1)/2)&amp;" -n 1 &gt;&gt; D:\000_A_Test\pinglog.txt","Wait",REPT(" ",99)),99),95))</f>
        <v>rem start two new ping command windows from a batch file:</v>
      </c>
    </row>
    <row r="225" spans="1:1">
      <c r="A225" t="str">
        <f>IF(MOD(ROWS(A$2:A225),2),IF(A226="","","rem start two new ping command windows from a batch file:"),RIGHT(LEFT(SUBSTITUTE("ping "&amp;INDEX(Menu_PW1!$F$6:$F$999,(ROWS(A$2:A225)+1)/2)&amp;" -n 1 &gt;&gt; D:\000_A_Test\pinglog.txt","Wait",REPT(" ",99)),99),95))</f>
        <v xml:space="preserve">                                                                                               </v>
      </c>
    </row>
    <row r="226" spans="1:1">
      <c r="A226" t="str">
        <f>IF(MOD(ROWS(A$2:A226),2),IF(A227="","","rem start two new ping command windows from a batch file:"),RIGHT(LEFT(SUBSTITUTE("ping "&amp;INDEX(Menu_PW1!$F$6:$F$999,(ROWS(A$2:A226)+1)/2)&amp;" -n 1 &gt;&gt; D:\000_A_Test\pinglog.txt","Wait",REPT(" ",99)),99),95))</f>
        <v>rem start two new ping command windows from a batch file:</v>
      </c>
    </row>
    <row r="227" spans="1:1">
      <c r="A227" t="str">
        <f>IF(MOD(ROWS(A$2:A227),2),IF(A228="","","rem start two new ping command windows from a batch file:"),RIGHT(LEFT(SUBSTITUTE("ping "&amp;INDEX(Menu_PW1!$F$6:$F$999,(ROWS(A$2:A227)+1)/2)&amp;" -n 1 &gt;&gt; D:\000_A_Test\pinglog.txt","Wait",REPT(" ",99)),99),95))</f>
        <v xml:space="preserve">                                                                                               </v>
      </c>
    </row>
    <row r="228" spans="1:1">
      <c r="A228" t="str">
        <f>IF(MOD(ROWS(A$2:A228),2),IF(A229="","","rem start two new ping command windows from a batch file:"),RIGHT(LEFT(SUBSTITUTE("ping "&amp;INDEX(Menu_PW1!$F$6:$F$999,(ROWS(A$2:A228)+1)/2)&amp;" -n 1 &gt;&gt; D:\000_A_Test\pinglog.txt","Wait",REPT(" ",99)),99),95))</f>
        <v>rem start two new ping command windows from a batch file:</v>
      </c>
    </row>
    <row r="229" spans="1:1">
      <c r="A229" t="str">
        <f>IF(MOD(ROWS(A$2:A229),2),IF(A230="","","rem start two new ping command windows from a batch file:"),RIGHT(LEFT(SUBSTITUTE("ping "&amp;INDEX(Menu_PW1!$F$6:$F$999,(ROWS(A$2:A229)+1)/2)&amp;" -n 1 &gt;&gt; D:\000_A_Test\pinglog.txt","Wait",REPT(" ",99)),99),95))</f>
        <v xml:space="preserve">                                                                                               </v>
      </c>
    </row>
    <row r="230" spans="1:1">
      <c r="A230" t="str">
        <f>IF(MOD(ROWS(A$2:A230),2),IF(A231="","","rem start two new ping command windows from a batch file:"),RIGHT(LEFT(SUBSTITUTE("ping "&amp;INDEX(Menu_PW1!$F$6:$F$999,(ROWS(A$2:A230)+1)/2)&amp;" -n 1 &gt;&gt; D:\000_A_Test\pinglog.txt","Wait",REPT(" ",99)),99),95))</f>
        <v>rem start two new ping command windows from a batch file:</v>
      </c>
    </row>
    <row r="231" spans="1:1">
      <c r="A231" t="str">
        <f>IF(MOD(ROWS(A$2:A231),2),IF(A232="","","rem start two new ping command windows from a batch file:"),RIGHT(LEFT(SUBSTITUTE("ping "&amp;INDEX(Menu_PW1!$F$6:$F$999,(ROWS(A$2:A231)+1)/2)&amp;" -n 1 &gt;&gt; D:\000_A_Test\pinglog.txt","Wait",REPT(" ",99)),99),95))</f>
        <v xml:space="preserve">                                                                                               </v>
      </c>
    </row>
    <row r="232" spans="1:1">
      <c r="A232" t="str">
        <f>IF(MOD(ROWS(A$2:A232),2),IF(A233="","","rem start two new ping command windows from a batch file:"),RIGHT(LEFT(SUBSTITUTE("ping "&amp;INDEX(Menu_PW1!$F$6:$F$999,(ROWS(A$2:A232)+1)/2)&amp;" -n 1 &gt;&gt; D:\000_A_Test\pinglog.txt","Wait",REPT(" ",99)),99),95))</f>
        <v>rem start two new ping command windows from a batch file:</v>
      </c>
    </row>
    <row r="233" spans="1:1">
      <c r="A233" t="str">
        <f>IF(MOD(ROWS(A$2:A233),2),IF(A234="","","rem start two new ping command windows from a batch file:"),RIGHT(LEFT(SUBSTITUTE("ping "&amp;INDEX(Menu_PW1!$F$6:$F$999,(ROWS(A$2:A233)+1)/2)&amp;" -n 1 &gt;&gt; D:\000_A_Test\pinglog.txt","Wait",REPT(" ",99)),99),95))</f>
        <v xml:space="preserve">                                                                                               </v>
      </c>
    </row>
    <row r="234" spans="1:1">
      <c r="A234" t="str">
        <f>IF(MOD(ROWS(A$2:A234),2),IF(A235="","","rem start two new ping command windows from a batch file:"),RIGHT(LEFT(SUBSTITUTE("ping "&amp;INDEX(Menu_PW1!$F$6:$F$999,(ROWS(A$2:A234)+1)/2)&amp;" -n 1 &gt;&gt; D:\000_A_Test\pinglog.txt","Wait",REPT(" ",99)),99),95))</f>
        <v>rem start two new ping command windows from a batch file:</v>
      </c>
    </row>
    <row r="235" spans="1:1">
      <c r="A235" t="str">
        <f>IF(MOD(ROWS(A$2:A235),2),IF(A236="","","rem start two new ping command windows from a batch file:"),RIGHT(LEFT(SUBSTITUTE("ping "&amp;INDEX(Menu_PW1!$F$6:$F$999,(ROWS(A$2:A235)+1)/2)&amp;" -n 1 &gt;&gt; D:\000_A_Test\pinglog.txt","Wait",REPT(" ",99)),99),95))</f>
        <v xml:space="preserve">                                                                                               </v>
      </c>
    </row>
    <row r="236" spans="1:1">
      <c r="A236" t="str">
        <f>IF(MOD(ROWS(A$2:A236),2),IF(A237="","","rem start two new ping command windows from a batch file:"),RIGHT(LEFT(SUBSTITUTE("ping "&amp;INDEX(Menu_PW1!$F$6:$F$999,(ROWS(A$2:A236)+1)/2)&amp;" -n 1 &gt;&gt; D:\000_A_Test\pinglog.txt","Wait",REPT(" ",99)),99),95))</f>
        <v>rem start two new ping command windows from a batch file:</v>
      </c>
    </row>
    <row r="237" spans="1:1">
      <c r="A237" t="str">
        <f>IF(MOD(ROWS(A$2:A237),2),IF(A238="","","rem start two new ping command windows from a batch file:"),RIGHT(LEFT(SUBSTITUTE("ping "&amp;INDEX(Menu_PW1!$F$6:$F$999,(ROWS(A$2:A237)+1)/2)&amp;" -n 1 &gt;&gt; D:\000_A_Test\pinglog.txt","Wait",REPT(" ",99)),99),95))</f>
        <v xml:space="preserve">                                                                                               </v>
      </c>
    </row>
    <row r="238" spans="1:1">
      <c r="A238" t="str">
        <f>IF(MOD(ROWS(A$2:A238),2),IF(A239="","","rem start two new ping command windows from a batch file:"),RIGHT(LEFT(SUBSTITUTE("ping "&amp;INDEX(Menu_PW1!$F$6:$F$999,(ROWS(A$2:A238)+1)/2)&amp;" -n 1 &gt;&gt; D:\000_A_Test\pinglog.txt","Wait",REPT(" ",99)),99),95))</f>
        <v>rem start two new ping command windows from a batch file:</v>
      </c>
    </row>
    <row r="239" spans="1:1">
      <c r="A239" t="str">
        <f>IF(MOD(ROWS(A$2:A239),2),IF(A240="","","rem start two new ping command windows from a batch file:"),RIGHT(LEFT(SUBSTITUTE("ping "&amp;INDEX(Menu_PW1!$F$6:$F$999,(ROWS(A$2:A239)+1)/2)&amp;" -n 1 &gt;&gt; D:\000_A_Test\pinglog.txt","Wait",REPT(" ",99)),99),95))</f>
        <v xml:space="preserve">                                                                                               </v>
      </c>
    </row>
    <row r="240" spans="1:1">
      <c r="A240" t="str">
        <f>IF(MOD(ROWS(A$2:A240),2),IF(A241="","","rem start two new ping command windows from a batch file:"),RIGHT(LEFT(SUBSTITUTE("ping "&amp;INDEX(Menu_PW1!$F$6:$F$999,(ROWS(A$2:A240)+1)/2)&amp;" -n 1 &gt;&gt; D:\000_A_Test\pinglog.txt","Wait",REPT(" ",99)),99),95))</f>
        <v>rem start two new ping command windows from a batch file:</v>
      </c>
    </row>
    <row r="241" spans="1:1">
      <c r="A241" t="str">
        <f>IF(MOD(ROWS(A$2:A241),2),IF(A242="","","rem start two new ping command windows from a batch file:"),RIGHT(LEFT(SUBSTITUTE("ping "&amp;INDEX(Menu_PW1!$F$6:$F$999,(ROWS(A$2:A241)+1)/2)&amp;" -n 1 &gt;&gt; D:\000_A_Test\pinglog.txt","Wait",REPT(" ",99)),99),95))</f>
        <v xml:space="preserve">                                                                                               </v>
      </c>
    </row>
    <row r="242" spans="1:1">
      <c r="A242" t="str">
        <f>IF(MOD(ROWS(A$2:A242),2),IF(A243="","","rem start two new ping command windows from a batch file:"),RIGHT(LEFT(SUBSTITUTE("ping "&amp;INDEX(Menu_PW1!$F$6:$F$999,(ROWS(A$2:A242)+1)/2)&amp;" -n 1 &gt;&gt; D:\000_A_Test\pinglog.txt","Wait",REPT(" ",99)),99),95))</f>
        <v>rem start two new ping command windows from a batch file:</v>
      </c>
    </row>
    <row r="243" spans="1:1">
      <c r="A243" t="str">
        <f>IF(MOD(ROWS(A$2:A243),2),IF(A244="","","rem start two new ping command windows from a batch file:"),RIGHT(LEFT(SUBSTITUTE("ping "&amp;INDEX(Menu_PW1!$F$6:$F$999,(ROWS(A$2:A243)+1)/2)&amp;" -n 1 &gt;&gt; D:\000_A_Test\pinglog.txt","Wait",REPT(" ",99)),99),95))</f>
        <v xml:space="preserve">                                                                                               </v>
      </c>
    </row>
    <row r="244" spans="1:1">
      <c r="A244" t="str">
        <f>IF(MOD(ROWS(A$2:A244),2),IF(A245="","","rem start two new ping command windows from a batch file:"),RIGHT(LEFT(SUBSTITUTE("ping "&amp;INDEX(Menu_PW1!$F$6:$F$999,(ROWS(A$2:A244)+1)/2)&amp;" -n 1 &gt;&gt; D:\000_A_Test\pinglog.txt","Wait",REPT(" ",99)),99),95))</f>
        <v>rem start two new ping command windows from a batch file:</v>
      </c>
    </row>
    <row r="245" spans="1:1">
      <c r="A245" t="str">
        <f>IF(MOD(ROWS(A$2:A245),2),IF(A246="","","rem start two new ping command windows from a batch file:"),RIGHT(LEFT(SUBSTITUTE("ping "&amp;INDEX(Menu_PW1!$F$6:$F$999,(ROWS(A$2:A245)+1)/2)&amp;" -n 1 &gt;&gt; D:\000_A_Test\pinglog.txt","Wait",REPT(" ",99)),99),95))</f>
        <v xml:space="preserve">                                                                                               </v>
      </c>
    </row>
    <row r="246" spans="1:1">
      <c r="A246" t="str">
        <f>IF(MOD(ROWS(A$2:A246),2),IF(A247="","","rem start two new ping command windows from a batch file:"),RIGHT(LEFT(SUBSTITUTE("ping "&amp;INDEX(Menu_PW1!$F$6:$F$999,(ROWS(A$2:A246)+1)/2)&amp;" -n 1 &gt;&gt; D:\000_A_Test\pinglog.txt","Wait",REPT(" ",99)),99),95))</f>
        <v>rem start two new ping command windows from a batch file:</v>
      </c>
    </row>
    <row r="247" spans="1:1">
      <c r="A247" t="str">
        <f>IF(MOD(ROWS(A$2:A247),2),IF(A248="","","rem start two new ping command windows from a batch file:"),RIGHT(LEFT(SUBSTITUTE("ping "&amp;INDEX(Menu_PW1!$F$6:$F$999,(ROWS(A$2:A247)+1)/2)&amp;" -n 1 &gt;&gt; D:\000_A_Test\pinglog.txt","Wait",REPT(" ",99)),99),95))</f>
        <v xml:space="preserve">                                                                                               </v>
      </c>
    </row>
    <row r="248" spans="1:1">
      <c r="A248" t="str">
        <f>IF(MOD(ROWS(A$2:A248),2),IF(A249="","","rem start two new ping command windows from a batch file:"),RIGHT(LEFT(SUBSTITUTE("ping "&amp;INDEX(Menu_PW1!$F$6:$F$999,(ROWS(A$2:A248)+1)/2)&amp;" -n 1 &gt;&gt; D:\000_A_Test\pinglog.txt","Wait",REPT(" ",99)),99),95))</f>
        <v>rem start two new ping command windows from a batch file:</v>
      </c>
    </row>
    <row r="249" spans="1:1">
      <c r="A249" t="str">
        <f>IF(MOD(ROWS(A$2:A249),2),IF(A250="","","rem start two new ping command windows from a batch file:"),RIGHT(LEFT(SUBSTITUTE("ping "&amp;INDEX(Menu_PW1!$F$6:$F$999,(ROWS(A$2:A249)+1)/2)&amp;" -n 1 &gt;&gt; D:\000_A_Test\pinglog.txt","Wait",REPT(" ",99)),99),95))</f>
        <v xml:space="preserve">                                                                                               </v>
      </c>
    </row>
    <row r="250" spans="1:1">
      <c r="A250" t="str">
        <f>IF(MOD(ROWS(A$2:A250),2),IF(A251="","","rem start two new ping command windows from a batch file:"),RIGHT(LEFT(SUBSTITUTE("ping "&amp;INDEX(Menu_PW1!$F$6:$F$999,(ROWS(A$2:A250)+1)/2)&amp;" -n 1 &gt;&gt; D:\000_A_Test\pinglog.txt","Wait",REPT(" ",99)),99),95))</f>
        <v>rem start two new ping command windows from a batch file:</v>
      </c>
    </row>
    <row r="251" spans="1:1">
      <c r="A251" t="str">
        <f>IF(MOD(ROWS(A$2:A251),2),IF(A252="","","rem start two new ping command windows from a batch file:"),RIGHT(LEFT(SUBSTITUTE("ping "&amp;INDEX(Menu_PW1!$F$6:$F$999,(ROWS(A$2:A251)+1)/2)&amp;" -n 1 &gt;&gt; D:\000_A_Test\pinglog.txt","Wait",REPT(" ",99)),99),95))</f>
        <v xml:space="preserve">                                                                                               </v>
      </c>
    </row>
    <row r="252" spans="1:1">
      <c r="A252" t="str">
        <f>IF(MOD(ROWS(A$2:A252),2),IF(A253="","","rem start two new ping command windows from a batch file:"),RIGHT(LEFT(SUBSTITUTE("ping "&amp;INDEX(Menu_PW1!$F$6:$F$999,(ROWS(A$2:A252)+1)/2)&amp;" -n 1 &gt;&gt; D:\000_A_Test\pinglog.txt","Wait",REPT(" ",99)),99),95))</f>
        <v>rem start two new ping command windows from a batch file:</v>
      </c>
    </row>
    <row r="253" spans="1:1">
      <c r="A253" t="str">
        <f>IF(MOD(ROWS(A$2:A253),2),IF(A254="","","rem start two new ping command windows from a batch file:"),RIGHT(LEFT(SUBSTITUTE("ping "&amp;INDEX(Menu_PW1!$F$6:$F$999,(ROWS(A$2:A253)+1)/2)&amp;" -n 1 &gt;&gt; D:\000_A_Test\pinglog.txt","Wait",REPT(" ",99)),99),95))</f>
        <v xml:space="preserve">                                                                                               </v>
      </c>
    </row>
    <row r="254" spans="1:1">
      <c r="A254" t="str">
        <f>IF(MOD(ROWS(A$2:A254),2),IF(A255="","","rem start two new ping command windows from a batch file:"),RIGHT(LEFT(SUBSTITUTE("ping "&amp;INDEX(Menu_PW1!$F$6:$F$999,(ROWS(A$2:A254)+1)/2)&amp;" -n 1 &gt;&gt; D:\000_A_Test\pinglog.txt","Wait",REPT(" ",99)),99),95))</f>
        <v>rem start two new ping command windows from a batch file:</v>
      </c>
    </row>
    <row r="255" spans="1:1">
      <c r="A255" t="str">
        <f>IF(MOD(ROWS(A$2:A255),2),IF(A256="","","rem start two new ping command windows from a batch file:"),RIGHT(LEFT(SUBSTITUTE("ping "&amp;INDEX(Menu_PW1!$F$6:$F$999,(ROWS(A$2:A255)+1)/2)&amp;" -n 1 &gt;&gt; D:\000_A_Test\pinglog.txt","Wait",REPT(" ",99)),99),95))</f>
        <v xml:space="preserve">                                                                                               </v>
      </c>
    </row>
    <row r="256" spans="1:1">
      <c r="A256" t="str">
        <f>IF(MOD(ROWS(A$2:A256),2),IF(A257="","","rem start two new ping command windows from a batch file:"),RIGHT(LEFT(SUBSTITUTE("ping "&amp;INDEX(Menu_PW1!$F$6:$F$999,(ROWS(A$2:A256)+1)/2)&amp;" -n 1 &gt;&gt; D:\000_A_Test\pinglog.txt","Wait",REPT(" ",99)),99),95))</f>
        <v>rem start two new ping command windows from a batch file:</v>
      </c>
    </row>
    <row r="257" spans="1:1">
      <c r="A257" t="str">
        <f>IF(MOD(ROWS(A$2:A257),2),IF(A258="","","rem start two new ping command windows from a batch file:"),RIGHT(LEFT(SUBSTITUTE("ping "&amp;INDEX(Menu_PW1!$F$6:$F$999,(ROWS(A$2:A257)+1)/2)&amp;" -n 1 &gt;&gt; D:\000_A_Test\pinglog.txt","Wait",REPT(" ",99)),99),95))</f>
        <v xml:space="preserve">                                                                                               </v>
      </c>
    </row>
    <row r="258" spans="1:1">
      <c r="A258" t="str">
        <f>IF(MOD(ROWS(A$2:A258),2),IF(A259="","","rem start two new ping command windows from a batch file:"),RIGHT(LEFT(SUBSTITUTE("ping "&amp;INDEX(Menu_PW1!$F$6:$F$999,(ROWS(A$2:A258)+1)/2)&amp;" -n 1 &gt;&gt; D:\000_A_Test\pinglog.txt","Wait",REPT(" ",99)),99),95))</f>
        <v>rem start two new ping command windows from a batch file:</v>
      </c>
    </row>
    <row r="259" spans="1:1">
      <c r="A259" t="str">
        <f>IF(MOD(ROWS(A$2:A259),2),IF(A260="","","rem start two new ping command windows from a batch file:"),RIGHT(LEFT(SUBSTITUTE("ping "&amp;INDEX(Menu_PW1!$F$6:$F$999,(ROWS(A$2:A259)+1)/2)&amp;" -n 1 &gt;&gt; D:\000_A_Test\pinglog.txt","Wait",REPT(" ",99)),99),95))</f>
        <v xml:space="preserve">                                                                                               </v>
      </c>
    </row>
    <row r="260" spans="1:1">
      <c r="A260" t="str">
        <f>IF(MOD(ROWS(A$2:A260),2),IF(A261="","","rem start two new ping command windows from a batch file:"),RIGHT(LEFT(SUBSTITUTE("ping "&amp;INDEX(Menu_PW1!$F$6:$F$999,(ROWS(A$2:A260)+1)/2)&amp;" -n 1 &gt;&gt; D:\000_A_Test\pinglog.txt","Wait",REPT(" ",99)),99),95))</f>
        <v>rem start two new ping command windows from a batch file:</v>
      </c>
    </row>
    <row r="261" spans="1:1">
      <c r="A261" t="str">
        <f>IF(MOD(ROWS(A$2:A261),2),IF(A262="","","rem start two new ping command windows from a batch file:"),RIGHT(LEFT(SUBSTITUTE("ping "&amp;INDEX(Menu_PW1!$F$6:$F$999,(ROWS(A$2:A261)+1)/2)&amp;" -n 1 &gt;&gt; D:\000_A_Test\pinglog.txt","Wait",REPT(" ",99)),99),95))</f>
        <v xml:space="preserve">                                                                                               </v>
      </c>
    </row>
    <row r="262" spans="1:1">
      <c r="A262" t="str">
        <f>IF(MOD(ROWS(A$2:A262),2),IF(A263="","","rem start two new ping command windows from a batch file:"),RIGHT(LEFT(SUBSTITUTE("ping "&amp;INDEX(Menu_PW1!$F$6:$F$999,(ROWS(A$2:A262)+1)/2)&amp;" -n 1 &gt;&gt; D:\000_A_Test\pinglog.txt","Wait",REPT(" ",99)),99),95))</f>
        <v>rem start two new ping command windows from a batch file:</v>
      </c>
    </row>
    <row r="263" spans="1:1">
      <c r="A263" t="str">
        <f>IF(MOD(ROWS(A$2:A263),2),IF(A264="","","rem start two new ping command windows from a batch file:"),RIGHT(LEFT(SUBSTITUTE("ping "&amp;INDEX(Menu_PW1!$F$6:$F$999,(ROWS(A$2:A263)+1)/2)&amp;" -n 1 &gt;&gt; D:\000_A_Test\pinglog.txt","Wait",REPT(" ",99)),99),95))</f>
        <v xml:space="preserve">                                                                                               </v>
      </c>
    </row>
    <row r="264" spans="1:1">
      <c r="A264" t="str">
        <f>IF(MOD(ROWS(A$2:A264),2),IF(A265="","","rem start two new ping command windows from a batch file:"),RIGHT(LEFT(SUBSTITUTE("ping "&amp;INDEX(Menu_PW1!$F$6:$F$999,(ROWS(A$2:A264)+1)/2)&amp;" -n 1 &gt;&gt; D:\000_A_Test\pinglog.txt","Wait",REPT(" ",99)),99),95))</f>
        <v>rem start two new ping command windows from a batch file:</v>
      </c>
    </row>
    <row r="265" spans="1:1">
      <c r="A265" t="str">
        <f>IF(MOD(ROWS(A$2:A265),2),IF(A266="","","rem start two new ping command windows from a batch file:"),RIGHT(LEFT(SUBSTITUTE("ping "&amp;INDEX(Menu_PW1!$F$6:$F$999,(ROWS(A$2:A265)+1)/2)&amp;" -n 1 &gt;&gt; D:\000_A_Test\pinglog.txt","Wait",REPT(" ",99)),99),95))</f>
        <v xml:space="preserve">                                                                                               </v>
      </c>
    </row>
    <row r="266" spans="1:1">
      <c r="A266" t="str">
        <f>IF(MOD(ROWS(A$2:A266),2),IF(A267="","","rem start two new ping command windows from a batch file:"),RIGHT(LEFT(SUBSTITUTE("ping "&amp;INDEX(Menu_PW1!$F$6:$F$999,(ROWS(A$2:A266)+1)/2)&amp;" -n 1 &gt;&gt; D:\000_A_Test\pinglog.txt","Wait",REPT(" ",99)),99),95))</f>
        <v>rem start two new ping command windows from a batch file:</v>
      </c>
    </row>
    <row r="267" spans="1:1">
      <c r="A267" t="str">
        <f>IF(MOD(ROWS(A$2:A267),2),IF(A268="","","rem start two new ping command windows from a batch file:"),RIGHT(LEFT(SUBSTITUTE("ping "&amp;INDEX(Menu_PW1!$F$6:$F$999,(ROWS(A$2:A267)+1)/2)&amp;" -n 1 &gt;&gt; D:\000_A_Test\pinglog.txt","Wait",REPT(" ",99)),99),95))</f>
        <v xml:space="preserve">                                                                                               </v>
      </c>
    </row>
    <row r="268" spans="1:1">
      <c r="A268" t="str">
        <f>IF(MOD(ROWS(A$2:A268),2),IF(A269="","","rem start two new ping command windows from a batch file:"),RIGHT(LEFT(SUBSTITUTE("ping "&amp;INDEX(Menu_PW1!$F$6:$F$999,(ROWS(A$2:A268)+1)/2)&amp;" -n 1 &gt;&gt; D:\000_A_Test\pinglog.txt","Wait",REPT(" ",99)),99),95))</f>
        <v>rem start two new ping command windows from a batch file:</v>
      </c>
    </row>
    <row r="269" spans="1:1">
      <c r="A269" t="str">
        <f>IF(MOD(ROWS(A$2:A269),2),IF(A270="","","rem start two new ping command windows from a batch file:"),RIGHT(LEFT(SUBSTITUTE("ping "&amp;INDEX(Menu_PW1!$F$6:$F$999,(ROWS(A$2:A269)+1)/2)&amp;" -n 1 &gt;&gt; D:\000_A_Test\pinglog.txt","Wait",REPT(" ",99)),99),95))</f>
        <v xml:space="preserve">                                                                                               </v>
      </c>
    </row>
    <row r="270" spans="1:1">
      <c r="A270" t="str">
        <f>IF(MOD(ROWS(A$2:A270),2),IF(A271="","","rem start two new ping command windows from a batch file:"),RIGHT(LEFT(SUBSTITUTE("ping "&amp;INDEX(Menu_PW1!$F$6:$F$999,(ROWS(A$2:A270)+1)/2)&amp;" -n 1 &gt;&gt; D:\000_A_Test\pinglog.txt","Wait",REPT(" ",99)),99),95))</f>
        <v>rem start two new ping command windows from a batch file:</v>
      </c>
    </row>
    <row r="271" spans="1:1">
      <c r="A271" t="str">
        <f>IF(MOD(ROWS(A$2:A271),2),IF(A272="","","rem start two new ping command windows from a batch file:"),RIGHT(LEFT(SUBSTITUTE("ping "&amp;INDEX(Menu_PW1!$F$6:$F$999,(ROWS(A$2:A271)+1)/2)&amp;" -n 1 &gt;&gt; D:\000_A_Test\pinglog.txt","Wait",REPT(" ",99)),99),95))</f>
        <v xml:space="preserve">                                                                                               </v>
      </c>
    </row>
    <row r="272" spans="1:1">
      <c r="A272" t="str">
        <f>IF(MOD(ROWS(A$2:A272),2),IF(A273="","","rem start two new ping command windows from a batch file:"),RIGHT(LEFT(SUBSTITUTE("ping "&amp;INDEX(Menu_PW1!$F$6:$F$999,(ROWS(A$2:A272)+1)/2)&amp;" -n 1 &gt;&gt; D:\000_A_Test\pinglog.txt","Wait",REPT(" ",99)),99),95))</f>
        <v>rem start two new ping command windows from a batch file:</v>
      </c>
    </row>
    <row r="273" spans="1:1">
      <c r="A273" t="str">
        <f>IF(MOD(ROWS(A$2:A273),2),IF(A274="","","rem start two new ping command windows from a batch file:"),RIGHT(LEFT(SUBSTITUTE("ping "&amp;INDEX(Menu_PW1!$F$6:$F$999,(ROWS(A$2:A273)+1)/2)&amp;" -n 1 &gt;&gt; D:\000_A_Test\pinglog.txt","Wait",REPT(" ",99)),99),95))</f>
        <v xml:space="preserve">                                                                                               </v>
      </c>
    </row>
    <row r="274" spans="1:1">
      <c r="A274" t="str">
        <f>IF(MOD(ROWS(A$2:A274),2),IF(A275="","","rem start two new ping command windows from a batch file:"),RIGHT(LEFT(SUBSTITUTE("ping "&amp;INDEX(Menu_PW1!$F$6:$F$999,(ROWS(A$2:A274)+1)/2)&amp;" -n 1 &gt;&gt; D:\000_A_Test\pinglog.txt","Wait",REPT(" ",99)),99),95))</f>
        <v>rem start two new ping command windows from a batch file:</v>
      </c>
    </row>
    <row r="275" spans="1:1">
      <c r="A275" t="str">
        <f>IF(MOD(ROWS(A$2:A275),2),IF(A276="","","rem start two new ping command windows from a batch file:"),RIGHT(LEFT(SUBSTITUTE("ping "&amp;INDEX(Menu_PW1!$F$6:$F$999,(ROWS(A$2:A275)+1)/2)&amp;" -n 1 &gt;&gt; D:\000_A_Test\pinglog.txt","Wait",REPT(" ",99)),99),95))</f>
        <v xml:space="preserve">                                                                                               </v>
      </c>
    </row>
    <row r="276" spans="1:1">
      <c r="A276" t="str">
        <f>IF(MOD(ROWS(A$2:A276),2),IF(A277="","","rem start two new ping command windows from a batch file:"),RIGHT(LEFT(SUBSTITUTE("ping "&amp;INDEX(Menu_PW1!$F$6:$F$999,(ROWS(A$2:A276)+1)/2)&amp;" -n 1 &gt;&gt; D:\000_A_Test\pinglog.txt","Wait",REPT(" ",99)),99),95))</f>
        <v>rem start two new ping command windows from a batch file:</v>
      </c>
    </row>
    <row r="277" spans="1:1">
      <c r="A277" t="str">
        <f>IF(MOD(ROWS(A$2:A277),2),IF(A278="","","rem start two new ping command windows from a batch file:"),RIGHT(LEFT(SUBSTITUTE("ping "&amp;INDEX(Menu_PW1!$F$6:$F$999,(ROWS(A$2:A277)+1)/2)&amp;" -n 1 &gt;&gt; D:\000_A_Test\pinglog.txt","Wait",REPT(" ",99)),99),95))</f>
        <v xml:space="preserve">                                                                                               </v>
      </c>
    </row>
    <row r="278" spans="1:1">
      <c r="A278" t="str">
        <f>IF(MOD(ROWS(A$2:A278),2),IF(A279="","","rem start two new ping command windows from a batch file:"),RIGHT(LEFT(SUBSTITUTE("ping "&amp;INDEX(Menu_PW1!$F$6:$F$999,(ROWS(A$2:A278)+1)/2)&amp;" -n 1 &gt;&gt; D:\000_A_Test\pinglog.txt","Wait",REPT(" ",99)),99),95))</f>
        <v>rem start two new ping command windows from a batch file:</v>
      </c>
    </row>
    <row r="279" spans="1:1">
      <c r="A279" t="str">
        <f>IF(MOD(ROWS(A$2:A279),2),IF(A280="","","rem start two new ping command windows from a batch file:"),RIGHT(LEFT(SUBSTITUTE("ping "&amp;INDEX(Menu_PW1!$F$6:$F$999,(ROWS(A$2:A279)+1)/2)&amp;" -n 1 &gt;&gt; D:\000_A_Test\pinglog.txt","Wait",REPT(" ",99)),99),95))</f>
        <v xml:space="preserve">                                                                                               </v>
      </c>
    </row>
    <row r="280" spans="1:1">
      <c r="A280" t="str">
        <f>IF(MOD(ROWS(A$2:A280),2),IF(A281="","","rem start two new ping command windows from a batch file:"),RIGHT(LEFT(SUBSTITUTE("ping "&amp;INDEX(Menu_PW1!$F$6:$F$999,(ROWS(A$2:A280)+1)/2)&amp;" -n 1 &gt;&gt; D:\000_A_Test\pinglog.txt","Wait",REPT(" ",99)),99),95))</f>
        <v>rem start two new ping command windows from a batch file:</v>
      </c>
    </row>
    <row r="281" spans="1:1">
      <c r="A281" t="str">
        <f>IF(MOD(ROWS(A$2:A281),2),IF(A282="","","rem start two new ping command windows from a batch file:"),RIGHT(LEFT(SUBSTITUTE("ping "&amp;INDEX(Menu_PW1!$F$6:$F$999,(ROWS(A$2:A281)+1)/2)&amp;" -n 1 &gt;&gt; D:\000_A_Test\pinglog.txt","Wait",REPT(" ",99)),99),95))</f>
        <v xml:space="preserve">                                                                                               </v>
      </c>
    </row>
    <row r="282" spans="1:1">
      <c r="A282" t="str">
        <f>IF(MOD(ROWS(A$2:A282),2),IF(A283="","","rem start two new ping command windows from a batch file:"),RIGHT(LEFT(SUBSTITUTE("ping "&amp;INDEX(Menu_PW1!$F$6:$F$999,(ROWS(A$2:A282)+1)/2)&amp;" -n 1 &gt;&gt; D:\000_A_Test\pinglog.txt","Wait",REPT(" ",99)),99),95))</f>
        <v>rem start two new ping command windows from a batch file:</v>
      </c>
    </row>
    <row r="283" spans="1:1">
      <c r="A283" t="str">
        <f>IF(MOD(ROWS(A$2:A283),2),IF(A284="","","rem start two new ping command windows from a batch file:"),RIGHT(LEFT(SUBSTITUTE("ping "&amp;INDEX(Menu_PW1!$F$6:$F$999,(ROWS(A$2:A283)+1)/2)&amp;" -n 1 &gt;&gt; D:\000_A_Test\pinglog.txt","Wait",REPT(" ",99)),99),95))</f>
        <v xml:space="preserve">                                                                                               </v>
      </c>
    </row>
    <row r="284" spans="1:1">
      <c r="A284" t="str">
        <f>IF(MOD(ROWS(A$2:A284),2),IF(A285="","","rem start two new ping command windows from a batch file:"),RIGHT(LEFT(SUBSTITUTE("ping "&amp;INDEX(Menu_PW1!$F$6:$F$999,(ROWS(A$2:A284)+1)/2)&amp;" -n 1 &gt;&gt; D:\000_A_Test\pinglog.txt","Wait",REPT(" ",99)),99),95))</f>
        <v>rem start two new ping command windows from a batch file:</v>
      </c>
    </row>
    <row r="285" spans="1:1">
      <c r="A285" t="str">
        <f>IF(MOD(ROWS(A$2:A285),2),IF(A286="","","rem start two new ping command windows from a batch file:"),RIGHT(LEFT(SUBSTITUTE("ping "&amp;INDEX(Menu_PW1!$F$6:$F$999,(ROWS(A$2:A285)+1)/2)&amp;" -n 1 &gt;&gt; D:\000_A_Test\pinglog.txt","Wait",REPT(" ",99)),99),95))</f>
        <v xml:space="preserve">                                                                                               </v>
      </c>
    </row>
    <row r="286" spans="1:1">
      <c r="A286" t="str">
        <f>IF(MOD(ROWS(A$2:A286),2),IF(A287="","","rem start two new ping command windows from a batch file:"),RIGHT(LEFT(SUBSTITUTE("ping "&amp;INDEX(Menu_PW1!$F$6:$F$999,(ROWS(A$2:A286)+1)/2)&amp;" -n 1 &gt;&gt; D:\000_A_Test\pinglog.txt","Wait",REPT(" ",99)),99),95))</f>
        <v>rem start two new ping command windows from a batch file:</v>
      </c>
    </row>
    <row r="287" spans="1:1">
      <c r="A287" t="str">
        <f>IF(MOD(ROWS(A$2:A287),2),IF(A288="","","rem start two new ping command windows from a batch file:"),RIGHT(LEFT(SUBSTITUTE("ping "&amp;INDEX(Menu_PW1!$F$6:$F$999,(ROWS(A$2:A287)+1)/2)&amp;" -n 1 &gt;&gt; D:\000_A_Test\pinglog.txt","Wait",REPT(" ",99)),99),95))</f>
        <v xml:space="preserve">                                                                                               </v>
      </c>
    </row>
    <row r="288" spans="1:1">
      <c r="A288" t="str">
        <f>IF(MOD(ROWS(A$2:A288),2),IF(A289="","","rem start two new ping command windows from a batch file:"),RIGHT(LEFT(SUBSTITUTE("ping "&amp;INDEX(Menu_PW1!$F$6:$F$999,(ROWS(A$2:A288)+1)/2)&amp;" -n 1 &gt;&gt; D:\000_A_Test\pinglog.txt","Wait",REPT(" ",99)),99),95))</f>
        <v>rem start two new ping command windows from a batch file:</v>
      </c>
    </row>
    <row r="289" spans="1:1">
      <c r="A289" t="str">
        <f>IF(MOD(ROWS(A$2:A289),2),IF(A290="","","rem start two new ping command windows from a batch file:"),RIGHT(LEFT(SUBSTITUTE("ping "&amp;INDEX(Menu_PW1!$F$6:$F$999,(ROWS(A$2:A289)+1)/2)&amp;" -n 1 &gt;&gt; D:\000_A_Test\pinglog.txt","Wait",REPT(" ",99)),99),95))</f>
        <v xml:space="preserve">                                                                                               </v>
      </c>
    </row>
    <row r="290" spans="1:1">
      <c r="A290" t="str">
        <f>IF(MOD(ROWS(A$2:A290),2),IF(A291="","","rem start two new ping command windows from a batch file:"),RIGHT(LEFT(SUBSTITUTE("ping "&amp;INDEX(Menu_PW1!$F$6:$F$999,(ROWS(A$2:A290)+1)/2)&amp;" -n 1 &gt;&gt; D:\000_A_Test\pinglog.txt","Wait",REPT(" ",99)),99),95))</f>
        <v>rem start two new ping command windows from a batch file:</v>
      </c>
    </row>
    <row r="291" spans="1:1">
      <c r="A291" t="str">
        <f>IF(MOD(ROWS(A$2:A291),2),IF(A292="","","rem start two new ping command windows from a batch file:"),RIGHT(LEFT(SUBSTITUTE("ping "&amp;INDEX(Menu_PW1!$F$6:$F$999,(ROWS(A$2:A291)+1)/2)&amp;" -n 1 &gt;&gt; D:\000_A_Test\pinglog.txt","Wait",REPT(" ",99)),99),95))</f>
        <v xml:space="preserve">                                                                                               </v>
      </c>
    </row>
    <row r="292" spans="1:1">
      <c r="A292" t="str">
        <f>IF(MOD(ROWS(A$2:A292),2),IF(A293="","","rem start two new ping command windows from a batch file:"),RIGHT(LEFT(SUBSTITUTE("ping "&amp;INDEX(Menu_PW1!$F$6:$F$999,(ROWS(A$2:A292)+1)/2)&amp;" -n 1 &gt;&gt; D:\000_A_Test\pinglog.txt","Wait",REPT(" ",99)),99),95))</f>
        <v>rem start two new ping command windows from a batch file:</v>
      </c>
    </row>
    <row r="293" spans="1:1">
      <c r="A293" t="str">
        <f>IF(MOD(ROWS(A$2:A293),2),IF(A294="","","rem start two new ping command windows from a batch file:"),RIGHT(LEFT(SUBSTITUTE("ping "&amp;INDEX(Menu_PW1!$F$6:$F$999,(ROWS(A$2:A293)+1)/2)&amp;" -n 1 &gt;&gt; D:\000_A_Test\pinglog.txt","Wait",REPT(" ",99)),99),95))</f>
        <v xml:space="preserve">                                                                                               </v>
      </c>
    </row>
    <row r="294" spans="1:1">
      <c r="A294" t="str">
        <f>IF(MOD(ROWS(A$2:A294),2),IF(A295="","","rem start two new ping command windows from a batch file:"),RIGHT(LEFT(SUBSTITUTE("ping "&amp;INDEX(Menu_PW1!$F$6:$F$999,(ROWS(A$2:A294)+1)/2)&amp;" -n 1 &gt;&gt; D:\000_A_Test\pinglog.txt","Wait",REPT(" ",99)),99),95))</f>
        <v>rem start two new ping command windows from a batch file:</v>
      </c>
    </row>
    <row r="295" spans="1:1">
      <c r="A295" t="str">
        <f>IF(MOD(ROWS(A$2:A295),2),IF(A296="","","rem start two new ping command windows from a batch file:"),RIGHT(LEFT(SUBSTITUTE("ping "&amp;INDEX(Menu_PW1!$F$6:$F$999,(ROWS(A$2:A295)+1)/2)&amp;" -n 1 &gt;&gt; D:\000_A_Test\pinglog.txt","Wait",REPT(" ",99)),99),95))</f>
        <v xml:space="preserve">                                                                                               </v>
      </c>
    </row>
    <row r="296" spans="1:1">
      <c r="A296" t="str">
        <f>IF(MOD(ROWS(A$2:A296),2),IF(A297="","","rem start two new ping command windows from a batch file:"),RIGHT(LEFT(SUBSTITUTE("ping "&amp;INDEX(Menu_PW1!$F$6:$F$999,(ROWS(A$2:A296)+1)/2)&amp;" -n 1 &gt;&gt; D:\000_A_Test\pinglog.txt","Wait",REPT(" ",99)),99),95))</f>
        <v>rem start two new ping command windows from a batch file:</v>
      </c>
    </row>
    <row r="297" spans="1:1">
      <c r="A297" t="str">
        <f>IF(MOD(ROWS(A$2:A297),2),IF(A298="","","rem start two new ping command windows from a batch file:"),RIGHT(LEFT(SUBSTITUTE("ping "&amp;INDEX(Menu_PW1!$F$6:$F$999,(ROWS(A$2:A297)+1)/2)&amp;" -n 1 &gt;&gt; D:\000_A_Test\pinglog.txt","Wait",REPT(" ",99)),99),95))</f>
        <v xml:space="preserve">                                                                                               </v>
      </c>
    </row>
    <row r="298" spans="1:1">
      <c r="A298" t="str">
        <f>IF(MOD(ROWS(A$2:A298),2),IF(A299="","","rem start two new ping command windows from a batch file:"),RIGHT(LEFT(SUBSTITUTE("ping "&amp;INDEX(Menu_PW1!$F$6:$F$999,(ROWS(A$2:A298)+1)/2)&amp;" -n 1 &gt;&gt; D:\000_A_Test\pinglog.txt","Wait",REPT(" ",99)),99),95))</f>
        <v>rem start two new ping command windows from a batch file:</v>
      </c>
    </row>
    <row r="299" spans="1:1">
      <c r="A299" t="str">
        <f>IF(MOD(ROWS(A$2:A299),2),IF(#REF!="","","rem start two new ping command windows from a batch file:"),RIGHT(LEFT(SUBSTITUTE("ping "&amp;INDEX(Menu_PW1!$F$6:$F$999,(ROWS(A$2:A299)+1)/2)&amp;" -n 1 &gt;&gt; D:\000_A_Test\pinglog.txt","Wait",REPT(" ",99)),99),95))</f>
        <v xml:space="preserve">                                                                                               </v>
      </c>
    </row>
    <row r="300" spans="1:1">
      <c r="A300" t="s">
        <v>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C000"/>
  </sheetPr>
  <dimension ref="A1"/>
  <sheetViews>
    <sheetView workbookViewId="0">
      <selection activeCell="H14" sqref="H14"/>
    </sheetView>
  </sheetViews>
  <sheetFormatPr defaultRowHeight="14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FFC000"/>
  </sheetPr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1"/>
  </sheetPr>
  <dimension ref="A1:I351"/>
  <sheetViews>
    <sheetView workbookViewId="0"/>
  </sheetViews>
  <sheetFormatPr defaultRowHeight="14.25"/>
  <cols>
    <col min="1" max="1" width="56" bestFit="1" customWidth="1"/>
    <col min="5" max="5" width="9" style="49"/>
    <col min="6" max="6" width="9" style="50"/>
    <col min="7" max="7" width="4.25" style="50" customWidth="1"/>
    <col min="8" max="8" width="4.25" customWidth="1"/>
    <col min="9" max="9" width="13.75" bestFit="1" customWidth="1"/>
  </cols>
  <sheetData>
    <row r="1" spans="1:9">
      <c r="B1" s="36">
        <f>Menu_PW1!A1</f>
        <v>10</v>
      </c>
      <c r="C1" s="36">
        <f>B1*2</f>
        <v>20</v>
      </c>
      <c r="D1">
        <f>200/15</f>
        <v>13.333333333333334</v>
      </c>
    </row>
    <row r="2" spans="1:9">
      <c r="A2" t="str">
        <f>IF(MOD(ROWS(A$2:A2),2),IF(A3="","","rem start two new ping command windows from a batch file:"),RIGHT(LEFT(SUBSTITUTE("ping "&amp;INDEX(Menu_PW1!$F$6:$F$999,(ROWS(A$2:A2)+1)/2)&amp;" -n 1 &gt;&gt; D:\000_SMC_Internet\CMD\PW1\pinglog.txt","Wait",REPT(" ",99)),99),95))</f>
        <v>rem start two new ping command windows from a batch file:</v>
      </c>
      <c r="E2" s="75">
        <v>1</v>
      </c>
      <c r="F2" s="67">
        <v>5</v>
      </c>
      <c r="G2" s="50">
        <v>15</v>
      </c>
    </row>
    <row r="3" spans="1:9">
      <c r="A3" t="str">
        <f>IF(MOD(ROWS(A$2:A3),2),IF(A4="","","rem start two new ping command windows from a batch file:"),RIGHT(LEFT(SUBSTITUTE("ping "&amp;INDEX(Menu_PW1!$F$6:$F$999,(ROWS(A$2:A3)+1)/2)&amp;" -n 1 &gt;&gt; D:\000_SMC_Internet\CMD\PW1\pinglog.txt","Wait",REPT(" ",99)),99),95))</f>
        <v>ping 8.8.8.9 -n 1 &gt;&gt; D:\000_SMC_Internet\CMD\PW1\pinglog.txt</v>
      </c>
      <c r="E3" s="75">
        <v>2</v>
      </c>
      <c r="F3" s="67">
        <v>5</v>
      </c>
      <c r="G3" s="50">
        <v>15</v>
      </c>
      <c r="I3" s="68">
        <f ca="1">NOW()</f>
        <v>44446.656961689812</v>
      </c>
    </row>
    <row r="4" spans="1:9">
      <c r="E4" s="75">
        <v>3</v>
      </c>
      <c r="F4" s="67">
        <v>5</v>
      </c>
      <c r="G4" s="50">
        <v>15</v>
      </c>
    </row>
    <row r="5" spans="1:9">
      <c r="E5" s="75">
        <v>4</v>
      </c>
      <c r="F5" s="67">
        <v>5</v>
      </c>
      <c r="G5" s="50">
        <v>15</v>
      </c>
    </row>
    <row r="6" spans="1:9">
      <c r="E6" s="75">
        <v>5</v>
      </c>
      <c r="F6" s="67">
        <v>5</v>
      </c>
      <c r="G6" s="50">
        <v>15</v>
      </c>
    </row>
    <row r="7" spans="1:9">
      <c r="E7" s="75">
        <v>6</v>
      </c>
      <c r="F7" s="67">
        <v>10</v>
      </c>
      <c r="G7" s="50">
        <v>15</v>
      </c>
    </row>
    <row r="8" spans="1:9">
      <c r="E8" s="75">
        <v>7</v>
      </c>
      <c r="F8" s="67">
        <v>10</v>
      </c>
      <c r="G8" s="50">
        <v>15</v>
      </c>
    </row>
    <row r="9" spans="1:9">
      <c r="E9" s="75">
        <v>8</v>
      </c>
      <c r="F9" s="67">
        <v>10</v>
      </c>
      <c r="G9" s="50">
        <v>15</v>
      </c>
    </row>
    <row r="10" spans="1:9">
      <c r="E10" s="75">
        <v>9</v>
      </c>
      <c r="F10" s="67">
        <v>10</v>
      </c>
      <c r="G10" s="50">
        <v>15</v>
      </c>
    </row>
    <row r="11" spans="1:9">
      <c r="E11" s="75">
        <v>10</v>
      </c>
      <c r="F11" s="67">
        <v>10</v>
      </c>
      <c r="G11" s="50">
        <v>15</v>
      </c>
    </row>
    <row r="12" spans="1:9">
      <c r="E12" s="49">
        <v>11</v>
      </c>
      <c r="F12" s="50">
        <v>15</v>
      </c>
      <c r="G12" s="50">
        <v>15</v>
      </c>
    </row>
    <row r="13" spans="1:9">
      <c r="E13" s="49">
        <v>12</v>
      </c>
      <c r="F13" s="50">
        <v>15</v>
      </c>
      <c r="G13" s="50">
        <v>15</v>
      </c>
    </row>
    <row r="14" spans="1:9">
      <c r="E14" s="49">
        <v>13</v>
      </c>
      <c r="F14" s="50">
        <v>15</v>
      </c>
      <c r="G14" s="50">
        <v>15</v>
      </c>
    </row>
    <row r="15" spans="1:9">
      <c r="E15" s="49">
        <v>14</v>
      </c>
      <c r="F15" s="50">
        <v>15</v>
      </c>
      <c r="G15" s="50">
        <v>15</v>
      </c>
    </row>
    <row r="16" spans="1:9">
      <c r="E16" s="49">
        <v>15</v>
      </c>
      <c r="F16" s="50">
        <v>15</v>
      </c>
      <c r="G16" s="50">
        <v>15</v>
      </c>
    </row>
    <row r="17" spans="5:7">
      <c r="E17" s="84">
        <v>16</v>
      </c>
      <c r="F17" s="27">
        <v>20</v>
      </c>
      <c r="G17" s="27">
        <v>30</v>
      </c>
    </row>
    <row r="18" spans="5:7">
      <c r="E18" s="84">
        <v>17</v>
      </c>
      <c r="F18" s="27">
        <v>20</v>
      </c>
      <c r="G18" s="27">
        <v>30</v>
      </c>
    </row>
    <row r="19" spans="5:7">
      <c r="E19" s="84">
        <v>18</v>
      </c>
      <c r="F19" s="27">
        <v>20</v>
      </c>
      <c r="G19" s="27">
        <v>30</v>
      </c>
    </row>
    <row r="20" spans="5:7">
      <c r="E20" s="84">
        <v>19</v>
      </c>
      <c r="F20" s="27">
        <v>20</v>
      </c>
      <c r="G20" s="27">
        <v>30</v>
      </c>
    </row>
    <row r="21" spans="5:7">
      <c r="E21" s="84">
        <v>20</v>
      </c>
      <c r="F21" s="27">
        <v>20</v>
      </c>
      <c r="G21" s="27">
        <v>30</v>
      </c>
    </row>
    <row r="22" spans="5:7">
      <c r="E22" s="84">
        <v>21</v>
      </c>
      <c r="F22" s="27">
        <v>25</v>
      </c>
      <c r="G22" s="27">
        <v>30</v>
      </c>
    </row>
    <row r="23" spans="5:7">
      <c r="E23" s="84">
        <v>22</v>
      </c>
      <c r="F23" s="27">
        <v>25</v>
      </c>
      <c r="G23" s="27">
        <v>30</v>
      </c>
    </row>
    <row r="24" spans="5:7">
      <c r="E24" s="84">
        <v>23</v>
      </c>
      <c r="F24" s="27">
        <v>25</v>
      </c>
      <c r="G24" s="27">
        <v>30</v>
      </c>
    </row>
    <row r="25" spans="5:7">
      <c r="E25" s="84">
        <v>24</v>
      </c>
      <c r="F25" s="27">
        <v>25</v>
      </c>
      <c r="G25" s="27">
        <v>30</v>
      </c>
    </row>
    <row r="26" spans="5:7">
      <c r="E26" s="84">
        <v>25</v>
      </c>
      <c r="F26" s="27">
        <v>25</v>
      </c>
      <c r="G26" s="27">
        <v>30</v>
      </c>
    </row>
    <row r="27" spans="5:7">
      <c r="E27" s="84">
        <v>26</v>
      </c>
      <c r="F27" s="27">
        <v>30</v>
      </c>
      <c r="G27" s="27">
        <v>30</v>
      </c>
    </row>
    <row r="28" spans="5:7">
      <c r="E28" s="84">
        <v>27</v>
      </c>
      <c r="F28" s="27">
        <v>30</v>
      </c>
      <c r="G28" s="27">
        <v>30</v>
      </c>
    </row>
    <row r="29" spans="5:7">
      <c r="E29" s="84">
        <v>28</v>
      </c>
      <c r="F29" s="27">
        <v>30</v>
      </c>
      <c r="G29" s="27">
        <v>30</v>
      </c>
    </row>
    <row r="30" spans="5:7">
      <c r="E30" s="84">
        <v>29</v>
      </c>
      <c r="F30" s="27">
        <v>30</v>
      </c>
      <c r="G30" s="27">
        <v>30</v>
      </c>
    </row>
    <row r="31" spans="5:7">
      <c r="E31" s="84">
        <v>30</v>
      </c>
      <c r="F31" s="27">
        <v>30</v>
      </c>
      <c r="G31" s="27">
        <v>30</v>
      </c>
    </row>
    <row r="32" spans="5:7">
      <c r="E32" s="84">
        <v>31</v>
      </c>
      <c r="F32" s="27">
        <v>35</v>
      </c>
      <c r="G32" s="27">
        <v>45</v>
      </c>
    </row>
    <row r="33" spans="5:7">
      <c r="E33" s="84">
        <v>32</v>
      </c>
      <c r="F33" s="27">
        <v>35</v>
      </c>
      <c r="G33" s="27">
        <v>45</v>
      </c>
    </row>
    <row r="34" spans="5:7">
      <c r="E34" s="84">
        <v>33</v>
      </c>
      <c r="F34" s="27">
        <v>35</v>
      </c>
      <c r="G34" s="27">
        <v>45</v>
      </c>
    </row>
    <row r="35" spans="5:7">
      <c r="E35" s="84">
        <v>34</v>
      </c>
      <c r="F35" s="27">
        <v>35</v>
      </c>
      <c r="G35" s="27">
        <v>45</v>
      </c>
    </row>
    <row r="36" spans="5:7">
      <c r="E36" s="84">
        <v>35</v>
      </c>
      <c r="F36" s="27">
        <v>35</v>
      </c>
      <c r="G36" s="27">
        <v>45</v>
      </c>
    </row>
    <row r="37" spans="5:7">
      <c r="E37" s="84">
        <v>36</v>
      </c>
      <c r="F37" s="27">
        <v>40</v>
      </c>
      <c r="G37" s="27">
        <v>45</v>
      </c>
    </row>
    <row r="38" spans="5:7">
      <c r="E38" s="84">
        <v>37</v>
      </c>
      <c r="F38" s="27">
        <v>40</v>
      </c>
      <c r="G38" s="27">
        <v>45</v>
      </c>
    </row>
    <row r="39" spans="5:7">
      <c r="E39" s="84">
        <v>38</v>
      </c>
      <c r="F39" s="27">
        <v>40</v>
      </c>
      <c r="G39" s="27">
        <v>45</v>
      </c>
    </row>
    <row r="40" spans="5:7">
      <c r="E40" s="84">
        <v>39</v>
      </c>
      <c r="F40" s="27">
        <v>40</v>
      </c>
      <c r="G40" s="27">
        <v>45</v>
      </c>
    </row>
    <row r="41" spans="5:7">
      <c r="E41" s="84">
        <v>40</v>
      </c>
      <c r="F41" s="27">
        <v>40</v>
      </c>
      <c r="G41" s="27">
        <v>45</v>
      </c>
    </row>
    <row r="42" spans="5:7">
      <c r="E42" s="84">
        <v>41</v>
      </c>
      <c r="F42" s="27">
        <v>45</v>
      </c>
      <c r="G42" s="27">
        <v>45</v>
      </c>
    </row>
    <row r="43" spans="5:7">
      <c r="E43" s="84">
        <v>42</v>
      </c>
      <c r="F43" s="27">
        <v>45</v>
      </c>
      <c r="G43" s="27">
        <v>45</v>
      </c>
    </row>
    <row r="44" spans="5:7">
      <c r="E44" s="84">
        <v>43</v>
      </c>
      <c r="F44" s="27">
        <v>45</v>
      </c>
      <c r="G44" s="27">
        <v>45</v>
      </c>
    </row>
    <row r="45" spans="5:7">
      <c r="E45" s="84">
        <v>44</v>
      </c>
      <c r="F45" s="27">
        <v>45</v>
      </c>
      <c r="G45" s="27">
        <v>45</v>
      </c>
    </row>
    <row r="46" spans="5:7">
      <c r="E46" s="84">
        <v>45</v>
      </c>
      <c r="F46" s="27">
        <v>45</v>
      </c>
      <c r="G46" s="27">
        <v>45</v>
      </c>
    </row>
    <row r="47" spans="5:7">
      <c r="E47" s="84">
        <v>46</v>
      </c>
      <c r="F47" s="27">
        <v>50</v>
      </c>
      <c r="G47" s="27">
        <v>60</v>
      </c>
    </row>
    <row r="48" spans="5:7">
      <c r="E48" s="84">
        <v>47</v>
      </c>
      <c r="F48" s="27">
        <v>50</v>
      </c>
      <c r="G48" s="27">
        <v>60</v>
      </c>
    </row>
    <row r="49" spans="5:7">
      <c r="E49" s="84">
        <v>48</v>
      </c>
      <c r="F49" s="27">
        <v>50</v>
      </c>
      <c r="G49" s="27">
        <v>60</v>
      </c>
    </row>
    <row r="50" spans="5:7">
      <c r="E50" s="84">
        <v>49</v>
      </c>
      <c r="F50" s="27">
        <v>50</v>
      </c>
      <c r="G50" s="27">
        <v>60</v>
      </c>
    </row>
    <row r="51" spans="5:7">
      <c r="E51" s="84">
        <v>50</v>
      </c>
      <c r="F51" s="27">
        <v>50</v>
      </c>
      <c r="G51" s="27">
        <v>60</v>
      </c>
    </row>
    <row r="52" spans="5:7">
      <c r="E52" s="84">
        <v>51</v>
      </c>
      <c r="F52" s="27">
        <v>55</v>
      </c>
      <c r="G52" s="27">
        <v>60</v>
      </c>
    </row>
    <row r="53" spans="5:7">
      <c r="E53" s="84">
        <v>52</v>
      </c>
      <c r="F53" s="27">
        <v>55</v>
      </c>
      <c r="G53" s="27">
        <v>60</v>
      </c>
    </row>
    <row r="54" spans="5:7">
      <c r="E54" s="84">
        <v>53</v>
      </c>
      <c r="F54" s="27">
        <v>55</v>
      </c>
      <c r="G54" s="27">
        <v>60</v>
      </c>
    </row>
    <row r="55" spans="5:7">
      <c r="E55" s="84">
        <v>54</v>
      </c>
      <c r="F55" s="27">
        <v>55</v>
      </c>
      <c r="G55" s="27">
        <v>60</v>
      </c>
    </row>
    <row r="56" spans="5:7">
      <c r="E56" s="84">
        <v>55</v>
      </c>
      <c r="F56" s="27">
        <v>55</v>
      </c>
      <c r="G56" s="27">
        <v>60</v>
      </c>
    </row>
    <row r="57" spans="5:7">
      <c r="E57" s="84">
        <v>56</v>
      </c>
      <c r="F57" s="27">
        <v>60</v>
      </c>
      <c r="G57" s="27">
        <v>60</v>
      </c>
    </row>
    <row r="58" spans="5:7">
      <c r="E58" s="84">
        <v>57</v>
      </c>
      <c r="F58" s="27">
        <v>60</v>
      </c>
      <c r="G58" s="27">
        <v>60</v>
      </c>
    </row>
    <row r="59" spans="5:7">
      <c r="E59" s="84">
        <v>58</v>
      </c>
      <c r="F59" s="27">
        <v>60</v>
      </c>
      <c r="G59" s="27">
        <v>60</v>
      </c>
    </row>
    <row r="60" spans="5:7">
      <c r="E60" s="84">
        <v>59</v>
      </c>
      <c r="F60" s="27">
        <v>60</v>
      </c>
      <c r="G60" s="27">
        <v>60</v>
      </c>
    </row>
    <row r="61" spans="5:7">
      <c r="E61" s="84">
        <v>60</v>
      </c>
      <c r="F61" s="27">
        <v>60</v>
      </c>
      <c r="G61" s="27">
        <v>60</v>
      </c>
    </row>
    <row r="62" spans="5:7">
      <c r="E62" s="84">
        <v>61</v>
      </c>
      <c r="F62" s="27">
        <v>65</v>
      </c>
      <c r="G62" s="27">
        <v>75</v>
      </c>
    </row>
    <row r="63" spans="5:7">
      <c r="E63" s="84">
        <v>62</v>
      </c>
      <c r="F63" s="27">
        <v>65</v>
      </c>
      <c r="G63" s="27">
        <v>75</v>
      </c>
    </row>
    <row r="64" spans="5:7">
      <c r="E64" s="84">
        <v>63</v>
      </c>
      <c r="F64" s="27">
        <v>65</v>
      </c>
      <c r="G64" s="27">
        <v>75</v>
      </c>
    </row>
    <row r="65" spans="5:7">
      <c r="E65" s="84">
        <v>64</v>
      </c>
      <c r="F65" s="27">
        <v>65</v>
      </c>
      <c r="G65" s="27">
        <v>75</v>
      </c>
    </row>
    <row r="66" spans="5:7">
      <c r="E66" s="84">
        <v>65</v>
      </c>
      <c r="F66" s="27">
        <v>65</v>
      </c>
      <c r="G66" s="27">
        <v>75</v>
      </c>
    </row>
    <row r="67" spans="5:7">
      <c r="E67" s="84">
        <v>66</v>
      </c>
      <c r="F67" s="27">
        <v>70</v>
      </c>
      <c r="G67" s="27">
        <v>75</v>
      </c>
    </row>
    <row r="68" spans="5:7">
      <c r="E68" s="84">
        <v>67</v>
      </c>
      <c r="F68" s="27">
        <v>70</v>
      </c>
      <c r="G68" s="27">
        <v>75</v>
      </c>
    </row>
    <row r="69" spans="5:7">
      <c r="E69" s="84">
        <v>68</v>
      </c>
      <c r="F69" s="27">
        <v>70</v>
      </c>
      <c r="G69" s="27">
        <v>75</v>
      </c>
    </row>
    <row r="70" spans="5:7">
      <c r="E70" s="84">
        <v>69</v>
      </c>
      <c r="F70" s="27">
        <v>70</v>
      </c>
      <c r="G70" s="27">
        <v>75</v>
      </c>
    </row>
    <row r="71" spans="5:7">
      <c r="E71" s="84">
        <v>70</v>
      </c>
      <c r="F71" s="27">
        <v>70</v>
      </c>
      <c r="G71" s="27">
        <v>75</v>
      </c>
    </row>
    <row r="72" spans="5:7">
      <c r="E72" s="84">
        <v>71</v>
      </c>
      <c r="F72" s="27">
        <v>75</v>
      </c>
      <c r="G72" s="27">
        <v>75</v>
      </c>
    </row>
    <row r="73" spans="5:7">
      <c r="E73" s="84">
        <v>72</v>
      </c>
      <c r="F73" s="27">
        <v>75</v>
      </c>
      <c r="G73" s="27">
        <v>75</v>
      </c>
    </row>
    <row r="74" spans="5:7">
      <c r="E74" s="84">
        <v>73</v>
      </c>
      <c r="F74" s="27">
        <v>75</v>
      </c>
      <c r="G74" s="27">
        <v>75</v>
      </c>
    </row>
    <row r="75" spans="5:7">
      <c r="E75" s="84">
        <v>74</v>
      </c>
      <c r="F75" s="27">
        <v>75</v>
      </c>
      <c r="G75" s="27">
        <v>75</v>
      </c>
    </row>
    <row r="76" spans="5:7">
      <c r="E76" s="84">
        <v>75</v>
      </c>
      <c r="F76" s="27">
        <v>75</v>
      </c>
      <c r="G76" s="27">
        <v>75</v>
      </c>
    </row>
    <row r="77" spans="5:7">
      <c r="E77" s="84">
        <v>76</v>
      </c>
      <c r="F77" s="27">
        <v>80</v>
      </c>
      <c r="G77" s="27">
        <v>90</v>
      </c>
    </row>
    <row r="78" spans="5:7">
      <c r="E78" s="84">
        <v>77</v>
      </c>
      <c r="F78" s="27">
        <v>80</v>
      </c>
      <c r="G78" s="27">
        <v>90</v>
      </c>
    </row>
    <row r="79" spans="5:7">
      <c r="E79" s="84">
        <v>78</v>
      </c>
      <c r="F79" s="27">
        <v>80</v>
      </c>
      <c r="G79" s="27">
        <v>90</v>
      </c>
    </row>
    <row r="80" spans="5:7">
      <c r="E80" s="84">
        <v>79</v>
      </c>
      <c r="F80" s="27">
        <v>80</v>
      </c>
      <c r="G80" s="27">
        <v>90</v>
      </c>
    </row>
    <row r="81" spans="5:7">
      <c r="E81" s="84">
        <v>80</v>
      </c>
      <c r="F81" s="27">
        <v>80</v>
      </c>
      <c r="G81" s="27">
        <v>90</v>
      </c>
    </row>
    <row r="82" spans="5:7">
      <c r="E82" s="84">
        <v>81</v>
      </c>
      <c r="F82" s="27">
        <v>85</v>
      </c>
      <c r="G82" s="27">
        <v>90</v>
      </c>
    </row>
    <row r="83" spans="5:7">
      <c r="E83" s="84">
        <v>82</v>
      </c>
      <c r="F83" s="27">
        <v>85</v>
      </c>
      <c r="G83" s="27">
        <v>90</v>
      </c>
    </row>
    <row r="84" spans="5:7">
      <c r="E84" s="84">
        <v>83</v>
      </c>
      <c r="F84" s="27">
        <v>85</v>
      </c>
      <c r="G84" s="27">
        <v>90</v>
      </c>
    </row>
    <row r="85" spans="5:7">
      <c r="E85" s="84">
        <v>84</v>
      </c>
      <c r="F85" s="27">
        <v>85</v>
      </c>
      <c r="G85" s="27">
        <v>90</v>
      </c>
    </row>
    <row r="86" spans="5:7">
      <c r="E86" s="84">
        <v>85</v>
      </c>
      <c r="F86" s="27">
        <v>85</v>
      </c>
      <c r="G86" s="27">
        <v>90</v>
      </c>
    </row>
    <row r="87" spans="5:7">
      <c r="E87" s="84">
        <v>86</v>
      </c>
      <c r="F87" s="27">
        <v>90</v>
      </c>
      <c r="G87" s="27">
        <v>90</v>
      </c>
    </row>
    <row r="88" spans="5:7">
      <c r="E88" s="84">
        <v>87</v>
      </c>
      <c r="F88" s="27">
        <v>90</v>
      </c>
      <c r="G88" s="27">
        <v>90</v>
      </c>
    </row>
    <row r="89" spans="5:7">
      <c r="E89" s="84">
        <v>88</v>
      </c>
      <c r="F89" s="27">
        <v>90</v>
      </c>
      <c r="G89" s="27">
        <v>90</v>
      </c>
    </row>
    <row r="90" spans="5:7">
      <c r="E90" s="84">
        <v>89</v>
      </c>
      <c r="F90" s="27">
        <v>90</v>
      </c>
      <c r="G90" s="27">
        <v>90</v>
      </c>
    </row>
    <row r="91" spans="5:7">
      <c r="E91" s="84">
        <v>90</v>
      </c>
      <c r="F91" s="27">
        <v>90</v>
      </c>
      <c r="G91" s="27">
        <v>90</v>
      </c>
    </row>
    <row r="92" spans="5:7">
      <c r="E92" s="84">
        <v>91</v>
      </c>
      <c r="F92" s="27">
        <v>95</v>
      </c>
      <c r="G92" s="27">
        <v>105</v>
      </c>
    </row>
    <row r="93" spans="5:7">
      <c r="E93" s="84">
        <v>92</v>
      </c>
      <c r="F93" s="27">
        <v>95</v>
      </c>
      <c r="G93" s="27">
        <v>105</v>
      </c>
    </row>
    <row r="94" spans="5:7">
      <c r="E94" s="84">
        <v>93</v>
      </c>
      <c r="F94" s="27">
        <v>95</v>
      </c>
      <c r="G94" s="27">
        <v>105</v>
      </c>
    </row>
    <row r="95" spans="5:7">
      <c r="E95" s="84">
        <v>94</v>
      </c>
      <c r="F95" s="27">
        <v>95</v>
      </c>
      <c r="G95" s="27">
        <v>105</v>
      </c>
    </row>
    <row r="96" spans="5:7">
      <c r="E96" s="84">
        <v>95</v>
      </c>
      <c r="F96" s="27">
        <v>95</v>
      </c>
      <c r="G96" s="27">
        <v>105</v>
      </c>
    </row>
    <row r="97" spans="5:7">
      <c r="E97" s="84">
        <v>96</v>
      </c>
      <c r="F97" s="27">
        <v>100</v>
      </c>
      <c r="G97" s="27">
        <v>105</v>
      </c>
    </row>
    <row r="98" spans="5:7">
      <c r="E98" s="84">
        <v>97</v>
      </c>
      <c r="F98" s="27">
        <v>100</v>
      </c>
      <c r="G98" s="27">
        <v>105</v>
      </c>
    </row>
    <row r="99" spans="5:7">
      <c r="E99" s="84">
        <v>98</v>
      </c>
      <c r="F99" s="27">
        <v>100</v>
      </c>
      <c r="G99" s="27">
        <v>105</v>
      </c>
    </row>
    <row r="100" spans="5:7">
      <c r="E100" s="84">
        <v>99</v>
      </c>
      <c r="F100" s="27">
        <v>100</v>
      </c>
      <c r="G100" s="27">
        <v>105</v>
      </c>
    </row>
    <row r="101" spans="5:7">
      <c r="E101" s="84">
        <v>100</v>
      </c>
      <c r="F101" s="27">
        <v>100</v>
      </c>
      <c r="G101" s="27">
        <v>105</v>
      </c>
    </row>
    <row r="102" spans="5:7">
      <c r="E102" s="84">
        <v>101</v>
      </c>
      <c r="F102" s="27">
        <v>105</v>
      </c>
      <c r="G102" s="27">
        <v>105</v>
      </c>
    </row>
    <row r="103" spans="5:7">
      <c r="E103" s="84">
        <v>102</v>
      </c>
      <c r="F103" s="27">
        <v>105</v>
      </c>
      <c r="G103" s="27">
        <v>105</v>
      </c>
    </row>
    <row r="104" spans="5:7">
      <c r="E104" s="84">
        <v>103</v>
      </c>
      <c r="F104" s="27">
        <v>105</v>
      </c>
      <c r="G104" s="27">
        <v>105</v>
      </c>
    </row>
    <row r="105" spans="5:7">
      <c r="E105" s="84">
        <v>104</v>
      </c>
      <c r="F105" s="27">
        <v>105</v>
      </c>
      <c r="G105" s="27">
        <v>105</v>
      </c>
    </row>
    <row r="106" spans="5:7">
      <c r="E106" s="84">
        <v>105</v>
      </c>
      <c r="F106" s="27">
        <v>105</v>
      </c>
      <c r="G106" s="27">
        <v>105</v>
      </c>
    </row>
    <row r="107" spans="5:7">
      <c r="E107" s="84">
        <v>106</v>
      </c>
      <c r="F107" s="27">
        <v>110</v>
      </c>
      <c r="G107" s="27">
        <v>120</v>
      </c>
    </row>
    <row r="108" spans="5:7">
      <c r="E108" s="84">
        <v>107</v>
      </c>
      <c r="F108" s="27">
        <v>110</v>
      </c>
      <c r="G108" s="27">
        <v>120</v>
      </c>
    </row>
    <row r="109" spans="5:7">
      <c r="E109" s="84">
        <v>108</v>
      </c>
      <c r="F109" s="27">
        <v>110</v>
      </c>
      <c r="G109" s="27">
        <v>120</v>
      </c>
    </row>
    <row r="110" spans="5:7">
      <c r="E110" s="84">
        <v>109</v>
      </c>
      <c r="F110" s="27">
        <v>110</v>
      </c>
      <c r="G110" s="27">
        <v>120</v>
      </c>
    </row>
    <row r="111" spans="5:7">
      <c r="E111" s="84">
        <v>110</v>
      </c>
      <c r="F111" s="27">
        <v>110</v>
      </c>
      <c r="G111" s="27">
        <v>120</v>
      </c>
    </row>
    <row r="112" spans="5:7">
      <c r="E112" s="84">
        <v>111</v>
      </c>
      <c r="F112" s="27">
        <v>115</v>
      </c>
      <c r="G112" s="27">
        <v>120</v>
      </c>
    </row>
    <row r="113" spans="5:7">
      <c r="E113" s="84">
        <v>112</v>
      </c>
      <c r="F113" s="27">
        <v>115</v>
      </c>
      <c r="G113" s="27">
        <v>120</v>
      </c>
    </row>
    <row r="114" spans="5:7">
      <c r="E114" s="84">
        <v>113</v>
      </c>
      <c r="F114" s="27">
        <v>115</v>
      </c>
      <c r="G114" s="27">
        <v>120</v>
      </c>
    </row>
    <row r="115" spans="5:7">
      <c r="E115" s="84">
        <v>114</v>
      </c>
      <c r="F115" s="27">
        <v>115</v>
      </c>
      <c r="G115" s="27">
        <v>120</v>
      </c>
    </row>
    <row r="116" spans="5:7">
      <c r="E116" s="84">
        <v>115</v>
      </c>
      <c r="F116" s="27">
        <v>115</v>
      </c>
      <c r="G116" s="27">
        <v>120</v>
      </c>
    </row>
    <row r="117" spans="5:7">
      <c r="E117" s="84">
        <v>116</v>
      </c>
      <c r="F117" s="27">
        <v>120</v>
      </c>
      <c r="G117" s="27">
        <v>120</v>
      </c>
    </row>
    <row r="118" spans="5:7">
      <c r="E118" s="84">
        <v>117</v>
      </c>
      <c r="F118" s="27">
        <v>120</v>
      </c>
      <c r="G118" s="27">
        <v>120</v>
      </c>
    </row>
    <row r="119" spans="5:7">
      <c r="E119" s="84">
        <v>118</v>
      </c>
      <c r="F119" s="27">
        <v>120</v>
      </c>
      <c r="G119" s="27">
        <v>120</v>
      </c>
    </row>
    <row r="120" spans="5:7">
      <c r="E120" s="84">
        <v>119</v>
      </c>
      <c r="F120" s="27">
        <v>120</v>
      </c>
      <c r="G120" s="27">
        <v>120</v>
      </c>
    </row>
    <row r="121" spans="5:7">
      <c r="E121" s="84">
        <v>120</v>
      </c>
      <c r="F121" s="27">
        <v>120</v>
      </c>
      <c r="G121" s="27">
        <v>120</v>
      </c>
    </row>
    <row r="122" spans="5:7">
      <c r="E122" s="84">
        <v>121</v>
      </c>
      <c r="F122" s="27">
        <v>125</v>
      </c>
      <c r="G122" s="27">
        <v>135</v>
      </c>
    </row>
    <row r="123" spans="5:7">
      <c r="E123" s="84">
        <v>122</v>
      </c>
      <c r="F123" s="27">
        <v>125</v>
      </c>
      <c r="G123" s="27">
        <v>135</v>
      </c>
    </row>
    <row r="124" spans="5:7">
      <c r="E124" s="84">
        <v>123</v>
      </c>
      <c r="F124" s="27">
        <v>125</v>
      </c>
      <c r="G124" s="27">
        <v>135</v>
      </c>
    </row>
    <row r="125" spans="5:7">
      <c r="E125" s="84">
        <v>124</v>
      </c>
      <c r="F125" s="27">
        <v>125</v>
      </c>
      <c r="G125" s="27">
        <v>135</v>
      </c>
    </row>
    <row r="126" spans="5:7">
      <c r="E126" s="84">
        <v>125</v>
      </c>
      <c r="F126" s="27">
        <v>125</v>
      </c>
      <c r="G126" s="27">
        <v>135</v>
      </c>
    </row>
    <row r="127" spans="5:7">
      <c r="E127" s="84">
        <v>126</v>
      </c>
      <c r="F127" s="27">
        <v>130</v>
      </c>
      <c r="G127" s="27">
        <v>135</v>
      </c>
    </row>
    <row r="128" spans="5:7">
      <c r="E128" s="84">
        <v>127</v>
      </c>
      <c r="F128" s="27">
        <v>130</v>
      </c>
      <c r="G128" s="27">
        <v>135</v>
      </c>
    </row>
    <row r="129" spans="5:7">
      <c r="E129" s="84">
        <v>128</v>
      </c>
      <c r="F129" s="27">
        <v>130</v>
      </c>
      <c r="G129" s="27">
        <v>135</v>
      </c>
    </row>
    <row r="130" spans="5:7">
      <c r="E130" s="84">
        <v>129</v>
      </c>
      <c r="F130" s="27">
        <v>130</v>
      </c>
      <c r="G130" s="27">
        <v>135</v>
      </c>
    </row>
    <row r="131" spans="5:7">
      <c r="E131" s="84">
        <v>130</v>
      </c>
      <c r="F131" s="27">
        <v>130</v>
      </c>
      <c r="G131" s="27">
        <v>135</v>
      </c>
    </row>
    <row r="132" spans="5:7">
      <c r="E132" s="84">
        <v>131</v>
      </c>
      <c r="F132" s="27">
        <v>135</v>
      </c>
      <c r="G132" s="27">
        <v>135</v>
      </c>
    </row>
    <row r="133" spans="5:7">
      <c r="E133" s="84">
        <v>132</v>
      </c>
      <c r="F133" s="27">
        <v>135</v>
      </c>
      <c r="G133" s="27">
        <v>135</v>
      </c>
    </row>
    <row r="134" spans="5:7">
      <c r="E134" s="84">
        <v>133</v>
      </c>
      <c r="F134" s="27">
        <v>135</v>
      </c>
      <c r="G134" s="27">
        <v>135</v>
      </c>
    </row>
    <row r="135" spans="5:7">
      <c r="E135" s="84">
        <v>134</v>
      </c>
      <c r="F135" s="27">
        <v>135</v>
      </c>
      <c r="G135" s="27">
        <v>135</v>
      </c>
    </row>
    <row r="136" spans="5:7">
      <c r="E136" s="84">
        <v>135</v>
      </c>
      <c r="F136" s="27">
        <v>135</v>
      </c>
      <c r="G136" s="27">
        <v>135</v>
      </c>
    </row>
    <row r="137" spans="5:7">
      <c r="E137" s="84">
        <v>136</v>
      </c>
      <c r="F137" s="27">
        <v>140</v>
      </c>
      <c r="G137" s="27">
        <v>150</v>
      </c>
    </row>
    <row r="138" spans="5:7">
      <c r="E138" s="84">
        <v>137</v>
      </c>
      <c r="F138" s="27">
        <v>140</v>
      </c>
      <c r="G138" s="27">
        <v>150</v>
      </c>
    </row>
    <row r="139" spans="5:7">
      <c r="E139" s="84">
        <v>138</v>
      </c>
      <c r="F139" s="27">
        <v>140</v>
      </c>
      <c r="G139" s="27">
        <v>150</v>
      </c>
    </row>
    <row r="140" spans="5:7">
      <c r="E140" s="84">
        <v>139</v>
      </c>
      <c r="F140" s="27">
        <v>140</v>
      </c>
      <c r="G140" s="27">
        <v>150</v>
      </c>
    </row>
    <row r="141" spans="5:7">
      <c r="E141" s="84">
        <v>140</v>
      </c>
      <c r="F141" s="27">
        <v>140</v>
      </c>
      <c r="G141" s="27">
        <v>150</v>
      </c>
    </row>
    <row r="142" spans="5:7">
      <c r="E142" s="84">
        <v>141</v>
      </c>
      <c r="F142" s="27">
        <v>145</v>
      </c>
      <c r="G142" s="27">
        <v>150</v>
      </c>
    </row>
    <row r="143" spans="5:7">
      <c r="E143" s="84">
        <v>142</v>
      </c>
      <c r="F143" s="27">
        <v>145</v>
      </c>
      <c r="G143" s="27">
        <v>150</v>
      </c>
    </row>
    <row r="144" spans="5:7">
      <c r="E144" s="84">
        <v>143</v>
      </c>
      <c r="F144" s="27">
        <v>145</v>
      </c>
      <c r="G144" s="27">
        <v>150</v>
      </c>
    </row>
    <row r="145" spans="5:7">
      <c r="E145" s="84">
        <v>144</v>
      </c>
      <c r="F145" s="27">
        <v>145</v>
      </c>
      <c r="G145" s="27">
        <v>150</v>
      </c>
    </row>
    <row r="146" spans="5:7">
      <c r="E146" s="84">
        <v>145</v>
      </c>
      <c r="F146" s="27">
        <v>145</v>
      </c>
      <c r="G146" s="27">
        <v>150</v>
      </c>
    </row>
    <row r="147" spans="5:7">
      <c r="E147" s="84">
        <v>146</v>
      </c>
      <c r="F147" s="27">
        <v>150</v>
      </c>
      <c r="G147" s="27">
        <v>150</v>
      </c>
    </row>
    <row r="148" spans="5:7">
      <c r="E148" s="84">
        <v>147</v>
      </c>
      <c r="F148" s="27">
        <v>150</v>
      </c>
      <c r="G148" s="27">
        <v>150</v>
      </c>
    </row>
    <row r="149" spans="5:7">
      <c r="E149" s="84">
        <v>148</v>
      </c>
      <c r="F149" s="27">
        <v>150</v>
      </c>
      <c r="G149" s="27">
        <v>150</v>
      </c>
    </row>
    <row r="150" spans="5:7">
      <c r="E150" s="84">
        <v>149</v>
      </c>
      <c r="F150" s="27">
        <v>150</v>
      </c>
      <c r="G150" s="27">
        <v>150</v>
      </c>
    </row>
    <row r="151" spans="5:7">
      <c r="E151" s="84">
        <v>150</v>
      </c>
      <c r="F151" s="27">
        <v>150</v>
      </c>
      <c r="G151" s="27">
        <v>150</v>
      </c>
    </row>
    <row r="152" spans="5:7">
      <c r="E152" s="84">
        <v>151</v>
      </c>
      <c r="F152" s="27">
        <v>155</v>
      </c>
      <c r="G152" s="27">
        <v>165</v>
      </c>
    </row>
    <row r="153" spans="5:7">
      <c r="E153" s="84">
        <v>152</v>
      </c>
      <c r="F153" s="27">
        <v>155</v>
      </c>
      <c r="G153" s="27">
        <v>165</v>
      </c>
    </row>
    <row r="154" spans="5:7">
      <c r="E154" s="84">
        <v>153</v>
      </c>
      <c r="F154" s="27">
        <v>155</v>
      </c>
      <c r="G154" s="27">
        <v>165</v>
      </c>
    </row>
    <row r="155" spans="5:7">
      <c r="E155" s="84">
        <v>154</v>
      </c>
      <c r="F155" s="27">
        <v>155</v>
      </c>
      <c r="G155" s="27">
        <v>165</v>
      </c>
    </row>
    <row r="156" spans="5:7">
      <c r="E156" s="84">
        <v>155</v>
      </c>
      <c r="F156" s="27">
        <v>155</v>
      </c>
      <c r="G156" s="27">
        <v>165</v>
      </c>
    </row>
    <row r="157" spans="5:7">
      <c r="E157" s="84">
        <v>156</v>
      </c>
      <c r="F157" s="27">
        <v>160</v>
      </c>
      <c r="G157" s="27">
        <v>165</v>
      </c>
    </row>
    <row r="158" spans="5:7">
      <c r="E158" s="84">
        <v>157</v>
      </c>
      <c r="F158" s="27">
        <v>160</v>
      </c>
      <c r="G158" s="27">
        <v>165</v>
      </c>
    </row>
    <row r="159" spans="5:7">
      <c r="E159" s="84">
        <v>158</v>
      </c>
      <c r="F159" s="27">
        <v>160</v>
      </c>
      <c r="G159" s="27">
        <v>165</v>
      </c>
    </row>
    <row r="160" spans="5:7">
      <c r="E160" s="84">
        <v>159</v>
      </c>
      <c r="F160" s="27">
        <v>160</v>
      </c>
      <c r="G160" s="27">
        <v>165</v>
      </c>
    </row>
    <row r="161" spans="5:7">
      <c r="E161" s="84">
        <v>160</v>
      </c>
      <c r="F161" s="27">
        <v>160</v>
      </c>
      <c r="G161" s="27">
        <v>165</v>
      </c>
    </row>
    <row r="162" spans="5:7">
      <c r="E162" s="84">
        <v>161</v>
      </c>
      <c r="F162" s="27">
        <v>165</v>
      </c>
      <c r="G162" s="27">
        <v>165</v>
      </c>
    </row>
    <row r="163" spans="5:7">
      <c r="E163" s="84">
        <v>162</v>
      </c>
      <c r="F163" s="27">
        <v>165</v>
      </c>
      <c r="G163" s="27">
        <v>165</v>
      </c>
    </row>
    <row r="164" spans="5:7">
      <c r="E164" s="84">
        <v>163</v>
      </c>
      <c r="F164" s="27">
        <v>165</v>
      </c>
      <c r="G164" s="27">
        <v>165</v>
      </c>
    </row>
    <row r="165" spans="5:7">
      <c r="E165" s="84">
        <v>164</v>
      </c>
      <c r="F165" s="27">
        <v>165</v>
      </c>
      <c r="G165" s="27">
        <v>165</v>
      </c>
    </row>
    <row r="166" spans="5:7">
      <c r="E166" s="84">
        <v>165</v>
      </c>
      <c r="F166" s="27">
        <v>165</v>
      </c>
      <c r="G166" s="27">
        <v>165</v>
      </c>
    </row>
    <row r="167" spans="5:7">
      <c r="E167" s="84">
        <v>166</v>
      </c>
      <c r="F167" s="27">
        <v>170</v>
      </c>
      <c r="G167" s="27">
        <v>180</v>
      </c>
    </row>
    <row r="168" spans="5:7">
      <c r="E168" s="84">
        <v>167</v>
      </c>
      <c r="F168" s="27">
        <v>170</v>
      </c>
      <c r="G168" s="27">
        <v>180</v>
      </c>
    </row>
    <row r="169" spans="5:7">
      <c r="E169" s="84">
        <v>168</v>
      </c>
      <c r="F169" s="27">
        <v>170</v>
      </c>
      <c r="G169" s="27">
        <v>180</v>
      </c>
    </row>
    <row r="170" spans="5:7">
      <c r="E170" s="84">
        <v>169</v>
      </c>
      <c r="F170" s="27">
        <v>170</v>
      </c>
      <c r="G170" s="27">
        <v>180</v>
      </c>
    </row>
    <row r="171" spans="5:7">
      <c r="E171" s="84">
        <v>170</v>
      </c>
      <c r="F171" s="27">
        <v>170</v>
      </c>
      <c r="G171" s="27">
        <v>180</v>
      </c>
    </row>
    <row r="172" spans="5:7">
      <c r="E172" s="84">
        <v>171</v>
      </c>
      <c r="F172" s="27">
        <v>175</v>
      </c>
      <c r="G172" s="27">
        <v>180</v>
      </c>
    </row>
    <row r="173" spans="5:7">
      <c r="E173" s="84">
        <v>172</v>
      </c>
      <c r="F173" s="27">
        <v>175</v>
      </c>
      <c r="G173" s="27">
        <v>180</v>
      </c>
    </row>
    <row r="174" spans="5:7">
      <c r="E174" s="84">
        <v>173</v>
      </c>
      <c r="F174" s="27">
        <v>175</v>
      </c>
      <c r="G174" s="27">
        <v>180</v>
      </c>
    </row>
    <row r="175" spans="5:7">
      <c r="E175" s="84">
        <v>174</v>
      </c>
      <c r="F175" s="27">
        <v>175</v>
      </c>
      <c r="G175" s="27">
        <v>180</v>
      </c>
    </row>
    <row r="176" spans="5:7">
      <c r="E176" s="84">
        <v>175</v>
      </c>
      <c r="F176" s="27">
        <v>175</v>
      </c>
      <c r="G176" s="27">
        <v>180</v>
      </c>
    </row>
    <row r="177" spans="5:7">
      <c r="E177" s="84">
        <v>176</v>
      </c>
      <c r="F177" s="27">
        <v>180</v>
      </c>
      <c r="G177" s="27">
        <v>180</v>
      </c>
    </row>
    <row r="178" spans="5:7">
      <c r="E178" s="84">
        <v>177</v>
      </c>
      <c r="F178" s="27">
        <v>180</v>
      </c>
      <c r="G178" s="27">
        <v>180</v>
      </c>
    </row>
    <row r="179" spans="5:7">
      <c r="E179" s="84">
        <v>178</v>
      </c>
      <c r="F179" s="27">
        <v>180</v>
      </c>
      <c r="G179" s="27">
        <v>180</v>
      </c>
    </row>
    <row r="180" spans="5:7">
      <c r="E180" s="84">
        <v>179</v>
      </c>
      <c r="F180" s="27">
        <v>180</v>
      </c>
      <c r="G180" s="27">
        <v>180</v>
      </c>
    </row>
    <row r="181" spans="5:7">
      <c r="E181" s="84">
        <v>180</v>
      </c>
      <c r="F181" s="27">
        <v>180</v>
      </c>
      <c r="G181" s="27">
        <v>180</v>
      </c>
    </row>
    <row r="182" spans="5:7">
      <c r="E182" s="84">
        <v>181</v>
      </c>
      <c r="F182" s="27">
        <v>185</v>
      </c>
      <c r="G182" s="27">
        <v>200</v>
      </c>
    </row>
    <row r="183" spans="5:7">
      <c r="E183" s="84">
        <v>182</v>
      </c>
      <c r="F183" s="27">
        <v>185</v>
      </c>
      <c r="G183" s="27">
        <v>200</v>
      </c>
    </row>
    <row r="184" spans="5:7">
      <c r="E184" s="84">
        <v>183</v>
      </c>
      <c r="F184" s="27">
        <v>185</v>
      </c>
      <c r="G184" s="27">
        <v>200</v>
      </c>
    </row>
    <row r="185" spans="5:7">
      <c r="E185" s="84">
        <v>184</v>
      </c>
      <c r="F185" s="27">
        <v>185</v>
      </c>
      <c r="G185" s="27">
        <v>200</v>
      </c>
    </row>
    <row r="186" spans="5:7">
      <c r="E186" s="84">
        <v>185</v>
      </c>
      <c r="F186" s="27">
        <v>185</v>
      </c>
      <c r="G186" s="27">
        <v>200</v>
      </c>
    </row>
    <row r="187" spans="5:7">
      <c r="E187" s="84">
        <v>186</v>
      </c>
      <c r="F187" s="27">
        <v>190</v>
      </c>
      <c r="G187" s="27">
        <v>200</v>
      </c>
    </row>
    <row r="188" spans="5:7">
      <c r="E188" s="84">
        <v>187</v>
      </c>
      <c r="F188" s="27">
        <v>190</v>
      </c>
      <c r="G188" s="27">
        <v>200</v>
      </c>
    </row>
    <row r="189" spans="5:7">
      <c r="E189" s="84">
        <v>188</v>
      </c>
      <c r="F189" s="27">
        <v>190</v>
      </c>
      <c r="G189" s="27">
        <v>200</v>
      </c>
    </row>
    <row r="190" spans="5:7">
      <c r="E190" s="84">
        <v>189</v>
      </c>
      <c r="F190" s="27">
        <v>190</v>
      </c>
      <c r="G190" s="27">
        <v>200</v>
      </c>
    </row>
    <row r="191" spans="5:7">
      <c r="E191" s="84">
        <v>190</v>
      </c>
      <c r="F191" s="27">
        <v>190</v>
      </c>
      <c r="G191" s="27">
        <v>200</v>
      </c>
    </row>
    <row r="192" spans="5:7">
      <c r="E192" s="84">
        <v>191</v>
      </c>
      <c r="F192" s="27">
        <v>195</v>
      </c>
      <c r="G192" s="27">
        <v>200</v>
      </c>
    </row>
    <row r="193" spans="5:9">
      <c r="E193" s="84">
        <v>192</v>
      </c>
      <c r="F193" s="27">
        <v>195</v>
      </c>
      <c r="G193" s="27">
        <v>200</v>
      </c>
    </row>
    <row r="194" spans="5:9">
      <c r="E194" s="84">
        <v>193</v>
      </c>
      <c r="F194" s="27">
        <v>195</v>
      </c>
      <c r="G194" s="27">
        <v>200</v>
      </c>
    </row>
    <row r="195" spans="5:9">
      <c r="E195" s="84">
        <v>194</v>
      </c>
      <c r="F195" s="27">
        <v>195</v>
      </c>
      <c r="G195" s="27">
        <v>200</v>
      </c>
    </row>
    <row r="196" spans="5:9">
      <c r="E196" s="84">
        <v>195</v>
      </c>
      <c r="F196" s="27">
        <v>195</v>
      </c>
      <c r="G196" s="27">
        <v>200</v>
      </c>
    </row>
    <row r="197" spans="5:9">
      <c r="E197" s="84">
        <v>196</v>
      </c>
      <c r="F197" s="27">
        <v>200</v>
      </c>
      <c r="G197" s="27">
        <v>200</v>
      </c>
    </row>
    <row r="198" spans="5:9">
      <c r="E198" s="84">
        <v>197</v>
      </c>
      <c r="F198" s="27">
        <v>200</v>
      </c>
      <c r="G198" s="27">
        <v>200</v>
      </c>
    </row>
    <row r="199" spans="5:9">
      <c r="E199" s="84">
        <v>198</v>
      </c>
      <c r="F199" s="27">
        <v>200</v>
      </c>
      <c r="G199" s="27">
        <v>200</v>
      </c>
    </row>
    <row r="200" spans="5:9">
      <c r="E200" s="84">
        <v>199</v>
      </c>
      <c r="F200" s="27">
        <v>200</v>
      </c>
      <c r="G200" s="27">
        <v>200</v>
      </c>
    </row>
    <row r="201" spans="5:9">
      <c r="E201" s="84">
        <v>200</v>
      </c>
      <c r="F201" s="27">
        <v>200</v>
      </c>
      <c r="G201" s="27">
        <v>200</v>
      </c>
      <c r="I201" t="s">
        <v>60</v>
      </c>
    </row>
    <row r="202" spans="5:9">
      <c r="E202" s="84">
        <v>201</v>
      </c>
      <c r="F202" s="27">
        <v>200</v>
      </c>
      <c r="G202" s="27">
        <v>200</v>
      </c>
    </row>
    <row r="203" spans="5:9">
      <c r="E203" s="84">
        <v>202</v>
      </c>
      <c r="F203" s="27">
        <v>200</v>
      </c>
      <c r="G203" s="27">
        <v>200</v>
      </c>
    </row>
    <row r="204" spans="5:9">
      <c r="E204" s="84">
        <v>203</v>
      </c>
      <c r="F204" s="27">
        <v>200</v>
      </c>
      <c r="G204" s="27">
        <v>200</v>
      </c>
    </row>
    <row r="205" spans="5:9">
      <c r="E205" s="84">
        <v>204</v>
      </c>
      <c r="F205" s="27">
        <v>200</v>
      </c>
      <c r="G205" s="27">
        <v>200</v>
      </c>
    </row>
    <row r="206" spans="5:9">
      <c r="E206" s="84">
        <v>205</v>
      </c>
      <c r="F206" s="27">
        <v>200</v>
      </c>
      <c r="G206" s="27">
        <v>200</v>
      </c>
    </row>
    <row r="207" spans="5:9">
      <c r="E207" s="84">
        <v>206</v>
      </c>
      <c r="F207" s="27">
        <v>200</v>
      </c>
      <c r="G207" s="27">
        <v>200</v>
      </c>
    </row>
    <row r="208" spans="5:9">
      <c r="E208" s="84">
        <v>207</v>
      </c>
      <c r="F208" s="27">
        <v>200</v>
      </c>
      <c r="G208" s="27">
        <v>200</v>
      </c>
    </row>
    <row r="209" spans="5:7">
      <c r="E209" s="84">
        <v>208</v>
      </c>
      <c r="F209" s="27">
        <v>200</v>
      </c>
      <c r="G209" s="27">
        <v>200</v>
      </c>
    </row>
    <row r="210" spans="5:7">
      <c r="E210" s="84">
        <v>209</v>
      </c>
      <c r="F210" s="27">
        <v>200</v>
      </c>
      <c r="G210" s="27">
        <v>200</v>
      </c>
    </row>
    <row r="211" spans="5:7">
      <c r="E211" s="84">
        <v>210</v>
      </c>
      <c r="F211" s="27">
        <v>200</v>
      </c>
      <c r="G211" s="27">
        <v>200</v>
      </c>
    </row>
    <row r="212" spans="5:7">
      <c r="E212" s="84">
        <v>211</v>
      </c>
      <c r="F212" s="27">
        <v>200</v>
      </c>
      <c r="G212" s="27">
        <v>200</v>
      </c>
    </row>
    <row r="213" spans="5:7">
      <c r="E213" s="84">
        <v>212</v>
      </c>
      <c r="F213" s="27">
        <v>200</v>
      </c>
      <c r="G213" s="27">
        <v>200</v>
      </c>
    </row>
    <row r="214" spans="5:7">
      <c r="E214" s="84">
        <v>213</v>
      </c>
      <c r="F214" s="27">
        <v>200</v>
      </c>
      <c r="G214" s="27">
        <v>200</v>
      </c>
    </row>
    <row r="215" spans="5:7">
      <c r="E215" s="84">
        <v>214</v>
      </c>
      <c r="F215" s="27">
        <v>200</v>
      </c>
      <c r="G215" s="27">
        <v>200</v>
      </c>
    </row>
    <row r="216" spans="5:7">
      <c r="E216" s="84">
        <v>215</v>
      </c>
      <c r="F216" s="27">
        <v>200</v>
      </c>
      <c r="G216" s="27">
        <v>200</v>
      </c>
    </row>
    <row r="217" spans="5:7">
      <c r="E217" s="84">
        <v>216</v>
      </c>
      <c r="F217" s="27">
        <v>200</v>
      </c>
      <c r="G217" s="27">
        <v>200</v>
      </c>
    </row>
    <row r="218" spans="5:7">
      <c r="E218" s="84">
        <v>217</v>
      </c>
      <c r="F218" s="27">
        <v>200</v>
      </c>
      <c r="G218" s="27">
        <v>200</v>
      </c>
    </row>
    <row r="219" spans="5:7">
      <c r="E219" s="84">
        <v>218</v>
      </c>
      <c r="F219" s="27">
        <v>200</v>
      </c>
      <c r="G219" s="27">
        <v>200</v>
      </c>
    </row>
    <row r="220" spans="5:7">
      <c r="E220" s="84">
        <v>219</v>
      </c>
      <c r="F220" s="27">
        <v>200</v>
      </c>
      <c r="G220" s="27">
        <v>200</v>
      </c>
    </row>
    <row r="221" spans="5:7">
      <c r="E221" s="84">
        <v>220</v>
      </c>
      <c r="F221" s="27">
        <v>200</v>
      </c>
      <c r="G221" s="27">
        <v>200</v>
      </c>
    </row>
    <row r="222" spans="5:7">
      <c r="E222" s="84">
        <v>221</v>
      </c>
      <c r="F222" s="27">
        <v>200</v>
      </c>
      <c r="G222" s="27">
        <v>200</v>
      </c>
    </row>
    <row r="223" spans="5:7">
      <c r="E223" s="84">
        <v>222</v>
      </c>
      <c r="F223" s="27">
        <v>200</v>
      </c>
      <c r="G223" s="27">
        <v>200</v>
      </c>
    </row>
    <row r="224" spans="5:7">
      <c r="E224" s="84">
        <v>223</v>
      </c>
      <c r="F224" s="27">
        <v>200</v>
      </c>
      <c r="G224" s="27">
        <v>200</v>
      </c>
    </row>
    <row r="225" spans="5:7">
      <c r="E225" s="84">
        <v>224</v>
      </c>
      <c r="F225" s="27">
        <v>200</v>
      </c>
      <c r="G225" s="27">
        <v>200</v>
      </c>
    </row>
    <row r="226" spans="5:7">
      <c r="E226" s="84">
        <v>225</v>
      </c>
      <c r="F226" s="27">
        <v>200</v>
      </c>
      <c r="G226" s="27">
        <v>200</v>
      </c>
    </row>
    <row r="227" spans="5:7">
      <c r="E227" s="84">
        <v>226</v>
      </c>
      <c r="F227" s="27">
        <v>300</v>
      </c>
      <c r="G227" s="27">
        <v>300</v>
      </c>
    </row>
    <row r="228" spans="5:7">
      <c r="E228" s="84">
        <v>227</v>
      </c>
      <c r="F228" s="27">
        <v>300</v>
      </c>
      <c r="G228" s="27">
        <v>300</v>
      </c>
    </row>
    <row r="229" spans="5:7">
      <c r="E229" s="84">
        <v>228</v>
      </c>
      <c r="F229" s="27">
        <v>300</v>
      </c>
      <c r="G229" s="27">
        <v>300</v>
      </c>
    </row>
    <row r="230" spans="5:7">
      <c r="E230" s="84">
        <v>229</v>
      </c>
      <c r="F230" s="27">
        <v>300</v>
      </c>
      <c r="G230" s="27">
        <v>300</v>
      </c>
    </row>
    <row r="231" spans="5:7">
      <c r="E231" s="84">
        <v>230</v>
      </c>
      <c r="F231" s="27">
        <v>300</v>
      </c>
      <c r="G231" s="27">
        <v>300</v>
      </c>
    </row>
    <row r="232" spans="5:7">
      <c r="E232" s="84">
        <v>231</v>
      </c>
      <c r="F232" s="27">
        <v>300</v>
      </c>
      <c r="G232" s="27">
        <v>300</v>
      </c>
    </row>
    <row r="233" spans="5:7">
      <c r="E233" s="84">
        <v>232</v>
      </c>
      <c r="F233" s="27">
        <v>300</v>
      </c>
      <c r="G233" s="27">
        <v>300</v>
      </c>
    </row>
    <row r="234" spans="5:7">
      <c r="E234" s="84">
        <v>233</v>
      </c>
      <c r="F234" s="27">
        <v>300</v>
      </c>
      <c r="G234" s="27">
        <v>300</v>
      </c>
    </row>
    <row r="235" spans="5:7">
      <c r="E235" s="84">
        <v>234</v>
      </c>
      <c r="F235" s="27">
        <v>300</v>
      </c>
      <c r="G235" s="27">
        <v>300</v>
      </c>
    </row>
    <row r="236" spans="5:7">
      <c r="E236" s="84">
        <v>235</v>
      </c>
      <c r="F236" s="27">
        <v>300</v>
      </c>
      <c r="G236" s="27">
        <v>300</v>
      </c>
    </row>
    <row r="237" spans="5:7">
      <c r="E237" s="84">
        <v>236</v>
      </c>
      <c r="F237" s="27">
        <v>300</v>
      </c>
      <c r="G237" s="27">
        <v>300</v>
      </c>
    </row>
    <row r="238" spans="5:7">
      <c r="E238" s="84">
        <v>237</v>
      </c>
      <c r="F238" s="27">
        <v>300</v>
      </c>
      <c r="G238" s="27">
        <v>300</v>
      </c>
    </row>
    <row r="239" spans="5:7">
      <c r="E239" s="84">
        <v>238</v>
      </c>
      <c r="F239" s="27">
        <v>300</v>
      </c>
      <c r="G239" s="27">
        <v>300</v>
      </c>
    </row>
    <row r="240" spans="5:7">
      <c r="E240" s="84">
        <v>239</v>
      </c>
      <c r="F240" s="27">
        <v>300</v>
      </c>
      <c r="G240" s="27">
        <v>300</v>
      </c>
    </row>
    <row r="241" spans="5:7">
      <c r="E241" s="84">
        <v>240</v>
      </c>
      <c r="F241" s="27">
        <v>300</v>
      </c>
      <c r="G241" s="27">
        <v>300</v>
      </c>
    </row>
    <row r="242" spans="5:7">
      <c r="E242" s="84">
        <v>241</v>
      </c>
      <c r="F242" s="27">
        <v>300</v>
      </c>
      <c r="G242" s="27">
        <v>300</v>
      </c>
    </row>
    <row r="243" spans="5:7">
      <c r="E243" s="84">
        <v>242</v>
      </c>
      <c r="F243" s="27">
        <v>300</v>
      </c>
      <c r="G243" s="27">
        <v>300</v>
      </c>
    </row>
    <row r="244" spans="5:7">
      <c r="E244" s="84">
        <v>243</v>
      </c>
      <c r="F244" s="27">
        <v>300</v>
      </c>
      <c r="G244" s="27">
        <v>300</v>
      </c>
    </row>
    <row r="245" spans="5:7">
      <c r="E245" s="84">
        <v>244</v>
      </c>
      <c r="F245" s="27">
        <v>300</v>
      </c>
      <c r="G245" s="27">
        <v>300</v>
      </c>
    </row>
    <row r="246" spans="5:7">
      <c r="E246" s="84">
        <v>245</v>
      </c>
      <c r="F246" s="27">
        <v>300</v>
      </c>
      <c r="G246" s="27">
        <v>300</v>
      </c>
    </row>
    <row r="247" spans="5:7">
      <c r="E247" s="84">
        <v>246</v>
      </c>
      <c r="F247" s="27">
        <v>300</v>
      </c>
      <c r="G247" s="27">
        <v>300</v>
      </c>
    </row>
    <row r="248" spans="5:7">
      <c r="E248" s="84">
        <v>247</v>
      </c>
      <c r="F248" s="27">
        <v>300</v>
      </c>
      <c r="G248" s="27">
        <v>300</v>
      </c>
    </row>
    <row r="249" spans="5:7">
      <c r="E249" s="84">
        <v>248</v>
      </c>
      <c r="F249" s="27">
        <v>300</v>
      </c>
      <c r="G249" s="27">
        <v>300</v>
      </c>
    </row>
    <row r="250" spans="5:7">
      <c r="E250" s="84">
        <v>249</v>
      </c>
      <c r="F250" s="27">
        <v>300</v>
      </c>
      <c r="G250" s="27">
        <v>300</v>
      </c>
    </row>
    <row r="251" spans="5:7">
      <c r="E251" s="84">
        <v>250</v>
      </c>
      <c r="F251" s="27">
        <v>300</v>
      </c>
      <c r="G251" s="27">
        <v>300</v>
      </c>
    </row>
    <row r="252" spans="5:7">
      <c r="E252" s="84">
        <v>251</v>
      </c>
      <c r="F252" s="27">
        <v>400</v>
      </c>
      <c r="G252" s="27">
        <v>400</v>
      </c>
    </row>
    <row r="253" spans="5:7">
      <c r="E253" s="84">
        <v>252</v>
      </c>
      <c r="F253" s="27">
        <v>400</v>
      </c>
      <c r="G253" s="27">
        <v>400</v>
      </c>
    </row>
    <row r="254" spans="5:7">
      <c r="E254" s="84">
        <v>253</v>
      </c>
      <c r="F254" s="27">
        <v>400</v>
      </c>
      <c r="G254" s="27">
        <v>400</v>
      </c>
    </row>
    <row r="255" spans="5:7">
      <c r="E255" s="84">
        <v>254</v>
      </c>
      <c r="F255" s="27">
        <v>400</v>
      </c>
      <c r="G255" s="27">
        <v>400</v>
      </c>
    </row>
    <row r="256" spans="5:7">
      <c r="E256" s="84">
        <v>255</v>
      </c>
      <c r="F256" s="27">
        <v>400</v>
      </c>
      <c r="G256" s="27">
        <v>400</v>
      </c>
    </row>
    <row r="257" spans="5:7">
      <c r="E257" s="84">
        <v>256</v>
      </c>
      <c r="F257" s="27">
        <v>400</v>
      </c>
      <c r="G257" s="27">
        <v>400</v>
      </c>
    </row>
    <row r="258" spans="5:7">
      <c r="E258" s="84">
        <v>257</v>
      </c>
      <c r="F258" s="27">
        <v>400</v>
      </c>
      <c r="G258" s="27">
        <v>400</v>
      </c>
    </row>
    <row r="259" spans="5:7">
      <c r="E259" s="84">
        <v>258</v>
      </c>
      <c r="F259" s="27">
        <v>400</v>
      </c>
      <c r="G259" s="27">
        <v>400</v>
      </c>
    </row>
    <row r="260" spans="5:7">
      <c r="E260" s="84">
        <v>259</v>
      </c>
      <c r="F260" s="27">
        <v>400</v>
      </c>
      <c r="G260" s="27">
        <v>400</v>
      </c>
    </row>
    <row r="261" spans="5:7">
      <c r="E261" s="84">
        <v>260</v>
      </c>
      <c r="F261" s="27">
        <v>400</v>
      </c>
      <c r="G261" s="27">
        <v>400</v>
      </c>
    </row>
    <row r="262" spans="5:7">
      <c r="E262" s="84">
        <v>261</v>
      </c>
      <c r="F262" s="27">
        <v>400</v>
      </c>
      <c r="G262" s="27">
        <v>400</v>
      </c>
    </row>
    <row r="263" spans="5:7">
      <c r="E263" s="84">
        <v>262</v>
      </c>
      <c r="F263" s="27">
        <v>400</v>
      </c>
      <c r="G263" s="27">
        <v>400</v>
      </c>
    </row>
    <row r="264" spans="5:7">
      <c r="E264" s="84">
        <v>263</v>
      </c>
      <c r="F264" s="27">
        <v>400</v>
      </c>
      <c r="G264" s="27">
        <v>400</v>
      </c>
    </row>
    <row r="265" spans="5:7">
      <c r="E265" s="84">
        <v>264</v>
      </c>
      <c r="F265" s="27">
        <v>400</v>
      </c>
      <c r="G265" s="27">
        <v>400</v>
      </c>
    </row>
    <row r="266" spans="5:7">
      <c r="E266" s="84">
        <v>265</v>
      </c>
      <c r="F266" s="27">
        <v>400</v>
      </c>
      <c r="G266" s="27">
        <v>400</v>
      </c>
    </row>
    <row r="267" spans="5:7">
      <c r="E267" s="84">
        <v>266</v>
      </c>
      <c r="F267" s="27">
        <v>400</v>
      </c>
      <c r="G267" s="27">
        <v>400</v>
      </c>
    </row>
    <row r="268" spans="5:7">
      <c r="E268" s="84">
        <v>267</v>
      </c>
      <c r="F268" s="27">
        <v>400</v>
      </c>
      <c r="G268" s="27">
        <v>400</v>
      </c>
    </row>
    <row r="269" spans="5:7">
      <c r="E269" s="84">
        <v>268</v>
      </c>
      <c r="F269" s="27">
        <v>400</v>
      </c>
      <c r="G269" s="27">
        <v>400</v>
      </c>
    </row>
    <row r="270" spans="5:7">
      <c r="E270" s="84">
        <v>269</v>
      </c>
      <c r="F270" s="27">
        <v>400</v>
      </c>
      <c r="G270" s="27">
        <v>400</v>
      </c>
    </row>
    <row r="271" spans="5:7">
      <c r="E271" s="84">
        <v>270</v>
      </c>
      <c r="F271" s="27">
        <v>400</v>
      </c>
      <c r="G271" s="27">
        <v>400</v>
      </c>
    </row>
    <row r="272" spans="5:7">
      <c r="E272" s="84">
        <v>271</v>
      </c>
      <c r="F272" s="27">
        <v>400</v>
      </c>
      <c r="G272" s="27">
        <v>400</v>
      </c>
    </row>
    <row r="273" spans="5:7">
      <c r="E273" s="84">
        <v>272</v>
      </c>
      <c r="F273" s="27">
        <v>400</v>
      </c>
      <c r="G273" s="27">
        <v>400</v>
      </c>
    </row>
    <row r="274" spans="5:7">
      <c r="E274" s="84">
        <v>273</v>
      </c>
      <c r="F274" s="27">
        <v>400</v>
      </c>
      <c r="G274" s="27">
        <v>400</v>
      </c>
    </row>
    <row r="275" spans="5:7">
      <c r="E275" s="84">
        <v>274</v>
      </c>
      <c r="F275" s="27">
        <v>400</v>
      </c>
      <c r="G275" s="27">
        <v>400</v>
      </c>
    </row>
    <row r="276" spans="5:7">
      <c r="E276" s="84">
        <v>275</v>
      </c>
      <c r="F276" s="27">
        <v>400</v>
      </c>
      <c r="G276" s="27">
        <v>400</v>
      </c>
    </row>
    <row r="277" spans="5:7">
      <c r="E277" s="84">
        <v>276</v>
      </c>
      <c r="F277" s="27">
        <v>400</v>
      </c>
      <c r="G277" s="27">
        <v>400</v>
      </c>
    </row>
    <row r="278" spans="5:7">
      <c r="E278" s="84">
        <v>277</v>
      </c>
      <c r="F278" s="27">
        <v>400</v>
      </c>
      <c r="G278" s="27">
        <v>400</v>
      </c>
    </row>
    <row r="279" spans="5:7">
      <c r="E279" s="84">
        <v>278</v>
      </c>
      <c r="F279" s="27">
        <v>400</v>
      </c>
      <c r="G279" s="27">
        <v>400</v>
      </c>
    </row>
    <row r="280" spans="5:7">
      <c r="E280" s="84">
        <v>279</v>
      </c>
      <c r="F280" s="27">
        <v>400</v>
      </c>
      <c r="G280" s="27">
        <v>400</v>
      </c>
    </row>
    <row r="281" spans="5:7">
      <c r="E281" s="84">
        <v>280</v>
      </c>
      <c r="F281" s="27">
        <v>400</v>
      </c>
      <c r="G281" s="27">
        <v>400</v>
      </c>
    </row>
    <row r="282" spans="5:7">
      <c r="E282" s="84">
        <v>281</v>
      </c>
      <c r="F282" s="27">
        <v>400</v>
      </c>
      <c r="G282" s="27">
        <v>400</v>
      </c>
    </row>
    <row r="283" spans="5:7">
      <c r="E283" s="84">
        <v>282</v>
      </c>
      <c r="F283" s="27">
        <v>400</v>
      </c>
      <c r="G283" s="27">
        <v>400</v>
      </c>
    </row>
    <row r="284" spans="5:7">
      <c r="E284" s="84">
        <v>283</v>
      </c>
      <c r="F284" s="27">
        <v>400</v>
      </c>
      <c r="G284" s="27">
        <v>400</v>
      </c>
    </row>
    <row r="285" spans="5:7">
      <c r="E285" s="84">
        <v>284</v>
      </c>
      <c r="F285" s="27">
        <v>400</v>
      </c>
      <c r="G285" s="27">
        <v>400</v>
      </c>
    </row>
    <row r="286" spans="5:7">
      <c r="E286" s="84">
        <v>285</v>
      </c>
      <c r="F286" s="27">
        <v>400</v>
      </c>
      <c r="G286" s="27">
        <v>400</v>
      </c>
    </row>
    <row r="287" spans="5:7">
      <c r="E287" s="84">
        <v>286</v>
      </c>
      <c r="F287" s="27">
        <v>400</v>
      </c>
      <c r="G287" s="27">
        <v>400</v>
      </c>
    </row>
    <row r="288" spans="5:7">
      <c r="E288" s="84">
        <v>287</v>
      </c>
      <c r="F288" s="27">
        <v>400</v>
      </c>
      <c r="G288" s="27">
        <v>400</v>
      </c>
    </row>
    <row r="289" spans="5:7">
      <c r="E289" s="84">
        <v>288</v>
      </c>
      <c r="F289" s="27">
        <v>400</v>
      </c>
      <c r="G289" s="27">
        <v>400</v>
      </c>
    </row>
    <row r="290" spans="5:7">
      <c r="E290" s="84">
        <v>289</v>
      </c>
      <c r="F290" s="27">
        <v>400</v>
      </c>
      <c r="G290" s="27">
        <v>400</v>
      </c>
    </row>
    <row r="291" spans="5:7">
      <c r="E291" s="84">
        <v>290</v>
      </c>
      <c r="F291" s="27">
        <v>400</v>
      </c>
      <c r="G291" s="27">
        <v>400</v>
      </c>
    </row>
    <row r="292" spans="5:7">
      <c r="E292" s="84">
        <v>291</v>
      </c>
      <c r="F292" s="27">
        <v>400</v>
      </c>
      <c r="G292" s="27">
        <v>400</v>
      </c>
    </row>
    <row r="293" spans="5:7">
      <c r="E293" s="84">
        <v>292</v>
      </c>
      <c r="F293" s="27">
        <v>400</v>
      </c>
      <c r="G293" s="27">
        <v>400</v>
      </c>
    </row>
    <row r="294" spans="5:7">
      <c r="E294" s="84">
        <v>293</v>
      </c>
      <c r="F294" s="27">
        <v>400</v>
      </c>
      <c r="G294" s="27">
        <v>400</v>
      </c>
    </row>
    <row r="295" spans="5:7">
      <c r="E295" s="84">
        <v>294</v>
      </c>
      <c r="F295" s="27">
        <v>400</v>
      </c>
      <c r="G295" s="27">
        <v>400</v>
      </c>
    </row>
    <row r="296" spans="5:7">
      <c r="E296" s="84">
        <v>295</v>
      </c>
      <c r="F296" s="27">
        <v>400</v>
      </c>
      <c r="G296" s="27">
        <v>400</v>
      </c>
    </row>
    <row r="297" spans="5:7">
      <c r="E297" s="84">
        <v>296</v>
      </c>
      <c r="F297" s="27">
        <v>400</v>
      </c>
      <c r="G297" s="27">
        <v>400</v>
      </c>
    </row>
    <row r="298" spans="5:7">
      <c r="E298" s="84">
        <v>297</v>
      </c>
      <c r="F298" s="27">
        <v>400</v>
      </c>
      <c r="G298" s="27">
        <v>400</v>
      </c>
    </row>
    <row r="299" spans="5:7">
      <c r="E299" s="84">
        <v>298</v>
      </c>
      <c r="F299" s="27">
        <v>400</v>
      </c>
      <c r="G299" s="27">
        <v>400</v>
      </c>
    </row>
    <row r="300" spans="5:7">
      <c r="E300" s="84">
        <v>299</v>
      </c>
      <c r="F300" s="27">
        <v>400</v>
      </c>
      <c r="G300" s="27">
        <v>400</v>
      </c>
    </row>
    <row r="301" spans="5:7">
      <c r="E301" s="84">
        <v>300</v>
      </c>
      <c r="F301" s="27">
        <v>400</v>
      </c>
      <c r="G301" s="27">
        <v>400</v>
      </c>
    </row>
    <row r="302" spans="5:7">
      <c r="E302" s="84">
        <v>301</v>
      </c>
      <c r="F302" s="27">
        <v>400</v>
      </c>
      <c r="G302" s="27">
        <v>400</v>
      </c>
    </row>
    <row r="303" spans="5:7">
      <c r="E303" s="84">
        <v>302</v>
      </c>
      <c r="F303" s="27">
        <v>400</v>
      </c>
      <c r="G303" s="27">
        <v>400</v>
      </c>
    </row>
    <row r="304" spans="5:7">
      <c r="E304" s="84">
        <v>303</v>
      </c>
      <c r="F304" s="27">
        <v>400</v>
      </c>
      <c r="G304" s="27">
        <v>400</v>
      </c>
    </row>
    <row r="305" spans="5:7">
      <c r="E305" s="84">
        <v>304</v>
      </c>
      <c r="F305" s="27">
        <v>400</v>
      </c>
      <c r="G305" s="27">
        <v>400</v>
      </c>
    </row>
    <row r="306" spans="5:7">
      <c r="E306" s="84">
        <v>305</v>
      </c>
      <c r="F306" s="27">
        <v>400</v>
      </c>
      <c r="G306" s="27">
        <v>400</v>
      </c>
    </row>
    <row r="307" spans="5:7">
      <c r="E307" s="84">
        <v>306</v>
      </c>
      <c r="F307" s="27">
        <v>400</v>
      </c>
      <c r="G307" s="27">
        <v>400</v>
      </c>
    </row>
    <row r="308" spans="5:7">
      <c r="E308" s="84">
        <v>307</v>
      </c>
      <c r="F308" s="27">
        <v>400</v>
      </c>
      <c r="G308" s="27">
        <v>400</v>
      </c>
    </row>
    <row r="309" spans="5:7">
      <c r="E309" s="84">
        <v>308</v>
      </c>
      <c r="F309" s="27">
        <v>400</v>
      </c>
      <c r="G309" s="27">
        <v>400</v>
      </c>
    </row>
    <row r="310" spans="5:7">
      <c r="E310" s="84">
        <v>309</v>
      </c>
      <c r="F310" s="27">
        <v>400</v>
      </c>
      <c r="G310" s="27">
        <v>400</v>
      </c>
    </row>
    <row r="311" spans="5:7">
      <c r="E311" s="84">
        <v>310</v>
      </c>
      <c r="F311" s="27">
        <v>400</v>
      </c>
      <c r="G311" s="27">
        <v>400</v>
      </c>
    </row>
    <row r="312" spans="5:7">
      <c r="E312" s="84">
        <v>311</v>
      </c>
      <c r="F312" s="27">
        <v>400</v>
      </c>
      <c r="G312" s="27">
        <v>400</v>
      </c>
    </row>
    <row r="313" spans="5:7">
      <c r="E313" s="84">
        <v>312</v>
      </c>
      <c r="F313" s="27">
        <v>400</v>
      </c>
      <c r="G313" s="27">
        <v>400</v>
      </c>
    </row>
    <row r="314" spans="5:7">
      <c r="E314" s="84">
        <v>313</v>
      </c>
      <c r="F314" s="27">
        <v>400</v>
      </c>
      <c r="G314" s="27">
        <v>400</v>
      </c>
    </row>
    <row r="315" spans="5:7">
      <c r="E315" s="84">
        <v>314</v>
      </c>
      <c r="F315" s="27">
        <v>400</v>
      </c>
      <c r="G315" s="27">
        <v>400</v>
      </c>
    </row>
    <row r="316" spans="5:7">
      <c r="E316" s="84">
        <v>315</v>
      </c>
      <c r="F316" s="27">
        <v>400</v>
      </c>
      <c r="G316" s="27">
        <v>400</v>
      </c>
    </row>
    <row r="317" spans="5:7">
      <c r="E317" s="84">
        <v>316</v>
      </c>
      <c r="F317" s="27">
        <v>400</v>
      </c>
      <c r="G317" s="27">
        <v>400</v>
      </c>
    </row>
    <row r="318" spans="5:7">
      <c r="E318" s="84">
        <v>317</v>
      </c>
      <c r="F318" s="27">
        <v>400</v>
      </c>
      <c r="G318" s="27">
        <v>400</v>
      </c>
    </row>
    <row r="319" spans="5:7">
      <c r="E319" s="84">
        <v>318</v>
      </c>
      <c r="F319" s="27">
        <v>400</v>
      </c>
      <c r="G319" s="27">
        <v>400</v>
      </c>
    </row>
    <row r="320" spans="5:7">
      <c r="E320" s="84">
        <v>319</v>
      </c>
      <c r="F320" s="27">
        <v>400</v>
      </c>
      <c r="G320" s="27">
        <v>400</v>
      </c>
    </row>
    <row r="321" spans="5:7">
      <c r="E321" s="84">
        <v>320</v>
      </c>
      <c r="F321" s="27">
        <v>400</v>
      </c>
      <c r="G321" s="27">
        <v>400</v>
      </c>
    </row>
    <row r="322" spans="5:7">
      <c r="E322" s="84">
        <v>321</v>
      </c>
      <c r="F322" s="27">
        <v>400</v>
      </c>
      <c r="G322" s="27">
        <v>400</v>
      </c>
    </row>
    <row r="323" spans="5:7">
      <c r="E323" s="84">
        <v>322</v>
      </c>
      <c r="F323" s="27">
        <v>400</v>
      </c>
      <c r="G323" s="27">
        <v>400</v>
      </c>
    </row>
    <row r="324" spans="5:7">
      <c r="E324" s="84">
        <v>323</v>
      </c>
      <c r="F324" s="27">
        <v>400</v>
      </c>
      <c r="G324" s="27">
        <v>400</v>
      </c>
    </row>
    <row r="325" spans="5:7">
      <c r="E325" s="84">
        <v>324</v>
      </c>
      <c r="F325" s="27">
        <v>400</v>
      </c>
      <c r="G325" s="27">
        <v>400</v>
      </c>
    </row>
    <row r="326" spans="5:7">
      <c r="E326" s="84">
        <v>325</v>
      </c>
      <c r="F326" s="27">
        <v>400</v>
      </c>
      <c r="G326" s="27">
        <v>400</v>
      </c>
    </row>
    <row r="327" spans="5:7">
      <c r="E327" s="84">
        <v>326</v>
      </c>
      <c r="F327" s="27">
        <v>400</v>
      </c>
      <c r="G327" s="27">
        <v>400</v>
      </c>
    </row>
    <row r="328" spans="5:7">
      <c r="E328" s="84">
        <v>327</v>
      </c>
      <c r="F328" s="27">
        <v>400</v>
      </c>
      <c r="G328" s="27">
        <v>400</v>
      </c>
    </row>
    <row r="329" spans="5:7">
      <c r="E329" s="84">
        <v>328</v>
      </c>
      <c r="F329" s="27">
        <v>400</v>
      </c>
      <c r="G329" s="27">
        <v>400</v>
      </c>
    </row>
    <row r="330" spans="5:7">
      <c r="E330" s="84">
        <v>329</v>
      </c>
      <c r="F330" s="27">
        <v>400</v>
      </c>
      <c r="G330" s="27">
        <v>400</v>
      </c>
    </row>
    <row r="331" spans="5:7">
      <c r="E331" s="84">
        <v>330</v>
      </c>
      <c r="F331" s="27">
        <v>400</v>
      </c>
      <c r="G331" s="27">
        <v>400</v>
      </c>
    </row>
    <row r="332" spans="5:7">
      <c r="E332" s="84">
        <v>331</v>
      </c>
      <c r="F332" s="27">
        <v>400</v>
      </c>
      <c r="G332" s="27">
        <v>400</v>
      </c>
    </row>
    <row r="333" spans="5:7">
      <c r="E333" s="84">
        <v>332</v>
      </c>
      <c r="F333" s="27">
        <v>400</v>
      </c>
      <c r="G333" s="27">
        <v>400</v>
      </c>
    </row>
    <row r="334" spans="5:7">
      <c r="E334" s="84">
        <v>333</v>
      </c>
      <c r="F334" s="27">
        <v>400</v>
      </c>
      <c r="G334" s="27">
        <v>400</v>
      </c>
    </row>
    <row r="335" spans="5:7">
      <c r="E335" s="84">
        <v>334</v>
      </c>
      <c r="F335" s="27">
        <v>400</v>
      </c>
      <c r="G335" s="27">
        <v>400</v>
      </c>
    </row>
    <row r="336" spans="5:7">
      <c r="E336" s="84">
        <v>335</v>
      </c>
      <c r="F336" s="27">
        <v>400</v>
      </c>
      <c r="G336" s="27">
        <v>400</v>
      </c>
    </row>
    <row r="337" spans="5:7">
      <c r="E337" s="84">
        <v>336</v>
      </c>
      <c r="F337" s="27">
        <v>400</v>
      </c>
      <c r="G337" s="27">
        <v>400</v>
      </c>
    </row>
    <row r="338" spans="5:7">
      <c r="E338" s="84">
        <v>337</v>
      </c>
      <c r="F338" s="27">
        <v>400</v>
      </c>
      <c r="G338" s="27">
        <v>400</v>
      </c>
    </row>
    <row r="339" spans="5:7">
      <c r="E339" s="84">
        <v>338</v>
      </c>
      <c r="F339" s="27">
        <v>400</v>
      </c>
      <c r="G339" s="27">
        <v>400</v>
      </c>
    </row>
    <row r="340" spans="5:7">
      <c r="E340" s="84">
        <v>339</v>
      </c>
      <c r="F340" s="27">
        <v>400</v>
      </c>
      <c r="G340" s="27">
        <v>400</v>
      </c>
    </row>
    <row r="341" spans="5:7">
      <c r="E341" s="84">
        <v>340</v>
      </c>
      <c r="F341" s="27">
        <v>400</v>
      </c>
      <c r="G341" s="27">
        <v>400</v>
      </c>
    </row>
    <row r="342" spans="5:7">
      <c r="E342" s="84">
        <v>341</v>
      </c>
      <c r="F342" s="27">
        <v>400</v>
      </c>
      <c r="G342" s="27">
        <v>400</v>
      </c>
    </row>
    <row r="343" spans="5:7">
      <c r="E343" s="84">
        <v>342</v>
      </c>
      <c r="F343" s="27">
        <v>400</v>
      </c>
      <c r="G343" s="27">
        <v>400</v>
      </c>
    </row>
    <row r="344" spans="5:7">
      <c r="E344" s="84">
        <v>343</v>
      </c>
      <c r="F344" s="27">
        <v>400</v>
      </c>
      <c r="G344" s="27">
        <v>400</v>
      </c>
    </row>
    <row r="345" spans="5:7">
      <c r="E345" s="84">
        <v>344</v>
      </c>
      <c r="F345" s="27">
        <v>400</v>
      </c>
      <c r="G345" s="27">
        <v>400</v>
      </c>
    </row>
    <row r="346" spans="5:7">
      <c r="E346" s="84">
        <v>345</v>
      </c>
      <c r="F346" s="27">
        <v>400</v>
      </c>
      <c r="G346" s="27">
        <v>400</v>
      </c>
    </row>
    <row r="347" spans="5:7">
      <c r="E347" s="84">
        <v>346</v>
      </c>
      <c r="F347" s="27">
        <v>400</v>
      </c>
      <c r="G347" s="27">
        <v>400</v>
      </c>
    </row>
    <row r="348" spans="5:7">
      <c r="E348" s="84">
        <v>347</v>
      </c>
      <c r="F348" s="27">
        <v>400</v>
      </c>
      <c r="G348" s="27">
        <v>400</v>
      </c>
    </row>
    <row r="349" spans="5:7">
      <c r="E349" s="84">
        <v>348</v>
      </c>
      <c r="F349" s="27">
        <v>400</v>
      </c>
      <c r="G349" s="27">
        <v>400</v>
      </c>
    </row>
    <row r="350" spans="5:7">
      <c r="E350" s="84">
        <v>349</v>
      </c>
      <c r="F350" s="27">
        <v>400</v>
      </c>
      <c r="G350" s="27">
        <v>400</v>
      </c>
    </row>
    <row r="351" spans="5:7">
      <c r="E351" s="84">
        <v>350</v>
      </c>
      <c r="F351" s="27">
        <v>400</v>
      </c>
      <c r="G351" s="27">
        <v>400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 filterMode="1">
    <tabColor theme="1"/>
  </sheetPr>
  <dimension ref="A1:G283"/>
  <sheetViews>
    <sheetView zoomScale="91" zoomScaleNormal="91" workbookViewId="0">
      <selection activeCell="A9" sqref="A9"/>
    </sheetView>
  </sheetViews>
  <sheetFormatPr defaultRowHeight="14.25"/>
  <cols>
    <col min="1" max="1" width="42.125" customWidth="1"/>
    <col min="2" max="2" width="37" bestFit="1" customWidth="1"/>
    <col min="3" max="3" width="7.75" bestFit="1" customWidth="1"/>
    <col min="4" max="4" width="9" style="50"/>
    <col min="5" max="5" width="40.375" bestFit="1" customWidth="1"/>
    <col min="6" max="6" width="3.625" customWidth="1"/>
    <col min="7" max="7" width="9" style="50"/>
  </cols>
  <sheetData>
    <row r="1" spans="1:7">
      <c r="A1" s="52" t="s">
        <v>15</v>
      </c>
      <c r="B1" s="52" t="s">
        <v>40</v>
      </c>
      <c r="C1" s="52" t="s">
        <v>41</v>
      </c>
      <c r="D1" s="67">
        <v>5</v>
      </c>
      <c r="E1" s="52" t="str">
        <f>B1&amp;D1&amp;C1</f>
        <v>If Range("A4") = 5 Then</v>
      </c>
      <c r="F1" s="52"/>
      <c r="G1" s="67">
        <v>5</v>
      </c>
    </row>
    <row r="2" spans="1:7" hidden="1">
      <c r="D2" s="50">
        <v>5</v>
      </c>
      <c r="G2" s="50">
        <v>5</v>
      </c>
    </row>
    <row r="3" spans="1:7">
      <c r="A3" t="s">
        <v>16</v>
      </c>
      <c r="B3" t="s">
        <v>43</v>
      </c>
      <c r="C3" t="s">
        <v>42</v>
      </c>
      <c r="D3" s="50">
        <v>10</v>
      </c>
      <c r="E3" t="str">
        <f>B3&amp;D3&amp;C3</f>
        <v>Application.Wait (Now + TimeValue("0:00:10"))</v>
      </c>
      <c r="G3" s="50">
        <v>5</v>
      </c>
    </row>
    <row r="4" spans="1:7" hidden="1">
      <c r="D4" s="50">
        <v>5</v>
      </c>
      <c r="G4" s="50">
        <v>5</v>
      </c>
    </row>
    <row r="5" spans="1:7" hidden="1">
      <c r="A5" t="s">
        <v>17</v>
      </c>
      <c r="B5" t="s">
        <v>17</v>
      </c>
      <c r="C5" t="s">
        <v>17</v>
      </c>
      <c r="D5" s="50">
        <v>5</v>
      </c>
      <c r="E5" t="str">
        <f>C5</f>
        <v>Else</v>
      </c>
      <c r="G5" s="50">
        <v>5</v>
      </c>
    </row>
    <row r="6" spans="1:7" hidden="1">
      <c r="D6" s="50">
        <v>10</v>
      </c>
      <c r="G6" s="50">
        <v>10</v>
      </c>
    </row>
    <row r="7" spans="1:7" hidden="1">
      <c r="A7" t="s">
        <v>18</v>
      </c>
      <c r="B7" t="s">
        <v>40</v>
      </c>
      <c r="C7" t="s">
        <v>41</v>
      </c>
      <c r="D7" s="50">
        <v>10</v>
      </c>
      <c r="E7" t="str">
        <f>B7&amp;D7&amp;C7</f>
        <v>If Range("A4") = 10 Then</v>
      </c>
      <c r="G7" s="50">
        <v>10</v>
      </c>
    </row>
    <row r="8" spans="1:7" hidden="1">
      <c r="D8" s="50">
        <v>10</v>
      </c>
      <c r="G8" s="50">
        <v>10</v>
      </c>
    </row>
    <row r="9" spans="1:7">
      <c r="A9" t="s">
        <v>19</v>
      </c>
      <c r="B9" t="s">
        <v>43</v>
      </c>
      <c r="C9" t="s">
        <v>42</v>
      </c>
      <c r="D9" s="50">
        <v>15</v>
      </c>
      <c r="E9" t="str">
        <f>B9&amp;D9&amp;C9</f>
        <v>Application.Wait (Now + TimeValue("0:00:15"))</v>
      </c>
      <c r="G9" s="50">
        <v>10</v>
      </c>
    </row>
    <row r="10" spans="1:7" hidden="1">
      <c r="D10" s="50">
        <v>10</v>
      </c>
      <c r="G10" s="50">
        <v>10</v>
      </c>
    </row>
    <row r="11" spans="1:7" hidden="1">
      <c r="A11" t="s">
        <v>17</v>
      </c>
      <c r="B11" t="s">
        <v>17</v>
      </c>
      <c r="C11" t="s">
        <v>17</v>
      </c>
      <c r="D11" s="50">
        <v>15</v>
      </c>
      <c r="E11" t="str">
        <f>C11</f>
        <v>Else</v>
      </c>
      <c r="G11" s="50">
        <v>15</v>
      </c>
    </row>
    <row r="12" spans="1:7" hidden="1">
      <c r="D12" s="50">
        <v>15</v>
      </c>
      <c r="G12" s="50">
        <v>15</v>
      </c>
    </row>
    <row r="13" spans="1:7" hidden="1">
      <c r="A13" t="s">
        <v>20</v>
      </c>
      <c r="B13" t="s">
        <v>40</v>
      </c>
      <c r="C13" t="s">
        <v>41</v>
      </c>
      <c r="D13" s="50">
        <v>15</v>
      </c>
      <c r="E13" t="str">
        <f>B13&amp;D13&amp;C13</f>
        <v>If Range("A4") = 15 Then</v>
      </c>
      <c r="G13" s="50">
        <v>15</v>
      </c>
    </row>
    <row r="14" spans="1:7" hidden="1">
      <c r="D14" s="50">
        <v>15</v>
      </c>
      <c r="G14" s="50">
        <v>15</v>
      </c>
    </row>
    <row r="15" spans="1:7">
      <c r="A15" t="s">
        <v>21</v>
      </c>
      <c r="B15" t="s">
        <v>43</v>
      </c>
      <c r="C15" t="s">
        <v>42</v>
      </c>
      <c r="D15" s="50">
        <v>15</v>
      </c>
      <c r="E15" t="str">
        <f>B15&amp;D15&amp;C15</f>
        <v>Application.Wait (Now + TimeValue("0:00:15"))</v>
      </c>
      <c r="G15" s="50">
        <v>15</v>
      </c>
    </row>
    <row r="16" spans="1:7" hidden="1">
      <c r="D16" s="50">
        <v>20</v>
      </c>
      <c r="G16" s="50">
        <v>20</v>
      </c>
    </row>
    <row r="17" spans="1:7" hidden="1">
      <c r="A17" t="s">
        <v>17</v>
      </c>
      <c r="B17" t="s">
        <v>17</v>
      </c>
      <c r="C17" t="s">
        <v>17</v>
      </c>
      <c r="D17" s="50">
        <v>20</v>
      </c>
      <c r="E17" t="str">
        <f>C17</f>
        <v>Else</v>
      </c>
      <c r="G17" s="50">
        <v>20</v>
      </c>
    </row>
    <row r="18" spans="1:7" hidden="1">
      <c r="D18" s="50">
        <v>20</v>
      </c>
      <c r="G18" s="50">
        <v>20</v>
      </c>
    </row>
    <row r="19" spans="1:7" hidden="1">
      <c r="A19" t="s">
        <v>22</v>
      </c>
      <c r="B19" t="s">
        <v>40</v>
      </c>
      <c r="C19" t="s">
        <v>41</v>
      </c>
      <c r="D19" s="50">
        <v>20</v>
      </c>
      <c r="E19" t="str">
        <f>B19&amp;D19&amp;C19</f>
        <v>If Range("A4") = 20 Then</v>
      </c>
      <c r="G19" s="50">
        <v>20</v>
      </c>
    </row>
    <row r="20" spans="1:7" hidden="1">
      <c r="D20" s="50">
        <v>20</v>
      </c>
      <c r="G20" s="50">
        <v>20</v>
      </c>
    </row>
    <row r="21" spans="1:7">
      <c r="A21" t="s">
        <v>23</v>
      </c>
      <c r="B21" t="s">
        <v>43</v>
      </c>
      <c r="C21" t="s">
        <v>42</v>
      </c>
      <c r="D21" s="50">
        <v>30</v>
      </c>
      <c r="E21" t="str">
        <f>B21&amp;D21&amp;C21</f>
        <v>Application.Wait (Now + TimeValue("0:00:30"))</v>
      </c>
      <c r="G21" s="50">
        <v>20</v>
      </c>
    </row>
    <row r="22" spans="1:7" hidden="1">
      <c r="D22" s="50">
        <v>25</v>
      </c>
      <c r="G22" s="50">
        <v>25</v>
      </c>
    </row>
    <row r="23" spans="1:7" hidden="1">
      <c r="A23" t="s">
        <v>17</v>
      </c>
      <c r="B23" t="s">
        <v>17</v>
      </c>
      <c r="C23" t="s">
        <v>17</v>
      </c>
      <c r="D23" s="50">
        <v>25</v>
      </c>
      <c r="E23" t="str">
        <f>C23</f>
        <v>Else</v>
      </c>
      <c r="G23" s="50">
        <v>25</v>
      </c>
    </row>
    <row r="24" spans="1:7" hidden="1">
      <c r="D24" s="50">
        <v>25</v>
      </c>
      <c r="G24" s="50">
        <v>25</v>
      </c>
    </row>
    <row r="25" spans="1:7" hidden="1">
      <c r="A25" t="s">
        <v>24</v>
      </c>
      <c r="B25" t="s">
        <v>40</v>
      </c>
      <c r="C25" t="s">
        <v>41</v>
      </c>
      <c r="D25" s="50">
        <v>25</v>
      </c>
      <c r="E25" t="str">
        <f>B25&amp;D25&amp;C25</f>
        <v>If Range("A4") = 25 Then</v>
      </c>
      <c r="G25" s="50">
        <v>25</v>
      </c>
    </row>
    <row r="26" spans="1:7" hidden="1">
      <c r="D26" s="50">
        <v>30</v>
      </c>
      <c r="G26" s="50">
        <v>30</v>
      </c>
    </row>
    <row r="27" spans="1:7">
      <c r="A27" t="s">
        <v>23</v>
      </c>
      <c r="B27" t="s">
        <v>43</v>
      </c>
      <c r="C27" t="s">
        <v>42</v>
      </c>
      <c r="D27" s="50">
        <v>30</v>
      </c>
      <c r="E27" t="str">
        <f>B27&amp;D27&amp;C27</f>
        <v>Application.Wait (Now + TimeValue("0:00:30"))</v>
      </c>
      <c r="G27" s="50">
        <v>25</v>
      </c>
    </row>
    <row r="28" spans="1:7" hidden="1">
      <c r="D28" s="50">
        <v>30</v>
      </c>
      <c r="G28" s="50">
        <v>30</v>
      </c>
    </row>
    <row r="29" spans="1:7" hidden="1">
      <c r="A29" t="s">
        <v>17</v>
      </c>
      <c r="B29" t="s">
        <v>17</v>
      </c>
      <c r="C29" t="s">
        <v>17</v>
      </c>
      <c r="D29" s="50">
        <v>30</v>
      </c>
      <c r="E29" t="str">
        <f>C29</f>
        <v>Else</v>
      </c>
      <c r="G29" s="50">
        <v>30</v>
      </c>
    </row>
    <row r="30" spans="1:7" hidden="1">
      <c r="D30" s="50">
        <v>30</v>
      </c>
      <c r="G30" s="50">
        <v>30</v>
      </c>
    </row>
    <row r="31" spans="1:7" hidden="1">
      <c r="A31" t="s">
        <v>25</v>
      </c>
      <c r="B31" t="s">
        <v>40</v>
      </c>
      <c r="C31" t="s">
        <v>41</v>
      </c>
      <c r="D31" s="50">
        <v>30</v>
      </c>
      <c r="E31" t="str">
        <f>B31&amp;D31&amp;C31</f>
        <v>If Range("A4") = 30 Then</v>
      </c>
      <c r="G31" s="50">
        <v>30</v>
      </c>
    </row>
    <row r="32" spans="1:7" hidden="1">
      <c r="D32" s="50">
        <v>35</v>
      </c>
      <c r="G32" s="50">
        <v>35</v>
      </c>
    </row>
    <row r="33" spans="1:7">
      <c r="A33" t="s">
        <v>23</v>
      </c>
      <c r="B33" t="s">
        <v>43</v>
      </c>
      <c r="C33" t="s">
        <v>42</v>
      </c>
      <c r="D33" s="50">
        <v>30</v>
      </c>
      <c r="E33" t="str">
        <f>B33&amp;D33&amp;C33</f>
        <v>Application.Wait (Now + TimeValue("0:00:30"))</v>
      </c>
      <c r="G33" s="50">
        <v>30</v>
      </c>
    </row>
    <row r="34" spans="1:7" hidden="1">
      <c r="D34" s="50">
        <v>35</v>
      </c>
      <c r="G34" s="50">
        <v>35</v>
      </c>
    </row>
    <row r="35" spans="1:7" hidden="1">
      <c r="A35" t="s">
        <v>17</v>
      </c>
      <c r="B35" t="s">
        <v>17</v>
      </c>
      <c r="C35" t="s">
        <v>17</v>
      </c>
      <c r="D35" s="50">
        <v>35</v>
      </c>
      <c r="E35" t="str">
        <f>C35</f>
        <v>Else</v>
      </c>
      <c r="G35" s="50">
        <v>35</v>
      </c>
    </row>
    <row r="36" spans="1:7" hidden="1">
      <c r="D36" s="50">
        <v>40</v>
      </c>
      <c r="G36" s="50">
        <v>40</v>
      </c>
    </row>
    <row r="37" spans="1:7" hidden="1">
      <c r="A37" t="s">
        <v>26</v>
      </c>
      <c r="B37" t="s">
        <v>40</v>
      </c>
      <c r="C37" t="s">
        <v>41</v>
      </c>
      <c r="D37" s="50">
        <v>35</v>
      </c>
      <c r="E37" t="str">
        <f>B37&amp;D37&amp;C37</f>
        <v>If Range("A4") = 35 Then</v>
      </c>
      <c r="G37" s="50">
        <v>35</v>
      </c>
    </row>
    <row r="38" spans="1:7" hidden="1">
      <c r="D38" s="50">
        <v>40</v>
      </c>
      <c r="G38" s="50">
        <v>40</v>
      </c>
    </row>
    <row r="39" spans="1:7">
      <c r="A39" t="s">
        <v>23</v>
      </c>
      <c r="B39" t="s">
        <v>43</v>
      </c>
      <c r="C39" t="s">
        <v>42</v>
      </c>
      <c r="D39" s="50">
        <v>30</v>
      </c>
      <c r="E39" t="str">
        <f>B39&amp;D39&amp;C39</f>
        <v>Application.Wait (Now + TimeValue("0:00:30"))</v>
      </c>
      <c r="G39" s="50">
        <v>35</v>
      </c>
    </row>
    <row r="40" spans="1:7" hidden="1">
      <c r="D40" s="50">
        <v>40</v>
      </c>
      <c r="G40" s="50">
        <v>40</v>
      </c>
    </row>
    <row r="41" spans="1:7" hidden="1">
      <c r="A41" t="s">
        <v>17</v>
      </c>
      <c r="B41" t="s">
        <v>17</v>
      </c>
      <c r="C41" t="s">
        <v>17</v>
      </c>
      <c r="D41" s="50">
        <v>45</v>
      </c>
      <c r="E41" t="str">
        <f>C41</f>
        <v>Else</v>
      </c>
      <c r="G41" s="50">
        <v>45</v>
      </c>
    </row>
    <row r="42" spans="1:7" hidden="1">
      <c r="D42" s="50">
        <v>45</v>
      </c>
      <c r="G42" s="50">
        <v>45</v>
      </c>
    </row>
    <row r="43" spans="1:7" hidden="1">
      <c r="A43" t="s">
        <v>27</v>
      </c>
      <c r="B43" t="s">
        <v>40</v>
      </c>
      <c r="C43" t="s">
        <v>41</v>
      </c>
      <c r="D43" s="50">
        <v>40</v>
      </c>
      <c r="E43" t="str">
        <f>B43&amp;D43&amp;C43</f>
        <v>If Range("A4") = 40 Then</v>
      </c>
      <c r="G43" s="50">
        <v>40</v>
      </c>
    </row>
    <row r="44" spans="1:7" hidden="1">
      <c r="D44" s="50">
        <v>45</v>
      </c>
      <c r="G44" s="50">
        <v>45</v>
      </c>
    </row>
    <row r="45" spans="1:7">
      <c r="A45" t="s">
        <v>23</v>
      </c>
      <c r="B45" t="s">
        <v>43</v>
      </c>
      <c r="C45" t="s">
        <v>42</v>
      </c>
      <c r="D45" s="50">
        <v>30</v>
      </c>
      <c r="E45" t="str">
        <f>B45&amp;D45&amp;C45</f>
        <v>Application.Wait (Now + TimeValue("0:00:30"))</v>
      </c>
      <c r="G45" s="50">
        <v>40</v>
      </c>
    </row>
    <row r="46" spans="1:7" hidden="1">
      <c r="D46" s="50">
        <v>50</v>
      </c>
      <c r="G46" s="50">
        <v>50</v>
      </c>
    </row>
    <row r="47" spans="1:7" hidden="1">
      <c r="A47" t="s">
        <v>17</v>
      </c>
      <c r="B47" t="s">
        <v>17</v>
      </c>
      <c r="C47" t="s">
        <v>17</v>
      </c>
      <c r="D47" s="50">
        <v>50</v>
      </c>
      <c r="E47" t="str">
        <f>C47</f>
        <v>Else</v>
      </c>
      <c r="G47" s="50">
        <v>50</v>
      </c>
    </row>
    <row r="48" spans="1:7" hidden="1">
      <c r="D48" s="50">
        <v>50</v>
      </c>
      <c r="G48" s="50">
        <v>50</v>
      </c>
    </row>
    <row r="49" spans="1:7" hidden="1">
      <c r="A49" t="s">
        <v>28</v>
      </c>
      <c r="B49" t="s">
        <v>40</v>
      </c>
      <c r="C49" t="s">
        <v>41</v>
      </c>
      <c r="D49" s="50">
        <v>45</v>
      </c>
      <c r="E49" t="str">
        <f>B49&amp;D49&amp;C49</f>
        <v>If Range("A4") = 45 Then</v>
      </c>
      <c r="G49" s="50">
        <v>45</v>
      </c>
    </row>
    <row r="50" spans="1:7" hidden="1">
      <c r="D50" s="50">
        <v>50</v>
      </c>
      <c r="G50" s="50">
        <v>50</v>
      </c>
    </row>
    <row r="51" spans="1:7">
      <c r="A51" t="s">
        <v>23</v>
      </c>
      <c r="B51" t="s">
        <v>43</v>
      </c>
      <c r="C51" t="s">
        <v>42</v>
      </c>
      <c r="D51" s="50">
        <v>30</v>
      </c>
      <c r="E51" t="str">
        <f>B51&amp;D51&amp;C51</f>
        <v>Application.Wait (Now + TimeValue("0:00:30"))</v>
      </c>
      <c r="G51" s="50">
        <v>45</v>
      </c>
    </row>
    <row r="52" spans="1:7" hidden="1">
      <c r="D52" s="50">
        <v>55</v>
      </c>
      <c r="G52" s="50">
        <v>55</v>
      </c>
    </row>
    <row r="53" spans="1:7" hidden="1">
      <c r="A53" t="s">
        <v>17</v>
      </c>
      <c r="B53" t="s">
        <v>17</v>
      </c>
      <c r="C53" t="s">
        <v>17</v>
      </c>
      <c r="D53" s="50">
        <v>55</v>
      </c>
      <c r="E53" t="str">
        <f>C53</f>
        <v>Else</v>
      </c>
      <c r="G53" s="50">
        <v>55</v>
      </c>
    </row>
    <row r="54" spans="1:7" hidden="1">
      <c r="D54" s="50">
        <v>55</v>
      </c>
      <c r="G54" s="50">
        <v>55</v>
      </c>
    </row>
    <row r="55" spans="1:7" hidden="1">
      <c r="A55" t="s">
        <v>29</v>
      </c>
      <c r="B55" t="s">
        <v>40</v>
      </c>
      <c r="C55" t="s">
        <v>41</v>
      </c>
      <c r="D55" s="50">
        <v>50</v>
      </c>
      <c r="E55" t="str">
        <f>B55&amp;D55&amp;C55</f>
        <v>If Range("A4") = 50 Then</v>
      </c>
      <c r="G55" s="50">
        <v>50</v>
      </c>
    </row>
    <row r="56" spans="1:7" hidden="1">
      <c r="D56" s="50">
        <v>60</v>
      </c>
      <c r="G56" s="50">
        <v>60</v>
      </c>
    </row>
    <row r="57" spans="1:7">
      <c r="A57" t="s">
        <v>23</v>
      </c>
      <c r="B57" t="s">
        <v>43</v>
      </c>
      <c r="C57" t="s">
        <v>42</v>
      </c>
      <c r="D57" s="50">
        <v>30</v>
      </c>
      <c r="E57" t="str">
        <f>B57&amp;D57&amp;C57</f>
        <v>Application.Wait (Now + TimeValue("0:00:30"))</v>
      </c>
      <c r="G57" s="50">
        <v>50</v>
      </c>
    </row>
    <row r="58" spans="1:7" hidden="1">
      <c r="D58" s="50">
        <v>60</v>
      </c>
      <c r="G58" s="50">
        <v>60</v>
      </c>
    </row>
    <row r="59" spans="1:7" hidden="1">
      <c r="A59" t="s">
        <v>17</v>
      </c>
      <c r="B59" t="s">
        <v>17</v>
      </c>
      <c r="C59" t="s">
        <v>17</v>
      </c>
      <c r="D59" s="50">
        <v>60</v>
      </c>
      <c r="E59" t="str">
        <f>C59</f>
        <v>Else</v>
      </c>
      <c r="G59" s="50">
        <v>60</v>
      </c>
    </row>
    <row r="60" spans="1:7" hidden="1">
      <c r="D60" s="50">
        <v>60</v>
      </c>
      <c r="G60" s="50">
        <v>60</v>
      </c>
    </row>
    <row r="61" spans="1:7" hidden="1">
      <c r="A61" t="s">
        <v>30</v>
      </c>
      <c r="B61" t="s">
        <v>40</v>
      </c>
      <c r="C61" t="s">
        <v>41</v>
      </c>
      <c r="D61" s="50">
        <v>55</v>
      </c>
      <c r="E61" t="str">
        <f>B61&amp;D61&amp;C61</f>
        <v>If Range("A4") = 55 Then</v>
      </c>
      <c r="G61" s="50">
        <v>55</v>
      </c>
    </row>
    <row r="62" spans="1:7" hidden="1">
      <c r="D62" s="50">
        <v>65</v>
      </c>
      <c r="G62" s="50">
        <v>65</v>
      </c>
    </row>
    <row r="63" spans="1:7">
      <c r="A63" t="s">
        <v>23</v>
      </c>
      <c r="B63" t="s">
        <v>43</v>
      </c>
      <c r="C63" t="s">
        <v>42</v>
      </c>
      <c r="D63" s="50">
        <v>30</v>
      </c>
      <c r="E63" t="str">
        <f>B63&amp;D63&amp;C63</f>
        <v>Application.Wait (Now + TimeValue("0:00:30"))</v>
      </c>
      <c r="G63" s="50">
        <v>55</v>
      </c>
    </row>
    <row r="64" spans="1:7" hidden="1">
      <c r="D64" s="50">
        <v>65</v>
      </c>
      <c r="G64" s="50">
        <v>65</v>
      </c>
    </row>
    <row r="65" spans="1:7" hidden="1">
      <c r="A65" t="s">
        <v>17</v>
      </c>
      <c r="B65" t="s">
        <v>17</v>
      </c>
      <c r="C65" t="s">
        <v>17</v>
      </c>
      <c r="D65" s="50">
        <v>65</v>
      </c>
      <c r="E65" t="str">
        <f>C65</f>
        <v>Else</v>
      </c>
      <c r="G65" s="50">
        <v>65</v>
      </c>
    </row>
    <row r="66" spans="1:7" hidden="1">
      <c r="D66" s="50">
        <v>70</v>
      </c>
      <c r="G66" s="50">
        <v>70</v>
      </c>
    </row>
    <row r="67" spans="1:7" hidden="1">
      <c r="A67" t="s">
        <v>31</v>
      </c>
      <c r="B67" t="s">
        <v>40</v>
      </c>
      <c r="C67" t="s">
        <v>41</v>
      </c>
      <c r="D67" s="50">
        <v>60</v>
      </c>
      <c r="E67" t="str">
        <f>B67&amp;D67&amp;C67</f>
        <v>If Range("A4") = 60 Then</v>
      </c>
      <c r="G67" s="50">
        <v>60</v>
      </c>
    </row>
    <row r="68" spans="1:7" hidden="1">
      <c r="D68" s="50">
        <v>70</v>
      </c>
      <c r="G68" s="50">
        <v>70</v>
      </c>
    </row>
    <row r="69" spans="1:7">
      <c r="A69" t="s">
        <v>23</v>
      </c>
      <c r="B69" t="s">
        <v>43</v>
      </c>
      <c r="C69" t="s">
        <v>42</v>
      </c>
      <c r="D69" s="50">
        <v>30</v>
      </c>
      <c r="E69" t="str">
        <f>B69&amp;D69&amp;C69</f>
        <v>Application.Wait (Now + TimeValue("0:00:30"))</v>
      </c>
      <c r="G69" s="50" t="s">
        <v>4</v>
      </c>
    </row>
    <row r="70" spans="1:7" hidden="1">
      <c r="D70" s="50">
        <v>70</v>
      </c>
      <c r="G70" s="50">
        <v>70</v>
      </c>
    </row>
    <row r="71" spans="1:7" hidden="1">
      <c r="A71" t="s">
        <v>17</v>
      </c>
      <c r="B71" t="s">
        <v>17</v>
      </c>
      <c r="C71" t="s">
        <v>17</v>
      </c>
      <c r="D71" s="50">
        <v>75</v>
      </c>
      <c r="E71" t="str">
        <f>C71</f>
        <v>Else</v>
      </c>
      <c r="G71" s="50">
        <v>75</v>
      </c>
    </row>
    <row r="72" spans="1:7" hidden="1">
      <c r="D72" s="50">
        <v>75</v>
      </c>
      <c r="G72" s="50">
        <v>75</v>
      </c>
    </row>
    <row r="73" spans="1:7" hidden="1">
      <c r="A73" t="s">
        <v>32</v>
      </c>
      <c r="B73" t="s">
        <v>40</v>
      </c>
      <c r="C73" t="s">
        <v>41</v>
      </c>
      <c r="D73" s="50">
        <v>65</v>
      </c>
      <c r="E73" t="str">
        <f>B73&amp;D73&amp;C73</f>
        <v>If Range("A4") = 65 Then</v>
      </c>
      <c r="G73" s="50">
        <v>65</v>
      </c>
    </row>
    <row r="74" spans="1:7" hidden="1">
      <c r="D74" s="50">
        <v>75</v>
      </c>
      <c r="G74" s="50">
        <v>75</v>
      </c>
    </row>
    <row r="75" spans="1:7">
      <c r="A75" t="s">
        <v>23</v>
      </c>
      <c r="B75" t="s">
        <v>43</v>
      </c>
      <c r="C75" t="s">
        <v>42</v>
      </c>
      <c r="D75" s="50">
        <v>50</v>
      </c>
      <c r="E75" t="str">
        <f>B75&amp;D75&amp;C75</f>
        <v>Application.Wait (Now + TimeValue("0:00:50"))</v>
      </c>
      <c r="G75" s="50" t="s">
        <v>45</v>
      </c>
    </row>
    <row r="76" spans="1:7" hidden="1">
      <c r="D76" s="50">
        <v>80</v>
      </c>
      <c r="G76" s="50">
        <v>80</v>
      </c>
    </row>
    <row r="77" spans="1:7" hidden="1">
      <c r="A77" t="s">
        <v>17</v>
      </c>
      <c r="B77" t="s">
        <v>17</v>
      </c>
      <c r="C77" t="s">
        <v>17</v>
      </c>
      <c r="D77" s="50">
        <v>80</v>
      </c>
      <c r="E77" t="str">
        <f>C77</f>
        <v>Else</v>
      </c>
      <c r="G77" s="50">
        <v>80</v>
      </c>
    </row>
    <row r="78" spans="1:7" hidden="1">
      <c r="D78" s="50">
        <v>80</v>
      </c>
      <c r="G78" s="50">
        <v>80</v>
      </c>
    </row>
    <row r="79" spans="1:7" hidden="1">
      <c r="A79" t="s">
        <v>33</v>
      </c>
      <c r="B79" t="s">
        <v>40</v>
      </c>
      <c r="C79" t="s">
        <v>41</v>
      </c>
      <c r="D79" s="50">
        <v>70</v>
      </c>
      <c r="E79" t="str">
        <f>B79&amp;D79&amp;C79</f>
        <v>If Range("A4") = 70 Then</v>
      </c>
      <c r="G79" s="50">
        <v>70</v>
      </c>
    </row>
    <row r="80" spans="1:7" hidden="1">
      <c r="D80" s="50">
        <v>80</v>
      </c>
      <c r="G80" s="50">
        <v>80</v>
      </c>
    </row>
    <row r="81" spans="1:7">
      <c r="A81" t="s">
        <v>23</v>
      </c>
      <c r="B81" t="s">
        <v>43</v>
      </c>
      <c r="C81" t="s">
        <v>42</v>
      </c>
      <c r="D81" s="50">
        <v>50</v>
      </c>
      <c r="E81" t="str">
        <f>B81&amp;D81&amp;C81</f>
        <v>Application.Wait (Now + TimeValue("0:00:50"))</v>
      </c>
      <c r="G81" s="50" t="s">
        <v>46</v>
      </c>
    </row>
    <row r="82" spans="1:7" hidden="1">
      <c r="D82" s="50">
        <v>85</v>
      </c>
      <c r="G82" s="50">
        <v>85</v>
      </c>
    </row>
    <row r="83" spans="1:7" hidden="1">
      <c r="A83" t="s">
        <v>17</v>
      </c>
      <c r="B83" t="s">
        <v>17</v>
      </c>
      <c r="C83" t="s">
        <v>17</v>
      </c>
      <c r="D83" s="50">
        <v>85</v>
      </c>
      <c r="E83" t="str">
        <f>C83</f>
        <v>Else</v>
      </c>
      <c r="G83" s="50">
        <v>85</v>
      </c>
    </row>
    <row r="84" spans="1:7" hidden="1">
      <c r="D84" s="50">
        <v>85</v>
      </c>
      <c r="G84" s="50">
        <v>85</v>
      </c>
    </row>
    <row r="85" spans="1:7" hidden="1">
      <c r="A85" t="s">
        <v>34</v>
      </c>
      <c r="B85" t="s">
        <v>40</v>
      </c>
      <c r="C85" t="s">
        <v>41</v>
      </c>
      <c r="D85" s="50">
        <v>75</v>
      </c>
      <c r="E85" t="str">
        <f>B85&amp;D85&amp;C85</f>
        <v>If Range("A4") = 75 Then</v>
      </c>
      <c r="G85" s="50">
        <v>75</v>
      </c>
    </row>
    <row r="86" spans="1:7" hidden="1">
      <c r="D86" s="50">
        <v>90</v>
      </c>
      <c r="G86" s="50">
        <v>90</v>
      </c>
    </row>
    <row r="87" spans="1:7">
      <c r="A87" t="s">
        <v>23</v>
      </c>
      <c r="B87" t="s">
        <v>43</v>
      </c>
      <c r="C87" t="s">
        <v>42</v>
      </c>
      <c r="D87" s="50">
        <v>50</v>
      </c>
      <c r="E87" t="str">
        <f>B87&amp;D87&amp;C87</f>
        <v>Application.Wait (Now + TimeValue("0:00:50"))</v>
      </c>
      <c r="G87" s="50" t="s">
        <v>47</v>
      </c>
    </row>
    <row r="88" spans="1:7" hidden="1">
      <c r="D88" s="50">
        <v>90</v>
      </c>
      <c r="G88" s="50">
        <v>90</v>
      </c>
    </row>
    <row r="89" spans="1:7" hidden="1">
      <c r="A89" t="s">
        <v>17</v>
      </c>
      <c r="B89" t="s">
        <v>17</v>
      </c>
      <c r="C89" t="s">
        <v>17</v>
      </c>
      <c r="D89" s="50">
        <v>90</v>
      </c>
      <c r="E89" t="str">
        <f>C89</f>
        <v>Else</v>
      </c>
      <c r="G89" s="50">
        <v>90</v>
      </c>
    </row>
    <row r="90" spans="1:7" hidden="1">
      <c r="D90" s="50">
        <v>90</v>
      </c>
      <c r="G90" s="50">
        <v>90</v>
      </c>
    </row>
    <row r="91" spans="1:7" hidden="1">
      <c r="A91" t="s">
        <v>35</v>
      </c>
      <c r="B91" t="s">
        <v>40</v>
      </c>
      <c r="C91" t="s">
        <v>41</v>
      </c>
      <c r="D91" s="50">
        <v>80</v>
      </c>
      <c r="E91" t="str">
        <f>B91&amp;D91&amp;C91</f>
        <v>If Range("A4") = 80 Then</v>
      </c>
      <c r="G91" s="50">
        <v>80</v>
      </c>
    </row>
    <row r="92" spans="1:7" hidden="1">
      <c r="D92" s="50">
        <v>95</v>
      </c>
      <c r="G92" s="50">
        <v>95</v>
      </c>
    </row>
    <row r="93" spans="1:7">
      <c r="A93" t="s">
        <v>23</v>
      </c>
      <c r="B93" t="s">
        <v>43</v>
      </c>
      <c r="C93" t="s">
        <v>42</v>
      </c>
      <c r="D93" s="50">
        <v>50</v>
      </c>
      <c r="E93" t="str">
        <f>B93&amp;D93&amp;C93</f>
        <v>Application.Wait (Now + TimeValue("0:00:50"))</v>
      </c>
      <c r="G93" s="50" t="s">
        <v>48</v>
      </c>
    </row>
    <row r="94" spans="1:7" hidden="1">
      <c r="D94" s="50">
        <v>95</v>
      </c>
      <c r="G94" s="50">
        <v>95</v>
      </c>
    </row>
    <row r="95" spans="1:7" hidden="1">
      <c r="A95" t="s">
        <v>17</v>
      </c>
      <c r="B95" t="s">
        <v>17</v>
      </c>
      <c r="C95" t="s">
        <v>17</v>
      </c>
      <c r="D95" s="50">
        <v>95</v>
      </c>
      <c r="E95" t="str">
        <f>C95</f>
        <v>Else</v>
      </c>
      <c r="G95" s="50">
        <v>95</v>
      </c>
    </row>
    <row r="96" spans="1:7" hidden="1">
      <c r="D96" s="50">
        <v>100</v>
      </c>
      <c r="G96" s="50">
        <v>100</v>
      </c>
    </row>
    <row r="97" spans="1:7" hidden="1">
      <c r="A97" t="s">
        <v>36</v>
      </c>
      <c r="B97" t="s">
        <v>40</v>
      </c>
      <c r="C97" t="s">
        <v>41</v>
      </c>
      <c r="D97" s="50">
        <v>85</v>
      </c>
      <c r="E97" t="str">
        <f>B97&amp;D97&amp;C97</f>
        <v>If Range("A4") = 85 Then</v>
      </c>
      <c r="G97" s="50">
        <v>85</v>
      </c>
    </row>
    <row r="98" spans="1:7" hidden="1">
      <c r="D98" s="50">
        <v>100</v>
      </c>
      <c r="G98" s="50">
        <v>100</v>
      </c>
    </row>
    <row r="99" spans="1:7">
      <c r="A99" t="s">
        <v>23</v>
      </c>
      <c r="B99" t="s">
        <v>56</v>
      </c>
      <c r="C99" t="s">
        <v>42</v>
      </c>
      <c r="D99" s="50">
        <v>0</v>
      </c>
      <c r="E99" t="str">
        <f>B99&amp;D99&amp;C99</f>
        <v>Application.Wait (Now + TimeValue("0:01:00"))</v>
      </c>
      <c r="G99" s="50" t="s">
        <v>49</v>
      </c>
    </row>
    <row r="100" spans="1:7" hidden="1">
      <c r="D100" s="50">
        <v>100</v>
      </c>
      <c r="G100" s="50">
        <v>100</v>
      </c>
    </row>
    <row r="101" spans="1:7" hidden="1">
      <c r="A101" t="s">
        <v>17</v>
      </c>
      <c r="B101" t="s">
        <v>17</v>
      </c>
      <c r="C101" t="s">
        <v>17</v>
      </c>
      <c r="D101" s="50">
        <v>105</v>
      </c>
      <c r="E101" t="str">
        <f>C101</f>
        <v>Else</v>
      </c>
      <c r="G101" s="50">
        <v>105</v>
      </c>
    </row>
    <row r="102" spans="1:7" hidden="1">
      <c r="D102" s="50">
        <v>105</v>
      </c>
      <c r="G102" s="50">
        <v>105</v>
      </c>
    </row>
    <row r="103" spans="1:7" hidden="1">
      <c r="A103" t="s">
        <v>37</v>
      </c>
      <c r="B103" t="s">
        <v>40</v>
      </c>
      <c r="C103" t="s">
        <v>41</v>
      </c>
      <c r="D103" s="50">
        <v>90</v>
      </c>
      <c r="E103" t="str">
        <f>B103&amp;D103&amp;C103</f>
        <v>If Range("A4") = 90 Then</v>
      </c>
      <c r="G103" s="50">
        <v>90</v>
      </c>
    </row>
    <row r="104" spans="1:7" hidden="1">
      <c r="D104" s="50">
        <v>105</v>
      </c>
      <c r="G104" s="50">
        <v>105</v>
      </c>
    </row>
    <row r="105" spans="1:7">
      <c r="A105" t="s">
        <v>23</v>
      </c>
      <c r="B105" t="s">
        <v>56</v>
      </c>
      <c r="C105" t="s">
        <v>42</v>
      </c>
      <c r="D105" s="50">
        <v>0</v>
      </c>
      <c r="E105" t="str">
        <f>B105&amp;D105&amp;C105</f>
        <v>Application.Wait (Now + TimeValue("0:01:00"))</v>
      </c>
      <c r="G105" s="50" t="s">
        <v>50</v>
      </c>
    </row>
    <row r="106" spans="1:7" hidden="1">
      <c r="D106" s="50">
        <v>110</v>
      </c>
      <c r="G106" s="50">
        <v>110</v>
      </c>
    </row>
    <row r="107" spans="1:7" hidden="1">
      <c r="A107" t="s">
        <v>17</v>
      </c>
      <c r="B107" t="s">
        <v>17</v>
      </c>
      <c r="C107" t="s">
        <v>17</v>
      </c>
      <c r="D107" s="50">
        <v>110</v>
      </c>
      <c r="E107" t="str">
        <f>C107</f>
        <v>Else</v>
      </c>
      <c r="G107" s="50">
        <v>110</v>
      </c>
    </row>
    <row r="108" spans="1:7" hidden="1">
      <c r="D108" s="50">
        <v>110</v>
      </c>
      <c r="G108" s="50">
        <v>110</v>
      </c>
    </row>
    <row r="109" spans="1:7" hidden="1">
      <c r="D109" s="50">
        <v>110</v>
      </c>
      <c r="G109" s="50">
        <v>110</v>
      </c>
    </row>
    <row r="110" spans="1:7" hidden="1">
      <c r="A110" t="s">
        <v>38</v>
      </c>
      <c r="B110" t="s">
        <v>40</v>
      </c>
      <c r="C110" t="s">
        <v>41</v>
      </c>
      <c r="D110" s="50">
        <v>95</v>
      </c>
      <c r="E110" t="str">
        <f>B110&amp;D110&amp;C110</f>
        <v>If Range("A4") = 95 Then</v>
      </c>
      <c r="G110" s="50">
        <v>95</v>
      </c>
    </row>
    <row r="111" spans="1:7" hidden="1">
      <c r="D111" s="50">
        <v>115</v>
      </c>
      <c r="G111" s="50">
        <v>115</v>
      </c>
    </row>
    <row r="112" spans="1:7">
      <c r="A112" t="s">
        <v>23</v>
      </c>
      <c r="B112" t="s">
        <v>56</v>
      </c>
      <c r="C112" t="s">
        <v>42</v>
      </c>
      <c r="D112" s="50">
        <v>0</v>
      </c>
      <c r="E112" t="str">
        <f>B112&amp;D112&amp;C112</f>
        <v>Application.Wait (Now + TimeValue("0:01:00"))</v>
      </c>
      <c r="G112" s="50" t="s">
        <v>51</v>
      </c>
    </row>
    <row r="113" spans="1:7" hidden="1">
      <c r="D113" s="50">
        <v>115</v>
      </c>
      <c r="G113" s="50">
        <v>115</v>
      </c>
    </row>
    <row r="114" spans="1:7" hidden="1">
      <c r="A114" t="s">
        <v>17</v>
      </c>
      <c r="B114" t="s">
        <v>17</v>
      </c>
      <c r="C114" t="s">
        <v>17</v>
      </c>
      <c r="D114" s="50">
        <v>115</v>
      </c>
      <c r="E114" t="str">
        <f>C114</f>
        <v>Else</v>
      </c>
      <c r="G114" s="50">
        <v>115</v>
      </c>
    </row>
    <row r="115" spans="1:7" hidden="1">
      <c r="D115" s="50">
        <v>115</v>
      </c>
      <c r="G115" s="50">
        <v>115</v>
      </c>
    </row>
    <row r="116" spans="1:7" hidden="1">
      <c r="A116" t="s">
        <v>39</v>
      </c>
      <c r="B116" t="s">
        <v>40</v>
      </c>
      <c r="C116" t="s">
        <v>41</v>
      </c>
      <c r="D116" s="50">
        <v>100</v>
      </c>
      <c r="E116" t="str">
        <f>B116&amp;D116&amp;C116</f>
        <v>If Range("A4") = 100 Then</v>
      </c>
      <c r="G116" s="50">
        <v>100</v>
      </c>
    </row>
    <row r="117" spans="1:7" hidden="1">
      <c r="D117" s="50">
        <v>120</v>
      </c>
      <c r="G117" s="50">
        <v>120</v>
      </c>
    </row>
    <row r="118" spans="1:7">
      <c r="A118" t="s">
        <v>23</v>
      </c>
      <c r="B118" t="s">
        <v>56</v>
      </c>
      <c r="C118" t="s">
        <v>42</v>
      </c>
      <c r="D118" s="50">
        <v>0</v>
      </c>
      <c r="E118" t="str">
        <f>B118&amp;D118&amp;C118</f>
        <v>Application.Wait (Now + TimeValue("0:01:00"))</v>
      </c>
      <c r="G118" s="50" t="s">
        <v>52</v>
      </c>
    </row>
    <row r="119" spans="1:7" hidden="1">
      <c r="D119" s="50">
        <v>120</v>
      </c>
      <c r="G119" s="50">
        <v>120</v>
      </c>
    </row>
    <row r="120" spans="1:7" hidden="1">
      <c r="A120" t="s">
        <v>17</v>
      </c>
      <c r="B120" t="s">
        <v>17</v>
      </c>
      <c r="C120" t="s">
        <v>17</v>
      </c>
      <c r="D120" s="50">
        <v>120</v>
      </c>
      <c r="E120" t="str">
        <f>C120</f>
        <v>Else</v>
      </c>
      <c r="G120" s="50">
        <v>120</v>
      </c>
    </row>
    <row r="121" spans="1:7" hidden="1">
      <c r="D121" s="50">
        <v>125</v>
      </c>
      <c r="G121" s="50">
        <v>125</v>
      </c>
    </row>
    <row r="122" spans="1:7" hidden="1">
      <c r="A122" t="s">
        <v>39</v>
      </c>
      <c r="B122" t="s">
        <v>40</v>
      </c>
      <c r="C122" t="s">
        <v>41</v>
      </c>
      <c r="D122" s="50">
        <v>105</v>
      </c>
      <c r="E122" t="str">
        <f>B122&amp;D122&amp;C122</f>
        <v>If Range("A4") = 105 Then</v>
      </c>
      <c r="G122" s="50">
        <v>105</v>
      </c>
    </row>
    <row r="123" spans="1:7" hidden="1">
      <c r="D123" s="50">
        <v>120</v>
      </c>
      <c r="G123" s="50">
        <v>120</v>
      </c>
    </row>
    <row r="124" spans="1:7">
      <c r="A124" t="s">
        <v>23</v>
      </c>
      <c r="B124" t="s">
        <v>56</v>
      </c>
      <c r="C124" t="s">
        <v>42</v>
      </c>
      <c r="D124" s="50">
        <v>0</v>
      </c>
      <c r="E124" t="str">
        <f>B124&amp;D124&amp;C124</f>
        <v>Application.Wait (Now + TimeValue("0:01:00"))</v>
      </c>
      <c r="G124" s="50" t="s">
        <v>53</v>
      </c>
    </row>
    <row r="125" spans="1:7" hidden="1">
      <c r="D125" s="50">
        <v>120</v>
      </c>
      <c r="G125" s="50">
        <v>120</v>
      </c>
    </row>
    <row r="126" spans="1:7" hidden="1">
      <c r="A126" t="s">
        <v>17</v>
      </c>
      <c r="B126" t="s">
        <v>17</v>
      </c>
      <c r="C126" t="s">
        <v>17</v>
      </c>
      <c r="D126" s="50">
        <v>120</v>
      </c>
      <c r="E126" t="str">
        <f>C126</f>
        <v>Else</v>
      </c>
      <c r="G126" s="50">
        <v>120</v>
      </c>
    </row>
    <row r="127" spans="1:7" hidden="1">
      <c r="D127" s="50">
        <v>130</v>
      </c>
      <c r="G127" s="50">
        <v>130</v>
      </c>
    </row>
    <row r="128" spans="1:7" hidden="1">
      <c r="A128" t="s">
        <v>39</v>
      </c>
      <c r="B128" t="s">
        <v>40</v>
      </c>
      <c r="C128" t="s">
        <v>41</v>
      </c>
      <c r="D128" s="50">
        <v>110</v>
      </c>
      <c r="E128" t="str">
        <f>B128&amp;D128&amp;C128</f>
        <v>If Range("A4") = 110 Then</v>
      </c>
      <c r="G128" s="50">
        <v>110</v>
      </c>
    </row>
    <row r="129" spans="1:7" hidden="1">
      <c r="D129" s="50">
        <v>120</v>
      </c>
      <c r="G129" s="50">
        <v>120</v>
      </c>
    </row>
    <row r="130" spans="1:7">
      <c r="A130" t="s">
        <v>23</v>
      </c>
      <c r="B130" t="s">
        <v>56</v>
      </c>
      <c r="C130" t="s">
        <v>42</v>
      </c>
      <c r="D130" s="50">
        <v>0</v>
      </c>
      <c r="E130" t="str">
        <f>B130&amp;D130&amp;C130</f>
        <v>Application.Wait (Now + TimeValue("0:01:00"))</v>
      </c>
      <c r="G130" s="50" t="s">
        <v>54</v>
      </c>
    </row>
    <row r="131" spans="1:7" hidden="1">
      <c r="D131" s="50">
        <v>120</v>
      </c>
      <c r="G131" s="50">
        <v>120</v>
      </c>
    </row>
    <row r="132" spans="1:7" hidden="1">
      <c r="A132" t="s">
        <v>17</v>
      </c>
      <c r="B132" t="s">
        <v>17</v>
      </c>
      <c r="C132" t="s">
        <v>17</v>
      </c>
      <c r="D132" s="50">
        <v>120</v>
      </c>
      <c r="E132" t="str">
        <f>C132</f>
        <v>Else</v>
      </c>
      <c r="G132" s="50">
        <v>120</v>
      </c>
    </row>
    <row r="133" spans="1:7" hidden="1">
      <c r="D133" s="50">
        <v>135</v>
      </c>
      <c r="G133" s="50">
        <v>135</v>
      </c>
    </row>
    <row r="134" spans="1:7" hidden="1">
      <c r="A134" t="s">
        <v>39</v>
      </c>
      <c r="B134" t="s">
        <v>40</v>
      </c>
      <c r="C134" t="s">
        <v>41</v>
      </c>
      <c r="D134" s="50">
        <v>115</v>
      </c>
      <c r="E134" t="str">
        <f>B134&amp;D134&amp;C134</f>
        <v>If Range("A4") = 115 Then</v>
      </c>
      <c r="G134" s="50">
        <v>115</v>
      </c>
    </row>
    <row r="135" spans="1:7" hidden="1">
      <c r="D135" s="50">
        <v>120</v>
      </c>
      <c r="G135" s="50">
        <v>120</v>
      </c>
    </row>
    <row r="136" spans="1:7" s="48" customFormat="1">
      <c r="A136" s="48" t="s">
        <v>23</v>
      </c>
      <c r="B136" t="s">
        <v>56</v>
      </c>
      <c r="C136" s="48" t="s">
        <v>42</v>
      </c>
      <c r="D136" s="50">
        <v>5</v>
      </c>
      <c r="E136" s="48" t="str">
        <f>B136&amp;D136&amp;C136</f>
        <v>Application.Wait (Now + TimeValue("0:01:05"))</v>
      </c>
      <c r="G136" s="27" t="s">
        <v>55</v>
      </c>
    </row>
    <row r="137" spans="1:7" s="48" customFormat="1" hidden="1">
      <c r="D137" s="27">
        <v>120</v>
      </c>
      <c r="G137" s="27">
        <v>120</v>
      </c>
    </row>
    <row r="138" spans="1:7" s="48" customFormat="1" hidden="1">
      <c r="A138" s="48" t="s">
        <v>17</v>
      </c>
      <c r="B138" s="48" t="s">
        <v>17</v>
      </c>
      <c r="C138" s="48" t="s">
        <v>17</v>
      </c>
      <c r="D138" s="27">
        <v>120</v>
      </c>
      <c r="E138" t="str">
        <f>C138</f>
        <v>Else</v>
      </c>
      <c r="G138" s="27">
        <v>120</v>
      </c>
    </row>
    <row r="139" spans="1:7" s="48" customFormat="1" hidden="1">
      <c r="D139" s="27">
        <v>140</v>
      </c>
      <c r="G139" s="27">
        <v>140</v>
      </c>
    </row>
    <row r="140" spans="1:7" s="48" customFormat="1" hidden="1">
      <c r="A140" s="48" t="s">
        <v>39</v>
      </c>
      <c r="B140" t="s">
        <v>40</v>
      </c>
      <c r="C140" t="s">
        <v>41</v>
      </c>
      <c r="D140" s="27">
        <v>120</v>
      </c>
      <c r="E140" s="48" t="str">
        <f>B140&amp;D140&amp;C140</f>
        <v>If Range("A4") = 120 Then</v>
      </c>
      <c r="G140" s="27">
        <v>120</v>
      </c>
    </row>
    <row r="141" spans="1:7" s="48" customFormat="1" hidden="1">
      <c r="D141" s="27">
        <v>120</v>
      </c>
      <c r="G141" s="27">
        <v>120</v>
      </c>
    </row>
    <row r="142" spans="1:7" s="48" customFormat="1">
      <c r="A142" s="48" t="s">
        <v>23</v>
      </c>
      <c r="B142" t="s">
        <v>56</v>
      </c>
      <c r="C142" s="48" t="s">
        <v>42</v>
      </c>
      <c r="D142" s="50">
        <v>5</v>
      </c>
      <c r="E142" s="48" t="str">
        <f>B142&amp;D142&amp;C142</f>
        <v>Application.Wait (Now + TimeValue("0:01:05"))</v>
      </c>
      <c r="G142" s="27" t="s">
        <v>44</v>
      </c>
    </row>
    <row r="143" spans="1:7" s="48" customFormat="1" hidden="1">
      <c r="D143" s="27">
        <v>120</v>
      </c>
      <c r="G143" s="27">
        <v>120</v>
      </c>
    </row>
    <row r="144" spans="1:7" s="48" customFormat="1" hidden="1">
      <c r="A144" s="48" t="s">
        <v>17</v>
      </c>
      <c r="B144" s="48" t="s">
        <v>17</v>
      </c>
      <c r="C144" s="48" t="s">
        <v>17</v>
      </c>
      <c r="D144" s="27">
        <v>120</v>
      </c>
      <c r="E144" t="str">
        <f>C144</f>
        <v>Else</v>
      </c>
      <c r="G144" s="27">
        <v>120</v>
      </c>
    </row>
    <row r="145" spans="1:7" s="48" customFormat="1" hidden="1">
      <c r="D145" s="27">
        <v>145</v>
      </c>
      <c r="G145" s="27">
        <v>145</v>
      </c>
    </row>
    <row r="146" spans="1:7" s="48" customFormat="1" hidden="1">
      <c r="A146" s="48" t="s">
        <v>39</v>
      </c>
      <c r="B146" t="s">
        <v>40</v>
      </c>
      <c r="C146" t="s">
        <v>41</v>
      </c>
      <c r="D146" s="27">
        <v>125</v>
      </c>
      <c r="E146" s="48" t="str">
        <f>B146&amp;D146&amp;C146</f>
        <v>If Range("A4") = 125 Then</v>
      </c>
      <c r="G146" s="27">
        <v>125</v>
      </c>
    </row>
    <row r="147" spans="1:7" s="48" customFormat="1" hidden="1">
      <c r="D147" s="27">
        <v>120</v>
      </c>
      <c r="G147" s="27">
        <v>120</v>
      </c>
    </row>
    <row r="148" spans="1:7" s="48" customFormat="1">
      <c r="A148" s="48" t="s">
        <v>23</v>
      </c>
      <c r="B148" t="s">
        <v>56</v>
      </c>
      <c r="C148" s="48" t="s">
        <v>42</v>
      </c>
      <c r="D148" s="50">
        <v>5</v>
      </c>
      <c r="E148" s="48" t="str">
        <f>B148&amp;D148&amp;C148</f>
        <v>Application.Wait (Now + TimeValue("0:01:05"))</v>
      </c>
      <c r="G148" s="27" t="s">
        <v>45</v>
      </c>
    </row>
    <row r="149" spans="1:7" s="48" customFormat="1" hidden="1">
      <c r="D149" s="27">
        <v>120</v>
      </c>
      <c r="G149" s="27">
        <v>120</v>
      </c>
    </row>
    <row r="150" spans="1:7" s="48" customFormat="1" hidden="1">
      <c r="A150" s="48" t="s">
        <v>17</v>
      </c>
      <c r="B150" s="48" t="s">
        <v>17</v>
      </c>
      <c r="C150" s="48" t="s">
        <v>17</v>
      </c>
      <c r="D150" s="27">
        <v>120</v>
      </c>
      <c r="E150" t="str">
        <f>C150</f>
        <v>Else</v>
      </c>
      <c r="G150" s="27">
        <v>120</v>
      </c>
    </row>
    <row r="151" spans="1:7" s="48" customFormat="1" hidden="1">
      <c r="D151" s="27">
        <v>155</v>
      </c>
      <c r="G151" s="27">
        <v>155</v>
      </c>
    </row>
    <row r="152" spans="1:7" s="48" customFormat="1" hidden="1">
      <c r="A152" s="48" t="s">
        <v>39</v>
      </c>
      <c r="B152" t="s">
        <v>40</v>
      </c>
      <c r="C152" t="s">
        <v>41</v>
      </c>
      <c r="D152" s="27">
        <v>130</v>
      </c>
      <c r="E152" s="48" t="str">
        <f>B152&amp;D152&amp;C152</f>
        <v>If Range("A4") = 130 Then</v>
      </c>
      <c r="G152" s="27">
        <v>130</v>
      </c>
    </row>
    <row r="153" spans="1:7" s="48" customFormat="1" hidden="1">
      <c r="D153" s="27">
        <v>120</v>
      </c>
      <c r="G153" s="27">
        <v>120</v>
      </c>
    </row>
    <row r="154" spans="1:7" s="48" customFormat="1">
      <c r="A154" s="48" t="s">
        <v>23</v>
      </c>
      <c r="B154" t="s">
        <v>56</v>
      </c>
      <c r="C154" s="48" t="s">
        <v>42</v>
      </c>
      <c r="D154" s="50">
        <v>5</v>
      </c>
      <c r="E154" s="48" t="str">
        <f>B154&amp;D154&amp;C154</f>
        <v>Application.Wait (Now + TimeValue("0:01:05"))</v>
      </c>
      <c r="G154" s="27" t="s">
        <v>46</v>
      </c>
    </row>
    <row r="155" spans="1:7" s="48" customFormat="1" hidden="1">
      <c r="D155" s="27">
        <v>120</v>
      </c>
      <c r="G155" s="27">
        <v>120</v>
      </c>
    </row>
    <row r="156" spans="1:7" s="48" customFormat="1" hidden="1">
      <c r="A156" s="48" t="s">
        <v>17</v>
      </c>
      <c r="B156" s="48" t="s">
        <v>17</v>
      </c>
      <c r="C156" s="48" t="s">
        <v>17</v>
      </c>
      <c r="D156" s="27">
        <v>120</v>
      </c>
      <c r="E156" t="str">
        <f>C156</f>
        <v>Else</v>
      </c>
      <c r="G156" s="27">
        <v>120</v>
      </c>
    </row>
    <row r="157" spans="1:7" s="48" customFormat="1" hidden="1">
      <c r="D157" s="27">
        <v>160</v>
      </c>
      <c r="G157" s="27">
        <v>160</v>
      </c>
    </row>
    <row r="158" spans="1:7" s="48" customFormat="1" hidden="1">
      <c r="A158" s="48" t="s">
        <v>39</v>
      </c>
      <c r="B158" t="s">
        <v>40</v>
      </c>
      <c r="C158" t="s">
        <v>41</v>
      </c>
      <c r="D158" s="27">
        <v>135</v>
      </c>
      <c r="E158" s="48" t="str">
        <f>B158&amp;D158&amp;C158</f>
        <v>If Range("A4") = 135 Then</v>
      </c>
      <c r="G158" s="27">
        <v>135</v>
      </c>
    </row>
    <row r="159" spans="1:7" s="48" customFormat="1" hidden="1">
      <c r="D159" s="27">
        <v>120</v>
      </c>
      <c r="G159" s="27">
        <v>120</v>
      </c>
    </row>
    <row r="160" spans="1:7" s="48" customFormat="1">
      <c r="A160" s="48" t="s">
        <v>23</v>
      </c>
      <c r="B160" t="s">
        <v>56</v>
      </c>
      <c r="C160" s="48" t="s">
        <v>42</v>
      </c>
      <c r="D160" s="50">
        <v>5</v>
      </c>
      <c r="E160" s="48" t="str">
        <f>B160&amp;D160&amp;C160</f>
        <v>Application.Wait (Now + TimeValue("0:01:05"))</v>
      </c>
      <c r="G160" s="27" t="s">
        <v>47</v>
      </c>
    </row>
    <row r="161" spans="1:7" s="48" customFormat="1" hidden="1">
      <c r="D161" s="27">
        <v>120</v>
      </c>
      <c r="G161" s="27">
        <v>120</v>
      </c>
    </row>
    <row r="162" spans="1:7" s="48" customFormat="1" hidden="1">
      <c r="A162" s="48" t="s">
        <v>17</v>
      </c>
      <c r="B162" s="48" t="s">
        <v>17</v>
      </c>
      <c r="C162" s="48" t="s">
        <v>17</v>
      </c>
      <c r="D162" s="27">
        <v>120</v>
      </c>
      <c r="E162" t="str">
        <f>C162</f>
        <v>Else</v>
      </c>
      <c r="G162" s="27">
        <v>120</v>
      </c>
    </row>
    <row r="163" spans="1:7" s="48" customFormat="1" hidden="1">
      <c r="D163" s="27">
        <v>165</v>
      </c>
      <c r="G163" s="27">
        <v>165</v>
      </c>
    </row>
    <row r="164" spans="1:7" s="48" customFormat="1" hidden="1">
      <c r="A164" s="48" t="s">
        <v>39</v>
      </c>
      <c r="B164" t="s">
        <v>40</v>
      </c>
      <c r="C164" t="s">
        <v>41</v>
      </c>
      <c r="D164" s="27">
        <v>140</v>
      </c>
      <c r="E164" s="48" t="str">
        <f>B164&amp;D164&amp;C164</f>
        <v>If Range("A4") = 140 Then</v>
      </c>
      <c r="G164" s="27">
        <v>140</v>
      </c>
    </row>
    <row r="165" spans="1:7" s="48" customFormat="1" hidden="1">
      <c r="D165" s="27">
        <v>120</v>
      </c>
      <c r="G165" s="27">
        <v>120</v>
      </c>
    </row>
    <row r="166" spans="1:7" s="48" customFormat="1">
      <c r="A166" s="48" t="s">
        <v>23</v>
      </c>
      <c r="B166" t="s">
        <v>56</v>
      </c>
      <c r="C166" s="48" t="s">
        <v>42</v>
      </c>
      <c r="D166" s="50">
        <v>5</v>
      </c>
      <c r="E166" s="48" t="str">
        <f>B166&amp;D166&amp;C166</f>
        <v>Application.Wait (Now + TimeValue("0:01:05"))</v>
      </c>
      <c r="G166" s="27" t="s">
        <v>48</v>
      </c>
    </row>
    <row r="167" spans="1:7" s="48" customFormat="1" hidden="1">
      <c r="D167" s="27">
        <v>120</v>
      </c>
      <c r="G167" s="27">
        <v>120</v>
      </c>
    </row>
    <row r="168" spans="1:7" s="48" customFormat="1" hidden="1">
      <c r="A168" s="48" t="s">
        <v>17</v>
      </c>
      <c r="B168" s="48" t="s">
        <v>17</v>
      </c>
      <c r="C168" s="48" t="s">
        <v>17</v>
      </c>
      <c r="D168" s="27">
        <v>120</v>
      </c>
      <c r="E168" t="str">
        <f>C168</f>
        <v>Else</v>
      </c>
      <c r="G168" s="27">
        <v>120</v>
      </c>
    </row>
    <row r="169" spans="1:7" hidden="1">
      <c r="D169" s="50">
        <v>170</v>
      </c>
      <c r="G169" s="50">
        <v>170</v>
      </c>
    </row>
    <row r="170" spans="1:7" hidden="1">
      <c r="A170" t="s">
        <v>39</v>
      </c>
      <c r="B170" t="s">
        <v>40</v>
      </c>
      <c r="C170" t="s">
        <v>41</v>
      </c>
      <c r="D170" s="50">
        <v>145</v>
      </c>
      <c r="E170" t="str">
        <f>B170&amp;D170&amp;C170</f>
        <v>If Range("A4") = 145 Then</v>
      </c>
      <c r="G170" s="50">
        <v>145</v>
      </c>
    </row>
    <row r="171" spans="1:7" hidden="1">
      <c r="D171" s="50">
        <v>120</v>
      </c>
      <c r="G171" s="50">
        <v>120</v>
      </c>
    </row>
    <row r="172" spans="1:7">
      <c r="A172" s="48" t="s">
        <v>23</v>
      </c>
      <c r="B172" t="s">
        <v>56</v>
      </c>
      <c r="C172" s="48" t="s">
        <v>42</v>
      </c>
      <c r="D172" s="50">
        <v>5</v>
      </c>
      <c r="E172" s="48" t="str">
        <f>B172&amp;D172&amp;C172</f>
        <v>Application.Wait (Now + TimeValue("0:01:05"))</v>
      </c>
      <c r="G172" s="50" t="s">
        <v>49</v>
      </c>
    </row>
    <row r="173" spans="1:7" hidden="1">
      <c r="A173" s="48"/>
      <c r="B173" s="48"/>
      <c r="C173" s="48"/>
      <c r="D173" s="27">
        <v>120</v>
      </c>
      <c r="E173" s="48"/>
      <c r="G173" s="50">
        <v>120</v>
      </c>
    </row>
    <row r="174" spans="1:7" hidden="1">
      <c r="A174" s="48" t="s">
        <v>17</v>
      </c>
      <c r="B174" s="48" t="s">
        <v>17</v>
      </c>
      <c r="C174" s="48" t="s">
        <v>17</v>
      </c>
      <c r="D174" s="27">
        <v>120</v>
      </c>
      <c r="E174" t="str">
        <f>C174</f>
        <v>Else</v>
      </c>
      <c r="G174" s="50">
        <v>120</v>
      </c>
    </row>
    <row r="175" spans="1:7" hidden="1">
      <c r="A175" s="48"/>
      <c r="B175" s="48"/>
      <c r="C175" s="48"/>
      <c r="D175" s="27">
        <v>140</v>
      </c>
      <c r="E175" s="48"/>
      <c r="G175" s="50">
        <v>140</v>
      </c>
    </row>
    <row r="176" spans="1:7" hidden="1">
      <c r="A176" s="48" t="s">
        <v>39</v>
      </c>
      <c r="B176" t="s">
        <v>40</v>
      </c>
      <c r="C176" t="s">
        <v>41</v>
      </c>
      <c r="D176" s="27">
        <v>150</v>
      </c>
      <c r="E176" s="48" t="str">
        <f>B176&amp;D176&amp;C176</f>
        <v>If Range("A4") = 150 Then</v>
      </c>
      <c r="G176" s="50">
        <v>150</v>
      </c>
    </row>
    <row r="177" spans="1:7" hidden="1">
      <c r="A177" s="48"/>
      <c r="B177" s="48"/>
      <c r="C177" s="48"/>
      <c r="D177" s="27">
        <v>120</v>
      </c>
      <c r="E177" s="48"/>
      <c r="G177" s="50">
        <v>120</v>
      </c>
    </row>
    <row r="178" spans="1:7">
      <c r="A178" s="48" t="s">
        <v>23</v>
      </c>
      <c r="B178" t="s">
        <v>56</v>
      </c>
      <c r="C178" s="48" t="s">
        <v>42</v>
      </c>
      <c r="D178" s="50">
        <v>5</v>
      </c>
      <c r="E178" s="48" t="str">
        <f>B178&amp;D178&amp;C178</f>
        <v>Application.Wait (Now + TimeValue("0:01:05"))</v>
      </c>
      <c r="G178" s="50" t="s">
        <v>50</v>
      </c>
    </row>
    <row r="179" spans="1:7" hidden="1">
      <c r="A179" s="48"/>
      <c r="B179" s="48"/>
      <c r="C179" s="48"/>
      <c r="D179" s="27">
        <v>120</v>
      </c>
      <c r="E179" s="48"/>
      <c r="G179" s="50">
        <v>120</v>
      </c>
    </row>
    <row r="180" spans="1:7" hidden="1">
      <c r="A180" s="48" t="s">
        <v>17</v>
      </c>
      <c r="B180" s="48" t="s">
        <v>17</v>
      </c>
      <c r="C180" s="48" t="s">
        <v>17</v>
      </c>
      <c r="D180" s="27">
        <v>120</v>
      </c>
      <c r="E180" t="str">
        <f>C180</f>
        <v>Else</v>
      </c>
      <c r="G180" s="50">
        <v>120</v>
      </c>
    </row>
    <row r="181" spans="1:7" hidden="1">
      <c r="A181" s="48"/>
      <c r="B181" s="48"/>
      <c r="C181" s="48"/>
      <c r="D181" s="27">
        <v>145</v>
      </c>
      <c r="E181" s="48"/>
      <c r="G181" s="50">
        <v>145</v>
      </c>
    </row>
    <row r="182" spans="1:7" hidden="1">
      <c r="A182" s="48" t="s">
        <v>39</v>
      </c>
      <c r="B182" t="s">
        <v>40</v>
      </c>
      <c r="C182" t="s">
        <v>41</v>
      </c>
      <c r="D182" s="27">
        <v>155</v>
      </c>
      <c r="E182" s="48" t="str">
        <f>B182&amp;D182&amp;C182</f>
        <v>If Range("A4") = 155 Then</v>
      </c>
      <c r="G182" s="50">
        <v>155</v>
      </c>
    </row>
    <row r="183" spans="1:7" hidden="1">
      <c r="A183" s="48"/>
      <c r="B183" s="48"/>
      <c r="C183" s="48"/>
      <c r="D183" s="27">
        <v>120</v>
      </c>
      <c r="E183" s="48"/>
      <c r="G183" s="50">
        <v>120</v>
      </c>
    </row>
    <row r="184" spans="1:7">
      <c r="A184" s="48" t="s">
        <v>23</v>
      </c>
      <c r="B184" t="s">
        <v>56</v>
      </c>
      <c r="C184" s="48" t="s">
        <v>42</v>
      </c>
      <c r="D184" s="50">
        <v>5</v>
      </c>
      <c r="E184" s="48" t="str">
        <f>B184&amp;D184&amp;C184</f>
        <v>Application.Wait (Now + TimeValue("0:01:05"))</v>
      </c>
      <c r="G184" s="50" t="s">
        <v>51</v>
      </c>
    </row>
    <row r="185" spans="1:7" hidden="1">
      <c r="A185" s="48"/>
      <c r="B185" s="48"/>
      <c r="C185" s="48"/>
      <c r="D185" s="27">
        <v>120</v>
      </c>
      <c r="E185" s="48"/>
      <c r="G185" s="50">
        <v>120</v>
      </c>
    </row>
    <row r="186" spans="1:7" hidden="1">
      <c r="A186" s="48" t="s">
        <v>17</v>
      </c>
      <c r="B186" s="48" t="s">
        <v>17</v>
      </c>
      <c r="C186" s="48" t="s">
        <v>17</v>
      </c>
      <c r="D186" s="27">
        <v>120</v>
      </c>
      <c r="E186" t="str">
        <f>C186</f>
        <v>Else</v>
      </c>
      <c r="G186" s="50">
        <v>120</v>
      </c>
    </row>
    <row r="187" spans="1:7" hidden="1">
      <c r="A187" s="48"/>
      <c r="B187" s="48"/>
      <c r="C187" s="48"/>
      <c r="D187" s="27">
        <v>155</v>
      </c>
      <c r="E187" s="48"/>
      <c r="G187" s="50">
        <v>155</v>
      </c>
    </row>
    <row r="188" spans="1:7" hidden="1">
      <c r="A188" s="48" t="s">
        <v>39</v>
      </c>
      <c r="B188" t="s">
        <v>40</v>
      </c>
      <c r="C188" t="s">
        <v>41</v>
      </c>
      <c r="D188" s="27">
        <v>160</v>
      </c>
      <c r="E188" s="48" t="str">
        <f>B188&amp;D188&amp;C188</f>
        <v>If Range("A4") = 160 Then</v>
      </c>
      <c r="G188" s="50">
        <v>160</v>
      </c>
    </row>
    <row r="189" spans="1:7" hidden="1">
      <c r="A189" s="48"/>
      <c r="B189" s="48"/>
      <c r="C189" s="48"/>
      <c r="D189" s="27">
        <v>120</v>
      </c>
      <c r="E189" s="48"/>
      <c r="G189" s="50">
        <v>120</v>
      </c>
    </row>
    <row r="190" spans="1:7">
      <c r="A190" s="48" t="s">
        <v>23</v>
      </c>
      <c r="B190" t="s">
        <v>56</v>
      </c>
      <c r="C190" s="48" t="s">
        <v>42</v>
      </c>
      <c r="D190" s="50">
        <v>5</v>
      </c>
      <c r="E190" s="48" t="str">
        <f>B190&amp;D190&amp;C190</f>
        <v>Application.Wait (Now + TimeValue("0:01:05"))</v>
      </c>
      <c r="G190" s="50" t="s">
        <v>52</v>
      </c>
    </row>
    <row r="191" spans="1:7" hidden="1">
      <c r="A191" s="48"/>
      <c r="B191" s="48"/>
      <c r="C191" s="48"/>
      <c r="D191" s="27">
        <v>120</v>
      </c>
      <c r="E191" s="48"/>
      <c r="G191" s="50">
        <v>120</v>
      </c>
    </row>
    <row r="192" spans="1:7" hidden="1">
      <c r="A192" s="48" t="s">
        <v>17</v>
      </c>
      <c r="B192" s="48" t="s">
        <v>17</v>
      </c>
      <c r="C192" s="48" t="s">
        <v>17</v>
      </c>
      <c r="D192" s="27">
        <v>120</v>
      </c>
      <c r="E192" t="str">
        <f>C192</f>
        <v>Else</v>
      </c>
      <c r="G192" s="50">
        <v>120</v>
      </c>
    </row>
    <row r="193" spans="1:7" hidden="1">
      <c r="A193" s="48"/>
      <c r="B193" s="48"/>
      <c r="C193" s="48"/>
      <c r="D193" s="27">
        <v>160</v>
      </c>
      <c r="E193" s="48"/>
      <c r="G193" s="50">
        <v>160</v>
      </c>
    </row>
    <row r="194" spans="1:7" hidden="1">
      <c r="A194" s="48" t="s">
        <v>39</v>
      </c>
      <c r="B194" t="s">
        <v>40</v>
      </c>
      <c r="C194" t="s">
        <v>41</v>
      </c>
      <c r="D194" s="27">
        <v>165</v>
      </c>
      <c r="E194" s="48" t="str">
        <f>B194&amp;D194&amp;C194</f>
        <v>If Range("A4") = 165 Then</v>
      </c>
      <c r="G194" s="50">
        <v>165</v>
      </c>
    </row>
    <row r="195" spans="1:7" hidden="1">
      <c r="A195" s="48"/>
      <c r="B195" s="48"/>
      <c r="C195" s="48"/>
      <c r="D195" s="27">
        <v>120</v>
      </c>
      <c r="E195" s="48"/>
      <c r="G195" s="50">
        <v>120</v>
      </c>
    </row>
    <row r="196" spans="1:7">
      <c r="A196" s="48" t="s">
        <v>23</v>
      </c>
      <c r="B196" t="s">
        <v>56</v>
      </c>
      <c r="C196" s="48" t="s">
        <v>42</v>
      </c>
      <c r="D196" s="50">
        <v>5</v>
      </c>
      <c r="E196" s="48" t="str">
        <f>B196&amp;D196&amp;C196</f>
        <v>Application.Wait (Now + TimeValue("0:01:05"))</v>
      </c>
      <c r="G196" s="50" t="s">
        <v>53</v>
      </c>
    </row>
    <row r="197" spans="1:7" hidden="1">
      <c r="A197" s="48"/>
      <c r="B197" s="48"/>
      <c r="C197" s="48"/>
      <c r="D197" s="27">
        <v>120</v>
      </c>
      <c r="E197" s="48"/>
      <c r="G197" s="50">
        <v>120</v>
      </c>
    </row>
    <row r="198" spans="1:7" hidden="1">
      <c r="A198" s="48" t="s">
        <v>17</v>
      </c>
      <c r="B198" s="48" t="s">
        <v>17</v>
      </c>
      <c r="C198" s="48" t="s">
        <v>17</v>
      </c>
      <c r="D198" s="27">
        <v>120</v>
      </c>
      <c r="E198" t="str">
        <f>C198</f>
        <v>Else</v>
      </c>
      <c r="G198" s="50">
        <v>120</v>
      </c>
    </row>
    <row r="199" spans="1:7" hidden="1">
      <c r="A199" s="48"/>
      <c r="B199" s="48"/>
      <c r="C199" s="48"/>
      <c r="D199" s="27">
        <v>165</v>
      </c>
      <c r="E199" s="48"/>
      <c r="G199" s="50">
        <v>165</v>
      </c>
    </row>
    <row r="200" spans="1:7" hidden="1">
      <c r="A200" s="48" t="s">
        <v>39</v>
      </c>
      <c r="B200" t="s">
        <v>40</v>
      </c>
      <c r="C200" t="s">
        <v>41</v>
      </c>
      <c r="D200" s="27">
        <v>170</v>
      </c>
      <c r="E200" s="48" t="str">
        <f>B200&amp;D200&amp;C200</f>
        <v>If Range("A4") = 170 Then</v>
      </c>
      <c r="G200" s="50">
        <v>170</v>
      </c>
    </row>
    <row r="201" spans="1:7" hidden="1">
      <c r="A201" s="48"/>
      <c r="B201" s="48"/>
      <c r="C201" s="48"/>
      <c r="D201" s="27">
        <v>120</v>
      </c>
      <c r="E201" s="48"/>
      <c r="G201" s="50">
        <v>120</v>
      </c>
    </row>
    <row r="202" spans="1:7">
      <c r="A202" s="48" t="s">
        <v>23</v>
      </c>
      <c r="B202" t="s">
        <v>56</v>
      </c>
      <c r="C202" s="48" t="s">
        <v>42</v>
      </c>
      <c r="D202" s="50">
        <v>5</v>
      </c>
      <c r="E202" s="48" t="str">
        <f>B202&amp;D202&amp;C202</f>
        <v>Application.Wait (Now + TimeValue("0:01:05"))</v>
      </c>
      <c r="G202" s="50" t="s">
        <v>54</v>
      </c>
    </row>
    <row r="203" spans="1:7" hidden="1">
      <c r="A203" s="48"/>
      <c r="B203" s="48"/>
      <c r="C203" s="48"/>
      <c r="D203" s="27">
        <v>120</v>
      </c>
      <c r="E203" s="48"/>
      <c r="G203" s="50">
        <v>120</v>
      </c>
    </row>
    <row r="204" spans="1:7" hidden="1">
      <c r="A204" s="48" t="s">
        <v>17</v>
      </c>
      <c r="B204" s="48" t="s">
        <v>17</v>
      </c>
      <c r="C204" s="48" t="s">
        <v>17</v>
      </c>
      <c r="D204" s="27">
        <v>120</v>
      </c>
      <c r="E204" t="str">
        <f>C204</f>
        <v>Else</v>
      </c>
      <c r="G204" s="50">
        <v>120</v>
      </c>
    </row>
    <row r="205" spans="1:7" hidden="1">
      <c r="A205" s="48"/>
      <c r="B205" s="48"/>
      <c r="C205" s="48"/>
      <c r="D205" s="27">
        <v>90</v>
      </c>
      <c r="E205" s="48"/>
      <c r="G205" s="50">
        <v>90</v>
      </c>
    </row>
    <row r="206" spans="1:7" hidden="1">
      <c r="A206" s="48" t="s">
        <v>39</v>
      </c>
      <c r="B206" t="s">
        <v>40</v>
      </c>
      <c r="C206" t="s">
        <v>41</v>
      </c>
      <c r="D206" s="27">
        <v>175</v>
      </c>
      <c r="E206" s="48" t="str">
        <f t="shared" ref="E206" si="0">B206&amp;D206&amp;C206</f>
        <v>If Range("A4") = 175 Then</v>
      </c>
      <c r="G206" s="50">
        <v>175</v>
      </c>
    </row>
    <row r="207" spans="1:7" hidden="1">
      <c r="A207" s="48"/>
      <c r="B207" s="48"/>
      <c r="C207" s="48"/>
      <c r="D207" s="27">
        <v>45</v>
      </c>
      <c r="E207" s="48"/>
      <c r="G207" s="50">
        <v>45</v>
      </c>
    </row>
    <row r="208" spans="1:7">
      <c r="A208" s="48" t="s">
        <v>23</v>
      </c>
      <c r="B208" t="s">
        <v>56</v>
      </c>
      <c r="C208" s="48" t="s">
        <v>42</v>
      </c>
      <c r="D208" s="50">
        <v>5</v>
      </c>
      <c r="E208" s="48" t="str">
        <f t="shared" ref="E208" si="1">B208&amp;D208&amp;C208</f>
        <v>Application.Wait (Now + TimeValue("0:01:05"))</v>
      </c>
      <c r="G208" s="50" t="s">
        <v>55</v>
      </c>
    </row>
    <row r="209" spans="1:7" hidden="1">
      <c r="A209" s="48"/>
      <c r="B209" s="48"/>
      <c r="C209" s="48"/>
      <c r="D209" s="27">
        <v>120</v>
      </c>
      <c r="E209" s="48"/>
      <c r="G209" s="50">
        <v>120</v>
      </c>
    </row>
    <row r="210" spans="1:7" hidden="1">
      <c r="A210" s="48" t="s">
        <v>17</v>
      </c>
      <c r="B210" s="48" t="s">
        <v>17</v>
      </c>
      <c r="C210" s="48" t="s">
        <v>17</v>
      </c>
      <c r="D210" s="27">
        <v>120</v>
      </c>
      <c r="E210" t="str">
        <f>C210</f>
        <v>Else</v>
      </c>
      <c r="G210" s="50">
        <v>120</v>
      </c>
    </row>
    <row r="211" spans="1:7" hidden="1">
      <c r="A211" s="48"/>
      <c r="B211" s="48"/>
      <c r="C211" s="48"/>
      <c r="D211" s="27">
        <v>22.5</v>
      </c>
      <c r="E211" s="48"/>
      <c r="G211" s="50">
        <v>22.5</v>
      </c>
    </row>
    <row r="212" spans="1:7" hidden="1">
      <c r="A212" s="48" t="s">
        <v>39</v>
      </c>
      <c r="B212" t="s">
        <v>40</v>
      </c>
      <c r="C212" t="s">
        <v>41</v>
      </c>
      <c r="D212" s="27">
        <v>180</v>
      </c>
      <c r="E212" s="48" t="str">
        <f t="shared" ref="E212" si="2">B212&amp;D212&amp;C212</f>
        <v>If Range("A4") = 180 Then</v>
      </c>
      <c r="G212" s="50">
        <v>180</v>
      </c>
    </row>
    <row r="213" spans="1:7" hidden="1">
      <c r="A213" s="48"/>
      <c r="B213" s="48"/>
      <c r="C213" s="48"/>
      <c r="D213" s="27">
        <v>-22.5</v>
      </c>
      <c r="E213" s="48"/>
      <c r="G213" s="50">
        <v>-22.5</v>
      </c>
    </row>
    <row r="214" spans="1:7">
      <c r="A214" s="48" t="s">
        <v>23</v>
      </c>
      <c r="B214" t="s">
        <v>56</v>
      </c>
      <c r="C214" s="48" t="s">
        <v>42</v>
      </c>
      <c r="D214" s="50">
        <v>5</v>
      </c>
      <c r="E214" s="48" t="str">
        <f t="shared" ref="E214" si="3">B214&amp;D214&amp;C214</f>
        <v>Application.Wait (Now + TimeValue("0:01:05"))</v>
      </c>
      <c r="G214" s="50" t="s">
        <v>44</v>
      </c>
    </row>
    <row r="215" spans="1:7" hidden="1">
      <c r="A215" s="48"/>
      <c r="B215" s="48"/>
      <c r="C215" s="48"/>
      <c r="D215" s="27">
        <v>120</v>
      </c>
      <c r="E215" s="48"/>
      <c r="G215" s="50">
        <v>120</v>
      </c>
    </row>
    <row r="216" spans="1:7" hidden="1">
      <c r="A216" s="48" t="s">
        <v>17</v>
      </c>
      <c r="B216" s="48" t="s">
        <v>17</v>
      </c>
      <c r="C216" s="48" t="s">
        <v>17</v>
      </c>
      <c r="D216" s="27">
        <v>120</v>
      </c>
      <c r="E216" t="str">
        <f>C216</f>
        <v>Else</v>
      </c>
      <c r="G216" s="50">
        <v>120</v>
      </c>
    </row>
    <row r="217" spans="1:7" hidden="1">
      <c r="A217" s="48"/>
      <c r="B217" s="48"/>
      <c r="C217" s="48"/>
      <c r="D217" s="27">
        <v>-45</v>
      </c>
      <c r="E217" s="48"/>
      <c r="G217" s="50">
        <v>-45</v>
      </c>
    </row>
    <row r="218" spans="1:7" hidden="1">
      <c r="A218" s="48" t="s">
        <v>39</v>
      </c>
      <c r="B218" t="s">
        <v>40</v>
      </c>
      <c r="C218" t="s">
        <v>41</v>
      </c>
      <c r="D218" s="27">
        <v>185</v>
      </c>
      <c r="E218" s="48" t="str">
        <f t="shared" ref="E218" si="4">B218&amp;D218&amp;C218</f>
        <v>If Range("A4") = 185 Then</v>
      </c>
      <c r="G218" s="50">
        <v>185</v>
      </c>
    </row>
    <row r="219" spans="1:7" hidden="1">
      <c r="A219" s="48"/>
      <c r="B219" s="48"/>
      <c r="C219" s="48"/>
      <c r="D219" s="27">
        <v>-90</v>
      </c>
      <c r="E219" s="48"/>
      <c r="G219" s="50">
        <v>-90</v>
      </c>
    </row>
    <row r="220" spans="1:7">
      <c r="A220" s="48" t="s">
        <v>23</v>
      </c>
      <c r="B220" t="s">
        <v>56</v>
      </c>
      <c r="C220" s="48" t="s">
        <v>42</v>
      </c>
      <c r="D220" s="50">
        <v>5</v>
      </c>
      <c r="E220" s="48" t="str">
        <f t="shared" ref="E220" si="5">B220&amp;D220&amp;C220</f>
        <v>Application.Wait (Now + TimeValue("0:01:05"))</v>
      </c>
      <c r="G220" s="50" t="s">
        <v>45</v>
      </c>
    </row>
    <row r="221" spans="1:7" hidden="1">
      <c r="A221" s="48"/>
      <c r="B221" s="48"/>
      <c r="C221" s="48"/>
      <c r="D221" s="27">
        <v>120</v>
      </c>
      <c r="E221" s="48"/>
      <c r="G221" s="50">
        <v>120</v>
      </c>
    </row>
    <row r="222" spans="1:7" hidden="1">
      <c r="A222" s="48" t="s">
        <v>17</v>
      </c>
      <c r="B222" s="48" t="s">
        <v>17</v>
      </c>
      <c r="C222" s="48" t="s">
        <v>17</v>
      </c>
      <c r="D222" s="27">
        <v>120</v>
      </c>
      <c r="E222" t="str">
        <f>C222</f>
        <v>Else</v>
      </c>
      <c r="G222" s="50">
        <v>120</v>
      </c>
    </row>
    <row r="223" spans="1:7" hidden="1">
      <c r="A223" s="48"/>
      <c r="B223" s="48"/>
      <c r="C223" s="48"/>
      <c r="D223" s="27">
        <v>-112.5</v>
      </c>
      <c r="E223" s="48"/>
      <c r="G223" s="50">
        <v>-112.5</v>
      </c>
    </row>
    <row r="224" spans="1:7" hidden="1">
      <c r="A224" s="48" t="s">
        <v>39</v>
      </c>
      <c r="B224" t="s">
        <v>40</v>
      </c>
      <c r="C224" t="s">
        <v>41</v>
      </c>
      <c r="D224" s="27">
        <v>190</v>
      </c>
      <c r="E224" s="48" t="str">
        <f t="shared" ref="E224" si="6">B224&amp;D224&amp;C224</f>
        <v>If Range("A4") = 190 Then</v>
      </c>
      <c r="G224" s="50">
        <v>190</v>
      </c>
    </row>
    <row r="225" spans="1:7" hidden="1">
      <c r="A225" s="48"/>
      <c r="B225" s="48"/>
      <c r="C225" s="48"/>
      <c r="D225" s="27">
        <v>-157.5</v>
      </c>
      <c r="E225" s="48"/>
      <c r="G225" s="50">
        <v>-157.5</v>
      </c>
    </row>
    <row r="226" spans="1:7">
      <c r="A226" s="48" t="s">
        <v>23</v>
      </c>
      <c r="B226" t="s">
        <v>56</v>
      </c>
      <c r="C226" s="48" t="s">
        <v>42</v>
      </c>
      <c r="D226" s="50">
        <v>5</v>
      </c>
      <c r="E226" s="48" t="str">
        <f t="shared" ref="E226" si="7">B226&amp;D226&amp;C226</f>
        <v>Application.Wait (Now + TimeValue("0:01:05"))</v>
      </c>
      <c r="G226" s="50" t="s">
        <v>46</v>
      </c>
    </row>
    <row r="227" spans="1:7" hidden="1">
      <c r="A227" s="48"/>
      <c r="B227" s="48"/>
      <c r="C227" s="48"/>
      <c r="D227" s="27">
        <v>120</v>
      </c>
      <c r="E227" s="48"/>
      <c r="G227" s="50">
        <v>120</v>
      </c>
    </row>
    <row r="228" spans="1:7" hidden="1">
      <c r="A228" s="48" t="s">
        <v>17</v>
      </c>
      <c r="B228" s="48" t="s">
        <v>17</v>
      </c>
      <c r="C228" s="48" t="s">
        <v>17</v>
      </c>
      <c r="D228" s="27">
        <v>120</v>
      </c>
      <c r="E228" t="str">
        <f>C228</f>
        <v>Else</v>
      </c>
      <c r="G228" s="50">
        <v>120</v>
      </c>
    </row>
    <row r="229" spans="1:7" hidden="1">
      <c r="A229" s="48"/>
      <c r="B229" s="48"/>
      <c r="C229" s="48"/>
      <c r="D229" s="27">
        <v>-180</v>
      </c>
      <c r="E229" s="48"/>
      <c r="G229" s="50">
        <v>-180</v>
      </c>
    </row>
    <row r="230" spans="1:7" hidden="1">
      <c r="A230" s="48" t="s">
        <v>39</v>
      </c>
      <c r="B230" t="s">
        <v>40</v>
      </c>
      <c r="C230" t="s">
        <v>41</v>
      </c>
      <c r="D230" s="27">
        <v>195</v>
      </c>
      <c r="E230" s="48" t="str">
        <f t="shared" ref="E230" si="8">B230&amp;D230&amp;C230</f>
        <v>If Range("A4") = 195 Then</v>
      </c>
      <c r="G230" s="50">
        <v>195</v>
      </c>
    </row>
    <row r="231" spans="1:7" hidden="1">
      <c r="A231" s="48"/>
      <c r="B231" s="48"/>
      <c r="C231" s="48"/>
      <c r="D231" s="27">
        <v>-225</v>
      </c>
      <c r="E231" s="48"/>
      <c r="G231" s="50">
        <v>-225</v>
      </c>
    </row>
    <row r="232" spans="1:7">
      <c r="A232" s="48" t="s">
        <v>23</v>
      </c>
      <c r="B232" t="s">
        <v>56</v>
      </c>
      <c r="C232" s="48" t="s">
        <v>42</v>
      </c>
      <c r="D232" s="50">
        <v>5</v>
      </c>
      <c r="E232" s="48" t="str">
        <f t="shared" ref="E232" si="9">B232&amp;D232&amp;C232</f>
        <v>Application.Wait (Now + TimeValue("0:01:05"))</v>
      </c>
      <c r="G232" s="50" t="s">
        <v>47</v>
      </c>
    </row>
    <row r="233" spans="1:7" hidden="1">
      <c r="A233" s="48"/>
      <c r="B233" s="48"/>
      <c r="C233" s="48"/>
      <c r="D233" s="27">
        <v>120</v>
      </c>
      <c r="E233" s="48"/>
      <c r="G233" s="50">
        <v>120</v>
      </c>
    </row>
    <row r="234" spans="1:7" hidden="1">
      <c r="A234" s="48" t="s">
        <v>17</v>
      </c>
      <c r="B234" s="48" t="s">
        <v>17</v>
      </c>
      <c r="C234" s="48" t="s">
        <v>17</v>
      </c>
      <c r="D234" s="27">
        <v>120</v>
      </c>
      <c r="E234" t="str">
        <f>C234</f>
        <v>Else</v>
      </c>
      <c r="G234" s="50">
        <v>120</v>
      </c>
    </row>
    <row r="235" spans="1:7" hidden="1">
      <c r="A235" s="48"/>
      <c r="B235" s="48"/>
      <c r="C235" s="48"/>
      <c r="D235" s="27">
        <v>-247.5</v>
      </c>
      <c r="E235" s="48"/>
      <c r="G235" s="50">
        <v>-247.5</v>
      </c>
    </row>
    <row r="236" spans="1:7" hidden="1">
      <c r="A236" s="48" t="s">
        <v>39</v>
      </c>
      <c r="B236" t="s">
        <v>40</v>
      </c>
      <c r="C236" t="s">
        <v>41</v>
      </c>
      <c r="D236" s="27">
        <v>200</v>
      </c>
      <c r="E236" s="48" t="str">
        <f t="shared" ref="E236" si="10">B236&amp;D236&amp;C236</f>
        <v>If Range("A4") = 200 Then</v>
      </c>
      <c r="G236" s="50">
        <v>200</v>
      </c>
    </row>
    <row r="237" spans="1:7" hidden="1">
      <c r="A237" s="48"/>
      <c r="B237" s="48"/>
      <c r="C237" s="48"/>
      <c r="D237" s="27">
        <v>-292.5</v>
      </c>
      <c r="E237" s="48"/>
      <c r="G237" s="50">
        <v>-292.5</v>
      </c>
    </row>
    <row r="238" spans="1:7">
      <c r="A238" s="48" t="s">
        <v>23</v>
      </c>
      <c r="B238" t="s">
        <v>56</v>
      </c>
      <c r="C238" s="48" t="s">
        <v>42</v>
      </c>
      <c r="D238" s="50">
        <v>5</v>
      </c>
      <c r="E238" s="48" t="str">
        <f t="shared" ref="E238" si="11">B238&amp;D238&amp;C238</f>
        <v>Application.Wait (Now + TimeValue("0:01:05"))</v>
      </c>
      <c r="G238" s="50" t="s">
        <v>48</v>
      </c>
    </row>
    <row r="239" spans="1:7" hidden="1">
      <c r="A239" s="48"/>
      <c r="B239" s="48"/>
      <c r="C239" s="48"/>
      <c r="D239" s="27">
        <v>120</v>
      </c>
      <c r="E239" s="48"/>
      <c r="G239" s="50">
        <v>120</v>
      </c>
    </row>
    <row r="240" spans="1:7" hidden="1">
      <c r="A240" s="48" t="s">
        <v>17</v>
      </c>
      <c r="B240" s="48" t="s">
        <v>17</v>
      </c>
      <c r="C240" s="48" t="s">
        <v>17</v>
      </c>
      <c r="D240" s="27">
        <v>120</v>
      </c>
      <c r="E240" t="str">
        <f>C240</f>
        <v>Else</v>
      </c>
      <c r="G240" s="50">
        <v>120</v>
      </c>
    </row>
    <row r="241" spans="4:7" s="48" customFormat="1" hidden="1">
      <c r="D241" s="27"/>
      <c r="G241" s="27"/>
    </row>
    <row r="242" spans="4:7" s="48" customFormat="1" hidden="1">
      <c r="D242" s="27"/>
      <c r="G242" s="27"/>
    </row>
    <row r="243" spans="4:7" s="48" customFormat="1" hidden="1">
      <c r="D243" s="27"/>
      <c r="G243" s="27"/>
    </row>
    <row r="244" spans="4:7" s="48" customFormat="1" hidden="1">
      <c r="D244" s="53"/>
      <c r="G244" s="27"/>
    </row>
    <row r="245" spans="4:7" s="48" customFormat="1" hidden="1">
      <c r="D245" s="27"/>
      <c r="G245" s="27"/>
    </row>
    <row r="246" spans="4:7" s="48" customFormat="1" hidden="1">
      <c r="D246" s="27"/>
      <c r="G246" s="27"/>
    </row>
    <row r="247" spans="4:7" s="48" customFormat="1" hidden="1">
      <c r="D247" s="27"/>
      <c r="G247" s="27"/>
    </row>
    <row r="248" spans="4:7" s="48" customFormat="1" hidden="1">
      <c r="D248" s="27"/>
      <c r="G248" s="27"/>
    </row>
    <row r="249" spans="4:7" s="48" customFormat="1" hidden="1">
      <c r="D249" s="27"/>
      <c r="G249" s="27"/>
    </row>
    <row r="250" spans="4:7" s="48" customFormat="1" hidden="1">
      <c r="D250" s="53"/>
      <c r="G250" s="27"/>
    </row>
    <row r="251" spans="4:7" s="48" customFormat="1" hidden="1">
      <c r="D251" s="27"/>
      <c r="G251" s="27"/>
    </row>
    <row r="252" spans="4:7" s="48" customFormat="1" hidden="1">
      <c r="D252" s="27"/>
      <c r="G252" s="27"/>
    </row>
    <row r="253" spans="4:7" s="48" customFormat="1" hidden="1">
      <c r="D253" s="27"/>
      <c r="G253" s="27"/>
    </row>
    <row r="254" spans="4:7" s="48" customFormat="1" hidden="1">
      <c r="D254" s="27"/>
      <c r="G254" s="27"/>
    </row>
    <row r="255" spans="4:7" s="48" customFormat="1" hidden="1">
      <c r="D255" s="27"/>
      <c r="G255" s="27"/>
    </row>
    <row r="256" spans="4:7" s="48" customFormat="1" hidden="1">
      <c r="D256" s="53"/>
      <c r="G256" s="27"/>
    </row>
    <row r="257" spans="4:7" s="48" customFormat="1" hidden="1">
      <c r="D257" s="27"/>
      <c r="G257" s="27"/>
    </row>
    <row r="258" spans="4:7" s="48" customFormat="1" hidden="1">
      <c r="D258" s="27"/>
      <c r="G258" s="27"/>
    </row>
    <row r="259" spans="4:7" s="48" customFormat="1" hidden="1">
      <c r="D259" s="27"/>
      <c r="G259" s="27"/>
    </row>
    <row r="260" spans="4:7" s="48" customFormat="1" hidden="1">
      <c r="D260" s="27"/>
      <c r="G260" s="27"/>
    </row>
    <row r="261" spans="4:7" s="48" customFormat="1" hidden="1">
      <c r="D261" s="27"/>
      <c r="G261" s="27"/>
    </row>
    <row r="262" spans="4:7" s="48" customFormat="1" hidden="1">
      <c r="D262" s="53"/>
      <c r="G262" s="27"/>
    </row>
    <row r="263" spans="4:7" s="48" customFormat="1" hidden="1">
      <c r="D263" s="27"/>
      <c r="G263" s="27"/>
    </row>
    <row r="264" spans="4:7" s="48" customFormat="1" hidden="1">
      <c r="D264" s="27"/>
      <c r="G264" s="27"/>
    </row>
    <row r="265" spans="4:7" s="48" customFormat="1" hidden="1">
      <c r="D265" s="27"/>
      <c r="G265" s="27"/>
    </row>
    <row r="266" spans="4:7" s="48" customFormat="1" hidden="1">
      <c r="D266" s="27"/>
      <c r="G266" s="27"/>
    </row>
    <row r="267" spans="4:7" s="48" customFormat="1" hidden="1">
      <c r="D267" s="27"/>
      <c r="G267" s="27"/>
    </row>
    <row r="268" spans="4:7" s="48" customFormat="1" hidden="1">
      <c r="D268" s="53"/>
      <c r="G268" s="27"/>
    </row>
    <row r="269" spans="4:7" s="48" customFormat="1" hidden="1">
      <c r="D269" s="27"/>
      <c r="G269" s="27"/>
    </row>
    <row r="270" spans="4:7" s="48" customFormat="1" hidden="1">
      <c r="D270" s="27"/>
      <c r="G270" s="27"/>
    </row>
    <row r="271" spans="4:7" s="48" customFormat="1" hidden="1">
      <c r="D271" s="27"/>
      <c r="G271" s="27"/>
    </row>
    <row r="272" spans="4:7" s="48" customFormat="1" hidden="1">
      <c r="D272" s="27"/>
      <c r="G272" s="27"/>
    </row>
    <row r="273" spans="4:7" s="48" customFormat="1" hidden="1">
      <c r="D273" s="27"/>
      <c r="G273" s="27"/>
    </row>
    <row r="274" spans="4:7" s="48" customFormat="1" hidden="1">
      <c r="D274" s="53"/>
      <c r="G274" s="27"/>
    </row>
    <row r="275" spans="4:7" s="48" customFormat="1" hidden="1">
      <c r="D275" s="27"/>
      <c r="G275" s="27"/>
    </row>
    <row r="276" spans="4:7" s="48" customFormat="1" hidden="1">
      <c r="D276" s="27"/>
      <c r="G276" s="27"/>
    </row>
    <row r="277" spans="4:7" s="48" customFormat="1" hidden="1">
      <c r="D277" s="27"/>
      <c r="G277" s="27"/>
    </row>
    <row r="278" spans="4:7" s="48" customFormat="1" hidden="1">
      <c r="D278" s="27"/>
      <c r="G278" s="27"/>
    </row>
    <row r="279" spans="4:7" s="48" customFormat="1" hidden="1">
      <c r="D279" s="27"/>
      <c r="G279" s="27"/>
    </row>
    <row r="280" spans="4:7" s="48" customFormat="1" hidden="1">
      <c r="D280" s="53"/>
      <c r="G280" s="27"/>
    </row>
    <row r="281" spans="4:7" s="48" customFormat="1" hidden="1">
      <c r="D281" s="27"/>
      <c r="G281" s="27"/>
    </row>
    <row r="282" spans="4:7" s="48" customFormat="1">
      <c r="D282" s="27"/>
      <c r="G282" s="27"/>
    </row>
    <row r="283" spans="4:7" s="48" customFormat="1">
      <c r="D283" s="27"/>
      <c r="G283" s="27"/>
    </row>
  </sheetData>
  <autoFilter ref="A1:E281">
    <filterColumn colId="0">
      <customFilters>
        <customFilter val="*AP*"/>
      </custom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Menu_PW1</vt:lpstr>
      <vt:lpstr>Admin</vt:lpstr>
      <vt:lpstr>BOT_Dash</vt:lpstr>
      <vt:lpstr>Result_PW1</vt:lpstr>
      <vt:lpstr>PW1_Cmd</vt:lpstr>
      <vt:lpstr>BOT_PW1</vt:lpstr>
      <vt:lpstr>Clear_PW1</vt:lpstr>
      <vt:lpstr>Fomula_PW</vt:lpstr>
      <vt:lpstr>TemplateTime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weravon</dc:creator>
  <cp:lastModifiedBy>TRUE</cp:lastModifiedBy>
  <dcterms:created xsi:type="dcterms:W3CDTF">2021-06-21T13:53:50Z</dcterms:created>
  <dcterms:modified xsi:type="dcterms:W3CDTF">2021-09-07T08:48:05Z</dcterms:modified>
</cp:coreProperties>
</file>