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เวิร์กบุ๊กนี้" defaultThemeVersion="166925"/>
  <mc:AlternateContent xmlns:mc="http://schemas.openxmlformats.org/markup-compatibility/2006">
    <mc:Choice Requires="x15">
      <x15ac:absPath xmlns:x15ac="http://schemas.microsoft.com/office/spreadsheetml/2010/11/ac" url="C:\Users\Acer\Desktop\Salary\"/>
    </mc:Choice>
  </mc:AlternateContent>
  <xr:revisionPtr revIDLastSave="0" documentId="13_ncr:1_{36F48A73-16D5-4AA2-BBC7-4492E899B10B}" xr6:coauthVersionLast="47" xr6:coauthVersionMax="47" xr10:uidLastSave="{00000000-0000-0000-0000-000000000000}"/>
  <bookViews>
    <workbookView xWindow="-120" yWindow="-120" windowWidth="20730" windowHeight="11160" xr2:uid="{F1AC8A33-6F90-452B-BED9-8B8B7F544259}"/>
  </bookViews>
  <sheets>
    <sheet name="Login" sheetId="1" r:id="rId1"/>
    <sheet name="Employee" sheetId="7" state="veryHidden" r:id="rId2"/>
    <sheet name="ComboBox" sheetId="12" state="veryHidden" r:id="rId3"/>
    <sheet name="Data" sheetId="11" state="veryHidden" r:id="rId4"/>
    <sheet name="Retrieve" sheetId="16" state="veryHidden" r:id="rId5"/>
    <sheet name="TemplateUser" sheetId="9" state="veryHidden" r:id="rId6"/>
    <sheet name="SlipUser1" sheetId="15" state="veryHidden" r:id="rId7"/>
    <sheet name="SlipUser2" sheetId="5" state="veryHidden" r:id="rId8"/>
    <sheet name="SlipUser3" sheetId="6" state="veryHidden" r:id="rId9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Y6" i="16" l="1" a="1"/>
  <c r="Y6" i="16" s="1"/>
  <c r="Y7" i="16" a="1"/>
  <c r="Y7" i="16" s="1"/>
  <c r="Y8" i="16" a="1"/>
  <c r="Y8" i="16" s="1"/>
  <c r="Y9" i="16" a="1"/>
  <c r="Y9" i="16" s="1"/>
  <c r="Y10" i="16" a="1"/>
  <c r="Y10" i="16" s="1"/>
  <c r="Y11" i="16" a="1"/>
  <c r="Y11" i="16" s="1"/>
  <c r="Y12" i="16" a="1"/>
  <c r="Y12" i="16" s="1"/>
  <c r="Y13" i="16" a="1"/>
  <c r="Y13" i="16" s="1"/>
  <c r="Y14" i="16" a="1"/>
  <c r="Y14" i="16" s="1"/>
  <c r="Y15" i="16" a="1"/>
  <c r="Y15" i="16" s="1"/>
  <c r="Y16" i="16" a="1"/>
  <c r="Y16" i="16" s="1"/>
  <c r="Y17" i="16" a="1"/>
  <c r="Y17" i="16" s="1"/>
  <c r="Y18" i="16" a="1"/>
  <c r="Y18" i="16" s="1"/>
  <c r="Y19" i="16" a="1"/>
  <c r="Y19" i="16" s="1"/>
  <c r="Y20" i="16" a="1"/>
  <c r="Y20" i="16" s="1"/>
  <c r="Y21" i="16" a="1"/>
  <c r="Y21" i="16" s="1"/>
  <c r="Y22" i="16" a="1"/>
  <c r="Y22" i="16" s="1"/>
  <c r="Y23" i="16" a="1"/>
  <c r="Y23" i="16" s="1"/>
  <c r="S23" i="16" s="1"/>
  <c r="Y24" i="16" a="1"/>
  <c r="Y24" i="16"/>
  <c r="V24" i="16" s="1"/>
  <c r="Y25" i="16" a="1"/>
  <c r="Y25" i="16"/>
  <c r="A25" i="16" s="1"/>
  <c r="Y26" i="16" a="1"/>
  <c r="Y26" i="16" s="1"/>
  <c r="A26" i="16" s="1"/>
  <c r="Y27" i="16" a="1"/>
  <c r="Y27" i="16" s="1"/>
  <c r="A27" i="16" s="1"/>
  <c r="Y28" i="16" a="1"/>
  <c r="Y28" i="16" s="1"/>
  <c r="A28" i="16" s="1"/>
  <c r="Y29" i="16" a="1"/>
  <c r="Y29" i="16" s="1"/>
  <c r="A29" i="16" s="1"/>
  <c r="Y30" i="16" a="1"/>
  <c r="Y30" i="16" s="1"/>
  <c r="A30" i="16" s="1"/>
  <c r="Y31" i="16" a="1"/>
  <c r="Y31" i="16" s="1"/>
  <c r="A31" i="16" s="1"/>
  <c r="Y32" i="16" a="1"/>
  <c r="Y32" i="16" s="1"/>
  <c r="Y33" i="16" a="1"/>
  <c r="Y33" i="16" s="1"/>
  <c r="Y34" i="16" a="1"/>
  <c r="Y34" i="16" s="1"/>
  <c r="Y35" i="16" a="1"/>
  <c r="Y35" i="16" s="1"/>
  <c r="Y5" i="16" a="1"/>
  <c r="Y5" i="16" s="1"/>
  <c r="O5" i="16" s="1"/>
  <c r="V8" i="16" l="1"/>
  <c r="N8" i="16"/>
  <c r="S8" i="16"/>
  <c r="A8" i="16"/>
  <c r="P8" i="16"/>
  <c r="H8" i="16"/>
  <c r="F8" i="16"/>
  <c r="D8" i="16"/>
  <c r="U8" i="16"/>
  <c r="M8" i="16"/>
  <c r="R8" i="16"/>
  <c r="O8" i="16"/>
  <c r="T8" i="16"/>
  <c r="L8" i="16"/>
  <c r="K8" i="16"/>
  <c r="I8" i="16"/>
  <c r="G8" i="16"/>
  <c r="E8" i="16"/>
  <c r="C8" i="16"/>
  <c r="J8" i="16" s="1"/>
  <c r="Q8" i="16"/>
  <c r="P22" i="16"/>
  <c r="H22" i="16"/>
  <c r="F22" i="16"/>
  <c r="D22" i="16"/>
  <c r="U22" i="16"/>
  <c r="M22" i="16"/>
  <c r="R22" i="16"/>
  <c r="O22" i="16"/>
  <c r="T22" i="16"/>
  <c r="L22" i="16"/>
  <c r="K22" i="16"/>
  <c r="I22" i="16"/>
  <c r="G22" i="16"/>
  <c r="E22" i="16"/>
  <c r="C22" i="16"/>
  <c r="J22" i="16" s="1"/>
  <c r="Q22" i="16"/>
  <c r="V22" i="16"/>
  <c r="N22" i="16"/>
  <c r="S22" i="16"/>
  <c r="A22" i="16"/>
  <c r="P6" i="16"/>
  <c r="H6" i="16"/>
  <c r="F6" i="16"/>
  <c r="D6" i="16"/>
  <c r="U6" i="16"/>
  <c r="M6" i="16"/>
  <c r="R6" i="16"/>
  <c r="O6" i="16"/>
  <c r="T6" i="16"/>
  <c r="L6" i="16"/>
  <c r="K6" i="16"/>
  <c r="I6" i="16"/>
  <c r="G6" i="16"/>
  <c r="E6" i="16"/>
  <c r="C6" i="16"/>
  <c r="Q6" i="16"/>
  <c r="V6" i="16"/>
  <c r="N6" i="16"/>
  <c r="S6" i="16"/>
  <c r="A6" i="16"/>
  <c r="U21" i="16"/>
  <c r="M21" i="16"/>
  <c r="R21" i="16"/>
  <c r="O21" i="16"/>
  <c r="T21" i="16"/>
  <c r="L21" i="16"/>
  <c r="K21" i="16"/>
  <c r="W21" i="16" s="1"/>
  <c r="I21" i="16"/>
  <c r="G21" i="16"/>
  <c r="E21" i="16"/>
  <c r="C21" i="16"/>
  <c r="Q21" i="16"/>
  <c r="V21" i="16"/>
  <c r="N21" i="16"/>
  <c r="S21" i="16"/>
  <c r="A21" i="16"/>
  <c r="P21" i="16"/>
  <c r="H21" i="16"/>
  <c r="F21" i="16"/>
  <c r="D21" i="16"/>
  <c r="U13" i="16"/>
  <c r="M13" i="16"/>
  <c r="R13" i="16"/>
  <c r="O13" i="16"/>
  <c r="T13" i="16"/>
  <c r="L13" i="16"/>
  <c r="K13" i="16"/>
  <c r="I13" i="16"/>
  <c r="G13" i="16"/>
  <c r="E13" i="16"/>
  <c r="C13" i="16"/>
  <c r="J13" i="16" s="1"/>
  <c r="Q13" i="16"/>
  <c r="V13" i="16"/>
  <c r="N13" i="16"/>
  <c r="S13" i="16"/>
  <c r="A13" i="16"/>
  <c r="P13" i="16"/>
  <c r="H13" i="16"/>
  <c r="F13" i="16"/>
  <c r="D13" i="16"/>
  <c r="V16" i="16"/>
  <c r="N16" i="16"/>
  <c r="S16" i="16"/>
  <c r="A16" i="16"/>
  <c r="P16" i="16"/>
  <c r="H16" i="16"/>
  <c r="F16" i="16"/>
  <c r="D16" i="16"/>
  <c r="U16" i="16"/>
  <c r="M16" i="16"/>
  <c r="R16" i="16"/>
  <c r="O16" i="16"/>
  <c r="T16" i="16"/>
  <c r="L16" i="16"/>
  <c r="K16" i="16"/>
  <c r="W16" i="16" s="1"/>
  <c r="I16" i="16"/>
  <c r="G16" i="16"/>
  <c r="E16" i="16"/>
  <c r="C16" i="16"/>
  <c r="Q16" i="16"/>
  <c r="S15" i="16"/>
  <c r="A15" i="16"/>
  <c r="P15" i="16"/>
  <c r="H15" i="16"/>
  <c r="F15" i="16"/>
  <c r="D15" i="16"/>
  <c r="U15" i="16"/>
  <c r="M15" i="16"/>
  <c r="R15" i="16"/>
  <c r="O15" i="16"/>
  <c r="T15" i="16"/>
  <c r="L15" i="16"/>
  <c r="K15" i="16"/>
  <c r="I15" i="16"/>
  <c r="G15" i="16"/>
  <c r="E15" i="16"/>
  <c r="C15" i="16"/>
  <c r="Q15" i="16"/>
  <c r="V15" i="16"/>
  <c r="N15" i="16"/>
  <c r="S7" i="16"/>
  <c r="A7" i="16"/>
  <c r="P7" i="16"/>
  <c r="H7" i="16"/>
  <c r="F7" i="16"/>
  <c r="D7" i="16"/>
  <c r="U7" i="16"/>
  <c r="M7" i="16"/>
  <c r="R7" i="16"/>
  <c r="O7" i="16"/>
  <c r="T7" i="16"/>
  <c r="L7" i="16"/>
  <c r="K7" i="16"/>
  <c r="I7" i="16"/>
  <c r="G7" i="16"/>
  <c r="E7" i="16"/>
  <c r="C7" i="16"/>
  <c r="Q7" i="16"/>
  <c r="V7" i="16"/>
  <c r="N7" i="16"/>
  <c r="P14" i="16"/>
  <c r="H14" i="16"/>
  <c r="F14" i="16"/>
  <c r="D14" i="16"/>
  <c r="U14" i="16"/>
  <c r="M14" i="16"/>
  <c r="R14" i="16"/>
  <c r="O14" i="16"/>
  <c r="T14" i="16"/>
  <c r="L14" i="16"/>
  <c r="K14" i="16"/>
  <c r="W14" i="16" s="1"/>
  <c r="I14" i="16"/>
  <c r="G14" i="16"/>
  <c r="E14" i="16"/>
  <c r="C14" i="16"/>
  <c r="Q14" i="16"/>
  <c r="V14" i="16"/>
  <c r="N14" i="16"/>
  <c r="S14" i="16"/>
  <c r="A14" i="16"/>
  <c r="R20" i="16"/>
  <c r="O20" i="16"/>
  <c r="T20" i="16"/>
  <c r="L20" i="16"/>
  <c r="K20" i="16"/>
  <c r="I20" i="16"/>
  <c r="G20" i="16"/>
  <c r="E20" i="16"/>
  <c r="C20" i="16"/>
  <c r="Q20" i="16"/>
  <c r="V20" i="16"/>
  <c r="N20" i="16"/>
  <c r="S20" i="16"/>
  <c r="A20" i="16"/>
  <c r="P20" i="16"/>
  <c r="H20" i="16"/>
  <c r="F20" i="16"/>
  <c r="D20" i="16"/>
  <c r="U20" i="16"/>
  <c r="M20" i="16"/>
  <c r="R12" i="16"/>
  <c r="O12" i="16"/>
  <c r="T12" i="16"/>
  <c r="L12" i="16"/>
  <c r="K12" i="16"/>
  <c r="I12" i="16"/>
  <c r="G12" i="16"/>
  <c r="E12" i="16"/>
  <c r="C12" i="16"/>
  <c r="Q12" i="16"/>
  <c r="V12" i="16"/>
  <c r="N12" i="16"/>
  <c r="S12" i="16"/>
  <c r="A12" i="16"/>
  <c r="P12" i="16"/>
  <c r="H12" i="16"/>
  <c r="F12" i="16"/>
  <c r="D12" i="16"/>
  <c r="U12" i="16"/>
  <c r="M12" i="16"/>
  <c r="R11" i="16"/>
  <c r="O11" i="16"/>
  <c r="T11" i="16"/>
  <c r="L11" i="16"/>
  <c r="K11" i="16"/>
  <c r="I11" i="16"/>
  <c r="G11" i="16"/>
  <c r="E11" i="16"/>
  <c r="C11" i="16"/>
  <c r="Q11" i="16"/>
  <c r="V11" i="16"/>
  <c r="N11" i="16"/>
  <c r="S11" i="16"/>
  <c r="A11" i="16"/>
  <c r="P11" i="16"/>
  <c r="H11" i="16"/>
  <c r="F11" i="16"/>
  <c r="D11" i="16"/>
  <c r="U11" i="16"/>
  <c r="M11" i="16"/>
  <c r="T18" i="16"/>
  <c r="L18" i="16"/>
  <c r="K18" i="16"/>
  <c r="I18" i="16"/>
  <c r="G18" i="16"/>
  <c r="E18" i="16"/>
  <c r="C18" i="16"/>
  <c r="Q18" i="16"/>
  <c r="V18" i="16"/>
  <c r="N18" i="16"/>
  <c r="S18" i="16"/>
  <c r="A18" i="16"/>
  <c r="P18" i="16"/>
  <c r="H18" i="16"/>
  <c r="F18" i="16"/>
  <c r="D18" i="16"/>
  <c r="U18" i="16"/>
  <c r="M18" i="16"/>
  <c r="R18" i="16"/>
  <c r="O18" i="16"/>
  <c r="T10" i="16"/>
  <c r="L10" i="16"/>
  <c r="K10" i="16"/>
  <c r="I10" i="16"/>
  <c r="G10" i="16"/>
  <c r="E10" i="16"/>
  <c r="C10" i="16"/>
  <c r="J10" i="16" s="1"/>
  <c r="Q10" i="16"/>
  <c r="V10" i="16"/>
  <c r="N10" i="16"/>
  <c r="S10" i="16"/>
  <c r="A10" i="16"/>
  <c r="P10" i="16"/>
  <c r="H10" i="16"/>
  <c r="F10" i="16"/>
  <c r="D10" i="16"/>
  <c r="U10" i="16"/>
  <c r="M10" i="16"/>
  <c r="R10" i="16"/>
  <c r="O10" i="16"/>
  <c r="Q17" i="16"/>
  <c r="V17" i="16"/>
  <c r="N17" i="16"/>
  <c r="S17" i="16"/>
  <c r="A17" i="16"/>
  <c r="P17" i="16"/>
  <c r="H17" i="16"/>
  <c r="F17" i="16"/>
  <c r="D17" i="16"/>
  <c r="U17" i="16"/>
  <c r="M17" i="16"/>
  <c r="R17" i="16"/>
  <c r="O17" i="16"/>
  <c r="T17" i="16"/>
  <c r="L17" i="16"/>
  <c r="K17" i="16"/>
  <c r="I17" i="16"/>
  <c r="G17" i="16"/>
  <c r="E17" i="16"/>
  <c r="C17" i="16"/>
  <c r="Q9" i="16"/>
  <c r="V9" i="16"/>
  <c r="N9" i="16"/>
  <c r="S9" i="16"/>
  <c r="A9" i="16"/>
  <c r="P9" i="16"/>
  <c r="H9" i="16"/>
  <c r="F9" i="16"/>
  <c r="D9" i="16"/>
  <c r="U9" i="16"/>
  <c r="M9" i="16"/>
  <c r="R9" i="16"/>
  <c r="O9" i="16"/>
  <c r="T9" i="16"/>
  <c r="L9" i="16"/>
  <c r="K9" i="16"/>
  <c r="I9" i="16"/>
  <c r="G9" i="16"/>
  <c r="E9" i="16"/>
  <c r="C9" i="16"/>
  <c r="R19" i="16"/>
  <c r="O19" i="16"/>
  <c r="T19" i="16"/>
  <c r="L19" i="16"/>
  <c r="K19" i="16"/>
  <c r="I19" i="16"/>
  <c r="G19" i="16"/>
  <c r="E19" i="16"/>
  <c r="C19" i="16"/>
  <c r="Q19" i="16"/>
  <c r="V19" i="16"/>
  <c r="N19" i="16"/>
  <c r="S19" i="16"/>
  <c r="A19" i="16"/>
  <c r="P19" i="16"/>
  <c r="H19" i="16"/>
  <c r="F19" i="16"/>
  <c r="D19" i="16"/>
  <c r="U19" i="16"/>
  <c r="M19" i="16"/>
  <c r="C5" i="16"/>
  <c r="E5" i="16"/>
  <c r="G5" i="16"/>
  <c r="I5" i="16"/>
  <c r="K5" i="16"/>
  <c r="P5" i="16"/>
  <c r="N23" i="16"/>
  <c r="Q24" i="16"/>
  <c r="V23" i="16"/>
  <c r="C24" i="16"/>
  <c r="E24" i="16"/>
  <c r="G24" i="16"/>
  <c r="I24" i="16"/>
  <c r="K24" i="16"/>
  <c r="Q5" i="16"/>
  <c r="L24" i="16"/>
  <c r="Q23" i="16"/>
  <c r="T24" i="16"/>
  <c r="C23" i="16"/>
  <c r="E23" i="16"/>
  <c r="G23" i="16"/>
  <c r="I23" i="16"/>
  <c r="K23" i="16"/>
  <c r="R5" i="16"/>
  <c r="L23" i="16"/>
  <c r="O24" i="16"/>
  <c r="T23" i="16"/>
  <c r="S5" i="16"/>
  <c r="O23" i="16"/>
  <c r="R23" i="16"/>
  <c r="D5" i="16"/>
  <c r="F5" i="16"/>
  <c r="H5" i="16"/>
  <c r="L5" i="16"/>
  <c r="T5" i="16"/>
  <c r="M24" i="16"/>
  <c r="U24" i="16"/>
  <c r="A5" i="16"/>
  <c r="D24" i="16"/>
  <c r="F24" i="16"/>
  <c r="H24" i="16"/>
  <c r="M5" i="16"/>
  <c r="U5" i="16"/>
  <c r="M23" i="16"/>
  <c r="P24" i="16"/>
  <c r="R24" i="16"/>
  <c r="U23" i="16"/>
  <c r="A24" i="16"/>
  <c r="D23" i="16"/>
  <c r="F23" i="16"/>
  <c r="H23" i="16"/>
  <c r="N5" i="16"/>
  <c r="V5" i="16"/>
  <c r="P23" i="16"/>
  <c r="S24" i="16"/>
  <c r="A23" i="16"/>
  <c r="N24" i="16"/>
  <c r="A32" i="16"/>
  <c r="A33" i="16"/>
  <c r="A34" i="16"/>
  <c r="A35" i="16"/>
  <c r="A36" i="16"/>
  <c r="X22" i="16" l="1"/>
  <c r="W11" i="16"/>
  <c r="W20" i="16"/>
  <c r="W7" i="16"/>
  <c r="J15" i="16"/>
  <c r="J9" i="16"/>
  <c r="W17" i="16"/>
  <c r="W23" i="16"/>
  <c r="W18" i="16"/>
  <c r="W6" i="16"/>
  <c r="J23" i="16"/>
  <c r="W10" i="16"/>
  <c r="X10" i="16" s="1"/>
  <c r="J18" i="16"/>
  <c r="X18" i="16" s="1"/>
  <c r="J14" i="16"/>
  <c r="X14" i="16" s="1"/>
  <c r="J16" i="16"/>
  <c r="X16" i="16" s="1"/>
  <c r="W13" i="16"/>
  <c r="X13" i="16" s="1"/>
  <c r="J21" i="16"/>
  <c r="X21" i="16" s="1"/>
  <c r="J6" i="16"/>
  <c r="X6" i="16" s="1"/>
  <c r="W22" i="16"/>
  <c r="W8" i="16"/>
  <c r="J5" i="16"/>
  <c r="X5" i="16" s="1"/>
  <c r="J11" i="16"/>
  <c r="X11" i="16" s="1"/>
  <c r="J7" i="16"/>
  <c r="J24" i="16"/>
  <c r="W19" i="16"/>
  <c r="W12" i="16"/>
  <c r="J20" i="16"/>
  <c r="X20" i="16" s="1"/>
  <c r="W15" i="16"/>
  <c r="W9" i="16"/>
  <c r="J17" i="16"/>
  <c r="X17" i="16" s="1"/>
  <c r="X8" i="16"/>
  <c r="W24" i="16"/>
  <c r="W5" i="16"/>
  <c r="J19" i="16"/>
  <c r="J12" i="16"/>
  <c r="X12" i="16" s="1"/>
  <c r="E25" i="9"/>
  <c r="E24" i="9"/>
  <c r="E23" i="9"/>
  <c r="E22" i="9"/>
  <c r="E21" i="9"/>
  <c r="E20" i="9"/>
  <c r="E19" i="9"/>
  <c r="E18" i="9"/>
  <c r="E17" i="9"/>
  <c r="E16" i="9"/>
  <c r="E15" i="9"/>
  <c r="E14" i="9"/>
  <c r="C20" i="9"/>
  <c r="C19" i="9"/>
  <c r="C18" i="9"/>
  <c r="C17" i="9"/>
  <c r="C16" i="9"/>
  <c r="C15" i="9"/>
  <c r="C14" i="9"/>
  <c r="X7" i="16" l="1"/>
  <c r="X9" i="16"/>
  <c r="X15" i="16"/>
  <c r="X19" i="16"/>
  <c r="X23" i="16"/>
  <c r="X24" i="16"/>
  <c r="B11" i="9"/>
  <c r="X4" i="11" l="1"/>
  <c r="X5" i="11"/>
  <c r="X6" i="11"/>
  <c r="X1501" i="11"/>
  <c r="X1502" i="11"/>
  <c r="X1503" i="11"/>
  <c r="X1504" i="11"/>
  <c r="X1505" i="11"/>
  <c r="X1506" i="11"/>
  <c r="X1507" i="11"/>
  <c r="X1508" i="11"/>
  <c r="X1509" i="11"/>
  <c r="X1510" i="11"/>
  <c r="X1511" i="11"/>
  <c r="X1512" i="11"/>
  <c r="X1513" i="11"/>
  <c r="X1514" i="11"/>
  <c r="X1515" i="11"/>
  <c r="X1516" i="11"/>
  <c r="X1517" i="11"/>
  <c r="X1518" i="11"/>
  <c r="X1519" i="11"/>
  <c r="X1520" i="11"/>
  <c r="X1521" i="11"/>
  <c r="X1522" i="11"/>
  <c r="X1523" i="11"/>
  <c r="X1524" i="11"/>
  <c r="X1525" i="11"/>
  <c r="X1526" i="11"/>
  <c r="X1527" i="11"/>
  <c r="X1528" i="11"/>
  <c r="X1529" i="11"/>
  <c r="X1530" i="11"/>
  <c r="X1531" i="11"/>
  <c r="X1532" i="11"/>
  <c r="X1533" i="11"/>
  <c r="X1534" i="11"/>
  <c r="X1535" i="11"/>
  <c r="X1536" i="11"/>
  <c r="X1537" i="11"/>
  <c r="X1538" i="11"/>
  <c r="X1539" i="11"/>
  <c r="X1540" i="11"/>
  <c r="X1541" i="11"/>
  <c r="X1542" i="11"/>
  <c r="X1543" i="11"/>
  <c r="X1544" i="11"/>
  <c r="X1545" i="11"/>
  <c r="X1546" i="11"/>
  <c r="X1547" i="11"/>
  <c r="X1548" i="11"/>
  <c r="X1549" i="11"/>
  <c r="X1550" i="11"/>
  <c r="X1551" i="11"/>
  <c r="X1552" i="11"/>
  <c r="X1553" i="11"/>
  <c r="X1554" i="11"/>
  <c r="X1555" i="11"/>
  <c r="X1556" i="11"/>
  <c r="X1557" i="11"/>
  <c r="X1558" i="11"/>
  <c r="X1559" i="11"/>
  <c r="X1560" i="11"/>
  <c r="X1561" i="11"/>
  <c r="X1562" i="11"/>
  <c r="X1563" i="11"/>
  <c r="X1564" i="11"/>
  <c r="X1565" i="11"/>
  <c r="X1566" i="11"/>
  <c r="X1567" i="11"/>
  <c r="X1568" i="11"/>
  <c r="X1569" i="11"/>
  <c r="X1570" i="11"/>
  <c r="X1571" i="11"/>
  <c r="X1572" i="11"/>
  <c r="X1573" i="11"/>
  <c r="X1574" i="11"/>
  <c r="X1575" i="11"/>
  <c r="X1576" i="11"/>
  <c r="X1577" i="11"/>
  <c r="X1578" i="11"/>
  <c r="X1579" i="11"/>
  <c r="X1580" i="11"/>
  <c r="X1581" i="11"/>
  <c r="X1582" i="11"/>
  <c r="X1583" i="11"/>
  <c r="X1584" i="11"/>
  <c r="X1585" i="11"/>
  <c r="X1586" i="11"/>
  <c r="X1587" i="11"/>
  <c r="X1588" i="11"/>
  <c r="X1589" i="11"/>
  <c r="X1590" i="11"/>
  <c r="X1591" i="11"/>
  <c r="X1592" i="11"/>
  <c r="X1593" i="11"/>
  <c r="X1594" i="11"/>
  <c r="X1595" i="11"/>
  <c r="X1596" i="11"/>
  <c r="X1597" i="11"/>
  <c r="X1598" i="11"/>
  <c r="X1599" i="11"/>
  <c r="X1600" i="11"/>
  <c r="X1601" i="11"/>
  <c r="X1602" i="11"/>
  <c r="X1603" i="11"/>
  <c r="X1604" i="11"/>
  <c r="X1605" i="11"/>
  <c r="X1606" i="11"/>
  <c r="X1607" i="11"/>
  <c r="X1608" i="11"/>
  <c r="X1609" i="11"/>
  <c r="X1610" i="11"/>
  <c r="X1611" i="11"/>
  <c r="X1612" i="11"/>
  <c r="X1613" i="11"/>
  <c r="X1614" i="11"/>
  <c r="X1615" i="11"/>
  <c r="X1616" i="11"/>
  <c r="X1617" i="11"/>
  <c r="X1618" i="11"/>
  <c r="X1619" i="11"/>
  <c r="X1620" i="11"/>
  <c r="X1621" i="11"/>
  <c r="X1622" i="11"/>
  <c r="X1623" i="11"/>
  <c r="X1624" i="11"/>
  <c r="X1625" i="11"/>
  <c r="X1626" i="11"/>
  <c r="X1627" i="11"/>
  <c r="X1628" i="11"/>
  <c r="X1629" i="11"/>
  <c r="X1630" i="11"/>
  <c r="X1631" i="11"/>
  <c r="X1632" i="11"/>
  <c r="X1633" i="11"/>
  <c r="X1634" i="11"/>
  <c r="X1635" i="11"/>
  <c r="X1636" i="11"/>
  <c r="X1637" i="11"/>
  <c r="X1638" i="11"/>
  <c r="X1639" i="11"/>
  <c r="X1640" i="11"/>
  <c r="X1641" i="11"/>
  <c r="X1642" i="11"/>
  <c r="X1643" i="11"/>
  <c r="X1644" i="11"/>
  <c r="X1645" i="11"/>
  <c r="X1646" i="11"/>
  <c r="X1647" i="11"/>
  <c r="X1648" i="11"/>
  <c r="X1649" i="11"/>
  <c r="X1650" i="11"/>
  <c r="X1651" i="11"/>
  <c r="X1652" i="11"/>
  <c r="X1653" i="11"/>
  <c r="X1654" i="11"/>
  <c r="X1655" i="11"/>
  <c r="X1656" i="11"/>
  <c r="X1657" i="11"/>
  <c r="X1658" i="11"/>
  <c r="X1659" i="11"/>
  <c r="X1660" i="11"/>
  <c r="X1661" i="11"/>
  <c r="X1662" i="11"/>
  <c r="X1663" i="11"/>
  <c r="X1664" i="11"/>
  <c r="X1665" i="11"/>
  <c r="X1666" i="11"/>
  <c r="X1667" i="11"/>
  <c r="X1668" i="11"/>
  <c r="X1669" i="11"/>
  <c r="X1670" i="11"/>
  <c r="X1671" i="11"/>
  <c r="X1672" i="11"/>
  <c r="X1673" i="11"/>
  <c r="X1674" i="11"/>
  <c r="X1675" i="11"/>
  <c r="X1676" i="11"/>
  <c r="X1677" i="11"/>
  <c r="X1678" i="11"/>
  <c r="X1679" i="11"/>
  <c r="X1680" i="11"/>
  <c r="X1681" i="11"/>
  <c r="X1682" i="11"/>
  <c r="X1683" i="11"/>
  <c r="X1684" i="11"/>
  <c r="X1685" i="11"/>
  <c r="X1686" i="11"/>
  <c r="X1687" i="11"/>
  <c r="X1688" i="11"/>
  <c r="X1689" i="11"/>
  <c r="X1690" i="11"/>
  <c r="X1691" i="11"/>
  <c r="X1692" i="11"/>
  <c r="X1693" i="11"/>
  <c r="X1694" i="11"/>
  <c r="X1695" i="11"/>
  <c r="X1696" i="11"/>
  <c r="X1697" i="11"/>
  <c r="X1698" i="11"/>
  <c r="X1699" i="11"/>
  <c r="X1700" i="11"/>
  <c r="X1701" i="11"/>
  <c r="X1702" i="11"/>
  <c r="X1703" i="11"/>
  <c r="X1704" i="11"/>
  <c r="X1705" i="11"/>
  <c r="X1706" i="11"/>
  <c r="X1707" i="11"/>
  <c r="X1708" i="11"/>
  <c r="X1709" i="11"/>
  <c r="X1710" i="11"/>
  <c r="X1711" i="11"/>
  <c r="X1712" i="11"/>
  <c r="X1713" i="11"/>
  <c r="X1714" i="11"/>
  <c r="X1715" i="11"/>
  <c r="X1716" i="11"/>
  <c r="X1717" i="11"/>
  <c r="X1718" i="11"/>
  <c r="X1719" i="11"/>
  <c r="X1720" i="11"/>
  <c r="X1721" i="11"/>
  <c r="X1722" i="11"/>
  <c r="X1723" i="11"/>
  <c r="X1724" i="11"/>
  <c r="X1725" i="11"/>
  <c r="X1726" i="11"/>
  <c r="X1727" i="11"/>
  <c r="X1728" i="11"/>
  <c r="X1729" i="11"/>
  <c r="X1730" i="11"/>
  <c r="X1731" i="11"/>
  <c r="X1732" i="11"/>
  <c r="X1733" i="11"/>
  <c r="X1734" i="11"/>
  <c r="X1735" i="11"/>
  <c r="X1736" i="11"/>
  <c r="X1737" i="11"/>
  <c r="X1738" i="11"/>
  <c r="X1739" i="11"/>
  <c r="X1740" i="11"/>
  <c r="X1741" i="11"/>
  <c r="X1742" i="11"/>
  <c r="X1743" i="11"/>
  <c r="X1744" i="11"/>
  <c r="X1745" i="11"/>
  <c r="X1746" i="11"/>
  <c r="X1747" i="11"/>
  <c r="X1748" i="11"/>
  <c r="X1749" i="11"/>
  <c r="X1750" i="11"/>
  <c r="X1751" i="11"/>
  <c r="X1752" i="11"/>
  <c r="X1753" i="11"/>
  <c r="X1754" i="11"/>
  <c r="X1755" i="11"/>
  <c r="X1756" i="11"/>
  <c r="X1757" i="11"/>
  <c r="X1758" i="11"/>
  <c r="X1759" i="11"/>
  <c r="X1760" i="11"/>
  <c r="X1761" i="11"/>
  <c r="X1762" i="11"/>
  <c r="X1763" i="11"/>
  <c r="X1764" i="11"/>
  <c r="X1765" i="11"/>
  <c r="X1766" i="11"/>
  <c r="X1767" i="11"/>
  <c r="X1768" i="11"/>
  <c r="X1769" i="11"/>
  <c r="X1770" i="11"/>
  <c r="X1771" i="11"/>
  <c r="X1772" i="11"/>
  <c r="X1773" i="11"/>
  <c r="X1774" i="11"/>
  <c r="X1775" i="11"/>
  <c r="X1776" i="11"/>
  <c r="X1777" i="11"/>
  <c r="X1778" i="11"/>
  <c r="X1779" i="11"/>
  <c r="X1780" i="11"/>
  <c r="X1781" i="11"/>
  <c r="X1782" i="11"/>
  <c r="X1783" i="11"/>
  <c r="X1784" i="11"/>
  <c r="X1785" i="11"/>
  <c r="X1786" i="11"/>
  <c r="X1787" i="11"/>
  <c r="X1788" i="11"/>
  <c r="X1789" i="11"/>
  <c r="X1790" i="11"/>
  <c r="X1791" i="11"/>
  <c r="X1792" i="11"/>
  <c r="X1793" i="11"/>
  <c r="X1794" i="11"/>
  <c r="X1795" i="11"/>
  <c r="X1796" i="11"/>
  <c r="X1797" i="11"/>
  <c r="X1798" i="11"/>
  <c r="X1799" i="11"/>
  <c r="X1800" i="11"/>
  <c r="X1801" i="11"/>
  <c r="X1802" i="11"/>
  <c r="X1803" i="11"/>
  <c r="X1804" i="11"/>
  <c r="X1805" i="11"/>
  <c r="X1806" i="11"/>
  <c r="X1807" i="11"/>
  <c r="X1808" i="11"/>
  <c r="X1809" i="11"/>
  <c r="X1810" i="11"/>
  <c r="X1811" i="11"/>
  <c r="X1812" i="11"/>
  <c r="X1813" i="11"/>
  <c r="X1814" i="11"/>
  <c r="X1815" i="11"/>
  <c r="X1816" i="11"/>
  <c r="X1817" i="11"/>
  <c r="X1818" i="11"/>
  <c r="X1819" i="11"/>
  <c r="X1820" i="11"/>
  <c r="X1821" i="11"/>
  <c r="X1822" i="11"/>
  <c r="X1823" i="11"/>
  <c r="X1824" i="11"/>
  <c r="X1825" i="11"/>
  <c r="X1826" i="11"/>
  <c r="X1827" i="11"/>
  <c r="X1828" i="11"/>
  <c r="X1829" i="11"/>
  <c r="X1830" i="11"/>
  <c r="X1831" i="11"/>
  <c r="X1832" i="11"/>
  <c r="X1833" i="11"/>
  <c r="X1834" i="11"/>
  <c r="X1835" i="11"/>
  <c r="X1836" i="11"/>
  <c r="X1837" i="11"/>
  <c r="X1838" i="11"/>
  <c r="X1839" i="11"/>
  <c r="X1840" i="11"/>
  <c r="X1841" i="11"/>
  <c r="X1842" i="11"/>
  <c r="X1843" i="11"/>
  <c r="X1844" i="11"/>
  <c r="X1845" i="11"/>
  <c r="X1846" i="11"/>
  <c r="X1847" i="11"/>
  <c r="X1848" i="11"/>
  <c r="X1849" i="11"/>
  <c r="X1850" i="11"/>
  <c r="X1851" i="11"/>
  <c r="X1852" i="11"/>
  <c r="X1853" i="11"/>
  <c r="X1854" i="11"/>
  <c r="X1855" i="11"/>
  <c r="X1856" i="11"/>
  <c r="X1857" i="11"/>
  <c r="X1858" i="11"/>
  <c r="X1859" i="11"/>
  <c r="X1860" i="11"/>
  <c r="X1861" i="11"/>
  <c r="X1862" i="11"/>
  <c r="X1863" i="11"/>
  <c r="X1864" i="11"/>
  <c r="X1865" i="11"/>
  <c r="X1866" i="11"/>
  <c r="X1867" i="11"/>
  <c r="X1868" i="11"/>
  <c r="X1869" i="11"/>
  <c r="X1870" i="11"/>
  <c r="X1871" i="11"/>
  <c r="X1872" i="11"/>
  <c r="X1873" i="11"/>
  <c r="X1874" i="11"/>
  <c r="X1875" i="11"/>
  <c r="X1876" i="11"/>
  <c r="X1877" i="11"/>
  <c r="X1878" i="11"/>
  <c r="X1879" i="11"/>
  <c r="X1880" i="11"/>
  <c r="X1881" i="11"/>
  <c r="X1882" i="11"/>
  <c r="X1883" i="11"/>
  <c r="X1884" i="11"/>
  <c r="X1885" i="11"/>
  <c r="X1886" i="11"/>
  <c r="X1887" i="11"/>
  <c r="X1888" i="11"/>
  <c r="X1889" i="11"/>
  <c r="X1890" i="11"/>
  <c r="X1891" i="11"/>
  <c r="X1892" i="11"/>
  <c r="X1893" i="11"/>
  <c r="X1894" i="11"/>
  <c r="X1895" i="11"/>
  <c r="X1896" i="11"/>
  <c r="X1897" i="11"/>
  <c r="X1898" i="11"/>
  <c r="X1899" i="11"/>
  <c r="X1900" i="11"/>
  <c r="X14" i="11"/>
  <c r="X15" i="11"/>
  <c r="X16" i="11"/>
  <c r="X17" i="11"/>
  <c r="X18" i="11"/>
  <c r="X19" i="11"/>
  <c r="X20" i="11"/>
  <c r="X21" i="11"/>
  <c r="X22" i="11"/>
  <c r="X23" i="11"/>
  <c r="X24" i="11"/>
  <c r="X25" i="11"/>
  <c r="X26" i="11"/>
  <c r="X27" i="11"/>
  <c r="X28" i="11"/>
  <c r="X29" i="11"/>
  <c r="X30" i="11"/>
  <c r="X31" i="11"/>
  <c r="X32" i="11"/>
  <c r="X33" i="11"/>
  <c r="X34" i="11"/>
  <c r="X35" i="11"/>
  <c r="X36" i="11"/>
  <c r="X37" i="11"/>
  <c r="X38" i="11"/>
  <c r="X39" i="11"/>
  <c r="X40" i="11"/>
  <c r="X41" i="11"/>
  <c r="X42" i="11"/>
  <c r="X43" i="11"/>
  <c r="X44" i="11"/>
  <c r="X45" i="11"/>
  <c r="X46" i="11"/>
  <c r="X47" i="11"/>
  <c r="X48" i="11"/>
  <c r="X49" i="11"/>
  <c r="X50" i="11"/>
  <c r="X51" i="11"/>
  <c r="X52" i="11"/>
  <c r="X53" i="11"/>
  <c r="X54" i="11"/>
  <c r="X55" i="11"/>
  <c r="X56" i="11"/>
  <c r="X57" i="11"/>
  <c r="X58" i="11"/>
  <c r="X59" i="11"/>
  <c r="X60" i="11"/>
  <c r="X61" i="11"/>
  <c r="X62" i="11"/>
  <c r="X63" i="11"/>
  <c r="X64" i="11"/>
  <c r="X65" i="11"/>
  <c r="X66" i="11"/>
  <c r="X67" i="11"/>
  <c r="X68" i="11"/>
  <c r="X69" i="11"/>
  <c r="X70" i="11"/>
  <c r="X71" i="11"/>
  <c r="X72" i="11"/>
  <c r="X73" i="11"/>
  <c r="X74" i="11"/>
  <c r="X75" i="11"/>
  <c r="X76" i="11"/>
  <c r="X77" i="11"/>
  <c r="X78" i="11"/>
  <c r="X79" i="11"/>
  <c r="X80" i="11"/>
  <c r="X81" i="11"/>
  <c r="X82" i="11"/>
  <c r="X83" i="11"/>
  <c r="X84" i="11"/>
  <c r="X85" i="11"/>
  <c r="X86" i="11"/>
  <c r="X87" i="11"/>
  <c r="X88" i="11"/>
  <c r="X89" i="11"/>
  <c r="X90" i="11"/>
  <c r="X91" i="11"/>
  <c r="X92" i="11"/>
  <c r="X93" i="11"/>
  <c r="X94" i="11"/>
  <c r="X95" i="11"/>
  <c r="X96" i="11"/>
  <c r="X97" i="11"/>
  <c r="X98" i="11"/>
  <c r="X99" i="11"/>
  <c r="X100" i="11"/>
  <c r="X101" i="11"/>
  <c r="X102" i="11"/>
  <c r="X103" i="11"/>
  <c r="X104" i="11"/>
  <c r="X105" i="11"/>
  <c r="X106" i="11"/>
  <c r="X107" i="11"/>
  <c r="X108" i="11"/>
  <c r="X109" i="11"/>
  <c r="X110" i="11"/>
  <c r="X111" i="11"/>
  <c r="X112" i="11"/>
  <c r="X113" i="11"/>
  <c r="X114" i="11"/>
  <c r="X115" i="11"/>
  <c r="X116" i="11"/>
  <c r="X117" i="11"/>
  <c r="X118" i="11"/>
  <c r="X119" i="11"/>
  <c r="X120" i="11"/>
  <c r="X121" i="11"/>
  <c r="X122" i="11"/>
  <c r="X123" i="11"/>
  <c r="X124" i="11"/>
  <c r="X125" i="11"/>
  <c r="X126" i="11"/>
  <c r="X127" i="11"/>
  <c r="X128" i="11"/>
  <c r="X129" i="11"/>
  <c r="X130" i="11"/>
  <c r="X131" i="11"/>
  <c r="X132" i="11"/>
  <c r="X133" i="11"/>
  <c r="X134" i="11"/>
  <c r="X135" i="11"/>
  <c r="X136" i="11"/>
  <c r="X137" i="11"/>
  <c r="X138" i="11"/>
  <c r="X139" i="11"/>
  <c r="X140" i="11"/>
  <c r="X141" i="11"/>
  <c r="X142" i="11"/>
  <c r="X143" i="11"/>
  <c r="X144" i="11"/>
  <c r="X145" i="11"/>
  <c r="X146" i="11"/>
  <c r="X147" i="11"/>
  <c r="X148" i="11"/>
  <c r="X149" i="11"/>
  <c r="X150" i="11"/>
  <c r="X151" i="11"/>
  <c r="X152" i="11"/>
  <c r="X153" i="11"/>
  <c r="X154" i="11"/>
  <c r="X155" i="11"/>
  <c r="X156" i="11"/>
  <c r="X157" i="11"/>
  <c r="X158" i="11"/>
  <c r="X159" i="11"/>
  <c r="X160" i="11"/>
  <c r="X161" i="11"/>
  <c r="X162" i="11"/>
  <c r="X163" i="11"/>
  <c r="X164" i="11"/>
  <c r="X165" i="11"/>
  <c r="X166" i="11"/>
  <c r="X167" i="11"/>
  <c r="X168" i="11"/>
  <c r="X169" i="11"/>
  <c r="X170" i="11"/>
  <c r="X171" i="11"/>
  <c r="X172" i="11"/>
  <c r="X173" i="11"/>
  <c r="X174" i="11"/>
  <c r="X175" i="11"/>
  <c r="X176" i="11"/>
  <c r="X177" i="11"/>
  <c r="X178" i="11"/>
  <c r="X179" i="11"/>
  <c r="X180" i="11"/>
  <c r="X181" i="11"/>
  <c r="X182" i="11"/>
  <c r="X183" i="11"/>
  <c r="X184" i="11"/>
  <c r="X185" i="11"/>
  <c r="X186" i="11"/>
  <c r="X187" i="11"/>
  <c r="X188" i="11"/>
  <c r="X189" i="11"/>
  <c r="X190" i="11"/>
  <c r="X191" i="11"/>
  <c r="X192" i="11"/>
  <c r="X193" i="11"/>
  <c r="X194" i="11"/>
  <c r="X195" i="11"/>
  <c r="X196" i="11"/>
  <c r="X197" i="11"/>
  <c r="X198" i="11"/>
  <c r="X199" i="11"/>
  <c r="X200" i="11"/>
  <c r="X201" i="11"/>
  <c r="X202" i="11"/>
  <c r="X203" i="11"/>
  <c r="X204" i="11"/>
  <c r="X205" i="11"/>
  <c r="X206" i="11"/>
  <c r="X207" i="11"/>
  <c r="X208" i="11"/>
  <c r="X209" i="11"/>
  <c r="X210" i="11"/>
  <c r="X211" i="11"/>
  <c r="X212" i="11"/>
  <c r="X213" i="11"/>
  <c r="X214" i="11"/>
  <c r="X215" i="11"/>
  <c r="X216" i="11"/>
  <c r="X217" i="11"/>
  <c r="X218" i="11"/>
  <c r="X219" i="11"/>
  <c r="X220" i="11"/>
  <c r="X221" i="11"/>
  <c r="X222" i="11"/>
  <c r="X223" i="11"/>
  <c r="X224" i="11"/>
  <c r="X225" i="11"/>
  <c r="X226" i="11"/>
  <c r="X227" i="11"/>
  <c r="X228" i="11"/>
  <c r="X229" i="11"/>
  <c r="X230" i="11"/>
  <c r="X231" i="11"/>
  <c r="X232" i="11"/>
  <c r="X233" i="11"/>
  <c r="X234" i="11"/>
  <c r="X235" i="11"/>
  <c r="X236" i="11"/>
  <c r="X237" i="11"/>
  <c r="X238" i="11"/>
  <c r="X239" i="11"/>
  <c r="X240" i="11"/>
  <c r="X241" i="11"/>
  <c r="X242" i="11"/>
  <c r="X243" i="11"/>
  <c r="X244" i="11"/>
  <c r="X245" i="11"/>
  <c r="X246" i="11"/>
  <c r="X247" i="11"/>
  <c r="X248" i="11"/>
  <c r="X249" i="11"/>
  <c r="X250" i="11"/>
  <c r="X251" i="11"/>
  <c r="X252" i="11"/>
  <c r="X253" i="11"/>
  <c r="X254" i="11"/>
  <c r="X255" i="11"/>
  <c r="X256" i="11"/>
  <c r="X257" i="11"/>
  <c r="X258" i="11"/>
  <c r="X259" i="11"/>
  <c r="X260" i="11"/>
  <c r="X261" i="11"/>
  <c r="X262" i="11"/>
  <c r="X263" i="11"/>
  <c r="X264" i="11"/>
  <c r="X265" i="11"/>
  <c r="X266" i="11"/>
  <c r="X267" i="11"/>
  <c r="X268" i="11"/>
  <c r="X269" i="11"/>
  <c r="X270" i="11"/>
  <c r="X271" i="11"/>
  <c r="X272" i="11"/>
  <c r="X273" i="11"/>
  <c r="X274" i="11"/>
  <c r="X275" i="11"/>
  <c r="X276" i="11"/>
  <c r="X277" i="11"/>
  <c r="X278" i="11"/>
  <c r="X279" i="11"/>
  <c r="X280" i="11"/>
  <c r="X281" i="11"/>
  <c r="X282" i="11"/>
  <c r="X283" i="11"/>
  <c r="X284" i="11"/>
  <c r="X285" i="11"/>
  <c r="X286" i="11"/>
  <c r="X287" i="11"/>
  <c r="X288" i="11"/>
  <c r="X289" i="11"/>
  <c r="X290" i="11"/>
  <c r="X291" i="11"/>
  <c r="X292" i="11"/>
  <c r="X293" i="11"/>
  <c r="X294" i="11"/>
  <c r="X295" i="11"/>
  <c r="X296" i="11"/>
  <c r="X297" i="11"/>
  <c r="X298" i="11"/>
  <c r="X299" i="11"/>
  <c r="X300" i="11"/>
  <c r="X301" i="11"/>
  <c r="X302" i="11"/>
  <c r="X303" i="11"/>
  <c r="X304" i="11"/>
  <c r="X305" i="11"/>
  <c r="X306" i="11"/>
  <c r="X307" i="11"/>
  <c r="X308" i="11"/>
  <c r="X309" i="11"/>
  <c r="X310" i="11"/>
  <c r="X311" i="11"/>
  <c r="X312" i="11"/>
  <c r="X313" i="11"/>
  <c r="X314" i="11"/>
  <c r="X315" i="11"/>
  <c r="X316" i="11"/>
  <c r="X317" i="11"/>
  <c r="X318" i="11"/>
  <c r="X319" i="11"/>
  <c r="X320" i="11"/>
  <c r="X321" i="11"/>
  <c r="X322" i="11"/>
  <c r="X323" i="11"/>
  <c r="X324" i="11"/>
  <c r="X325" i="11"/>
  <c r="X326" i="11"/>
  <c r="X327" i="11"/>
  <c r="X328" i="11"/>
  <c r="X329" i="11"/>
  <c r="X330" i="11"/>
  <c r="X331" i="11"/>
  <c r="X332" i="11"/>
  <c r="X333" i="11"/>
  <c r="X334" i="11"/>
  <c r="X335" i="11"/>
  <c r="X336" i="11"/>
  <c r="X337" i="11"/>
  <c r="X338" i="11"/>
  <c r="X339" i="11"/>
  <c r="X340" i="11"/>
  <c r="X341" i="11"/>
  <c r="X342" i="11"/>
  <c r="X343" i="11"/>
  <c r="X344" i="11"/>
  <c r="X345" i="11"/>
  <c r="X346" i="11"/>
  <c r="X347" i="11"/>
  <c r="X348" i="11"/>
  <c r="X349" i="11"/>
  <c r="X350" i="11"/>
  <c r="X351" i="11"/>
  <c r="X352" i="11"/>
  <c r="X353" i="11"/>
  <c r="X354" i="11"/>
  <c r="X355" i="11"/>
  <c r="X356" i="11"/>
  <c r="X357" i="11"/>
  <c r="X358" i="11"/>
  <c r="X359" i="11"/>
  <c r="X360" i="11"/>
  <c r="X361" i="11"/>
  <c r="X362" i="11"/>
  <c r="X363" i="11"/>
  <c r="X364" i="11"/>
  <c r="X365" i="11"/>
  <c r="X366" i="11"/>
  <c r="X367" i="11"/>
  <c r="X368" i="11"/>
  <c r="X369" i="11"/>
  <c r="X370" i="11"/>
  <c r="X371" i="11"/>
  <c r="X372" i="11"/>
  <c r="X373" i="11"/>
  <c r="X374" i="11"/>
  <c r="X375" i="11"/>
  <c r="X376" i="11"/>
  <c r="X377" i="11"/>
  <c r="X378" i="11"/>
  <c r="X379" i="11"/>
  <c r="X380" i="11"/>
  <c r="X381" i="11"/>
  <c r="X382" i="11"/>
  <c r="X383" i="11"/>
  <c r="X384" i="11"/>
  <c r="X385" i="11"/>
  <c r="X386" i="11"/>
  <c r="X387" i="11"/>
  <c r="X388" i="11"/>
  <c r="X389" i="11"/>
  <c r="X390" i="11"/>
  <c r="X391" i="11"/>
  <c r="X392" i="11"/>
  <c r="X393" i="11"/>
  <c r="X394" i="11"/>
  <c r="X395" i="11"/>
  <c r="X396" i="11"/>
  <c r="X397" i="11"/>
  <c r="X398" i="11"/>
  <c r="X399" i="11"/>
  <c r="X400" i="11"/>
  <c r="X401" i="11"/>
  <c r="X402" i="11"/>
  <c r="X403" i="11"/>
  <c r="X404" i="11"/>
  <c r="X405" i="11"/>
  <c r="X406" i="11"/>
  <c r="X407" i="11"/>
  <c r="X408" i="11"/>
  <c r="X409" i="11"/>
  <c r="X410" i="11"/>
  <c r="X411" i="11"/>
  <c r="X412" i="11"/>
  <c r="X413" i="11"/>
  <c r="X414" i="11"/>
  <c r="X415" i="11"/>
  <c r="X416" i="11"/>
  <c r="X417" i="11"/>
  <c r="X418" i="11"/>
  <c r="X419" i="11"/>
  <c r="X420" i="11"/>
  <c r="X421" i="11"/>
  <c r="X422" i="11"/>
  <c r="X423" i="11"/>
  <c r="X424" i="11"/>
  <c r="X425" i="11"/>
  <c r="X426" i="11"/>
  <c r="X427" i="11"/>
  <c r="X428" i="11"/>
  <c r="X429" i="11"/>
  <c r="X430" i="11"/>
  <c r="X431" i="11"/>
  <c r="X432" i="11"/>
  <c r="X433" i="11"/>
  <c r="X434" i="11"/>
  <c r="X435" i="11"/>
  <c r="X436" i="11"/>
  <c r="X437" i="11"/>
  <c r="X438" i="11"/>
  <c r="X439" i="11"/>
  <c r="X440" i="11"/>
  <c r="X441" i="11"/>
  <c r="X442" i="11"/>
  <c r="X443" i="11"/>
  <c r="X444" i="11"/>
  <c r="X445" i="11"/>
  <c r="X446" i="11"/>
  <c r="X447" i="11"/>
  <c r="X448" i="11"/>
  <c r="X449" i="11"/>
  <c r="X450" i="11"/>
  <c r="X451" i="11"/>
  <c r="X452" i="11"/>
  <c r="X453" i="11"/>
  <c r="X454" i="11"/>
  <c r="X455" i="11"/>
  <c r="X456" i="11"/>
  <c r="X457" i="11"/>
  <c r="X458" i="11"/>
  <c r="X459" i="11"/>
  <c r="X460" i="11"/>
  <c r="X461" i="11"/>
  <c r="X462" i="11"/>
  <c r="X463" i="11"/>
  <c r="X464" i="11"/>
  <c r="X465" i="11"/>
  <c r="X466" i="11"/>
  <c r="X467" i="11"/>
  <c r="X468" i="11"/>
  <c r="X469" i="11"/>
  <c r="X470" i="11"/>
  <c r="X471" i="11"/>
  <c r="X472" i="11"/>
  <c r="X473" i="11"/>
  <c r="X474" i="11"/>
  <c r="X475" i="11"/>
  <c r="X476" i="11"/>
  <c r="X477" i="11"/>
  <c r="X478" i="11"/>
  <c r="X479" i="11"/>
  <c r="X480" i="11"/>
  <c r="X481" i="11"/>
  <c r="X482" i="11"/>
  <c r="X483" i="11"/>
  <c r="X484" i="11"/>
  <c r="X485" i="11"/>
  <c r="X486" i="11"/>
  <c r="X487" i="11"/>
  <c r="X488" i="11"/>
  <c r="X489" i="11"/>
  <c r="X490" i="11"/>
  <c r="X491" i="11"/>
  <c r="X492" i="11"/>
  <c r="X493" i="11"/>
  <c r="X494" i="11"/>
  <c r="X495" i="11"/>
  <c r="X496" i="11"/>
  <c r="X497" i="11"/>
  <c r="X498" i="11"/>
  <c r="X499" i="11"/>
  <c r="X500" i="11"/>
  <c r="X501" i="11"/>
  <c r="X502" i="11"/>
  <c r="X503" i="11"/>
  <c r="X504" i="11"/>
  <c r="X505" i="11"/>
  <c r="X506" i="11"/>
  <c r="X507" i="11"/>
  <c r="X508" i="11"/>
  <c r="X509" i="11"/>
  <c r="X510" i="11"/>
  <c r="X511" i="11"/>
  <c r="X512" i="11"/>
  <c r="X513" i="11"/>
  <c r="X514" i="11"/>
  <c r="X515" i="11"/>
  <c r="X516" i="11"/>
  <c r="X517" i="11"/>
  <c r="X518" i="11"/>
  <c r="X519" i="11"/>
  <c r="X520" i="11"/>
  <c r="X521" i="11"/>
  <c r="X522" i="11"/>
  <c r="X523" i="11"/>
  <c r="X524" i="11"/>
  <c r="X525" i="11"/>
  <c r="X526" i="11"/>
  <c r="X527" i="11"/>
  <c r="X528" i="11"/>
  <c r="X529" i="11"/>
  <c r="X530" i="11"/>
  <c r="X531" i="11"/>
  <c r="X532" i="11"/>
  <c r="X533" i="11"/>
  <c r="X534" i="11"/>
  <c r="X535" i="11"/>
  <c r="X536" i="11"/>
  <c r="X537" i="11"/>
  <c r="X538" i="11"/>
  <c r="X539" i="11"/>
  <c r="X540" i="11"/>
  <c r="X541" i="11"/>
  <c r="X542" i="11"/>
  <c r="X543" i="11"/>
  <c r="X544" i="11"/>
  <c r="X545" i="11"/>
  <c r="X546" i="11"/>
  <c r="X547" i="11"/>
  <c r="X548" i="11"/>
  <c r="X549" i="11"/>
  <c r="X550" i="11"/>
  <c r="X551" i="11"/>
  <c r="X552" i="11"/>
  <c r="X553" i="11"/>
  <c r="X554" i="11"/>
  <c r="X555" i="11"/>
  <c r="X556" i="11"/>
  <c r="X557" i="11"/>
  <c r="X558" i="11"/>
  <c r="X559" i="11"/>
  <c r="X560" i="11"/>
  <c r="X561" i="11"/>
  <c r="X562" i="11"/>
  <c r="X563" i="11"/>
  <c r="X564" i="11"/>
  <c r="X565" i="11"/>
  <c r="X566" i="11"/>
  <c r="X567" i="11"/>
  <c r="X568" i="11"/>
  <c r="X569" i="11"/>
  <c r="X570" i="11"/>
  <c r="X571" i="11"/>
  <c r="X572" i="11"/>
  <c r="X573" i="11"/>
  <c r="X574" i="11"/>
  <c r="X575" i="11"/>
  <c r="X576" i="11"/>
  <c r="X577" i="11"/>
  <c r="X578" i="11"/>
  <c r="X579" i="11"/>
  <c r="X580" i="11"/>
  <c r="X581" i="11"/>
  <c r="X582" i="11"/>
  <c r="X583" i="11"/>
  <c r="X584" i="11"/>
  <c r="X585" i="11"/>
  <c r="X586" i="11"/>
  <c r="X587" i="11"/>
  <c r="X588" i="11"/>
  <c r="X589" i="11"/>
  <c r="X590" i="11"/>
  <c r="X591" i="11"/>
  <c r="X592" i="11"/>
  <c r="X593" i="11"/>
  <c r="X594" i="11"/>
  <c r="X595" i="11"/>
  <c r="X596" i="11"/>
  <c r="X597" i="11"/>
  <c r="X598" i="11"/>
  <c r="X599" i="11"/>
  <c r="X600" i="11"/>
  <c r="X601" i="11"/>
  <c r="X602" i="11"/>
  <c r="X603" i="11"/>
  <c r="X604" i="11"/>
  <c r="X605" i="11"/>
  <c r="X606" i="11"/>
  <c r="X607" i="11"/>
  <c r="X608" i="11"/>
  <c r="X609" i="11"/>
  <c r="X610" i="11"/>
  <c r="X611" i="11"/>
  <c r="X612" i="11"/>
  <c r="X613" i="11"/>
  <c r="X614" i="11"/>
  <c r="X615" i="11"/>
  <c r="X616" i="11"/>
  <c r="X617" i="11"/>
  <c r="X618" i="11"/>
  <c r="X619" i="11"/>
  <c r="X620" i="11"/>
  <c r="X621" i="11"/>
  <c r="X622" i="11"/>
  <c r="X623" i="11"/>
  <c r="X624" i="11"/>
  <c r="X625" i="11"/>
  <c r="X626" i="11"/>
  <c r="X627" i="11"/>
  <c r="X628" i="11"/>
  <c r="X629" i="11"/>
  <c r="X630" i="11"/>
  <c r="X631" i="11"/>
  <c r="X632" i="11"/>
  <c r="X633" i="11"/>
  <c r="X634" i="11"/>
  <c r="X635" i="11"/>
  <c r="X636" i="11"/>
  <c r="X637" i="11"/>
  <c r="X638" i="11"/>
  <c r="X639" i="11"/>
  <c r="X640" i="11"/>
  <c r="X641" i="11"/>
  <c r="X642" i="11"/>
  <c r="X643" i="11"/>
  <c r="X644" i="11"/>
  <c r="X645" i="11"/>
  <c r="X646" i="11"/>
  <c r="X647" i="11"/>
  <c r="X648" i="11"/>
  <c r="X649" i="11"/>
  <c r="X650" i="11"/>
  <c r="X651" i="11"/>
  <c r="X652" i="11"/>
  <c r="X653" i="11"/>
  <c r="X654" i="11"/>
  <c r="X655" i="11"/>
  <c r="X656" i="11"/>
  <c r="X657" i="11"/>
  <c r="X658" i="11"/>
  <c r="X659" i="11"/>
  <c r="X660" i="11"/>
  <c r="X661" i="11"/>
  <c r="X662" i="11"/>
  <c r="X663" i="11"/>
  <c r="X664" i="11"/>
  <c r="X665" i="11"/>
  <c r="X666" i="11"/>
  <c r="X667" i="11"/>
  <c r="X668" i="11"/>
  <c r="X669" i="11"/>
  <c r="X670" i="11"/>
  <c r="X671" i="11"/>
  <c r="X672" i="11"/>
  <c r="X673" i="11"/>
  <c r="X674" i="11"/>
  <c r="X675" i="11"/>
  <c r="X676" i="11"/>
  <c r="X677" i="11"/>
  <c r="X678" i="11"/>
  <c r="X679" i="11"/>
  <c r="X680" i="11"/>
  <c r="X681" i="11"/>
  <c r="X682" i="11"/>
  <c r="X683" i="11"/>
  <c r="X684" i="11"/>
  <c r="X685" i="11"/>
  <c r="X686" i="11"/>
  <c r="X687" i="11"/>
  <c r="X688" i="11"/>
  <c r="X689" i="11"/>
  <c r="X690" i="11"/>
  <c r="X691" i="11"/>
  <c r="X692" i="11"/>
  <c r="X693" i="11"/>
  <c r="X694" i="11"/>
  <c r="X695" i="11"/>
  <c r="X696" i="11"/>
  <c r="X697" i="11"/>
  <c r="X698" i="11"/>
  <c r="X699" i="11"/>
  <c r="X700" i="11"/>
  <c r="X701" i="11"/>
  <c r="X702" i="11"/>
  <c r="X703" i="11"/>
  <c r="X704" i="11"/>
  <c r="X705" i="11"/>
  <c r="X706" i="11"/>
  <c r="X707" i="11"/>
  <c r="X708" i="11"/>
  <c r="X709" i="11"/>
  <c r="X710" i="11"/>
  <c r="X711" i="11"/>
  <c r="X712" i="11"/>
  <c r="X713" i="11"/>
  <c r="X714" i="11"/>
  <c r="X715" i="11"/>
  <c r="X716" i="11"/>
  <c r="X717" i="11"/>
  <c r="X718" i="11"/>
  <c r="X719" i="11"/>
  <c r="X720" i="11"/>
  <c r="X721" i="11"/>
  <c r="X722" i="11"/>
  <c r="X723" i="11"/>
  <c r="X724" i="11"/>
  <c r="X725" i="11"/>
  <c r="X726" i="11"/>
  <c r="X727" i="11"/>
  <c r="X728" i="11"/>
  <c r="X729" i="11"/>
  <c r="X730" i="11"/>
  <c r="X731" i="11"/>
  <c r="X732" i="11"/>
  <c r="X733" i="11"/>
  <c r="X734" i="11"/>
  <c r="X735" i="11"/>
  <c r="X736" i="11"/>
  <c r="X737" i="11"/>
  <c r="X738" i="11"/>
  <c r="X739" i="11"/>
  <c r="X740" i="11"/>
  <c r="X741" i="11"/>
  <c r="X742" i="11"/>
  <c r="X743" i="11"/>
  <c r="X744" i="11"/>
  <c r="X745" i="11"/>
  <c r="X746" i="11"/>
  <c r="X747" i="11"/>
  <c r="X748" i="11"/>
  <c r="X749" i="11"/>
  <c r="X750" i="11"/>
  <c r="X751" i="11"/>
  <c r="X752" i="11"/>
  <c r="X753" i="11"/>
  <c r="X754" i="11"/>
  <c r="X755" i="11"/>
  <c r="X756" i="11"/>
  <c r="X757" i="11"/>
  <c r="X758" i="11"/>
  <c r="X759" i="11"/>
  <c r="X760" i="11"/>
  <c r="X761" i="11"/>
  <c r="X762" i="11"/>
  <c r="X763" i="11"/>
  <c r="X764" i="11"/>
  <c r="X765" i="11"/>
  <c r="X766" i="11"/>
  <c r="X767" i="11"/>
  <c r="X768" i="11"/>
  <c r="X769" i="11"/>
  <c r="X770" i="11"/>
  <c r="X771" i="11"/>
  <c r="X772" i="11"/>
  <c r="X773" i="11"/>
  <c r="X774" i="11"/>
  <c r="X775" i="11"/>
  <c r="X776" i="11"/>
  <c r="X777" i="11"/>
  <c r="X778" i="11"/>
  <c r="X779" i="11"/>
  <c r="X780" i="11"/>
  <c r="X781" i="11"/>
  <c r="X782" i="11"/>
  <c r="X783" i="11"/>
  <c r="X784" i="11"/>
  <c r="X785" i="11"/>
  <c r="X786" i="11"/>
  <c r="X787" i="11"/>
  <c r="X788" i="11"/>
  <c r="X789" i="11"/>
  <c r="X790" i="11"/>
  <c r="X791" i="11"/>
  <c r="X792" i="11"/>
  <c r="X793" i="11"/>
  <c r="X794" i="11"/>
  <c r="X795" i="11"/>
  <c r="X796" i="11"/>
  <c r="X797" i="11"/>
  <c r="X798" i="11"/>
  <c r="X799" i="11"/>
  <c r="X800" i="11"/>
  <c r="X801" i="11"/>
  <c r="X802" i="11"/>
  <c r="X803" i="11"/>
  <c r="X804" i="11"/>
  <c r="X805" i="11"/>
  <c r="X806" i="11"/>
  <c r="X807" i="11"/>
  <c r="X808" i="11"/>
  <c r="X809" i="11"/>
  <c r="X810" i="11"/>
  <c r="X811" i="11"/>
  <c r="X812" i="11"/>
  <c r="X813" i="11"/>
  <c r="X814" i="11"/>
  <c r="X815" i="11"/>
  <c r="X816" i="11"/>
  <c r="X817" i="11"/>
  <c r="X818" i="11"/>
  <c r="X819" i="11"/>
  <c r="X820" i="11"/>
  <c r="X821" i="11"/>
  <c r="X822" i="11"/>
  <c r="X823" i="11"/>
  <c r="X824" i="11"/>
  <c r="X825" i="11"/>
  <c r="X826" i="11"/>
  <c r="X827" i="11"/>
  <c r="X828" i="11"/>
  <c r="X829" i="11"/>
  <c r="X830" i="11"/>
  <c r="X831" i="11"/>
  <c r="X832" i="11"/>
  <c r="X833" i="11"/>
  <c r="X834" i="11"/>
  <c r="X835" i="11"/>
  <c r="X836" i="11"/>
  <c r="X837" i="11"/>
  <c r="X838" i="11"/>
  <c r="X839" i="11"/>
  <c r="X840" i="11"/>
  <c r="X841" i="11"/>
  <c r="X842" i="11"/>
  <c r="X843" i="11"/>
  <c r="X844" i="11"/>
  <c r="X845" i="11"/>
  <c r="X846" i="11"/>
  <c r="X847" i="11"/>
  <c r="X848" i="11"/>
  <c r="X849" i="11"/>
  <c r="X850" i="11"/>
  <c r="X851" i="11"/>
  <c r="X852" i="11"/>
  <c r="X853" i="11"/>
  <c r="X854" i="11"/>
  <c r="X855" i="11"/>
  <c r="X856" i="11"/>
  <c r="X857" i="11"/>
  <c r="X858" i="11"/>
  <c r="X859" i="11"/>
  <c r="X860" i="11"/>
  <c r="X861" i="11"/>
  <c r="X862" i="11"/>
  <c r="X863" i="11"/>
  <c r="X864" i="11"/>
  <c r="X865" i="11"/>
  <c r="X866" i="11"/>
  <c r="X867" i="11"/>
  <c r="X868" i="11"/>
  <c r="X869" i="11"/>
  <c r="X870" i="11"/>
  <c r="X871" i="11"/>
  <c r="X872" i="11"/>
  <c r="X873" i="11"/>
  <c r="X874" i="11"/>
  <c r="X875" i="11"/>
  <c r="X876" i="11"/>
  <c r="X877" i="11"/>
  <c r="X878" i="11"/>
  <c r="X879" i="11"/>
  <c r="X880" i="11"/>
  <c r="X881" i="11"/>
  <c r="X882" i="11"/>
  <c r="X883" i="11"/>
  <c r="X884" i="11"/>
  <c r="X885" i="11"/>
  <c r="X886" i="11"/>
  <c r="X887" i="11"/>
  <c r="X888" i="11"/>
  <c r="X889" i="11"/>
  <c r="X890" i="11"/>
  <c r="X891" i="11"/>
  <c r="X892" i="11"/>
  <c r="X893" i="11"/>
  <c r="X894" i="11"/>
  <c r="X895" i="11"/>
  <c r="X896" i="11"/>
  <c r="X897" i="11"/>
  <c r="X898" i="11"/>
  <c r="X899" i="11"/>
  <c r="X900" i="11"/>
  <c r="X901" i="11"/>
  <c r="X902" i="11"/>
  <c r="X903" i="11"/>
  <c r="X904" i="11"/>
  <c r="X905" i="11"/>
  <c r="X906" i="11"/>
  <c r="X907" i="11"/>
  <c r="X908" i="11"/>
  <c r="X909" i="11"/>
  <c r="X910" i="11"/>
  <c r="X911" i="11"/>
  <c r="X912" i="11"/>
  <c r="X913" i="11"/>
  <c r="X914" i="11"/>
  <c r="X915" i="11"/>
  <c r="X916" i="11"/>
  <c r="X917" i="11"/>
  <c r="X918" i="11"/>
  <c r="X919" i="11"/>
  <c r="X920" i="11"/>
  <c r="X921" i="11"/>
  <c r="X922" i="11"/>
  <c r="X923" i="11"/>
  <c r="X924" i="11"/>
  <c r="X925" i="11"/>
  <c r="X926" i="11"/>
  <c r="X927" i="11"/>
  <c r="X928" i="11"/>
  <c r="X929" i="11"/>
  <c r="X930" i="11"/>
  <c r="X931" i="11"/>
  <c r="X932" i="11"/>
  <c r="X933" i="11"/>
  <c r="X934" i="11"/>
  <c r="X935" i="11"/>
  <c r="X936" i="11"/>
  <c r="X937" i="11"/>
  <c r="X938" i="11"/>
  <c r="X939" i="11"/>
  <c r="X940" i="11"/>
  <c r="X941" i="11"/>
  <c r="X942" i="11"/>
  <c r="X943" i="11"/>
  <c r="X944" i="11"/>
  <c r="X945" i="11"/>
  <c r="X946" i="11"/>
  <c r="X947" i="11"/>
  <c r="X948" i="11"/>
  <c r="X949" i="11"/>
  <c r="X950" i="11"/>
  <c r="X951" i="11"/>
  <c r="X952" i="11"/>
  <c r="X953" i="11"/>
  <c r="X954" i="11"/>
  <c r="X955" i="11"/>
  <c r="X956" i="11"/>
  <c r="X957" i="11"/>
  <c r="X958" i="11"/>
  <c r="X959" i="11"/>
  <c r="X960" i="11"/>
  <c r="X961" i="11"/>
  <c r="X962" i="11"/>
  <c r="X963" i="11"/>
  <c r="X964" i="11"/>
  <c r="X965" i="11"/>
  <c r="X966" i="11"/>
  <c r="X967" i="11"/>
  <c r="X968" i="11"/>
  <c r="X969" i="11"/>
  <c r="X970" i="11"/>
  <c r="X971" i="11"/>
  <c r="X972" i="11"/>
  <c r="X973" i="11"/>
  <c r="X974" i="11"/>
  <c r="X975" i="11"/>
  <c r="X976" i="11"/>
  <c r="X977" i="11"/>
  <c r="X978" i="11"/>
  <c r="X979" i="11"/>
  <c r="X980" i="11"/>
  <c r="X981" i="11"/>
  <c r="X982" i="11"/>
  <c r="X983" i="11"/>
  <c r="X984" i="11"/>
  <c r="X985" i="11"/>
  <c r="X986" i="11"/>
  <c r="X987" i="11"/>
  <c r="X988" i="11"/>
  <c r="X989" i="11"/>
  <c r="X990" i="11"/>
  <c r="X991" i="11"/>
  <c r="X992" i="11"/>
  <c r="X993" i="11"/>
  <c r="X994" i="11"/>
  <c r="X995" i="11"/>
  <c r="X996" i="11"/>
  <c r="X997" i="11"/>
  <c r="X998" i="11"/>
  <c r="X999" i="11"/>
  <c r="X1000" i="11"/>
  <c r="X1001" i="11"/>
  <c r="X1002" i="11"/>
  <c r="X1003" i="11"/>
  <c r="X1004" i="11"/>
  <c r="X1005" i="11"/>
  <c r="X1006" i="11"/>
  <c r="X1007" i="11"/>
  <c r="X1008" i="11"/>
  <c r="X1009" i="11"/>
  <c r="X1010" i="11"/>
  <c r="X1011" i="11"/>
  <c r="X1012" i="11"/>
  <c r="X1013" i="11"/>
  <c r="X1014" i="11"/>
  <c r="X1015" i="11"/>
  <c r="X1016" i="11"/>
  <c r="X1017" i="11"/>
  <c r="X1018" i="11"/>
  <c r="X1019" i="11"/>
  <c r="X1020" i="11"/>
  <c r="X1021" i="11"/>
  <c r="X1022" i="11"/>
  <c r="X1023" i="11"/>
  <c r="X1024" i="11"/>
  <c r="X1025" i="11"/>
  <c r="X1026" i="11"/>
  <c r="X1027" i="11"/>
  <c r="X1028" i="11"/>
  <c r="X1029" i="11"/>
  <c r="X1030" i="11"/>
  <c r="X1031" i="11"/>
  <c r="X1032" i="11"/>
  <c r="X1033" i="11"/>
  <c r="X1034" i="11"/>
  <c r="X1035" i="11"/>
  <c r="X1036" i="11"/>
  <c r="X1037" i="11"/>
  <c r="X1038" i="11"/>
  <c r="X1039" i="11"/>
  <c r="X1040" i="11"/>
  <c r="X1041" i="11"/>
  <c r="X1042" i="11"/>
  <c r="X1043" i="11"/>
  <c r="X1044" i="11"/>
  <c r="X1045" i="11"/>
  <c r="X1046" i="11"/>
  <c r="X1047" i="11"/>
  <c r="X1048" i="11"/>
  <c r="X1049" i="11"/>
  <c r="X1050" i="11"/>
  <c r="X1051" i="11"/>
  <c r="X1052" i="11"/>
  <c r="X1053" i="11"/>
  <c r="X1054" i="11"/>
  <c r="X1055" i="11"/>
  <c r="X1056" i="11"/>
  <c r="X1057" i="11"/>
  <c r="X1058" i="11"/>
  <c r="X1059" i="11"/>
  <c r="X1060" i="11"/>
  <c r="X1061" i="11"/>
  <c r="X1062" i="11"/>
  <c r="X1063" i="11"/>
  <c r="X1064" i="11"/>
  <c r="X1065" i="11"/>
  <c r="X1066" i="11"/>
  <c r="X1067" i="11"/>
  <c r="X1068" i="11"/>
  <c r="X1069" i="11"/>
  <c r="X1070" i="11"/>
  <c r="X1071" i="11"/>
  <c r="X1072" i="11"/>
  <c r="X1073" i="11"/>
  <c r="X1074" i="11"/>
  <c r="X1075" i="11"/>
  <c r="X1076" i="11"/>
  <c r="X1077" i="11"/>
  <c r="X1078" i="11"/>
  <c r="X1079" i="11"/>
  <c r="X1080" i="11"/>
  <c r="X1081" i="11"/>
  <c r="X1082" i="11"/>
  <c r="X1083" i="11"/>
  <c r="X1084" i="11"/>
  <c r="X1085" i="11"/>
  <c r="X1086" i="11"/>
  <c r="X1087" i="11"/>
  <c r="X1088" i="11"/>
  <c r="X1089" i="11"/>
  <c r="X1090" i="11"/>
  <c r="X1091" i="11"/>
  <c r="X1092" i="11"/>
  <c r="X1093" i="11"/>
  <c r="X1094" i="11"/>
  <c r="X1095" i="11"/>
  <c r="X1096" i="11"/>
  <c r="X1097" i="11"/>
  <c r="X1098" i="11"/>
  <c r="X1099" i="11"/>
  <c r="X1100" i="11"/>
  <c r="X1101" i="11"/>
  <c r="X1102" i="11"/>
  <c r="X1103" i="11"/>
  <c r="X1104" i="11"/>
  <c r="X1105" i="11"/>
  <c r="X1106" i="11"/>
  <c r="X1107" i="11"/>
  <c r="X1108" i="11"/>
  <c r="X1109" i="11"/>
  <c r="X1110" i="11"/>
  <c r="X1111" i="11"/>
  <c r="X1112" i="11"/>
  <c r="X1113" i="11"/>
  <c r="X1114" i="11"/>
  <c r="X1115" i="11"/>
  <c r="X1116" i="11"/>
  <c r="X1117" i="11"/>
  <c r="X1118" i="11"/>
  <c r="X1119" i="11"/>
  <c r="X1120" i="11"/>
  <c r="X1121" i="11"/>
  <c r="X1122" i="11"/>
  <c r="X1123" i="11"/>
  <c r="X1124" i="11"/>
  <c r="X1125" i="11"/>
  <c r="X1126" i="11"/>
  <c r="X1127" i="11"/>
  <c r="X1128" i="11"/>
  <c r="X1129" i="11"/>
  <c r="X1130" i="11"/>
  <c r="X1131" i="11"/>
  <c r="X1132" i="11"/>
  <c r="X1133" i="11"/>
  <c r="X1134" i="11"/>
  <c r="X1135" i="11"/>
  <c r="X1136" i="11"/>
  <c r="X1137" i="11"/>
  <c r="X1138" i="11"/>
  <c r="X1139" i="11"/>
  <c r="X1140" i="11"/>
  <c r="X1141" i="11"/>
  <c r="X1142" i="11"/>
  <c r="X1143" i="11"/>
  <c r="X1144" i="11"/>
  <c r="X1145" i="11"/>
  <c r="X1146" i="11"/>
  <c r="X1147" i="11"/>
  <c r="X1148" i="11"/>
  <c r="X1149" i="11"/>
  <c r="X1150" i="11"/>
  <c r="X1151" i="11"/>
  <c r="X1152" i="11"/>
  <c r="X1153" i="11"/>
  <c r="X1154" i="11"/>
  <c r="X1155" i="11"/>
  <c r="X1156" i="11"/>
  <c r="X1157" i="11"/>
  <c r="X1158" i="11"/>
  <c r="X1159" i="11"/>
  <c r="X1160" i="11"/>
  <c r="X1161" i="11"/>
  <c r="X1162" i="11"/>
  <c r="X1163" i="11"/>
  <c r="X1164" i="11"/>
  <c r="X1165" i="11"/>
  <c r="X1166" i="11"/>
  <c r="X1167" i="11"/>
  <c r="X1168" i="11"/>
  <c r="X1169" i="11"/>
  <c r="X1170" i="11"/>
  <c r="X1171" i="11"/>
  <c r="X1172" i="11"/>
  <c r="X1173" i="11"/>
  <c r="X1174" i="11"/>
  <c r="X1175" i="11"/>
  <c r="X1176" i="11"/>
  <c r="X1177" i="11"/>
  <c r="X1178" i="11"/>
  <c r="X1179" i="11"/>
  <c r="X1180" i="11"/>
  <c r="X1181" i="11"/>
  <c r="X1182" i="11"/>
  <c r="X1183" i="11"/>
  <c r="X1184" i="11"/>
  <c r="X1185" i="11"/>
  <c r="X1186" i="11"/>
  <c r="X1187" i="11"/>
  <c r="X1188" i="11"/>
  <c r="X1189" i="11"/>
  <c r="X1190" i="11"/>
  <c r="X1191" i="11"/>
  <c r="X1192" i="11"/>
  <c r="X1193" i="11"/>
  <c r="X1194" i="11"/>
  <c r="X1195" i="11"/>
  <c r="X1196" i="11"/>
  <c r="X1197" i="11"/>
  <c r="X1198" i="11"/>
  <c r="X1199" i="11"/>
  <c r="X1200" i="11"/>
  <c r="X1201" i="11"/>
  <c r="X1202" i="11"/>
  <c r="X1203" i="11"/>
  <c r="X1204" i="11"/>
  <c r="X1205" i="11"/>
  <c r="X1206" i="11"/>
  <c r="X1207" i="11"/>
  <c r="X1208" i="11"/>
  <c r="X1209" i="11"/>
  <c r="X1210" i="11"/>
  <c r="X1211" i="11"/>
  <c r="X1212" i="11"/>
  <c r="X1213" i="11"/>
  <c r="X1214" i="11"/>
  <c r="X1215" i="11"/>
  <c r="X1216" i="11"/>
  <c r="X1217" i="11"/>
  <c r="X1218" i="11"/>
  <c r="X1219" i="11"/>
  <c r="X1220" i="11"/>
  <c r="X1221" i="11"/>
  <c r="X1222" i="11"/>
  <c r="X1223" i="11"/>
  <c r="X1224" i="11"/>
  <c r="X1225" i="11"/>
  <c r="X1226" i="11"/>
  <c r="X1227" i="11"/>
  <c r="X1228" i="11"/>
  <c r="X1229" i="11"/>
  <c r="X1230" i="11"/>
  <c r="X1231" i="11"/>
  <c r="X1232" i="11"/>
  <c r="X1233" i="11"/>
  <c r="X1234" i="11"/>
  <c r="X1235" i="11"/>
  <c r="X1236" i="11"/>
  <c r="X1237" i="11"/>
  <c r="X1238" i="11"/>
  <c r="X1239" i="11"/>
  <c r="X1240" i="11"/>
  <c r="X1241" i="11"/>
  <c r="X1242" i="11"/>
  <c r="X1243" i="11"/>
  <c r="X1244" i="11"/>
  <c r="X1245" i="11"/>
  <c r="X1246" i="11"/>
  <c r="X1247" i="11"/>
  <c r="X1248" i="11"/>
  <c r="X1249" i="11"/>
  <c r="X1250" i="11"/>
  <c r="X1251" i="11"/>
  <c r="X1252" i="11"/>
  <c r="X1253" i="11"/>
  <c r="X1254" i="11"/>
  <c r="X1255" i="11"/>
  <c r="X1256" i="11"/>
  <c r="X1257" i="11"/>
  <c r="X1258" i="11"/>
  <c r="X1259" i="11"/>
  <c r="X1260" i="11"/>
  <c r="X1261" i="11"/>
  <c r="X1262" i="11"/>
  <c r="X1263" i="11"/>
  <c r="X1264" i="11"/>
  <c r="X1265" i="11"/>
  <c r="X1266" i="11"/>
  <c r="X1267" i="11"/>
  <c r="X1268" i="11"/>
  <c r="X1269" i="11"/>
  <c r="X1270" i="11"/>
  <c r="X1271" i="11"/>
  <c r="X1272" i="11"/>
  <c r="X1273" i="11"/>
  <c r="X1274" i="11"/>
  <c r="X1275" i="11"/>
  <c r="X1276" i="11"/>
  <c r="X1277" i="11"/>
  <c r="X1278" i="11"/>
  <c r="X1279" i="11"/>
  <c r="X1280" i="11"/>
  <c r="X1281" i="11"/>
  <c r="X1282" i="11"/>
  <c r="X1283" i="11"/>
  <c r="X1284" i="11"/>
  <c r="X1285" i="11"/>
  <c r="X1286" i="11"/>
  <c r="X1287" i="11"/>
  <c r="X1288" i="11"/>
  <c r="X1289" i="11"/>
  <c r="X1290" i="11"/>
  <c r="X1291" i="11"/>
  <c r="X1292" i="11"/>
  <c r="X1293" i="11"/>
  <c r="X1294" i="11"/>
  <c r="X1295" i="11"/>
  <c r="X1296" i="11"/>
  <c r="X1297" i="11"/>
  <c r="X1298" i="11"/>
  <c r="X1299" i="11"/>
  <c r="X1300" i="11"/>
  <c r="X1301" i="11"/>
  <c r="X1302" i="11"/>
  <c r="X1303" i="11"/>
  <c r="X1304" i="11"/>
  <c r="X1305" i="11"/>
  <c r="X1306" i="11"/>
  <c r="X1307" i="11"/>
  <c r="X1308" i="11"/>
  <c r="X1309" i="11"/>
  <c r="X1310" i="11"/>
  <c r="X1311" i="11"/>
  <c r="X1312" i="11"/>
  <c r="X1313" i="11"/>
  <c r="X1314" i="11"/>
  <c r="X1315" i="11"/>
  <c r="X1316" i="11"/>
  <c r="X1317" i="11"/>
  <c r="X1318" i="11"/>
  <c r="X1319" i="11"/>
  <c r="X1320" i="11"/>
  <c r="X1321" i="11"/>
  <c r="X1322" i="11"/>
  <c r="X1323" i="11"/>
  <c r="X1324" i="11"/>
  <c r="X1325" i="11"/>
  <c r="X1326" i="11"/>
  <c r="X1327" i="11"/>
  <c r="X1328" i="11"/>
  <c r="X1329" i="11"/>
  <c r="X1330" i="11"/>
  <c r="X1331" i="11"/>
  <c r="X1332" i="11"/>
  <c r="X1333" i="11"/>
  <c r="X1334" i="11"/>
  <c r="X1335" i="11"/>
  <c r="X1336" i="11"/>
  <c r="X1337" i="11"/>
  <c r="X1338" i="11"/>
  <c r="X1339" i="11"/>
  <c r="X1340" i="11"/>
  <c r="X1341" i="11"/>
  <c r="X1342" i="11"/>
  <c r="X1343" i="11"/>
  <c r="X1344" i="11"/>
  <c r="X1345" i="11"/>
  <c r="X1346" i="11"/>
  <c r="X1347" i="11"/>
  <c r="X1348" i="11"/>
  <c r="X1349" i="11"/>
  <c r="X1350" i="11"/>
  <c r="X1351" i="11"/>
  <c r="X1352" i="11"/>
  <c r="X1353" i="11"/>
  <c r="X1354" i="11"/>
  <c r="X1355" i="11"/>
  <c r="X1356" i="11"/>
  <c r="X1357" i="11"/>
  <c r="X1358" i="11"/>
  <c r="X1359" i="11"/>
  <c r="X1360" i="11"/>
  <c r="X1361" i="11"/>
  <c r="X1362" i="11"/>
  <c r="X1363" i="11"/>
  <c r="X1364" i="11"/>
  <c r="X1365" i="11"/>
  <c r="X1366" i="11"/>
  <c r="X1367" i="11"/>
  <c r="X1368" i="11"/>
  <c r="X1369" i="11"/>
  <c r="X1370" i="11"/>
  <c r="X1371" i="11"/>
  <c r="X1372" i="11"/>
  <c r="X1373" i="11"/>
  <c r="X1374" i="11"/>
  <c r="X1375" i="11"/>
  <c r="X1376" i="11"/>
  <c r="X1377" i="11"/>
  <c r="X1378" i="11"/>
  <c r="X1379" i="11"/>
  <c r="X1380" i="11"/>
  <c r="X1381" i="11"/>
  <c r="X1382" i="11"/>
  <c r="X1383" i="11"/>
  <c r="X1384" i="11"/>
  <c r="X1385" i="11"/>
  <c r="X1386" i="11"/>
  <c r="X1387" i="11"/>
  <c r="X1388" i="11"/>
  <c r="X1389" i="11"/>
  <c r="X1390" i="11"/>
  <c r="X1391" i="11"/>
  <c r="X1392" i="11"/>
  <c r="X1393" i="11"/>
  <c r="X1394" i="11"/>
  <c r="X1395" i="11"/>
  <c r="X1396" i="11"/>
  <c r="X1397" i="11"/>
  <c r="X1398" i="11"/>
  <c r="X1399" i="11"/>
  <c r="X1400" i="11"/>
  <c r="X1401" i="11"/>
  <c r="X1402" i="11"/>
  <c r="X1403" i="11"/>
  <c r="X1404" i="11"/>
  <c r="X1405" i="11"/>
  <c r="X1406" i="11"/>
  <c r="X1407" i="11"/>
  <c r="X1408" i="11"/>
  <c r="X1409" i="11"/>
  <c r="X1410" i="11"/>
  <c r="X1411" i="11"/>
  <c r="X1412" i="11"/>
  <c r="X1413" i="11"/>
  <c r="X1414" i="11"/>
  <c r="X1415" i="11"/>
  <c r="X1416" i="11"/>
  <c r="X1417" i="11"/>
  <c r="X1418" i="11"/>
  <c r="X1419" i="11"/>
  <c r="X1420" i="11"/>
  <c r="X1421" i="11"/>
  <c r="X1422" i="11"/>
  <c r="X1423" i="11"/>
  <c r="X1424" i="11"/>
  <c r="X1425" i="11"/>
  <c r="X1426" i="11"/>
  <c r="X1427" i="11"/>
  <c r="X1428" i="11"/>
  <c r="X1429" i="11"/>
  <c r="X1430" i="11"/>
  <c r="X1431" i="11"/>
  <c r="X1432" i="11"/>
  <c r="X1433" i="11"/>
  <c r="X1434" i="11"/>
  <c r="X1435" i="11"/>
  <c r="X1436" i="11"/>
  <c r="X1437" i="11"/>
  <c r="X1438" i="11"/>
  <c r="X1439" i="11"/>
  <c r="X1440" i="11"/>
  <c r="X1441" i="11"/>
  <c r="X1442" i="11"/>
  <c r="X1443" i="11"/>
  <c r="X1444" i="11"/>
  <c r="X1445" i="11"/>
  <c r="X1446" i="11"/>
  <c r="X1447" i="11"/>
  <c r="X1448" i="11"/>
  <c r="X1449" i="11"/>
  <c r="X1450" i="11"/>
  <c r="X1451" i="11"/>
  <c r="X1452" i="11"/>
  <c r="X1453" i="11"/>
  <c r="X1454" i="11"/>
  <c r="X1455" i="11"/>
  <c r="X1456" i="11"/>
  <c r="X1457" i="11"/>
  <c r="X1458" i="11"/>
  <c r="X1459" i="11"/>
  <c r="X1460" i="11"/>
  <c r="X1461" i="11"/>
  <c r="X1462" i="11"/>
  <c r="X1463" i="11"/>
  <c r="X1464" i="11"/>
  <c r="X1465" i="11"/>
  <c r="X1466" i="11"/>
  <c r="X1467" i="11"/>
  <c r="X1468" i="11"/>
  <c r="X1469" i="11"/>
  <c r="X1470" i="11"/>
  <c r="X1471" i="11"/>
  <c r="X1472" i="11"/>
  <c r="X1473" i="11"/>
  <c r="X1474" i="11"/>
  <c r="X1475" i="11"/>
  <c r="X1476" i="11"/>
  <c r="X1477" i="11"/>
  <c r="X1478" i="11"/>
  <c r="X1479" i="11"/>
  <c r="X1480" i="11"/>
  <c r="X1481" i="11"/>
  <c r="X1482" i="11"/>
  <c r="X1483" i="11"/>
  <c r="X1484" i="11"/>
  <c r="X1485" i="11"/>
  <c r="X1486" i="11"/>
  <c r="X1487" i="11"/>
  <c r="X1488" i="11"/>
  <c r="X1489" i="11"/>
  <c r="X1490" i="11"/>
  <c r="X1491" i="11"/>
  <c r="X1492" i="11"/>
  <c r="X1493" i="11"/>
  <c r="X1494" i="11"/>
  <c r="X1495" i="11"/>
  <c r="X1496" i="11"/>
  <c r="X1497" i="11"/>
  <c r="X1498" i="11"/>
  <c r="X1499" i="11"/>
  <c r="X1500" i="11"/>
  <c r="X13" i="11"/>
  <c r="X7" i="11"/>
  <c r="X8" i="11"/>
  <c r="X9" i="11"/>
  <c r="X10" i="11"/>
  <c r="X11" i="11"/>
  <c r="X12" i="11"/>
  <c r="K1900" i="11"/>
  <c r="K1893" i="11"/>
  <c r="Y1893" i="11" s="1"/>
  <c r="K1894" i="11"/>
  <c r="Y1894" i="11" s="1"/>
  <c r="K1895" i="11"/>
  <c r="K1896" i="11"/>
  <c r="Y1896" i="11" s="1"/>
  <c r="K1897" i="11"/>
  <c r="Y1897" i="11" s="1"/>
  <c r="K1898" i="11"/>
  <c r="Y1898" i="11" s="1"/>
  <c r="K1899" i="11"/>
  <c r="Y1899" i="11" s="1"/>
  <c r="K4" i="11"/>
  <c r="K5" i="11"/>
  <c r="K6" i="11"/>
  <c r="K7" i="11"/>
  <c r="K8" i="11"/>
  <c r="K9" i="11"/>
  <c r="K10" i="11"/>
  <c r="K11" i="11"/>
  <c r="K12" i="11"/>
  <c r="K13" i="11"/>
  <c r="Y13" i="11" s="1"/>
  <c r="K14" i="11"/>
  <c r="Y14" i="11" s="1"/>
  <c r="K15" i="11"/>
  <c r="Y15" i="11" s="1"/>
  <c r="K16" i="11"/>
  <c r="Y16" i="11" s="1"/>
  <c r="K17" i="11"/>
  <c r="Y17" i="11" s="1"/>
  <c r="K18" i="11"/>
  <c r="Y18" i="11" s="1"/>
  <c r="K19" i="11"/>
  <c r="Y19" i="11" s="1"/>
  <c r="K20" i="11"/>
  <c r="Y20" i="11" s="1"/>
  <c r="K21" i="11"/>
  <c r="Y21" i="11" s="1"/>
  <c r="K22" i="11"/>
  <c r="Y22" i="11" s="1"/>
  <c r="K23" i="11"/>
  <c r="Y23" i="11" s="1"/>
  <c r="K24" i="11"/>
  <c r="Y24" i="11" s="1"/>
  <c r="K25" i="11"/>
  <c r="Y25" i="11" s="1"/>
  <c r="K26" i="11"/>
  <c r="Y26" i="11" s="1"/>
  <c r="K27" i="11"/>
  <c r="Y27" i="11" s="1"/>
  <c r="K28" i="11"/>
  <c r="Y28" i="11" s="1"/>
  <c r="K29" i="11"/>
  <c r="Y29" i="11" s="1"/>
  <c r="K30" i="11"/>
  <c r="K31" i="11"/>
  <c r="Y31" i="11" s="1"/>
  <c r="K32" i="11"/>
  <c r="Y32" i="11" s="1"/>
  <c r="K33" i="11"/>
  <c r="Y33" i="11" s="1"/>
  <c r="K34" i="11"/>
  <c r="Y34" i="11" s="1"/>
  <c r="K35" i="11"/>
  <c r="Y35" i="11" s="1"/>
  <c r="K36" i="11"/>
  <c r="Y36" i="11" s="1"/>
  <c r="K37" i="11"/>
  <c r="Y37" i="11" s="1"/>
  <c r="K38" i="11"/>
  <c r="Y38" i="11" s="1"/>
  <c r="K39" i="11"/>
  <c r="Y39" i="11" s="1"/>
  <c r="K40" i="11"/>
  <c r="Y40" i="11" s="1"/>
  <c r="K41" i="11"/>
  <c r="Y41" i="11" s="1"/>
  <c r="K42" i="11"/>
  <c r="Y42" i="11" s="1"/>
  <c r="K43" i="11"/>
  <c r="Y43" i="11" s="1"/>
  <c r="K44" i="11"/>
  <c r="Y44" i="11" s="1"/>
  <c r="K45" i="11"/>
  <c r="Y45" i="11" s="1"/>
  <c r="K46" i="11"/>
  <c r="Y46" i="11" s="1"/>
  <c r="K47" i="11"/>
  <c r="Y47" i="11" s="1"/>
  <c r="K48" i="11"/>
  <c r="Y48" i="11" s="1"/>
  <c r="K49" i="11"/>
  <c r="Y49" i="11" s="1"/>
  <c r="K50" i="11"/>
  <c r="Y50" i="11" s="1"/>
  <c r="K51" i="11"/>
  <c r="Y51" i="11" s="1"/>
  <c r="K52" i="11"/>
  <c r="Y52" i="11" s="1"/>
  <c r="K53" i="11"/>
  <c r="Y53" i="11" s="1"/>
  <c r="K54" i="11"/>
  <c r="Y54" i="11" s="1"/>
  <c r="K55" i="11"/>
  <c r="Y55" i="11" s="1"/>
  <c r="K56" i="11"/>
  <c r="Y56" i="11" s="1"/>
  <c r="K57" i="11"/>
  <c r="Y57" i="11" s="1"/>
  <c r="K58" i="11"/>
  <c r="Y58" i="11" s="1"/>
  <c r="K59" i="11"/>
  <c r="Y59" i="11" s="1"/>
  <c r="K60" i="11"/>
  <c r="Y60" i="11" s="1"/>
  <c r="K61" i="11"/>
  <c r="Y61" i="11" s="1"/>
  <c r="K62" i="11"/>
  <c r="Y62" i="11" s="1"/>
  <c r="K63" i="11"/>
  <c r="Y63" i="11" s="1"/>
  <c r="K64" i="11"/>
  <c r="Y64" i="11" s="1"/>
  <c r="K65" i="11"/>
  <c r="Y65" i="11" s="1"/>
  <c r="K66" i="11"/>
  <c r="Y66" i="11" s="1"/>
  <c r="K67" i="11"/>
  <c r="Y67" i="11" s="1"/>
  <c r="K68" i="11"/>
  <c r="Y68" i="11" s="1"/>
  <c r="K69" i="11"/>
  <c r="Y69" i="11" s="1"/>
  <c r="K70" i="11"/>
  <c r="Y70" i="11" s="1"/>
  <c r="K71" i="11"/>
  <c r="Y71" i="11" s="1"/>
  <c r="K72" i="11"/>
  <c r="Y72" i="11" s="1"/>
  <c r="K73" i="11"/>
  <c r="Y73" i="11" s="1"/>
  <c r="K74" i="11"/>
  <c r="Y74" i="11" s="1"/>
  <c r="K75" i="11"/>
  <c r="Y75" i="11" s="1"/>
  <c r="K76" i="11"/>
  <c r="Y76" i="11" s="1"/>
  <c r="K77" i="11"/>
  <c r="Y77" i="11" s="1"/>
  <c r="K78" i="11"/>
  <c r="Y78" i="11" s="1"/>
  <c r="K79" i="11"/>
  <c r="Y79" i="11" s="1"/>
  <c r="K80" i="11"/>
  <c r="Y80" i="11" s="1"/>
  <c r="K81" i="11"/>
  <c r="Y81" i="11" s="1"/>
  <c r="K82" i="11"/>
  <c r="Y82" i="11" s="1"/>
  <c r="K83" i="11"/>
  <c r="Y83" i="11" s="1"/>
  <c r="K84" i="11"/>
  <c r="Y84" i="11" s="1"/>
  <c r="K85" i="11"/>
  <c r="Y85" i="11" s="1"/>
  <c r="K86" i="11"/>
  <c r="Y86" i="11" s="1"/>
  <c r="K87" i="11"/>
  <c r="Y87" i="11" s="1"/>
  <c r="K88" i="11"/>
  <c r="Y88" i="11" s="1"/>
  <c r="K89" i="11"/>
  <c r="Y89" i="11" s="1"/>
  <c r="K90" i="11"/>
  <c r="Y90" i="11" s="1"/>
  <c r="K91" i="11"/>
  <c r="Y91" i="11" s="1"/>
  <c r="K92" i="11"/>
  <c r="Y92" i="11" s="1"/>
  <c r="K93" i="11"/>
  <c r="Y93" i="11" s="1"/>
  <c r="K94" i="11"/>
  <c r="Y94" i="11" s="1"/>
  <c r="K95" i="11"/>
  <c r="Y95" i="11" s="1"/>
  <c r="K96" i="11"/>
  <c r="Y96" i="11" s="1"/>
  <c r="K97" i="11"/>
  <c r="Y97" i="11" s="1"/>
  <c r="K98" i="11"/>
  <c r="Y98" i="11" s="1"/>
  <c r="K99" i="11"/>
  <c r="Y99" i="11" s="1"/>
  <c r="K100" i="11"/>
  <c r="Y100" i="11" s="1"/>
  <c r="K101" i="11"/>
  <c r="Y101" i="11" s="1"/>
  <c r="K102" i="11"/>
  <c r="Y102" i="11" s="1"/>
  <c r="K103" i="11"/>
  <c r="Y103" i="11" s="1"/>
  <c r="K104" i="11"/>
  <c r="Y104" i="11" s="1"/>
  <c r="K105" i="11"/>
  <c r="Y105" i="11" s="1"/>
  <c r="K106" i="11"/>
  <c r="Y106" i="11" s="1"/>
  <c r="K107" i="11"/>
  <c r="Y107" i="11" s="1"/>
  <c r="K108" i="11"/>
  <c r="Y108" i="11" s="1"/>
  <c r="K109" i="11"/>
  <c r="Y109" i="11" s="1"/>
  <c r="K110" i="11"/>
  <c r="Y110" i="11" s="1"/>
  <c r="K111" i="11"/>
  <c r="Y111" i="11" s="1"/>
  <c r="K112" i="11"/>
  <c r="Y112" i="11" s="1"/>
  <c r="K113" i="11"/>
  <c r="Y113" i="11" s="1"/>
  <c r="K114" i="11"/>
  <c r="Y114" i="11" s="1"/>
  <c r="K115" i="11"/>
  <c r="Y115" i="11" s="1"/>
  <c r="K116" i="11"/>
  <c r="Y116" i="11" s="1"/>
  <c r="K117" i="11"/>
  <c r="Y117" i="11" s="1"/>
  <c r="K118" i="11"/>
  <c r="Y118" i="11" s="1"/>
  <c r="K119" i="11"/>
  <c r="Y119" i="11" s="1"/>
  <c r="K120" i="11"/>
  <c r="Y120" i="11" s="1"/>
  <c r="K121" i="11"/>
  <c r="Y121" i="11" s="1"/>
  <c r="K122" i="11"/>
  <c r="Y122" i="11" s="1"/>
  <c r="K123" i="11"/>
  <c r="Y123" i="11" s="1"/>
  <c r="K124" i="11"/>
  <c r="Y124" i="11" s="1"/>
  <c r="K125" i="11"/>
  <c r="Y125" i="11" s="1"/>
  <c r="K126" i="11"/>
  <c r="Y126" i="11" s="1"/>
  <c r="K127" i="11"/>
  <c r="Y127" i="11" s="1"/>
  <c r="K128" i="11"/>
  <c r="Y128" i="11" s="1"/>
  <c r="K129" i="11"/>
  <c r="Y129" i="11" s="1"/>
  <c r="K130" i="11"/>
  <c r="Y130" i="11" s="1"/>
  <c r="K131" i="11"/>
  <c r="Y131" i="11" s="1"/>
  <c r="K132" i="11"/>
  <c r="Y132" i="11" s="1"/>
  <c r="K133" i="11"/>
  <c r="Y133" i="11" s="1"/>
  <c r="K134" i="11"/>
  <c r="Y134" i="11" s="1"/>
  <c r="K135" i="11"/>
  <c r="Y135" i="11" s="1"/>
  <c r="K136" i="11"/>
  <c r="Y136" i="11" s="1"/>
  <c r="K137" i="11"/>
  <c r="Y137" i="11" s="1"/>
  <c r="K138" i="11"/>
  <c r="Y138" i="11" s="1"/>
  <c r="K139" i="11"/>
  <c r="Y139" i="11" s="1"/>
  <c r="K140" i="11"/>
  <c r="Y140" i="11" s="1"/>
  <c r="K141" i="11"/>
  <c r="Y141" i="11" s="1"/>
  <c r="K142" i="11"/>
  <c r="Y142" i="11" s="1"/>
  <c r="K143" i="11"/>
  <c r="Y143" i="11" s="1"/>
  <c r="K144" i="11"/>
  <c r="Y144" i="11" s="1"/>
  <c r="K145" i="11"/>
  <c r="Y145" i="11" s="1"/>
  <c r="K146" i="11"/>
  <c r="Y146" i="11" s="1"/>
  <c r="K147" i="11"/>
  <c r="Y147" i="11" s="1"/>
  <c r="K148" i="11"/>
  <c r="Y148" i="11" s="1"/>
  <c r="K149" i="11"/>
  <c r="Y149" i="11" s="1"/>
  <c r="K150" i="11"/>
  <c r="Y150" i="11" s="1"/>
  <c r="K151" i="11"/>
  <c r="Y151" i="11" s="1"/>
  <c r="K152" i="11"/>
  <c r="Y152" i="11" s="1"/>
  <c r="K153" i="11"/>
  <c r="Y153" i="11" s="1"/>
  <c r="K154" i="11"/>
  <c r="Y154" i="11" s="1"/>
  <c r="K155" i="11"/>
  <c r="Y155" i="11" s="1"/>
  <c r="K156" i="11"/>
  <c r="Y156" i="11" s="1"/>
  <c r="K157" i="11"/>
  <c r="Y157" i="11" s="1"/>
  <c r="K158" i="11"/>
  <c r="Y158" i="11" s="1"/>
  <c r="K159" i="11"/>
  <c r="Y159" i="11" s="1"/>
  <c r="K160" i="11"/>
  <c r="Y160" i="11" s="1"/>
  <c r="K161" i="11"/>
  <c r="Y161" i="11" s="1"/>
  <c r="K162" i="11"/>
  <c r="Y162" i="11" s="1"/>
  <c r="K163" i="11"/>
  <c r="Y163" i="11" s="1"/>
  <c r="K164" i="11"/>
  <c r="Y164" i="11" s="1"/>
  <c r="K165" i="11"/>
  <c r="Y165" i="11" s="1"/>
  <c r="K166" i="11"/>
  <c r="Y166" i="11" s="1"/>
  <c r="K167" i="11"/>
  <c r="Y167" i="11" s="1"/>
  <c r="K168" i="11"/>
  <c r="Y168" i="11" s="1"/>
  <c r="K169" i="11"/>
  <c r="Y169" i="11" s="1"/>
  <c r="K170" i="11"/>
  <c r="Y170" i="11" s="1"/>
  <c r="K171" i="11"/>
  <c r="Y171" i="11" s="1"/>
  <c r="K172" i="11"/>
  <c r="Y172" i="11" s="1"/>
  <c r="K173" i="11"/>
  <c r="Y173" i="11" s="1"/>
  <c r="K174" i="11"/>
  <c r="Y174" i="11" s="1"/>
  <c r="K175" i="11"/>
  <c r="Y175" i="11" s="1"/>
  <c r="K176" i="11"/>
  <c r="Y176" i="11" s="1"/>
  <c r="K177" i="11"/>
  <c r="Y177" i="11" s="1"/>
  <c r="K178" i="11"/>
  <c r="Y178" i="11" s="1"/>
  <c r="K179" i="11"/>
  <c r="Y179" i="11" s="1"/>
  <c r="K180" i="11"/>
  <c r="Y180" i="11" s="1"/>
  <c r="K181" i="11"/>
  <c r="Y181" i="11" s="1"/>
  <c r="K182" i="11"/>
  <c r="Y182" i="11" s="1"/>
  <c r="K183" i="11"/>
  <c r="Y183" i="11" s="1"/>
  <c r="K184" i="11"/>
  <c r="Y184" i="11" s="1"/>
  <c r="K185" i="11"/>
  <c r="Y185" i="11" s="1"/>
  <c r="K186" i="11"/>
  <c r="Y186" i="11" s="1"/>
  <c r="K187" i="11"/>
  <c r="Y187" i="11" s="1"/>
  <c r="K188" i="11"/>
  <c r="Y188" i="11" s="1"/>
  <c r="K189" i="11"/>
  <c r="Y189" i="11" s="1"/>
  <c r="K190" i="11"/>
  <c r="Y190" i="11" s="1"/>
  <c r="K191" i="11"/>
  <c r="Y191" i="11" s="1"/>
  <c r="K192" i="11"/>
  <c r="Y192" i="11" s="1"/>
  <c r="K193" i="11"/>
  <c r="Y193" i="11" s="1"/>
  <c r="K194" i="11"/>
  <c r="Y194" i="11" s="1"/>
  <c r="K195" i="11"/>
  <c r="Y195" i="11" s="1"/>
  <c r="K196" i="11"/>
  <c r="Y196" i="11" s="1"/>
  <c r="K197" i="11"/>
  <c r="Y197" i="11" s="1"/>
  <c r="K198" i="11"/>
  <c r="Y198" i="11" s="1"/>
  <c r="K199" i="11"/>
  <c r="Y199" i="11" s="1"/>
  <c r="K200" i="11"/>
  <c r="Y200" i="11" s="1"/>
  <c r="K201" i="11"/>
  <c r="Y201" i="11" s="1"/>
  <c r="K202" i="11"/>
  <c r="Y202" i="11" s="1"/>
  <c r="K203" i="11"/>
  <c r="Y203" i="11" s="1"/>
  <c r="K204" i="11"/>
  <c r="Y204" i="11" s="1"/>
  <c r="K205" i="11"/>
  <c r="Y205" i="11" s="1"/>
  <c r="K206" i="11"/>
  <c r="Y206" i="11" s="1"/>
  <c r="K207" i="11"/>
  <c r="Y207" i="11" s="1"/>
  <c r="K208" i="11"/>
  <c r="Y208" i="11" s="1"/>
  <c r="K209" i="11"/>
  <c r="Y209" i="11" s="1"/>
  <c r="K210" i="11"/>
  <c r="Y210" i="11" s="1"/>
  <c r="K211" i="11"/>
  <c r="Y211" i="11" s="1"/>
  <c r="K212" i="11"/>
  <c r="Y212" i="11" s="1"/>
  <c r="K213" i="11"/>
  <c r="Y213" i="11" s="1"/>
  <c r="K214" i="11"/>
  <c r="Y214" i="11" s="1"/>
  <c r="K215" i="11"/>
  <c r="Y215" i="11" s="1"/>
  <c r="K216" i="11"/>
  <c r="Y216" i="11" s="1"/>
  <c r="K217" i="11"/>
  <c r="Y217" i="11" s="1"/>
  <c r="K218" i="11"/>
  <c r="Y218" i="11" s="1"/>
  <c r="K219" i="11"/>
  <c r="Y219" i="11" s="1"/>
  <c r="K220" i="11"/>
  <c r="Y220" i="11" s="1"/>
  <c r="K221" i="11"/>
  <c r="Y221" i="11" s="1"/>
  <c r="K222" i="11"/>
  <c r="Y222" i="11" s="1"/>
  <c r="K223" i="11"/>
  <c r="Y223" i="11" s="1"/>
  <c r="K224" i="11"/>
  <c r="Y224" i="11" s="1"/>
  <c r="K225" i="11"/>
  <c r="Y225" i="11" s="1"/>
  <c r="K226" i="11"/>
  <c r="Y226" i="11" s="1"/>
  <c r="K227" i="11"/>
  <c r="Y227" i="11" s="1"/>
  <c r="K228" i="11"/>
  <c r="Y228" i="11" s="1"/>
  <c r="K229" i="11"/>
  <c r="Y229" i="11" s="1"/>
  <c r="K230" i="11"/>
  <c r="Y230" i="11" s="1"/>
  <c r="K231" i="11"/>
  <c r="Y231" i="11" s="1"/>
  <c r="K232" i="11"/>
  <c r="Y232" i="11" s="1"/>
  <c r="K233" i="11"/>
  <c r="Y233" i="11" s="1"/>
  <c r="K234" i="11"/>
  <c r="Y234" i="11" s="1"/>
  <c r="K235" i="11"/>
  <c r="Y235" i="11" s="1"/>
  <c r="K236" i="11"/>
  <c r="Y236" i="11" s="1"/>
  <c r="K237" i="11"/>
  <c r="Y237" i="11" s="1"/>
  <c r="K238" i="11"/>
  <c r="Y238" i="11" s="1"/>
  <c r="K239" i="11"/>
  <c r="Y239" i="11" s="1"/>
  <c r="K240" i="11"/>
  <c r="Y240" i="11" s="1"/>
  <c r="K241" i="11"/>
  <c r="Y241" i="11" s="1"/>
  <c r="K242" i="11"/>
  <c r="Y242" i="11" s="1"/>
  <c r="K243" i="11"/>
  <c r="Y243" i="11" s="1"/>
  <c r="K244" i="11"/>
  <c r="Y244" i="11" s="1"/>
  <c r="K245" i="11"/>
  <c r="Y245" i="11" s="1"/>
  <c r="K246" i="11"/>
  <c r="Y246" i="11" s="1"/>
  <c r="K247" i="11"/>
  <c r="Y247" i="11" s="1"/>
  <c r="K248" i="11"/>
  <c r="Y248" i="11" s="1"/>
  <c r="K249" i="11"/>
  <c r="Y249" i="11" s="1"/>
  <c r="K250" i="11"/>
  <c r="Y250" i="11" s="1"/>
  <c r="K251" i="11"/>
  <c r="Y251" i="11" s="1"/>
  <c r="K252" i="11"/>
  <c r="Y252" i="11" s="1"/>
  <c r="K253" i="11"/>
  <c r="Y253" i="11" s="1"/>
  <c r="K254" i="11"/>
  <c r="Y254" i="11" s="1"/>
  <c r="K255" i="11"/>
  <c r="Y255" i="11" s="1"/>
  <c r="K256" i="11"/>
  <c r="Y256" i="11" s="1"/>
  <c r="K257" i="11"/>
  <c r="Y257" i="11" s="1"/>
  <c r="K258" i="11"/>
  <c r="Y258" i="11" s="1"/>
  <c r="K259" i="11"/>
  <c r="Y259" i="11" s="1"/>
  <c r="K260" i="11"/>
  <c r="Y260" i="11" s="1"/>
  <c r="K261" i="11"/>
  <c r="Y261" i="11" s="1"/>
  <c r="K262" i="11"/>
  <c r="Y262" i="11" s="1"/>
  <c r="K263" i="11"/>
  <c r="Y263" i="11" s="1"/>
  <c r="K264" i="11"/>
  <c r="Y264" i="11" s="1"/>
  <c r="K265" i="11"/>
  <c r="Y265" i="11" s="1"/>
  <c r="K266" i="11"/>
  <c r="Y266" i="11" s="1"/>
  <c r="K267" i="11"/>
  <c r="Y267" i="11" s="1"/>
  <c r="K268" i="11"/>
  <c r="Y268" i="11" s="1"/>
  <c r="K269" i="11"/>
  <c r="Y269" i="11" s="1"/>
  <c r="K270" i="11"/>
  <c r="Y270" i="11" s="1"/>
  <c r="K271" i="11"/>
  <c r="Y271" i="11" s="1"/>
  <c r="K272" i="11"/>
  <c r="Y272" i="11" s="1"/>
  <c r="K273" i="11"/>
  <c r="Y273" i="11" s="1"/>
  <c r="K274" i="11"/>
  <c r="Y274" i="11" s="1"/>
  <c r="K275" i="11"/>
  <c r="Y275" i="11" s="1"/>
  <c r="K276" i="11"/>
  <c r="Y276" i="11" s="1"/>
  <c r="K277" i="11"/>
  <c r="Y277" i="11" s="1"/>
  <c r="K278" i="11"/>
  <c r="Y278" i="11" s="1"/>
  <c r="K279" i="11"/>
  <c r="Y279" i="11" s="1"/>
  <c r="K280" i="11"/>
  <c r="Y280" i="11" s="1"/>
  <c r="K281" i="11"/>
  <c r="Y281" i="11" s="1"/>
  <c r="K282" i="11"/>
  <c r="Y282" i="11" s="1"/>
  <c r="K283" i="11"/>
  <c r="Y283" i="11" s="1"/>
  <c r="K284" i="11"/>
  <c r="Y284" i="11" s="1"/>
  <c r="K285" i="11"/>
  <c r="Y285" i="11" s="1"/>
  <c r="K286" i="11"/>
  <c r="Y286" i="11" s="1"/>
  <c r="K287" i="11"/>
  <c r="Y287" i="11" s="1"/>
  <c r="K288" i="11"/>
  <c r="Y288" i="11" s="1"/>
  <c r="K289" i="11"/>
  <c r="Y289" i="11" s="1"/>
  <c r="K290" i="11"/>
  <c r="Y290" i="11" s="1"/>
  <c r="K291" i="11"/>
  <c r="Y291" i="11" s="1"/>
  <c r="K292" i="11"/>
  <c r="Y292" i="11" s="1"/>
  <c r="K293" i="11"/>
  <c r="Y293" i="11" s="1"/>
  <c r="K294" i="11"/>
  <c r="Y294" i="11" s="1"/>
  <c r="K295" i="11"/>
  <c r="Y295" i="11" s="1"/>
  <c r="K296" i="11"/>
  <c r="Y296" i="11" s="1"/>
  <c r="K297" i="11"/>
  <c r="Y297" i="11" s="1"/>
  <c r="K298" i="11"/>
  <c r="Y298" i="11" s="1"/>
  <c r="K299" i="11"/>
  <c r="Y299" i="11" s="1"/>
  <c r="K300" i="11"/>
  <c r="Y300" i="11" s="1"/>
  <c r="K301" i="11"/>
  <c r="Y301" i="11" s="1"/>
  <c r="K302" i="11"/>
  <c r="Y302" i="11" s="1"/>
  <c r="K303" i="11"/>
  <c r="Y303" i="11" s="1"/>
  <c r="K304" i="11"/>
  <c r="Y304" i="11" s="1"/>
  <c r="K305" i="11"/>
  <c r="Y305" i="11" s="1"/>
  <c r="K306" i="11"/>
  <c r="Y306" i="11" s="1"/>
  <c r="K307" i="11"/>
  <c r="Y307" i="11" s="1"/>
  <c r="K308" i="11"/>
  <c r="Y308" i="11" s="1"/>
  <c r="K309" i="11"/>
  <c r="Y309" i="11" s="1"/>
  <c r="K310" i="11"/>
  <c r="Y310" i="11" s="1"/>
  <c r="K311" i="11"/>
  <c r="Y311" i="11" s="1"/>
  <c r="K312" i="11"/>
  <c r="Y312" i="11" s="1"/>
  <c r="K313" i="11"/>
  <c r="Y313" i="11" s="1"/>
  <c r="K314" i="11"/>
  <c r="Y314" i="11" s="1"/>
  <c r="K315" i="11"/>
  <c r="Y315" i="11" s="1"/>
  <c r="K316" i="11"/>
  <c r="Y316" i="11" s="1"/>
  <c r="K317" i="11"/>
  <c r="Y317" i="11" s="1"/>
  <c r="K318" i="11"/>
  <c r="Y318" i="11" s="1"/>
  <c r="K319" i="11"/>
  <c r="Y319" i="11" s="1"/>
  <c r="K320" i="11"/>
  <c r="Y320" i="11" s="1"/>
  <c r="K321" i="11"/>
  <c r="Y321" i="11" s="1"/>
  <c r="K322" i="11"/>
  <c r="Y322" i="11" s="1"/>
  <c r="K323" i="11"/>
  <c r="Y323" i="11" s="1"/>
  <c r="K324" i="11"/>
  <c r="Y324" i="11" s="1"/>
  <c r="K325" i="11"/>
  <c r="Y325" i="11" s="1"/>
  <c r="K326" i="11"/>
  <c r="Y326" i="11" s="1"/>
  <c r="K327" i="11"/>
  <c r="Y327" i="11" s="1"/>
  <c r="K328" i="11"/>
  <c r="Y328" i="11" s="1"/>
  <c r="K329" i="11"/>
  <c r="Y329" i="11" s="1"/>
  <c r="K330" i="11"/>
  <c r="Y330" i="11" s="1"/>
  <c r="K331" i="11"/>
  <c r="Y331" i="11" s="1"/>
  <c r="K332" i="11"/>
  <c r="Y332" i="11" s="1"/>
  <c r="K333" i="11"/>
  <c r="Y333" i="11" s="1"/>
  <c r="K334" i="11"/>
  <c r="Y334" i="11" s="1"/>
  <c r="K335" i="11"/>
  <c r="Y335" i="11" s="1"/>
  <c r="K336" i="11"/>
  <c r="Y336" i="11" s="1"/>
  <c r="K337" i="11"/>
  <c r="Y337" i="11" s="1"/>
  <c r="K338" i="11"/>
  <c r="Y338" i="11" s="1"/>
  <c r="K339" i="11"/>
  <c r="Y339" i="11" s="1"/>
  <c r="K340" i="11"/>
  <c r="Y340" i="11" s="1"/>
  <c r="K341" i="11"/>
  <c r="Y341" i="11" s="1"/>
  <c r="K342" i="11"/>
  <c r="Y342" i="11" s="1"/>
  <c r="K343" i="11"/>
  <c r="Y343" i="11" s="1"/>
  <c r="K344" i="11"/>
  <c r="Y344" i="11" s="1"/>
  <c r="K345" i="11"/>
  <c r="Y345" i="11" s="1"/>
  <c r="K346" i="11"/>
  <c r="Y346" i="11" s="1"/>
  <c r="K347" i="11"/>
  <c r="Y347" i="11" s="1"/>
  <c r="K348" i="11"/>
  <c r="Y348" i="11" s="1"/>
  <c r="K349" i="11"/>
  <c r="Y349" i="11" s="1"/>
  <c r="K350" i="11"/>
  <c r="Y350" i="11" s="1"/>
  <c r="K351" i="11"/>
  <c r="Y351" i="11" s="1"/>
  <c r="K352" i="11"/>
  <c r="Y352" i="11" s="1"/>
  <c r="K353" i="11"/>
  <c r="Y353" i="11" s="1"/>
  <c r="K354" i="11"/>
  <c r="Y354" i="11" s="1"/>
  <c r="K355" i="11"/>
  <c r="Y355" i="11" s="1"/>
  <c r="K356" i="11"/>
  <c r="Y356" i="11" s="1"/>
  <c r="K357" i="11"/>
  <c r="Y357" i="11" s="1"/>
  <c r="K358" i="11"/>
  <c r="Y358" i="11" s="1"/>
  <c r="K359" i="11"/>
  <c r="Y359" i="11" s="1"/>
  <c r="K360" i="11"/>
  <c r="Y360" i="11" s="1"/>
  <c r="K361" i="11"/>
  <c r="Y361" i="11" s="1"/>
  <c r="K362" i="11"/>
  <c r="Y362" i="11" s="1"/>
  <c r="K363" i="11"/>
  <c r="Y363" i="11" s="1"/>
  <c r="K364" i="11"/>
  <c r="Y364" i="11" s="1"/>
  <c r="K365" i="11"/>
  <c r="Y365" i="11" s="1"/>
  <c r="K366" i="11"/>
  <c r="Y366" i="11" s="1"/>
  <c r="K367" i="11"/>
  <c r="Y367" i="11" s="1"/>
  <c r="K368" i="11"/>
  <c r="Y368" i="11" s="1"/>
  <c r="K369" i="11"/>
  <c r="Y369" i="11" s="1"/>
  <c r="K370" i="11"/>
  <c r="Y370" i="11" s="1"/>
  <c r="K371" i="11"/>
  <c r="Y371" i="11" s="1"/>
  <c r="K372" i="11"/>
  <c r="Y372" i="11" s="1"/>
  <c r="K373" i="11"/>
  <c r="Y373" i="11" s="1"/>
  <c r="K374" i="11"/>
  <c r="Y374" i="11" s="1"/>
  <c r="K375" i="11"/>
  <c r="Y375" i="11" s="1"/>
  <c r="K376" i="11"/>
  <c r="Y376" i="11" s="1"/>
  <c r="K377" i="11"/>
  <c r="Y377" i="11" s="1"/>
  <c r="K378" i="11"/>
  <c r="Y378" i="11" s="1"/>
  <c r="K379" i="11"/>
  <c r="Y379" i="11" s="1"/>
  <c r="K380" i="11"/>
  <c r="Y380" i="11" s="1"/>
  <c r="K381" i="11"/>
  <c r="Y381" i="11" s="1"/>
  <c r="K382" i="11"/>
  <c r="Y382" i="11" s="1"/>
  <c r="K383" i="11"/>
  <c r="Y383" i="11" s="1"/>
  <c r="K384" i="11"/>
  <c r="Y384" i="11" s="1"/>
  <c r="K385" i="11"/>
  <c r="Y385" i="11" s="1"/>
  <c r="K386" i="11"/>
  <c r="Y386" i="11" s="1"/>
  <c r="K387" i="11"/>
  <c r="Y387" i="11" s="1"/>
  <c r="K388" i="11"/>
  <c r="Y388" i="11" s="1"/>
  <c r="K389" i="11"/>
  <c r="Y389" i="11" s="1"/>
  <c r="K390" i="11"/>
  <c r="Y390" i="11" s="1"/>
  <c r="K391" i="11"/>
  <c r="Y391" i="11" s="1"/>
  <c r="K392" i="11"/>
  <c r="Y392" i="11" s="1"/>
  <c r="K393" i="11"/>
  <c r="Y393" i="11" s="1"/>
  <c r="K394" i="11"/>
  <c r="Y394" i="11" s="1"/>
  <c r="K395" i="11"/>
  <c r="Y395" i="11" s="1"/>
  <c r="K396" i="11"/>
  <c r="Y396" i="11" s="1"/>
  <c r="K397" i="11"/>
  <c r="Y397" i="11" s="1"/>
  <c r="K398" i="11"/>
  <c r="Y398" i="11" s="1"/>
  <c r="K399" i="11"/>
  <c r="Y399" i="11" s="1"/>
  <c r="K400" i="11"/>
  <c r="Y400" i="11" s="1"/>
  <c r="K401" i="11"/>
  <c r="Y401" i="11" s="1"/>
  <c r="K402" i="11"/>
  <c r="Y402" i="11" s="1"/>
  <c r="K403" i="11"/>
  <c r="Y403" i="11" s="1"/>
  <c r="K404" i="11"/>
  <c r="Y404" i="11" s="1"/>
  <c r="K405" i="11"/>
  <c r="Y405" i="11" s="1"/>
  <c r="K406" i="11"/>
  <c r="Y406" i="11" s="1"/>
  <c r="K407" i="11"/>
  <c r="Y407" i="11" s="1"/>
  <c r="K408" i="11"/>
  <c r="Y408" i="11" s="1"/>
  <c r="K409" i="11"/>
  <c r="Y409" i="11" s="1"/>
  <c r="K410" i="11"/>
  <c r="Y410" i="11" s="1"/>
  <c r="K411" i="11"/>
  <c r="Y411" i="11" s="1"/>
  <c r="K412" i="11"/>
  <c r="Y412" i="11" s="1"/>
  <c r="K413" i="11"/>
  <c r="Y413" i="11" s="1"/>
  <c r="K414" i="11"/>
  <c r="Y414" i="11" s="1"/>
  <c r="K415" i="11"/>
  <c r="Y415" i="11" s="1"/>
  <c r="K416" i="11"/>
  <c r="Y416" i="11" s="1"/>
  <c r="K417" i="11"/>
  <c r="Y417" i="11" s="1"/>
  <c r="K418" i="11"/>
  <c r="Y418" i="11" s="1"/>
  <c r="K419" i="11"/>
  <c r="Y419" i="11" s="1"/>
  <c r="K420" i="11"/>
  <c r="Y420" i="11" s="1"/>
  <c r="K421" i="11"/>
  <c r="Y421" i="11" s="1"/>
  <c r="K422" i="11"/>
  <c r="Y422" i="11" s="1"/>
  <c r="K423" i="11"/>
  <c r="Y423" i="11" s="1"/>
  <c r="K424" i="11"/>
  <c r="Y424" i="11" s="1"/>
  <c r="K425" i="11"/>
  <c r="Y425" i="11" s="1"/>
  <c r="K426" i="11"/>
  <c r="Y426" i="11" s="1"/>
  <c r="K427" i="11"/>
  <c r="Y427" i="11" s="1"/>
  <c r="K428" i="11"/>
  <c r="Y428" i="11" s="1"/>
  <c r="K429" i="11"/>
  <c r="Y429" i="11" s="1"/>
  <c r="K430" i="11"/>
  <c r="Y430" i="11" s="1"/>
  <c r="K431" i="11"/>
  <c r="Y431" i="11" s="1"/>
  <c r="K432" i="11"/>
  <c r="Y432" i="11" s="1"/>
  <c r="K433" i="11"/>
  <c r="Y433" i="11" s="1"/>
  <c r="K434" i="11"/>
  <c r="Y434" i="11" s="1"/>
  <c r="K435" i="11"/>
  <c r="Y435" i="11" s="1"/>
  <c r="K436" i="11"/>
  <c r="Y436" i="11" s="1"/>
  <c r="K437" i="11"/>
  <c r="Y437" i="11" s="1"/>
  <c r="K438" i="11"/>
  <c r="Y438" i="11" s="1"/>
  <c r="K439" i="11"/>
  <c r="Y439" i="11" s="1"/>
  <c r="K440" i="11"/>
  <c r="Y440" i="11" s="1"/>
  <c r="K441" i="11"/>
  <c r="Y441" i="11" s="1"/>
  <c r="K442" i="11"/>
  <c r="Y442" i="11" s="1"/>
  <c r="K443" i="11"/>
  <c r="Y443" i="11" s="1"/>
  <c r="K444" i="11"/>
  <c r="Y444" i="11" s="1"/>
  <c r="K445" i="11"/>
  <c r="Y445" i="11" s="1"/>
  <c r="K446" i="11"/>
  <c r="Y446" i="11" s="1"/>
  <c r="K447" i="11"/>
  <c r="Y447" i="11" s="1"/>
  <c r="K448" i="11"/>
  <c r="Y448" i="11" s="1"/>
  <c r="K449" i="11"/>
  <c r="Y449" i="11" s="1"/>
  <c r="K450" i="11"/>
  <c r="Y450" i="11" s="1"/>
  <c r="K451" i="11"/>
  <c r="Y451" i="11" s="1"/>
  <c r="K452" i="11"/>
  <c r="Y452" i="11" s="1"/>
  <c r="K453" i="11"/>
  <c r="Y453" i="11" s="1"/>
  <c r="K454" i="11"/>
  <c r="Y454" i="11" s="1"/>
  <c r="K455" i="11"/>
  <c r="Y455" i="11" s="1"/>
  <c r="K456" i="11"/>
  <c r="Y456" i="11" s="1"/>
  <c r="K457" i="11"/>
  <c r="Y457" i="11" s="1"/>
  <c r="K458" i="11"/>
  <c r="Y458" i="11" s="1"/>
  <c r="K459" i="11"/>
  <c r="Y459" i="11" s="1"/>
  <c r="K460" i="11"/>
  <c r="Y460" i="11" s="1"/>
  <c r="K461" i="11"/>
  <c r="Y461" i="11" s="1"/>
  <c r="K462" i="11"/>
  <c r="Y462" i="11" s="1"/>
  <c r="K463" i="11"/>
  <c r="Y463" i="11" s="1"/>
  <c r="K464" i="11"/>
  <c r="Y464" i="11" s="1"/>
  <c r="K465" i="11"/>
  <c r="Y465" i="11" s="1"/>
  <c r="K466" i="11"/>
  <c r="Y466" i="11" s="1"/>
  <c r="K467" i="11"/>
  <c r="Y467" i="11" s="1"/>
  <c r="K468" i="11"/>
  <c r="Y468" i="11" s="1"/>
  <c r="K469" i="11"/>
  <c r="Y469" i="11" s="1"/>
  <c r="K470" i="11"/>
  <c r="Y470" i="11" s="1"/>
  <c r="K471" i="11"/>
  <c r="Y471" i="11" s="1"/>
  <c r="K472" i="11"/>
  <c r="Y472" i="11" s="1"/>
  <c r="K473" i="11"/>
  <c r="Y473" i="11" s="1"/>
  <c r="K474" i="11"/>
  <c r="Y474" i="11" s="1"/>
  <c r="K475" i="11"/>
  <c r="Y475" i="11" s="1"/>
  <c r="K476" i="11"/>
  <c r="Y476" i="11" s="1"/>
  <c r="K477" i="11"/>
  <c r="Y477" i="11" s="1"/>
  <c r="K478" i="11"/>
  <c r="Y478" i="11" s="1"/>
  <c r="K479" i="11"/>
  <c r="Y479" i="11" s="1"/>
  <c r="K480" i="11"/>
  <c r="Y480" i="11" s="1"/>
  <c r="K481" i="11"/>
  <c r="Y481" i="11" s="1"/>
  <c r="K482" i="11"/>
  <c r="Y482" i="11" s="1"/>
  <c r="K483" i="11"/>
  <c r="Y483" i="11" s="1"/>
  <c r="K484" i="11"/>
  <c r="Y484" i="11" s="1"/>
  <c r="K485" i="11"/>
  <c r="Y485" i="11" s="1"/>
  <c r="K486" i="11"/>
  <c r="Y486" i="11" s="1"/>
  <c r="K487" i="11"/>
  <c r="Y487" i="11" s="1"/>
  <c r="K488" i="11"/>
  <c r="Y488" i="11" s="1"/>
  <c r="K489" i="11"/>
  <c r="Y489" i="11" s="1"/>
  <c r="K490" i="11"/>
  <c r="Y490" i="11" s="1"/>
  <c r="K491" i="11"/>
  <c r="Y491" i="11" s="1"/>
  <c r="K492" i="11"/>
  <c r="Y492" i="11" s="1"/>
  <c r="K493" i="11"/>
  <c r="Y493" i="11" s="1"/>
  <c r="K494" i="11"/>
  <c r="Y494" i="11" s="1"/>
  <c r="K495" i="11"/>
  <c r="Y495" i="11" s="1"/>
  <c r="K496" i="11"/>
  <c r="Y496" i="11" s="1"/>
  <c r="K497" i="11"/>
  <c r="Y497" i="11" s="1"/>
  <c r="K498" i="11"/>
  <c r="Y498" i="11" s="1"/>
  <c r="K499" i="11"/>
  <c r="Y499" i="11" s="1"/>
  <c r="K500" i="11"/>
  <c r="Y500" i="11" s="1"/>
  <c r="K501" i="11"/>
  <c r="Y501" i="11" s="1"/>
  <c r="K502" i="11"/>
  <c r="Y502" i="11" s="1"/>
  <c r="K503" i="11"/>
  <c r="Y503" i="11" s="1"/>
  <c r="K504" i="11"/>
  <c r="Y504" i="11" s="1"/>
  <c r="K505" i="11"/>
  <c r="Y505" i="11" s="1"/>
  <c r="K506" i="11"/>
  <c r="Y506" i="11" s="1"/>
  <c r="K507" i="11"/>
  <c r="Y507" i="11" s="1"/>
  <c r="K508" i="11"/>
  <c r="Y508" i="11" s="1"/>
  <c r="K509" i="11"/>
  <c r="Y509" i="11" s="1"/>
  <c r="K510" i="11"/>
  <c r="Y510" i="11" s="1"/>
  <c r="K511" i="11"/>
  <c r="Y511" i="11" s="1"/>
  <c r="K512" i="11"/>
  <c r="Y512" i="11" s="1"/>
  <c r="K513" i="11"/>
  <c r="Y513" i="11" s="1"/>
  <c r="K514" i="11"/>
  <c r="Y514" i="11" s="1"/>
  <c r="K515" i="11"/>
  <c r="Y515" i="11" s="1"/>
  <c r="K516" i="11"/>
  <c r="Y516" i="11" s="1"/>
  <c r="K517" i="11"/>
  <c r="Y517" i="11" s="1"/>
  <c r="K518" i="11"/>
  <c r="Y518" i="11" s="1"/>
  <c r="K519" i="11"/>
  <c r="Y519" i="11" s="1"/>
  <c r="K520" i="11"/>
  <c r="Y520" i="11" s="1"/>
  <c r="K521" i="11"/>
  <c r="Y521" i="11" s="1"/>
  <c r="K522" i="11"/>
  <c r="Y522" i="11" s="1"/>
  <c r="K523" i="11"/>
  <c r="Y523" i="11" s="1"/>
  <c r="K524" i="11"/>
  <c r="Y524" i="11" s="1"/>
  <c r="K525" i="11"/>
  <c r="Y525" i="11" s="1"/>
  <c r="K526" i="11"/>
  <c r="Y526" i="11" s="1"/>
  <c r="K527" i="11"/>
  <c r="Y527" i="11" s="1"/>
  <c r="K528" i="11"/>
  <c r="Y528" i="11" s="1"/>
  <c r="K529" i="11"/>
  <c r="Y529" i="11" s="1"/>
  <c r="K530" i="11"/>
  <c r="Y530" i="11" s="1"/>
  <c r="K531" i="11"/>
  <c r="Y531" i="11" s="1"/>
  <c r="K532" i="11"/>
  <c r="Y532" i="11" s="1"/>
  <c r="K533" i="11"/>
  <c r="Y533" i="11" s="1"/>
  <c r="K534" i="11"/>
  <c r="Y534" i="11" s="1"/>
  <c r="K535" i="11"/>
  <c r="Y535" i="11" s="1"/>
  <c r="K536" i="11"/>
  <c r="Y536" i="11" s="1"/>
  <c r="K537" i="11"/>
  <c r="Y537" i="11" s="1"/>
  <c r="K538" i="11"/>
  <c r="Y538" i="11" s="1"/>
  <c r="K539" i="11"/>
  <c r="Y539" i="11" s="1"/>
  <c r="K540" i="11"/>
  <c r="Y540" i="11" s="1"/>
  <c r="K541" i="11"/>
  <c r="Y541" i="11" s="1"/>
  <c r="K542" i="11"/>
  <c r="Y542" i="11" s="1"/>
  <c r="K543" i="11"/>
  <c r="Y543" i="11" s="1"/>
  <c r="K544" i="11"/>
  <c r="Y544" i="11" s="1"/>
  <c r="K545" i="11"/>
  <c r="Y545" i="11" s="1"/>
  <c r="K546" i="11"/>
  <c r="Y546" i="11" s="1"/>
  <c r="K547" i="11"/>
  <c r="Y547" i="11" s="1"/>
  <c r="K548" i="11"/>
  <c r="Y548" i="11" s="1"/>
  <c r="K549" i="11"/>
  <c r="Y549" i="11" s="1"/>
  <c r="K550" i="11"/>
  <c r="Y550" i="11" s="1"/>
  <c r="K551" i="11"/>
  <c r="Y551" i="11" s="1"/>
  <c r="K552" i="11"/>
  <c r="Y552" i="11" s="1"/>
  <c r="K553" i="11"/>
  <c r="Y553" i="11" s="1"/>
  <c r="K554" i="11"/>
  <c r="Y554" i="11" s="1"/>
  <c r="K555" i="11"/>
  <c r="Y555" i="11" s="1"/>
  <c r="K556" i="11"/>
  <c r="Y556" i="11" s="1"/>
  <c r="K557" i="11"/>
  <c r="Y557" i="11" s="1"/>
  <c r="K558" i="11"/>
  <c r="Y558" i="11" s="1"/>
  <c r="K559" i="11"/>
  <c r="Y559" i="11" s="1"/>
  <c r="K560" i="11"/>
  <c r="Y560" i="11" s="1"/>
  <c r="K561" i="11"/>
  <c r="Y561" i="11" s="1"/>
  <c r="K562" i="11"/>
  <c r="Y562" i="11" s="1"/>
  <c r="K563" i="11"/>
  <c r="Y563" i="11" s="1"/>
  <c r="K564" i="11"/>
  <c r="Y564" i="11" s="1"/>
  <c r="K565" i="11"/>
  <c r="Y565" i="11" s="1"/>
  <c r="K566" i="11"/>
  <c r="Y566" i="11" s="1"/>
  <c r="K567" i="11"/>
  <c r="Y567" i="11" s="1"/>
  <c r="K568" i="11"/>
  <c r="Y568" i="11" s="1"/>
  <c r="K569" i="11"/>
  <c r="Y569" i="11" s="1"/>
  <c r="K570" i="11"/>
  <c r="Y570" i="11" s="1"/>
  <c r="K571" i="11"/>
  <c r="Y571" i="11" s="1"/>
  <c r="K572" i="11"/>
  <c r="Y572" i="11" s="1"/>
  <c r="K573" i="11"/>
  <c r="Y573" i="11" s="1"/>
  <c r="K574" i="11"/>
  <c r="Y574" i="11" s="1"/>
  <c r="K575" i="11"/>
  <c r="Y575" i="11" s="1"/>
  <c r="K576" i="11"/>
  <c r="Y576" i="11" s="1"/>
  <c r="K577" i="11"/>
  <c r="Y577" i="11" s="1"/>
  <c r="K578" i="11"/>
  <c r="Y578" i="11" s="1"/>
  <c r="K579" i="11"/>
  <c r="Y579" i="11" s="1"/>
  <c r="K580" i="11"/>
  <c r="Y580" i="11" s="1"/>
  <c r="K581" i="11"/>
  <c r="Y581" i="11" s="1"/>
  <c r="K582" i="11"/>
  <c r="Y582" i="11" s="1"/>
  <c r="K583" i="11"/>
  <c r="Y583" i="11" s="1"/>
  <c r="K584" i="11"/>
  <c r="Y584" i="11" s="1"/>
  <c r="K585" i="11"/>
  <c r="Y585" i="11" s="1"/>
  <c r="K586" i="11"/>
  <c r="Y586" i="11" s="1"/>
  <c r="K587" i="11"/>
  <c r="Y587" i="11" s="1"/>
  <c r="K588" i="11"/>
  <c r="Y588" i="11" s="1"/>
  <c r="K589" i="11"/>
  <c r="Y589" i="11" s="1"/>
  <c r="K590" i="11"/>
  <c r="Y590" i="11" s="1"/>
  <c r="K591" i="11"/>
  <c r="Y591" i="11" s="1"/>
  <c r="K592" i="11"/>
  <c r="Y592" i="11" s="1"/>
  <c r="K593" i="11"/>
  <c r="Y593" i="11" s="1"/>
  <c r="K594" i="11"/>
  <c r="Y594" i="11" s="1"/>
  <c r="K595" i="11"/>
  <c r="Y595" i="11" s="1"/>
  <c r="K596" i="11"/>
  <c r="Y596" i="11" s="1"/>
  <c r="K597" i="11"/>
  <c r="Y597" i="11" s="1"/>
  <c r="K598" i="11"/>
  <c r="Y598" i="11" s="1"/>
  <c r="K599" i="11"/>
  <c r="Y599" i="11" s="1"/>
  <c r="K600" i="11"/>
  <c r="Y600" i="11" s="1"/>
  <c r="K601" i="11"/>
  <c r="Y601" i="11" s="1"/>
  <c r="K602" i="11"/>
  <c r="Y602" i="11" s="1"/>
  <c r="K603" i="11"/>
  <c r="Y603" i="11" s="1"/>
  <c r="K604" i="11"/>
  <c r="Y604" i="11" s="1"/>
  <c r="K605" i="11"/>
  <c r="Y605" i="11" s="1"/>
  <c r="K606" i="11"/>
  <c r="Y606" i="11" s="1"/>
  <c r="K607" i="11"/>
  <c r="Y607" i="11" s="1"/>
  <c r="K608" i="11"/>
  <c r="Y608" i="11" s="1"/>
  <c r="K609" i="11"/>
  <c r="Y609" i="11" s="1"/>
  <c r="K610" i="11"/>
  <c r="Y610" i="11" s="1"/>
  <c r="K611" i="11"/>
  <c r="Y611" i="11" s="1"/>
  <c r="K612" i="11"/>
  <c r="Y612" i="11" s="1"/>
  <c r="K613" i="11"/>
  <c r="Y613" i="11" s="1"/>
  <c r="K614" i="11"/>
  <c r="Y614" i="11" s="1"/>
  <c r="K615" i="11"/>
  <c r="Y615" i="11" s="1"/>
  <c r="K616" i="11"/>
  <c r="Y616" i="11" s="1"/>
  <c r="K617" i="11"/>
  <c r="Y617" i="11" s="1"/>
  <c r="K618" i="11"/>
  <c r="Y618" i="11" s="1"/>
  <c r="K619" i="11"/>
  <c r="Y619" i="11" s="1"/>
  <c r="K620" i="11"/>
  <c r="Y620" i="11" s="1"/>
  <c r="K621" i="11"/>
  <c r="Y621" i="11" s="1"/>
  <c r="K622" i="11"/>
  <c r="Y622" i="11" s="1"/>
  <c r="K623" i="11"/>
  <c r="Y623" i="11" s="1"/>
  <c r="K624" i="11"/>
  <c r="Y624" i="11" s="1"/>
  <c r="K625" i="11"/>
  <c r="Y625" i="11" s="1"/>
  <c r="K626" i="11"/>
  <c r="Y626" i="11" s="1"/>
  <c r="K627" i="11"/>
  <c r="Y627" i="11" s="1"/>
  <c r="K628" i="11"/>
  <c r="Y628" i="11" s="1"/>
  <c r="K629" i="11"/>
  <c r="Y629" i="11" s="1"/>
  <c r="K630" i="11"/>
  <c r="Y630" i="11" s="1"/>
  <c r="K631" i="11"/>
  <c r="Y631" i="11" s="1"/>
  <c r="K632" i="11"/>
  <c r="Y632" i="11" s="1"/>
  <c r="K633" i="11"/>
  <c r="Y633" i="11" s="1"/>
  <c r="K634" i="11"/>
  <c r="Y634" i="11" s="1"/>
  <c r="K635" i="11"/>
  <c r="Y635" i="11" s="1"/>
  <c r="K636" i="11"/>
  <c r="Y636" i="11" s="1"/>
  <c r="K637" i="11"/>
  <c r="Y637" i="11" s="1"/>
  <c r="K638" i="11"/>
  <c r="Y638" i="11" s="1"/>
  <c r="K639" i="11"/>
  <c r="Y639" i="11" s="1"/>
  <c r="K640" i="11"/>
  <c r="Y640" i="11" s="1"/>
  <c r="K641" i="11"/>
  <c r="Y641" i="11" s="1"/>
  <c r="K642" i="11"/>
  <c r="Y642" i="11" s="1"/>
  <c r="K643" i="11"/>
  <c r="Y643" i="11" s="1"/>
  <c r="K644" i="11"/>
  <c r="Y644" i="11" s="1"/>
  <c r="K645" i="11"/>
  <c r="Y645" i="11" s="1"/>
  <c r="K646" i="11"/>
  <c r="Y646" i="11" s="1"/>
  <c r="K647" i="11"/>
  <c r="Y647" i="11" s="1"/>
  <c r="K648" i="11"/>
  <c r="Y648" i="11" s="1"/>
  <c r="K649" i="11"/>
  <c r="Y649" i="11" s="1"/>
  <c r="K650" i="11"/>
  <c r="Y650" i="11" s="1"/>
  <c r="K651" i="11"/>
  <c r="Y651" i="11" s="1"/>
  <c r="K652" i="11"/>
  <c r="Y652" i="11" s="1"/>
  <c r="K653" i="11"/>
  <c r="Y653" i="11" s="1"/>
  <c r="K654" i="11"/>
  <c r="Y654" i="11" s="1"/>
  <c r="K655" i="11"/>
  <c r="Y655" i="11" s="1"/>
  <c r="K656" i="11"/>
  <c r="Y656" i="11" s="1"/>
  <c r="K657" i="11"/>
  <c r="Y657" i="11" s="1"/>
  <c r="K658" i="11"/>
  <c r="Y658" i="11" s="1"/>
  <c r="K659" i="11"/>
  <c r="Y659" i="11" s="1"/>
  <c r="K660" i="11"/>
  <c r="Y660" i="11" s="1"/>
  <c r="K661" i="11"/>
  <c r="Y661" i="11" s="1"/>
  <c r="K662" i="11"/>
  <c r="Y662" i="11" s="1"/>
  <c r="K663" i="11"/>
  <c r="Y663" i="11" s="1"/>
  <c r="K664" i="11"/>
  <c r="Y664" i="11" s="1"/>
  <c r="K665" i="11"/>
  <c r="Y665" i="11" s="1"/>
  <c r="K666" i="11"/>
  <c r="Y666" i="11" s="1"/>
  <c r="K667" i="11"/>
  <c r="Y667" i="11" s="1"/>
  <c r="K668" i="11"/>
  <c r="Y668" i="11" s="1"/>
  <c r="K669" i="11"/>
  <c r="Y669" i="11" s="1"/>
  <c r="K670" i="11"/>
  <c r="Y670" i="11" s="1"/>
  <c r="K671" i="11"/>
  <c r="Y671" i="11" s="1"/>
  <c r="K672" i="11"/>
  <c r="Y672" i="11" s="1"/>
  <c r="K673" i="11"/>
  <c r="Y673" i="11" s="1"/>
  <c r="K674" i="11"/>
  <c r="Y674" i="11" s="1"/>
  <c r="K675" i="11"/>
  <c r="Y675" i="11" s="1"/>
  <c r="K676" i="11"/>
  <c r="Y676" i="11" s="1"/>
  <c r="K677" i="11"/>
  <c r="Y677" i="11" s="1"/>
  <c r="K678" i="11"/>
  <c r="Y678" i="11" s="1"/>
  <c r="K679" i="11"/>
  <c r="Y679" i="11" s="1"/>
  <c r="K680" i="11"/>
  <c r="Y680" i="11" s="1"/>
  <c r="K681" i="11"/>
  <c r="Y681" i="11" s="1"/>
  <c r="K682" i="11"/>
  <c r="Y682" i="11" s="1"/>
  <c r="K683" i="11"/>
  <c r="Y683" i="11" s="1"/>
  <c r="K684" i="11"/>
  <c r="Y684" i="11" s="1"/>
  <c r="K685" i="11"/>
  <c r="Y685" i="11" s="1"/>
  <c r="K686" i="11"/>
  <c r="Y686" i="11" s="1"/>
  <c r="K687" i="11"/>
  <c r="Y687" i="11" s="1"/>
  <c r="K688" i="11"/>
  <c r="Y688" i="11" s="1"/>
  <c r="K689" i="11"/>
  <c r="Y689" i="11" s="1"/>
  <c r="K690" i="11"/>
  <c r="Y690" i="11" s="1"/>
  <c r="K691" i="11"/>
  <c r="Y691" i="11" s="1"/>
  <c r="K692" i="11"/>
  <c r="Y692" i="11" s="1"/>
  <c r="K693" i="11"/>
  <c r="Y693" i="11" s="1"/>
  <c r="K694" i="11"/>
  <c r="Y694" i="11" s="1"/>
  <c r="K695" i="11"/>
  <c r="Y695" i="11" s="1"/>
  <c r="K696" i="11"/>
  <c r="Y696" i="11" s="1"/>
  <c r="K697" i="11"/>
  <c r="Y697" i="11" s="1"/>
  <c r="K698" i="11"/>
  <c r="Y698" i="11" s="1"/>
  <c r="K699" i="11"/>
  <c r="Y699" i="11" s="1"/>
  <c r="K700" i="11"/>
  <c r="Y700" i="11" s="1"/>
  <c r="K701" i="11"/>
  <c r="Y701" i="11" s="1"/>
  <c r="K702" i="11"/>
  <c r="Y702" i="11" s="1"/>
  <c r="K703" i="11"/>
  <c r="Y703" i="11" s="1"/>
  <c r="K704" i="11"/>
  <c r="Y704" i="11" s="1"/>
  <c r="K705" i="11"/>
  <c r="Y705" i="11" s="1"/>
  <c r="K706" i="11"/>
  <c r="Y706" i="11" s="1"/>
  <c r="K707" i="11"/>
  <c r="Y707" i="11" s="1"/>
  <c r="K708" i="11"/>
  <c r="Y708" i="11" s="1"/>
  <c r="K709" i="11"/>
  <c r="Y709" i="11" s="1"/>
  <c r="K710" i="11"/>
  <c r="Y710" i="11" s="1"/>
  <c r="K711" i="11"/>
  <c r="Y711" i="11" s="1"/>
  <c r="K712" i="11"/>
  <c r="Y712" i="11" s="1"/>
  <c r="K713" i="11"/>
  <c r="Y713" i="11" s="1"/>
  <c r="K714" i="11"/>
  <c r="Y714" i="11" s="1"/>
  <c r="K715" i="11"/>
  <c r="Y715" i="11" s="1"/>
  <c r="K716" i="11"/>
  <c r="Y716" i="11" s="1"/>
  <c r="K717" i="11"/>
  <c r="Y717" i="11" s="1"/>
  <c r="K718" i="11"/>
  <c r="Y718" i="11" s="1"/>
  <c r="K719" i="11"/>
  <c r="Y719" i="11" s="1"/>
  <c r="K720" i="11"/>
  <c r="Y720" i="11" s="1"/>
  <c r="K721" i="11"/>
  <c r="Y721" i="11" s="1"/>
  <c r="K722" i="11"/>
  <c r="Y722" i="11" s="1"/>
  <c r="K723" i="11"/>
  <c r="Y723" i="11" s="1"/>
  <c r="K724" i="11"/>
  <c r="Y724" i="11" s="1"/>
  <c r="K725" i="11"/>
  <c r="Y725" i="11" s="1"/>
  <c r="K726" i="11"/>
  <c r="Y726" i="11" s="1"/>
  <c r="K727" i="11"/>
  <c r="Y727" i="11" s="1"/>
  <c r="K728" i="11"/>
  <c r="Y728" i="11" s="1"/>
  <c r="K729" i="11"/>
  <c r="Y729" i="11" s="1"/>
  <c r="K730" i="11"/>
  <c r="Y730" i="11" s="1"/>
  <c r="K731" i="11"/>
  <c r="Y731" i="11" s="1"/>
  <c r="K732" i="11"/>
  <c r="Y732" i="11" s="1"/>
  <c r="K733" i="11"/>
  <c r="Y733" i="11" s="1"/>
  <c r="K734" i="11"/>
  <c r="Y734" i="11" s="1"/>
  <c r="K735" i="11"/>
  <c r="Y735" i="11" s="1"/>
  <c r="K736" i="11"/>
  <c r="Y736" i="11" s="1"/>
  <c r="K737" i="11"/>
  <c r="Y737" i="11" s="1"/>
  <c r="K738" i="11"/>
  <c r="Y738" i="11" s="1"/>
  <c r="K739" i="11"/>
  <c r="Y739" i="11" s="1"/>
  <c r="K740" i="11"/>
  <c r="Y740" i="11" s="1"/>
  <c r="K741" i="11"/>
  <c r="Y741" i="11" s="1"/>
  <c r="K742" i="11"/>
  <c r="Y742" i="11" s="1"/>
  <c r="K743" i="11"/>
  <c r="Y743" i="11" s="1"/>
  <c r="K744" i="11"/>
  <c r="Y744" i="11" s="1"/>
  <c r="K745" i="11"/>
  <c r="Y745" i="11" s="1"/>
  <c r="K746" i="11"/>
  <c r="Y746" i="11" s="1"/>
  <c r="K747" i="11"/>
  <c r="Y747" i="11" s="1"/>
  <c r="K748" i="11"/>
  <c r="Y748" i="11" s="1"/>
  <c r="K749" i="11"/>
  <c r="Y749" i="11" s="1"/>
  <c r="K750" i="11"/>
  <c r="Y750" i="11" s="1"/>
  <c r="K751" i="11"/>
  <c r="Y751" i="11" s="1"/>
  <c r="K752" i="11"/>
  <c r="Y752" i="11" s="1"/>
  <c r="K753" i="11"/>
  <c r="Y753" i="11" s="1"/>
  <c r="K754" i="11"/>
  <c r="Y754" i="11" s="1"/>
  <c r="K755" i="11"/>
  <c r="Y755" i="11" s="1"/>
  <c r="K756" i="11"/>
  <c r="Y756" i="11" s="1"/>
  <c r="K757" i="11"/>
  <c r="Y757" i="11" s="1"/>
  <c r="K758" i="11"/>
  <c r="Y758" i="11" s="1"/>
  <c r="K759" i="11"/>
  <c r="Y759" i="11" s="1"/>
  <c r="K760" i="11"/>
  <c r="Y760" i="11" s="1"/>
  <c r="K761" i="11"/>
  <c r="Y761" i="11" s="1"/>
  <c r="K762" i="11"/>
  <c r="Y762" i="11" s="1"/>
  <c r="K763" i="11"/>
  <c r="Y763" i="11" s="1"/>
  <c r="K764" i="11"/>
  <c r="Y764" i="11" s="1"/>
  <c r="K765" i="11"/>
  <c r="Y765" i="11" s="1"/>
  <c r="K766" i="11"/>
  <c r="Y766" i="11" s="1"/>
  <c r="K767" i="11"/>
  <c r="Y767" i="11" s="1"/>
  <c r="K768" i="11"/>
  <c r="Y768" i="11" s="1"/>
  <c r="K769" i="11"/>
  <c r="Y769" i="11" s="1"/>
  <c r="K770" i="11"/>
  <c r="Y770" i="11" s="1"/>
  <c r="K771" i="11"/>
  <c r="Y771" i="11" s="1"/>
  <c r="K772" i="11"/>
  <c r="Y772" i="11" s="1"/>
  <c r="K773" i="11"/>
  <c r="Y773" i="11" s="1"/>
  <c r="K774" i="11"/>
  <c r="Y774" i="11" s="1"/>
  <c r="K775" i="11"/>
  <c r="Y775" i="11" s="1"/>
  <c r="K776" i="11"/>
  <c r="Y776" i="11" s="1"/>
  <c r="K777" i="11"/>
  <c r="Y777" i="11" s="1"/>
  <c r="K778" i="11"/>
  <c r="Y778" i="11" s="1"/>
  <c r="K779" i="11"/>
  <c r="Y779" i="11" s="1"/>
  <c r="K780" i="11"/>
  <c r="Y780" i="11" s="1"/>
  <c r="K781" i="11"/>
  <c r="Y781" i="11" s="1"/>
  <c r="K782" i="11"/>
  <c r="Y782" i="11" s="1"/>
  <c r="K783" i="11"/>
  <c r="Y783" i="11" s="1"/>
  <c r="K784" i="11"/>
  <c r="Y784" i="11" s="1"/>
  <c r="K785" i="11"/>
  <c r="Y785" i="11" s="1"/>
  <c r="K786" i="11"/>
  <c r="Y786" i="11" s="1"/>
  <c r="K787" i="11"/>
  <c r="Y787" i="11" s="1"/>
  <c r="K788" i="11"/>
  <c r="Y788" i="11" s="1"/>
  <c r="K789" i="11"/>
  <c r="Y789" i="11" s="1"/>
  <c r="K790" i="11"/>
  <c r="Y790" i="11" s="1"/>
  <c r="K791" i="11"/>
  <c r="Y791" i="11" s="1"/>
  <c r="K792" i="11"/>
  <c r="Y792" i="11" s="1"/>
  <c r="K793" i="11"/>
  <c r="Y793" i="11" s="1"/>
  <c r="K794" i="11"/>
  <c r="Y794" i="11" s="1"/>
  <c r="K795" i="11"/>
  <c r="Y795" i="11" s="1"/>
  <c r="K796" i="11"/>
  <c r="Y796" i="11" s="1"/>
  <c r="K797" i="11"/>
  <c r="Y797" i="11" s="1"/>
  <c r="K798" i="11"/>
  <c r="Y798" i="11" s="1"/>
  <c r="K799" i="11"/>
  <c r="Y799" i="11" s="1"/>
  <c r="K800" i="11"/>
  <c r="Y800" i="11" s="1"/>
  <c r="K801" i="11"/>
  <c r="Y801" i="11" s="1"/>
  <c r="K802" i="11"/>
  <c r="Y802" i="11" s="1"/>
  <c r="K803" i="11"/>
  <c r="Y803" i="11" s="1"/>
  <c r="K804" i="11"/>
  <c r="Y804" i="11" s="1"/>
  <c r="K805" i="11"/>
  <c r="Y805" i="11" s="1"/>
  <c r="K806" i="11"/>
  <c r="Y806" i="11" s="1"/>
  <c r="K807" i="11"/>
  <c r="Y807" i="11" s="1"/>
  <c r="K808" i="11"/>
  <c r="Y808" i="11" s="1"/>
  <c r="K809" i="11"/>
  <c r="Y809" i="11" s="1"/>
  <c r="K810" i="11"/>
  <c r="Y810" i="11" s="1"/>
  <c r="K811" i="11"/>
  <c r="Y811" i="11" s="1"/>
  <c r="K812" i="11"/>
  <c r="Y812" i="11" s="1"/>
  <c r="K813" i="11"/>
  <c r="Y813" i="11" s="1"/>
  <c r="K814" i="11"/>
  <c r="Y814" i="11" s="1"/>
  <c r="K815" i="11"/>
  <c r="Y815" i="11" s="1"/>
  <c r="K816" i="11"/>
  <c r="Y816" i="11" s="1"/>
  <c r="K817" i="11"/>
  <c r="Y817" i="11" s="1"/>
  <c r="K818" i="11"/>
  <c r="Y818" i="11" s="1"/>
  <c r="K819" i="11"/>
  <c r="Y819" i="11" s="1"/>
  <c r="K820" i="11"/>
  <c r="Y820" i="11" s="1"/>
  <c r="K821" i="11"/>
  <c r="Y821" i="11" s="1"/>
  <c r="K822" i="11"/>
  <c r="Y822" i="11" s="1"/>
  <c r="K823" i="11"/>
  <c r="Y823" i="11" s="1"/>
  <c r="K824" i="11"/>
  <c r="Y824" i="11" s="1"/>
  <c r="K825" i="11"/>
  <c r="Y825" i="11" s="1"/>
  <c r="K826" i="11"/>
  <c r="Y826" i="11" s="1"/>
  <c r="K827" i="11"/>
  <c r="Y827" i="11" s="1"/>
  <c r="K828" i="11"/>
  <c r="Y828" i="11" s="1"/>
  <c r="K829" i="11"/>
  <c r="Y829" i="11" s="1"/>
  <c r="K830" i="11"/>
  <c r="Y830" i="11" s="1"/>
  <c r="K831" i="11"/>
  <c r="Y831" i="11" s="1"/>
  <c r="K832" i="11"/>
  <c r="Y832" i="11" s="1"/>
  <c r="K833" i="11"/>
  <c r="Y833" i="11" s="1"/>
  <c r="K834" i="11"/>
  <c r="Y834" i="11" s="1"/>
  <c r="K835" i="11"/>
  <c r="Y835" i="11" s="1"/>
  <c r="K836" i="11"/>
  <c r="Y836" i="11" s="1"/>
  <c r="K837" i="11"/>
  <c r="Y837" i="11" s="1"/>
  <c r="K838" i="11"/>
  <c r="Y838" i="11" s="1"/>
  <c r="K839" i="11"/>
  <c r="Y839" i="11" s="1"/>
  <c r="K840" i="11"/>
  <c r="Y840" i="11" s="1"/>
  <c r="K841" i="11"/>
  <c r="Y841" i="11" s="1"/>
  <c r="K842" i="11"/>
  <c r="Y842" i="11" s="1"/>
  <c r="K843" i="11"/>
  <c r="Y843" i="11" s="1"/>
  <c r="K844" i="11"/>
  <c r="Y844" i="11" s="1"/>
  <c r="K845" i="11"/>
  <c r="Y845" i="11" s="1"/>
  <c r="K846" i="11"/>
  <c r="Y846" i="11" s="1"/>
  <c r="K847" i="11"/>
  <c r="Y847" i="11" s="1"/>
  <c r="K848" i="11"/>
  <c r="Y848" i="11" s="1"/>
  <c r="K849" i="11"/>
  <c r="Y849" i="11" s="1"/>
  <c r="K850" i="11"/>
  <c r="Y850" i="11" s="1"/>
  <c r="K851" i="11"/>
  <c r="Y851" i="11" s="1"/>
  <c r="K852" i="11"/>
  <c r="Y852" i="11" s="1"/>
  <c r="K853" i="11"/>
  <c r="Y853" i="11" s="1"/>
  <c r="K854" i="11"/>
  <c r="Y854" i="11" s="1"/>
  <c r="K855" i="11"/>
  <c r="Y855" i="11" s="1"/>
  <c r="K856" i="11"/>
  <c r="Y856" i="11" s="1"/>
  <c r="K857" i="11"/>
  <c r="Y857" i="11" s="1"/>
  <c r="K858" i="11"/>
  <c r="Y858" i="11" s="1"/>
  <c r="K859" i="11"/>
  <c r="Y859" i="11" s="1"/>
  <c r="K860" i="11"/>
  <c r="Y860" i="11" s="1"/>
  <c r="K861" i="11"/>
  <c r="Y861" i="11" s="1"/>
  <c r="K862" i="11"/>
  <c r="Y862" i="11" s="1"/>
  <c r="K863" i="11"/>
  <c r="Y863" i="11" s="1"/>
  <c r="K864" i="11"/>
  <c r="Y864" i="11" s="1"/>
  <c r="K865" i="11"/>
  <c r="Y865" i="11" s="1"/>
  <c r="K866" i="11"/>
  <c r="Y866" i="11" s="1"/>
  <c r="K867" i="11"/>
  <c r="Y867" i="11" s="1"/>
  <c r="K868" i="11"/>
  <c r="Y868" i="11" s="1"/>
  <c r="K869" i="11"/>
  <c r="Y869" i="11" s="1"/>
  <c r="K870" i="11"/>
  <c r="Y870" i="11" s="1"/>
  <c r="K871" i="11"/>
  <c r="Y871" i="11" s="1"/>
  <c r="K872" i="11"/>
  <c r="Y872" i="11" s="1"/>
  <c r="K873" i="11"/>
  <c r="Y873" i="11" s="1"/>
  <c r="K874" i="11"/>
  <c r="Y874" i="11" s="1"/>
  <c r="K875" i="11"/>
  <c r="Y875" i="11" s="1"/>
  <c r="K876" i="11"/>
  <c r="Y876" i="11" s="1"/>
  <c r="K877" i="11"/>
  <c r="Y877" i="11" s="1"/>
  <c r="K878" i="11"/>
  <c r="Y878" i="11" s="1"/>
  <c r="K879" i="11"/>
  <c r="Y879" i="11" s="1"/>
  <c r="K880" i="11"/>
  <c r="Y880" i="11" s="1"/>
  <c r="K881" i="11"/>
  <c r="Y881" i="11" s="1"/>
  <c r="K882" i="11"/>
  <c r="Y882" i="11" s="1"/>
  <c r="K883" i="11"/>
  <c r="Y883" i="11" s="1"/>
  <c r="K884" i="11"/>
  <c r="Y884" i="11" s="1"/>
  <c r="K885" i="11"/>
  <c r="Y885" i="11" s="1"/>
  <c r="K886" i="11"/>
  <c r="Y886" i="11" s="1"/>
  <c r="K887" i="11"/>
  <c r="Y887" i="11" s="1"/>
  <c r="K888" i="11"/>
  <c r="Y888" i="11" s="1"/>
  <c r="K889" i="11"/>
  <c r="Y889" i="11" s="1"/>
  <c r="K890" i="11"/>
  <c r="Y890" i="11" s="1"/>
  <c r="K891" i="11"/>
  <c r="Y891" i="11" s="1"/>
  <c r="K892" i="11"/>
  <c r="Y892" i="11" s="1"/>
  <c r="K893" i="11"/>
  <c r="Y893" i="11" s="1"/>
  <c r="K894" i="11"/>
  <c r="Y894" i="11" s="1"/>
  <c r="K895" i="11"/>
  <c r="Y895" i="11" s="1"/>
  <c r="K896" i="11"/>
  <c r="Y896" i="11" s="1"/>
  <c r="K897" i="11"/>
  <c r="Y897" i="11" s="1"/>
  <c r="K898" i="11"/>
  <c r="Y898" i="11" s="1"/>
  <c r="K899" i="11"/>
  <c r="Y899" i="11" s="1"/>
  <c r="K900" i="11"/>
  <c r="Y900" i="11" s="1"/>
  <c r="K901" i="11"/>
  <c r="Y901" i="11" s="1"/>
  <c r="K902" i="11"/>
  <c r="Y902" i="11" s="1"/>
  <c r="K903" i="11"/>
  <c r="Y903" i="11" s="1"/>
  <c r="K904" i="11"/>
  <c r="Y904" i="11" s="1"/>
  <c r="K905" i="11"/>
  <c r="Y905" i="11" s="1"/>
  <c r="K906" i="11"/>
  <c r="Y906" i="11" s="1"/>
  <c r="K907" i="11"/>
  <c r="Y907" i="11" s="1"/>
  <c r="K908" i="11"/>
  <c r="Y908" i="11" s="1"/>
  <c r="K909" i="11"/>
  <c r="Y909" i="11" s="1"/>
  <c r="K910" i="11"/>
  <c r="Y910" i="11" s="1"/>
  <c r="K911" i="11"/>
  <c r="Y911" i="11" s="1"/>
  <c r="K912" i="11"/>
  <c r="Y912" i="11" s="1"/>
  <c r="K913" i="11"/>
  <c r="Y913" i="11" s="1"/>
  <c r="K914" i="11"/>
  <c r="Y914" i="11" s="1"/>
  <c r="K915" i="11"/>
  <c r="Y915" i="11" s="1"/>
  <c r="K916" i="11"/>
  <c r="Y916" i="11" s="1"/>
  <c r="K917" i="11"/>
  <c r="Y917" i="11" s="1"/>
  <c r="K918" i="11"/>
  <c r="Y918" i="11" s="1"/>
  <c r="K919" i="11"/>
  <c r="Y919" i="11" s="1"/>
  <c r="K920" i="11"/>
  <c r="Y920" i="11" s="1"/>
  <c r="K921" i="11"/>
  <c r="Y921" i="11" s="1"/>
  <c r="K922" i="11"/>
  <c r="Y922" i="11" s="1"/>
  <c r="K923" i="11"/>
  <c r="Y923" i="11" s="1"/>
  <c r="K924" i="11"/>
  <c r="Y924" i="11" s="1"/>
  <c r="K925" i="11"/>
  <c r="Y925" i="11" s="1"/>
  <c r="K926" i="11"/>
  <c r="Y926" i="11" s="1"/>
  <c r="K927" i="11"/>
  <c r="Y927" i="11" s="1"/>
  <c r="K928" i="11"/>
  <c r="Y928" i="11" s="1"/>
  <c r="K929" i="11"/>
  <c r="Y929" i="11" s="1"/>
  <c r="K930" i="11"/>
  <c r="Y930" i="11" s="1"/>
  <c r="K931" i="11"/>
  <c r="Y931" i="11" s="1"/>
  <c r="K932" i="11"/>
  <c r="Y932" i="11" s="1"/>
  <c r="K933" i="11"/>
  <c r="Y933" i="11" s="1"/>
  <c r="K934" i="11"/>
  <c r="Y934" i="11" s="1"/>
  <c r="K935" i="11"/>
  <c r="Y935" i="11" s="1"/>
  <c r="K936" i="11"/>
  <c r="Y936" i="11" s="1"/>
  <c r="K937" i="11"/>
  <c r="Y937" i="11" s="1"/>
  <c r="K938" i="11"/>
  <c r="Y938" i="11" s="1"/>
  <c r="K939" i="11"/>
  <c r="Y939" i="11" s="1"/>
  <c r="K940" i="11"/>
  <c r="Y940" i="11" s="1"/>
  <c r="K941" i="11"/>
  <c r="Y941" i="11" s="1"/>
  <c r="K942" i="11"/>
  <c r="Y942" i="11" s="1"/>
  <c r="K943" i="11"/>
  <c r="Y943" i="11" s="1"/>
  <c r="K944" i="11"/>
  <c r="Y944" i="11" s="1"/>
  <c r="K945" i="11"/>
  <c r="Y945" i="11" s="1"/>
  <c r="K946" i="11"/>
  <c r="Y946" i="11" s="1"/>
  <c r="K947" i="11"/>
  <c r="Y947" i="11" s="1"/>
  <c r="K948" i="11"/>
  <c r="Y948" i="11" s="1"/>
  <c r="K949" i="11"/>
  <c r="Y949" i="11" s="1"/>
  <c r="K950" i="11"/>
  <c r="Y950" i="11" s="1"/>
  <c r="K951" i="11"/>
  <c r="Y951" i="11" s="1"/>
  <c r="K952" i="11"/>
  <c r="Y952" i="11" s="1"/>
  <c r="K953" i="11"/>
  <c r="Y953" i="11" s="1"/>
  <c r="K954" i="11"/>
  <c r="Y954" i="11" s="1"/>
  <c r="K955" i="11"/>
  <c r="Y955" i="11" s="1"/>
  <c r="K956" i="11"/>
  <c r="Y956" i="11" s="1"/>
  <c r="K957" i="11"/>
  <c r="Y957" i="11" s="1"/>
  <c r="K958" i="11"/>
  <c r="Y958" i="11" s="1"/>
  <c r="K959" i="11"/>
  <c r="Y959" i="11" s="1"/>
  <c r="K960" i="11"/>
  <c r="Y960" i="11" s="1"/>
  <c r="K961" i="11"/>
  <c r="Y961" i="11" s="1"/>
  <c r="K962" i="11"/>
  <c r="Y962" i="11" s="1"/>
  <c r="K963" i="11"/>
  <c r="Y963" i="11" s="1"/>
  <c r="K964" i="11"/>
  <c r="Y964" i="11" s="1"/>
  <c r="K965" i="11"/>
  <c r="Y965" i="11" s="1"/>
  <c r="K966" i="11"/>
  <c r="Y966" i="11" s="1"/>
  <c r="K967" i="11"/>
  <c r="Y967" i="11" s="1"/>
  <c r="K968" i="11"/>
  <c r="Y968" i="11" s="1"/>
  <c r="K969" i="11"/>
  <c r="Y969" i="11" s="1"/>
  <c r="K970" i="11"/>
  <c r="Y970" i="11" s="1"/>
  <c r="K971" i="11"/>
  <c r="Y971" i="11" s="1"/>
  <c r="K972" i="11"/>
  <c r="Y972" i="11" s="1"/>
  <c r="K973" i="11"/>
  <c r="Y973" i="11" s="1"/>
  <c r="K974" i="11"/>
  <c r="Y974" i="11" s="1"/>
  <c r="K975" i="11"/>
  <c r="Y975" i="11" s="1"/>
  <c r="K976" i="11"/>
  <c r="Y976" i="11" s="1"/>
  <c r="K977" i="11"/>
  <c r="Y977" i="11" s="1"/>
  <c r="K978" i="11"/>
  <c r="Y978" i="11" s="1"/>
  <c r="K979" i="11"/>
  <c r="Y979" i="11" s="1"/>
  <c r="K980" i="11"/>
  <c r="Y980" i="11" s="1"/>
  <c r="K981" i="11"/>
  <c r="Y981" i="11" s="1"/>
  <c r="K982" i="11"/>
  <c r="Y982" i="11" s="1"/>
  <c r="K983" i="11"/>
  <c r="Y983" i="11" s="1"/>
  <c r="K984" i="11"/>
  <c r="Y984" i="11" s="1"/>
  <c r="K985" i="11"/>
  <c r="Y985" i="11" s="1"/>
  <c r="K986" i="11"/>
  <c r="Y986" i="11" s="1"/>
  <c r="K987" i="11"/>
  <c r="Y987" i="11" s="1"/>
  <c r="K988" i="11"/>
  <c r="Y988" i="11" s="1"/>
  <c r="K989" i="11"/>
  <c r="Y989" i="11" s="1"/>
  <c r="K990" i="11"/>
  <c r="Y990" i="11" s="1"/>
  <c r="K991" i="11"/>
  <c r="Y991" i="11" s="1"/>
  <c r="K992" i="11"/>
  <c r="Y992" i="11" s="1"/>
  <c r="K993" i="11"/>
  <c r="Y993" i="11" s="1"/>
  <c r="K994" i="11"/>
  <c r="Y994" i="11" s="1"/>
  <c r="K995" i="11"/>
  <c r="Y995" i="11" s="1"/>
  <c r="K996" i="11"/>
  <c r="Y996" i="11" s="1"/>
  <c r="K997" i="11"/>
  <c r="Y997" i="11" s="1"/>
  <c r="K998" i="11"/>
  <c r="Y998" i="11" s="1"/>
  <c r="K999" i="11"/>
  <c r="Y999" i="11" s="1"/>
  <c r="K1000" i="11"/>
  <c r="Y1000" i="11" s="1"/>
  <c r="K1001" i="11"/>
  <c r="Y1001" i="11" s="1"/>
  <c r="K1002" i="11"/>
  <c r="Y1002" i="11" s="1"/>
  <c r="K1003" i="11"/>
  <c r="Y1003" i="11" s="1"/>
  <c r="K1004" i="11"/>
  <c r="Y1004" i="11" s="1"/>
  <c r="K1005" i="11"/>
  <c r="Y1005" i="11" s="1"/>
  <c r="K1006" i="11"/>
  <c r="Y1006" i="11" s="1"/>
  <c r="K1007" i="11"/>
  <c r="Y1007" i="11" s="1"/>
  <c r="K1008" i="11"/>
  <c r="Y1008" i="11" s="1"/>
  <c r="K1009" i="11"/>
  <c r="Y1009" i="11" s="1"/>
  <c r="K1010" i="11"/>
  <c r="Y1010" i="11" s="1"/>
  <c r="K1011" i="11"/>
  <c r="Y1011" i="11" s="1"/>
  <c r="K1012" i="11"/>
  <c r="Y1012" i="11" s="1"/>
  <c r="K1013" i="11"/>
  <c r="Y1013" i="11" s="1"/>
  <c r="K1014" i="11"/>
  <c r="Y1014" i="11" s="1"/>
  <c r="K1015" i="11"/>
  <c r="Y1015" i="11" s="1"/>
  <c r="K1016" i="11"/>
  <c r="Y1016" i="11" s="1"/>
  <c r="K1017" i="11"/>
  <c r="Y1017" i="11" s="1"/>
  <c r="K1018" i="11"/>
  <c r="Y1018" i="11" s="1"/>
  <c r="K1019" i="11"/>
  <c r="Y1019" i="11" s="1"/>
  <c r="K1020" i="11"/>
  <c r="Y1020" i="11" s="1"/>
  <c r="K1021" i="11"/>
  <c r="Y1021" i="11" s="1"/>
  <c r="K1022" i="11"/>
  <c r="Y1022" i="11" s="1"/>
  <c r="K1023" i="11"/>
  <c r="Y1023" i="11" s="1"/>
  <c r="K1024" i="11"/>
  <c r="Y1024" i="11" s="1"/>
  <c r="K1025" i="11"/>
  <c r="Y1025" i="11" s="1"/>
  <c r="K1026" i="11"/>
  <c r="Y1026" i="11" s="1"/>
  <c r="K1027" i="11"/>
  <c r="Y1027" i="11" s="1"/>
  <c r="K1028" i="11"/>
  <c r="Y1028" i="11" s="1"/>
  <c r="K1029" i="11"/>
  <c r="Y1029" i="11" s="1"/>
  <c r="K1030" i="11"/>
  <c r="Y1030" i="11" s="1"/>
  <c r="K1031" i="11"/>
  <c r="Y1031" i="11" s="1"/>
  <c r="K1032" i="11"/>
  <c r="Y1032" i="11" s="1"/>
  <c r="K1033" i="11"/>
  <c r="Y1033" i="11" s="1"/>
  <c r="K1034" i="11"/>
  <c r="Y1034" i="11" s="1"/>
  <c r="K1035" i="11"/>
  <c r="Y1035" i="11" s="1"/>
  <c r="K1036" i="11"/>
  <c r="Y1036" i="11" s="1"/>
  <c r="K1037" i="11"/>
  <c r="Y1037" i="11" s="1"/>
  <c r="K1038" i="11"/>
  <c r="Y1038" i="11" s="1"/>
  <c r="K1039" i="11"/>
  <c r="Y1039" i="11" s="1"/>
  <c r="K1040" i="11"/>
  <c r="Y1040" i="11" s="1"/>
  <c r="K1041" i="11"/>
  <c r="Y1041" i="11" s="1"/>
  <c r="K1042" i="11"/>
  <c r="Y1042" i="11" s="1"/>
  <c r="K1043" i="11"/>
  <c r="Y1043" i="11" s="1"/>
  <c r="K1044" i="11"/>
  <c r="Y1044" i="11" s="1"/>
  <c r="K1045" i="11"/>
  <c r="Y1045" i="11" s="1"/>
  <c r="K1046" i="11"/>
  <c r="Y1046" i="11" s="1"/>
  <c r="K1047" i="11"/>
  <c r="Y1047" i="11" s="1"/>
  <c r="K1048" i="11"/>
  <c r="Y1048" i="11" s="1"/>
  <c r="K1049" i="11"/>
  <c r="Y1049" i="11" s="1"/>
  <c r="K1050" i="11"/>
  <c r="Y1050" i="11" s="1"/>
  <c r="K1051" i="11"/>
  <c r="Y1051" i="11" s="1"/>
  <c r="K1052" i="11"/>
  <c r="Y1052" i="11" s="1"/>
  <c r="K1053" i="11"/>
  <c r="Y1053" i="11" s="1"/>
  <c r="K1054" i="11"/>
  <c r="Y1054" i="11" s="1"/>
  <c r="K1055" i="11"/>
  <c r="Y1055" i="11" s="1"/>
  <c r="K1056" i="11"/>
  <c r="Y1056" i="11" s="1"/>
  <c r="K1057" i="11"/>
  <c r="Y1057" i="11" s="1"/>
  <c r="K1058" i="11"/>
  <c r="Y1058" i="11" s="1"/>
  <c r="K1059" i="11"/>
  <c r="Y1059" i="11" s="1"/>
  <c r="K1060" i="11"/>
  <c r="Y1060" i="11" s="1"/>
  <c r="K1061" i="11"/>
  <c r="Y1061" i="11" s="1"/>
  <c r="K1062" i="11"/>
  <c r="Y1062" i="11" s="1"/>
  <c r="K1063" i="11"/>
  <c r="Y1063" i="11" s="1"/>
  <c r="K1064" i="11"/>
  <c r="Y1064" i="11" s="1"/>
  <c r="K1065" i="11"/>
  <c r="Y1065" i="11" s="1"/>
  <c r="K1066" i="11"/>
  <c r="Y1066" i="11" s="1"/>
  <c r="K1067" i="11"/>
  <c r="Y1067" i="11" s="1"/>
  <c r="K1068" i="11"/>
  <c r="Y1068" i="11" s="1"/>
  <c r="K1069" i="11"/>
  <c r="Y1069" i="11" s="1"/>
  <c r="K1070" i="11"/>
  <c r="Y1070" i="11" s="1"/>
  <c r="K1071" i="11"/>
  <c r="Y1071" i="11" s="1"/>
  <c r="K1072" i="11"/>
  <c r="Y1072" i="11" s="1"/>
  <c r="K1073" i="11"/>
  <c r="Y1073" i="11" s="1"/>
  <c r="K1074" i="11"/>
  <c r="Y1074" i="11" s="1"/>
  <c r="K1075" i="11"/>
  <c r="Y1075" i="11" s="1"/>
  <c r="K1076" i="11"/>
  <c r="Y1076" i="11" s="1"/>
  <c r="K1077" i="11"/>
  <c r="Y1077" i="11" s="1"/>
  <c r="K1078" i="11"/>
  <c r="Y1078" i="11" s="1"/>
  <c r="K1079" i="11"/>
  <c r="Y1079" i="11" s="1"/>
  <c r="K1080" i="11"/>
  <c r="Y1080" i="11" s="1"/>
  <c r="K1081" i="11"/>
  <c r="Y1081" i="11" s="1"/>
  <c r="K1082" i="11"/>
  <c r="Y1082" i="11" s="1"/>
  <c r="K1083" i="11"/>
  <c r="Y1083" i="11" s="1"/>
  <c r="K1084" i="11"/>
  <c r="Y1084" i="11" s="1"/>
  <c r="K1085" i="11"/>
  <c r="Y1085" i="11" s="1"/>
  <c r="K1086" i="11"/>
  <c r="Y1086" i="11" s="1"/>
  <c r="K1087" i="11"/>
  <c r="Y1087" i="11" s="1"/>
  <c r="K1088" i="11"/>
  <c r="Y1088" i="11" s="1"/>
  <c r="K1089" i="11"/>
  <c r="Y1089" i="11" s="1"/>
  <c r="K1090" i="11"/>
  <c r="Y1090" i="11" s="1"/>
  <c r="K1091" i="11"/>
  <c r="Y1091" i="11" s="1"/>
  <c r="K1092" i="11"/>
  <c r="Y1092" i="11" s="1"/>
  <c r="K1093" i="11"/>
  <c r="Y1093" i="11" s="1"/>
  <c r="K1094" i="11"/>
  <c r="Y1094" i="11" s="1"/>
  <c r="K1095" i="11"/>
  <c r="Y1095" i="11" s="1"/>
  <c r="K1096" i="11"/>
  <c r="Y1096" i="11" s="1"/>
  <c r="K1097" i="11"/>
  <c r="Y1097" i="11" s="1"/>
  <c r="K1098" i="11"/>
  <c r="Y1098" i="11" s="1"/>
  <c r="K1099" i="11"/>
  <c r="Y1099" i="11" s="1"/>
  <c r="K1100" i="11"/>
  <c r="Y1100" i="11" s="1"/>
  <c r="K1101" i="11"/>
  <c r="Y1101" i="11" s="1"/>
  <c r="K1102" i="11"/>
  <c r="Y1102" i="11" s="1"/>
  <c r="K1103" i="11"/>
  <c r="Y1103" i="11" s="1"/>
  <c r="K1104" i="11"/>
  <c r="Y1104" i="11" s="1"/>
  <c r="K1105" i="11"/>
  <c r="Y1105" i="11" s="1"/>
  <c r="K1106" i="11"/>
  <c r="Y1106" i="11" s="1"/>
  <c r="K1107" i="11"/>
  <c r="Y1107" i="11" s="1"/>
  <c r="K1108" i="11"/>
  <c r="Y1108" i="11" s="1"/>
  <c r="K1109" i="11"/>
  <c r="Y1109" i="11" s="1"/>
  <c r="K1110" i="11"/>
  <c r="Y1110" i="11" s="1"/>
  <c r="K1111" i="11"/>
  <c r="Y1111" i="11" s="1"/>
  <c r="K1112" i="11"/>
  <c r="Y1112" i="11" s="1"/>
  <c r="K1113" i="11"/>
  <c r="Y1113" i="11" s="1"/>
  <c r="K1114" i="11"/>
  <c r="Y1114" i="11" s="1"/>
  <c r="K1115" i="11"/>
  <c r="Y1115" i="11" s="1"/>
  <c r="K1116" i="11"/>
  <c r="Y1116" i="11" s="1"/>
  <c r="K1117" i="11"/>
  <c r="Y1117" i="11" s="1"/>
  <c r="K1118" i="11"/>
  <c r="Y1118" i="11" s="1"/>
  <c r="K1119" i="11"/>
  <c r="Y1119" i="11" s="1"/>
  <c r="K1120" i="11"/>
  <c r="Y1120" i="11" s="1"/>
  <c r="K1121" i="11"/>
  <c r="Y1121" i="11" s="1"/>
  <c r="K1122" i="11"/>
  <c r="Y1122" i="11" s="1"/>
  <c r="K1123" i="11"/>
  <c r="Y1123" i="11" s="1"/>
  <c r="K1124" i="11"/>
  <c r="Y1124" i="11" s="1"/>
  <c r="K1125" i="11"/>
  <c r="Y1125" i="11" s="1"/>
  <c r="K1126" i="11"/>
  <c r="Y1126" i="11" s="1"/>
  <c r="K1127" i="11"/>
  <c r="Y1127" i="11" s="1"/>
  <c r="K1128" i="11"/>
  <c r="Y1128" i="11" s="1"/>
  <c r="K1129" i="11"/>
  <c r="Y1129" i="11" s="1"/>
  <c r="K1130" i="11"/>
  <c r="Y1130" i="11" s="1"/>
  <c r="K1131" i="11"/>
  <c r="Y1131" i="11" s="1"/>
  <c r="K1132" i="11"/>
  <c r="Y1132" i="11" s="1"/>
  <c r="K1133" i="11"/>
  <c r="Y1133" i="11" s="1"/>
  <c r="K1134" i="11"/>
  <c r="Y1134" i="11" s="1"/>
  <c r="K1135" i="11"/>
  <c r="Y1135" i="11" s="1"/>
  <c r="K1136" i="11"/>
  <c r="Y1136" i="11" s="1"/>
  <c r="K1137" i="11"/>
  <c r="Y1137" i="11" s="1"/>
  <c r="K1138" i="11"/>
  <c r="Y1138" i="11" s="1"/>
  <c r="K1139" i="11"/>
  <c r="Y1139" i="11" s="1"/>
  <c r="K1140" i="11"/>
  <c r="Y1140" i="11" s="1"/>
  <c r="K1141" i="11"/>
  <c r="Y1141" i="11" s="1"/>
  <c r="K1142" i="11"/>
  <c r="Y1142" i="11" s="1"/>
  <c r="K1143" i="11"/>
  <c r="Y1143" i="11" s="1"/>
  <c r="K1144" i="11"/>
  <c r="Y1144" i="11" s="1"/>
  <c r="K1145" i="11"/>
  <c r="Y1145" i="11" s="1"/>
  <c r="K1146" i="11"/>
  <c r="Y1146" i="11" s="1"/>
  <c r="K1147" i="11"/>
  <c r="Y1147" i="11" s="1"/>
  <c r="K1148" i="11"/>
  <c r="Y1148" i="11" s="1"/>
  <c r="K1149" i="11"/>
  <c r="Y1149" i="11" s="1"/>
  <c r="K1150" i="11"/>
  <c r="Y1150" i="11" s="1"/>
  <c r="K1151" i="11"/>
  <c r="Y1151" i="11" s="1"/>
  <c r="K1152" i="11"/>
  <c r="Y1152" i="11" s="1"/>
  <c r="K1153" i="11"/>
  <c r="Y1153" i="11" s="1"/>
  <c r="K1154" i="11"/>
  <c r="Y1154" i="11" s="1"/>
  <c r="K1155" i="11"/>
  <c r="Y1155" i="11" s="1"/>
  <c r="K1156" i="11"/>
  <c r="Y1156" i="11" s="1"/>
  <c r="K1157" i="11"/>
  <c r="Y1157" i="11" s="1"/>
  <c r="K1158" i="11"/>
  <c r="Y1158" i="11" s="1"/>
  <c r="K1159" i="11"/>
  <c r="Y1159" i="11" s="1"/>
  <c r="K1160" i="11"/>
  <c r="Y1160" i="11" s="1"/>
  <c r="K1161" i="11"/>
  <c r="Y1161" i="11" s="1"/>
  <c r="K1162" i="11"/>
  <c r="Y1162" i="11" s="1"/>
  <c r="K1163" i="11"/>
  <c r="Y1163" i="11" s="1"/>
  <c r="K1164" i="11"/>
  <c r="Y1164" i="11" s="1"/>
  <c r="K1165" i="11"/>
  <c r="Y1165" i="11" s="1"/>
  <c r="K1166" i="11"/>
  <c r="Y1166" i="11" s="1"/>
  <c r="K1167" i="11"/>
  <c r="Y1167" i="11" s="1"/>
  <c r="K1168" i="11"/>
  <c r="Y1168" i="11" s="1"/>
  <c r="K1169" i="11"/>
  <c r="Y1169" i="11" s="1"/>
  <c r="K1170" i="11"/>
  <c r="Y1170" i="11" s="1"/>
  <c r="K1171" i="11"/>
  <c r="Y1171" i="11" s="1"/>
  <c r="K1172" i="11"/>
  <c r="Y1172" i="11" s="1"/>
  <c r="K1173" i="11"/>
  <c r="Y1173" i="11" s="1"/>
  <c r="K1174" i="11"/>
  <c r="Y1174" i="11" s="1"/>
  <c r="K1175" i="11"/>
  <c r="Y1175" i="11" s="1"/>
  <c r="K1176" i="11"/>
  <c r="Y1176" i="11" s="1"/>
  <c r="K1177" i="11"/>
  <c r="Y1177" i="11" s="1"/>
  <c r="K1178" i="11"/>
  <c r="Y1178" i="11" s="1"/>
  <c r="K1179" i="11"/>
  <c r="Y1179" i="11" s="1"/>
  <c r="K1180" i="11"/>
  <c r="Y1180" i="11" s="1"/>
  <c r="K1181" i="11"/>
  <c r="Y1181" i="11" s="1"/>
  <c r="K1182" i="11"/>
  <c r="Y1182" i="11" s="1"/>
  <c r="K1183" i="11"/>
  <c r="Y1183" i="11" s="1"/>
  <c r="K1184" i="11"/>
  <c r="Y1184" i="11" s="1"/>
  <c r="K1185" i="11"/>
  <c r="Y1185" i="11" s="1"/>
  <c r="K1186" i="11"/>
  <c r="Y1186" i="11" s="1"/>
  <c r="K1187" i="11"/>
  <c r="Y1187" i="11" s="1"/>
  <c r="K1188" i="11"/>
  <c r="Y1188" i="11" s="1"/>
  <c r="K1189" i="11"/>
  <c r="Y1189" i="11" s="1"/>
  <c r="K1190" i="11"/>
  <c r="Y1190" i="11" s="1"/>
  <c r="K1191" i="11"/>
  <c r="Y1191" i="11" s="1"/>
  <c r="K1192" i="11"/>
  <c r="Y1192" i="11" s="1"/>
  <c r="K1193" i="11"/>
  <c r="Y1193" i="11" s="1"/>
  <c r="K1194" i="11"/>
  <c r="Y1194" i="11" s="1"/>
  <c r="K1195" i="11"/>
  <c r="Y1195" i="11" s="1"/>
  <c r="K1196" i="11"/>
  <c r="Y1196" i="11" s="1"/>
  <c r="K1197" i="11"/>
  <c r="Y1197" i="11" s="1"/>
  <c r="K1198" i="11"/>
  <c r="Y1198" i="11" s="1"/>
  <c r="K1199" i="11"/>
  <c r="Y1199" i="11" s="1"/>
  <c r="K1200" i="11"/>
  <c r="Y1200" i="11" s="1"/>
  <c r="K1201" i="11"/>
  <c r="Y1201" i="11" s="1"/>
  <c r="K1202" i="11"/>
  <c r="Y1202" i="11" s="1"/>
  <c r="K1203" i="11"/>
  <c r="Y1203" i="11" s="1"/>
  <c r="K1204" i="11"/>
  <c r="Y1204" i="11" s="1"/>
  <c r="K1205" i="11"/>
  <c r="Y1205" i="11" s="1"/>
  <c r="K1206" i="11"/>
  <c r="Y1206" i="11" s="1"/>
  <c r="K1207" i="11"/>
  <c r="Y1207" i="11" s="1"/>
  <c r="K1208" i="11"/>
  <c r="Y1208" i="11" s="1"/>
  <c r="K1209" i="11"/>
  <c r="Y1209" i="11" s="1"/>
  <c r="K1210" i="11"/>
  <c r="Y1210" i="11" s="1"/>
  <c r="K1211" i="11"/>
  <c r="Y1211" i="11" s="1"/>
  <c r="K1212" i="11"/>
  <c r="Y1212" i="11" s="1"/>
  <c r="K1213" i="11"/>
  <c r="Y1213" i="11" s="1"/>
  <c r="K1214" i="11"/>
  <c r="Y1214" i="11" s="1"/>
  <c r="K1215" i="11"/>
  <c r="Y1215" i="11" s="1"/>
  <c r="K1216" i="11"/>
  <c r="Y1216" i="11" s="1"/>
  <c r="K1217" i="11"/>
  <c r="Y1217" i="11" s="1"/>
  <c r="K1218" i="11"/>
  <c r="Y1218" i="11" s="1"/>
  <c r="K1219" i="11"/>
  <c r="Y1219" i="11" s="1"/>
  <c r="K1220" i="11"/>
  <c r="Y1220" i="11" s="1"/>
  <c r="K1221" i="11"/>
  <c r="Y1221" i="11" s="1"/>
  <c r="K1222" i="11"/>
  <c r="Y1222" i="11" s="1"/>
  <c r="K1223" i="11"/>
  <c r="Y1223" i="11" s="1"/>
  <c r="K1224" i="11"/>
  <c r="Y1224" i="11" s="1"/>
  <c r="K1225" i="11"/>
  <c r="Y1225" i="11" s="1"/>
  <c r="K1226" i="11"/>
  <c r="Y1226" i="11" s="1"/>
  <c r="K1227" i="11"/>
  <c r="Y1227" i="11" s="1"/>
  <c r="K1228" i="11"/>
  <c r="Y1228" i="11" s="1"/>
  <c r="K1229" i="11"/>
  <c r="Y1229" i="11" s="1"/>
  <c r="K1230" i="11"/>
  <c r="Y1230" i="11" s="1"/>
  <c r="K1231" i="11"/>
  <c r="Y1231" i="11" s="1"/>
  <c r="K1232" i="11"/>
  <c r="Y1232" i="11" s="1"/>
  <c r="K1233" i="11"/>
  <c r="Y1233" i="11" s="1"/>
  <c r="K1234" i="11"/>
  <c r="Y1234" i="11" s="1"/>
  <c r="K1235" i="11"/>
  <c r="Y1235" i="11" s="1"/>
  <c r="K1236" i="11"/>
  <c r="Y1236" i="11" s="1"/>
  <c r="K1237" i="11"/>
  <c r="Y1237" i="11" s="1"/>
  <c r="K1238" i="11"/>
  <c r="Y1238" i="11" s="1"/>
  <c r="K1239" i="11"/>
  <c r="Y1239" i="11" s="1"/>
  <c r="K1240" i="11"/>
  <c r="Y1240" i="11" s="1"/>
  <c r="K1241" i="11"/>
  <c r="Y1241" i="11" s="1"/>
  <c r="K1242" i="11"/>
  <c r="Y1242" i="11" s="1"/>
  <c r="K1243" i="11"/>
  <c r="Y1243" i="11" s="1"/>
  <c r="K1244" i="11"/>
  <c r="Y1244" i="11" s="1"/>
  <c r="K1245" i="11"/>
  <c r="Y1245" i="11" s="1"/>
  <c r="K1246" i="11"/>
  <c r="Y1246" i="11" s="1"/>
  <c r="K1247" i="11"/>
  <c r="Y1247" i="11" s="1"/>
  <c r="K1248" i="11"/>
  <c r="Y1248" i="11" s="1"/>
  <c r="K1249" i="11"/>
  <c r="Y1249" i="11" s="1"/>
  <c r="K1250" i="11"/>
  <c r="Y1250" i="11" s="1"/>
  <c r="K1251" i="11"/>
  <c r="Y1251" i="11" s="1"/>
  <c r="K1252" i="11"/>
  <c r="Y1252" i="11" s="1"/>
  <c r="K1253" i="11"/>
  <c r="Y1253" i="11" s="1"/>
  <c r="K1254" i="11"/>
  <c r="Y1254" i="11" s="1"/>
  <c r="K1255" i="11"/>
  <c r="Y1255" i="11" s="1"/>
  <c r="K1256" i="11"/>
  <c r="Y1256" i="11" s="1"/>
  <c r="K1257" i="11"/>
  <c r="Y1257" i="11" s="1"/>
  <c r="K1258" i="11"/>
  <c r="Y1258" i="11" s="1"/>
  <c r="K1259" i="11"/>
  <c r="Y1259" i="11" s="1"/>
  <c r="K1260" i="11"/>
  <c r="Y1260" i="11" s="1"/>
  <c r="K1261" i="11"/>
  <c r="Y1261" i="11" s="1"/>
  <c r="K1262" i="11"/>
  <c r="Y1262" i="11" s="1"/>
  <c r="K1263" i="11"/>
  <c r="Y1263" i="11" s="1"/>
  <c r="K1264" i="11"/>
  <c r="Y1264" i="11" s="1"/>
  <c r="K1265" i="11"/>
  <c r="Y1265" i="11" s="1"/>
  <c r="K1266" i="11"/>
  <c r="Y1266" i="11" s="1"/>
  <c r="K1267" i="11"/>
  <c r="Y1267" i="11" s="1"/>
  <c r="K1268" i="11"/>
  <c r="Y1268" i="11" s="1"/>
  <c r="K1269" i="11"/>
  <c r="Y1269" i="11" s="1"/>
  <c r="K1270" i="11"/>
  <c r="Y1270" i="11" s="1"/>
  <c r="K1271" i="11"/>
  <c r="Y1271" i="11" s="1"/>
  <c r="K1272" i="11"/>
  <c r="Y1272" i="11" s="1"/>
  <c r="K1273" i="11"/>
  <c r="Y1273" i="11" s="1"/>
  <c r="K1274" i="11"/>
  <c r="Y1274" i="11" s="1"/>
  <c r="K1275" i="11"/>
  <c r="Y1275" i="11" s="1"/>
  <c r="K1276" i="11"/>
  <c r="Y1276" i="11" s="1"/>
  <c r="K1277" i="11"/>
  <c r="Y1277" i="11" s="1"/>
  <c r="K1278" i="11"/>
  <c r="Y1278" i="11" s="1"/>
  <c r="K1279" i="11"/>
  <c r="Y1279" i="11" s="1"/>
  <c r="K1280" i="11"/>
  <c r="Y1280" i="11" s="1"/>
  <c r="K1281" i="11"/>
  <c r="Y1281" i="11" s="1"/>
  <c r="K1282" i="11"/>
  <c r="Y1282" i="11" s="1"/>
  <c r="K1283" i="11"/>
  <c r="Y1283" i="11" s="1"/>
  <c r="K1284" i="11"/>
  <c r="Y1284" i="11" s="1"/>
  <c r="K1285" i="11"/>
  <c r="Y1285" i="11" s="1"/>
  <c r="K1286" i="11"/>
  <c r="Y1286" i="11" s="1"/>
  <c r="K1287" i="11"/>
  <c r="Y1287" i="11" s="1"/>
  <c r="K1288" i="11"/>
  <c r="Y1288" i="11" s="1"/>
  <c r="K1289" i="11"/>
  <c r="Y1289" i="11" s="1"/>
  <c r="K1290" i="11"/>
  <c r="Y1290" i="11" s="1"/>
  <c r="K1291" i="11"/>
  <c r="Y1291" i="11" s="1"/>
  <c r="K1292" i="11"/>
  <c r="Y1292" i="11" s="1"/>
  <c r="K1293" i="11"/>
  <c r="Y1293" i="11" s="1"/>
  <c r="K1294" i="11"/>
  <c r="Y1294" i="11" s="1"/>
  <c r="K1295" i="11"/>
  <c r="Y1295" i="11" s="1"/>
  <c r="K1296" i="11"/>
  <c r="Y1296" i="11" s="1"/>
  <c r="K1297" i="11"/>
  <c r="Y1297" i="11" s="1"/>
  <c r="K1298" i="11"/>
  <c r="Y1298" i="11" s="1"/>
  <c r="K1299" i="11"/>
  <c r="Y1299" i="11" s="1"/>
  <c r="K1300" i="11"/>
  <c r="Y1300" i="11" s="1"/>
  <c r="K1301" i="11"/>
  <c r="Y1301" i="11" s="1"/>
  <c r="K1302" i="11"/>
  <c r="Y1302" i="11" s="1"/>
  <c r="K1303" i="11"/>
  <c r="Y1303" i="11" s="1"/>
  <c r="K1304" i="11"/>
  <c r="Y1304" i="11" s="1"/>
  <c r="K1305" i="11"/>
  <c r="Y1305" i="11" s="1"/>
  <c r="K1306" i="11"/>
  <c r="Y1306" i="11" s="1"/>
  <c r="K1307" i="11"/>
  <c r="Y1307" i="11" s="1"/>
  <c r="K1308" i="11"/>
  <c r="Y1308" i="11" s="1"/>
  <c r="K1309" i="11"/>
  <c r="Y1309" i="11" s="1"/>
  <c r="K1310" i="11"/>
  <c r="Y1310" i="11" s="1"/>
  <c r="K1311" i="11"/>
  <c r="Y1311" i="11" s="1"/>
  <c r="K1312" i="11"/>
  <c r="Y1312" i="11" s="1"/>
  <c r="K1313" i="11"/>
  <c r="Y1313" i="11" s="1"/>
  <c r="K1314" i="11"/>
  <c r="Y1314" i="11" s="1"/>
  <c r="K1315" i="11"/>
  <c r="Y1315" i="11" s="1"/>
  <c r="K1316" i="11"/>
  <c r="Y1316" i="11" s="1"/>
  <c r="K1317" i="11"/>
  <c r="Y1317" i="11" s="1"/>
  <c r="K1318" i="11"/>
  <c r="Y1318" i="11" s="1"/>
  <c r="K1319" i="11"/>
  <c r="Y1319" i="11" s="1"/>
  <c r="K1320" i="11"/>
  <c r="Y1320" i="11" s="1"/>
  <c r="K1321" i="11"/>
  <c r="Y1321" i="11" s="1"/>
  <c r="K1322" i="11"/>
  <c r="Y1322" i="11" s="1"/>
  <c r="K1323" i="11"/>
  <c r="Y1323" i="11" s="1"/>
  <c r="K1324" i="11"/>
  <c r="Y1324" i="11" s="1"/>
  <c r="K1325" i="11"/>
  <c r="Y1325" i="11" s="1"/>
  <c r="K1326" i="11"/>
  <c r="Y1326" i="11" s="1"/>
  <c r="K1327" i="11"/>
  <c r="Y1327" i="11" s="1"/>
  <c r="K1328" i="11"/>
  <c r="Y1328" i="11" s="1"/>
  <c r="K1329" i="11"/>
  <c r="Y1329" i="11" s="1"/>
  <c r="K1330" i="11"/>
  <c r="Y1330" i="11" s="1"/>
  <c r="K1331" i="11"/>
  <c r="Y1331" i="11" s="1"/>
  <c r="K1332" i="11"/>
  <c r="Y1332" i="11" s="1"/>
  <c r="K1333" i="11"/>
  <c r="Y1333" i="11" s="1"/>
  <c r="K1334" i="11"/>
  <c r="Y1334" i="11" s="1"/>
  <c r="K1335" i="11"/>
  <c r="Y1335" i="11" s="1"/>
  <c r="K1336" i="11"/>
  <c r="Y1336" i="11" s="1"/>
  <c r="K1337" i="11"/>
  <c r="Y1337" i="11" s="1"/>
  <c r="K1338" i="11"/>
  <c r="Y1338" i="11" s="1"/>
  <c r="K1339" i="11"/>
  <c r="Y1339" i="11" s="1"/>
  <c r="K1340" i="11"/>
  <c r="Y1340" i="11" s="1"/>
  <c r="K1341" i="11"/>
  <c r="Y1341" i="11" s="1"/>
  <c r="K1342" i="11"/>
  <c r="Y1342" i="11" s="1"/>
  <c r="K1343" i="11"/>
  <c r="Y1343" i="11" s="1"/>
  <c r="K1344" i="11"/>
  <c r="Y1344" i="11" s="1"/>
  <c r="K1345" i="11"/>
  <c r="Y1345" i="11" s="1"/>
  <c r="K1346" i="11"/>
  <c r="Y1346" i="11" s="1"/>
  <c r="K1347" i="11"/>
  <c r="Y1347" i="11" s="1"/>
  <c r="K1348" i="11"/>
  <c r="Y1348" i="11" s="1"/>
  <c r="K1349" i="11"/>
  <c r="Y1349" i="11" s="1"/>
  <c r="K1350" i="11"/>
  <c r="Y1350" i="11" s="1"/>
  <c r="K1351" i="11"/>
  <c r="Y1351" i="11" s="1"/>
  <c r="K1352" i="11"/>
  <c r="Y1352" i="11" s="1"/>
  <c r="K1353" i="11"/>
  <c r="Y1353" i="11" s="1"/>
  <c r="K1354" i="11"/>
  <c r="Y1354" i="11" s="1"/>
  <c r="K1355" i="11"/>
  <c r="Y1355" i="11" s="1"/>
  <c r="K1356" i="11"/>
  <c r="Y1356" i="11" s="1"/>
  <c r="K1357" i="11"/>
  <c r="Y1357" i="11" s="1"/>
  <c r="K1358" i="11"/>
  <c r="Y1358" i="11" s="1"/>
  <c r="K1359" i="11"/>
  <c r="Y1359" i="11" s="1"/>
  <c r="K1360" i="11"/>
  <c r="Y1360" i="11" s="1"/>
  <c r="K1361" i="11"/>
  <c r="Y1361" i="11" s="1"/>
  <c r="K1362" i="11"/>
  <c r="Y1362" i="11" s="1"/>
  <c r="K1363" i="11"/>
  <c r="Y1363" i="11" s="1"/>
  <c r="K1364" i="11"/>
  <c r="Y1364" i="11" s="1"/>
  <c r="K1365" i="11"/>
  <c r="Y1365" i="11" s="1"/>
  <c r="K1366" i="11"/>
  <c r="Y1366" i="11" s="1"/>
  <c r="K1367" i="11"/>
  <c r="Y1367" i="11" s="1"/>
  <c r="K1368" i="11"/>
  <c r="Y1368" i="11" s="1"/>
  <c r="K1369" i="11"/>
  <c r="Y1369" i="11" s="1"/>
  <c r="K1370" i="11"/>
  <c r="Y1370" i="11" s="1"/>
  <c r="K1371" i="11"/>
  <c r="Y1371" i="11" s="1"/>
  <c r="K1372" i="11"/>
  <c r="Y1372" i="11" s="1"/>
  <c r="K1373" i="11"/>
  <c r="Y1373" i="11" s="1"/>
  <c r="K1374" i="11"/>
  <c r="Y1374" i="11" s="1"/>
  <c r="K1375" i="11"/>
  <c r="Y1375" i="11" s="1"/>
  <c r="K1376" i="11"/>
  <c r="Y1376" i="11" s="1"/>
  <c r="K1377" i="11"/>
  <c r="Y1377" i="11" s="1"/>
  <c r="K1378" i="11"/>
  <c r="Y1378" i="11" s="1"/>
  <c r="K1379" i="11"/>
  <c r="Y1379" i="11" s="1"/>
  <c r="K1380" i="11"/>
  <c r="Y1380" i="11" s="1"/>
  <c r="K1381" i="11"/>
  <c r="Y1381" i="11" s="1"/>
  <c r="K1382" i="11"/>
  <c r="Y1382" i="11" s="1"/>
  <c r="K1383" i="11"/>
  <c r="Y1383" i="11" s="1"/>
  <c r="K1384" i="11"/>
  <c r="Y1384" i="11" s="1"/>
  <c r="K1385" i="11"/>
  <c r="Y1385" i="11" s="1"/>
  <c r="K1386" i="11"/>
  <c r="Y1386" i="11" s="1"/>
  <c r="K1387" i="11"/>
  <c r="Y1387" i="11" s="1"/>
  <c r="K1388" i="11"/>
  <c r="Y1388" i="11" s="1"/>
  <c r="K1389" i="11"/>
  <c r="Y1389" i="11" s="1"/>
  <c r="K1390" i="11"/>
  <c r="Y1390" i="11" s="1"/>
  <c r="K1391" i="11"/>
  <c r="Y1391" i="11" s="1"/>
  <c r="K1392" i="11"/>
  <c r="Y1392" i="11" s="1"/>
  <c r="K1393" i="11"/>
  <c r="Y1393" i="11" s="1"/>
  <c r="K1394" i="11"/>
  <c r="Y1394" i="11" s="1"/>
  <c r="K1395" i="11"/>
  <c r="Y1395" i="11" s="1"/>
  <c r="K1396" i="11"/>
  <c r="Y1396" i="11" s="1"/>
  <c r="K1397" i="11"/>
  <c r="Y1397" i="11" s="1"/>
  <c r="K1398" i="11"/>
  <c r="Y1398" i="11" s="1"/>
  <c r="K1399" i="11"/>
  <c r="Y1399" i="11" s="1"/>
  <c r="K1400" i="11"/>
  <c r="Y1400" i="11" s="1"/>
  <c r="K1401" i="11"/>
  <c r="Y1401" i="11" s="1"/>
  <c r="K1402" i="11"/>
  <c r="Y1402" i="11" s="1"/>
  <c r="K1403" i="11"/>
  <c r="Y1403" i="11" s="1"/>
  <c r="K1404" i="11"/>
  <c r="Y1404" i="11" s="1"/>
  <c r="K1405" i="11"/>
  <c r="Y1405" i="11" s="1"/>
  <c r="K1406" i="11"/>
  <c r="Y1406" i="11" s="1"/>
  <c r="K1407" i="11"/>
  <c r="Y1407" i="11" s="1"/>
  <c r="K1408" i="11"/>
  <c r="Y1408" i="11" s="1"/>
  <c r="K1409" i="11"/>
  <c r="Y1409" i="11" s="1"/>
  <c r="K1410" i="11"/>
  <c r="Y1410" i="11" s="1"/>
  <c r="K1411" i="11"/>
  <c r="Y1411" i="11" s="1"/>
  <c r="K1412" i="11"/>
  <c r="Y1412" i="11" s="1"/>
  <c r="K1413" i="11"/>
  <c r="Y1413" i="11" s="1"/>
  <c r="K1414" i="11"/>
  <c r="Y1414" i="11" s="1"/>
  <c r="K1415" i="11"/>
  <c r="Y1415" i="11" s="1"/>
  <c r="K1416" i="11"/>
  <c r="Y1416" i="11" s="1"/>
  <c r="K1417" i="11"/>
  <c r="Y1417" i="11" s="1"/>
  <c r="K1418" i="11"/>
  <c r="Y1418" i="11" s="1"/>
  <c r="K1419" i="11"/>
  <c r="Y1419" i="11" s="1"/>
  <c r="K1420" i="11"/>
  <c r="Y1420" i="11" s="1"/>
  <c r="K1421" i="11"/>
  <c r="Y1421" i="11" s="1"/>
  <c r="K1422" i="11"/>
  <c r="Y1422" i="11" s="1"/>
  <c r="K1423" i="11"/>
  <c r="Y1423" i="11" s="1"/>
  <c r="K1424" i="11"/>
  <c r="Y1424" i="11" s="1"/>
  <c r="K1425" i="11"/>
  <c r="Y1425" i="11" s="1"/>
  <c r="K1426" i="11"/>
  <c r="Y1426" i="11" s="1"/>
  <c r="K1427" i="11"/>
  <c r="Y1427" i="11" s="1"/>
  <c r="K1428" i="11"/>
  <c r="Y1428" i="11" s="1"/>
  <c r="K1429" i="11"/>
  <c r="Y1429" i="11" s="1"/>
  <c r="K1430" i="11"/>
  <c r="Y1430" i="11" s="1"/>
  <c r="K1431" i="11"/>
  <c r="Y1431" i="11" s="1"/>
  <c r="K1432" i="11"/>
  <c r="Y1432" i="11" s="1"/>
  <c r="K1433" i="11"/>
  <c r="Y1433" i="11" s="1"/>
  <c r="K1434" i="11"/>
  <c r="Y1434" i="11" s="1"/>
  <c r="K1435" i="11"/>
  <c r="Y1435" i="11" s="1"/>
  <c r="K1436" i="11"/>
  <c r="Y1436" i="11" s="1"/>
  <c r="K1437" i="11"/>
  <c r="Y1437" i="11" s="1"/>
  <c r="K1438" i="11"/>
  <c r="Y1438" i="11" s="1"/>
  <c r="K1439" i="11"/>
  <c r="Y1439" i="11" s="1"/>
  <c r="K1440" i="11"/>
  <c r="Y1440" i="11" s="1"/>
  <c r="K1441" i="11"/>
  <c r="Y1441" i="11" s="1"/>
  <c r="K1442" i="11"/>
  <c r="Y1442" i="11" s="1"/>
  <c r="K1443" i="11"/>
  <c r="Y1443" i="11" s="1"/>
  <c r="K1444" i="11"/>
  <c r="Y1444" i="11" s="1"/>
  <c r="K1445" i="11"/>
  <c r="Y1445" i="11" s="1"/>
  <c r="K1446" i="11"/>
  <c r="Y1446" i="11" s="1"/>
  <c r="K1447" i="11"/>
  <c r="Y1447" i="11" s="1"/>
  <c r="K1448" i="11"/>
  <c r="Y1448" i="11" s="1"/>
  <c r="K1449" i="11"/>
  <c r="Y1449" i="11" s="1"/>
  <c r="K1450" i="11"/>
  <c r="Y1450" i="11" s="1"/>
  <c r="K1451" i="11"/>
  <c r="Y1451" i="11" s="1"/>
  <c r="K1452" i="11"/>
  <c r="Y1452" i="11" s="1"/>
  <c r="K1453" i="11"/>
  <c r="Y1453" i="11" s="1"/>
  <c r="K1454" i="11"/>
  <c r="Y1454" i="11" s="1"/>
  <c r="K1455" i="11"/>
  <c r="Y1455" i="11" s="1"/>
  <c r="K1456" i="11"/>
  <c r="Y1456" i="11" s="1"/>
  <c r="K1457" i="11"/>
  <c r="Y1457" i="11" s="1"/>
  <c r="K1458" i="11"/>
  <c r="Y1458" i="11" s="1"/>
  <c r="K1459" i="11"/>
  <c r="Y1459" i="11" s="1"/>
  <c r="K1460" i="11"/>
  <c r="Y1460" i="11" s="1"/>
  <c r="K1461" i="11"/>
  <c r="Y1461" i="11" s="1"/>
  <c r="K1462" i="11"/>
  <c r="Y1462" i="11" s="1"/>
  <c r="K1463" i="11"/>
  <c r="Y1463" i="11" s="1"/>
  <c r="K1464" i="11"/>
  <c r="Y1464" i="11" s="1"/>
  <c r="K1465" i="11"/>
  <c r="Y1465" i="11" s="1"/>
  <c r="K1466" i="11"/>
  <c r="Y1466" i="11" s="1"/>
  <c r="K1467" i="11"/>
  <c r="Y1467" i="11" s="1"/>
  <c r="K1468" i="11"/>
  <c r="Y1468" i="11" s="1"/>
  <c r="K1469" i="11"/>
  <c r="Y1469" i="11" s="1"/>
  <c r="K1470" i="11"/>
  <c r="Y1470" i="11" s="1"/>
  <c r="K1471" i="11"/>
  <c r="Y1471" i="11" s="1"/>
  <c r="K1472" i="11"/>
  <c r="Y1472" i="11" s="1"/>
  <c r="K1473" i="11"/>
  <c r="Y1473" i="11" s="1"/>
  <c r="K1474" i="11"/>
  <c r="Y1474" i="11" s="1"/>
  <c r="K1475" i="11"/>
  <c r="Y1475" i="11" s="1"/>
  <c r="K1476" i="11"/>
  <c r="Y1476" i="11" s="1"/>
  <c r="K1477" i="11"/>
  <c r="Y1477" i="11" s="1"/>
  <c r="K1478" i="11"/>
  <c r="Y1478" i="11" s="1"/>
  <c r="K1479" i="11"/>
  <c r="Y1479" i="11" s="1"/>
  <c r="K1480" i="11"/>
  <c r="Y1480" i="11" s="1"/>
  <c r="K1481" i="11"/>
  <c r="Y1481" i="11" s="1"/>
  <c r="K1482" i="11"/>
  <c r="Y1482" i="11" s="1"/>
  <c r="K1483" i="11"/>
  <c r="Y1483" i="11" s="1"/>
  <c r="K1484" i="11"/>
  <c r="Y1484" i="11" s="1"/>
  <c r="K1485" i="11"/>
  <c r="Y1485" i="11" s="1"/>
  <c r="K1486" i="11"/>
  <c r="Y1486" i="11" s="1"/>
  <c r="K1487" i="11"/>
  <c r="Y1487" i="11" s="1"/>
  <c r="K1488" i="11"/>
  <c r="Y1488" i="11" s="1"/>
  <c r="K1489" i="11"/>
  <c r="Y1489" i="11" s="1"/>
  <c r="K1490" i="11"/>
  <c r="Y1490" i="11" s="1"/>
  <c r="K1491" i="11"/>
  <c r="Y1491" i="11" s="1"/>
  <c r="K1492" i="11"/>
  <c r="Y1492" i="11" s="1"/>
  <c r="K1493" i="11"/>
  <c r="Y1493" i="11" s="1"/>
  <c r="K1494" i="11"/>
  <c r="Y1494" i="11" s="1"/>
  <c r="K1495" i="11"/>
  <c r="Y1495" i="11" s="1"/>
  <c r="K1496" i="11"/>
  <c r="Y1496" i="11" s="1"/>
  <c r="K1497" i="11"/>
  <c r="Y1497" i="11" s="1"/>
  <c r="K1498" i="11"/>
  <c r="Y1498" i="11" s="1"/>
  <c r="K1499" i="11"/>
  <c r="Y1499" i="11" s="1"/>
  <c r="K1500" i="11"/>
  <c r="Y1500" i="11" s="1"/>
  <c r="K1501" i="11"/>
  <c r="Y1501" i="11" s="1"/>
  <c r="K1502" i="11"/>
  <c r="Y1502" i="11" s="1"/>
  <c r="K1503" i="11"/>
  <c r="K1504" i="11"/>
  <c r="Y1504" i="11" s="1"/>
  <c r="K1505" i="11"/>
  <c r="Y1505" i="11" s="1"/>
  <c r="K1506" i="11"/>
  <c r="Y1506" i="11" s="1"/>
  <c r="K1507" i="11"/>
  <c r="Y1507" i="11" s="1"/>
  <c r="K1508" i="11"/>
  <c r="K1509" i="11"/>
  <c r="Y1509" i="11" s="1"/>
  <c r="K1510" i="11"/>
  <c r="Y1510" i="11" s="1"/>
  <c r="K1511" i="11"/>
  <c r="K1512" i="11"/>
  <c r="Y1512" i="11" s="1"/>
  <c r="K1513" i="11"/>
  <c r="Y1513" i="11" s="1"/>
  <c r="K1514" i="11"/>
  <c r="Y1514" i="11" s="1"/>
  <c r="K1515" i="11"/>
  <c r="Y1515" i="11" s="1"/>
  <c r="K1516" i="11"/>
  <c r="K1517" i="11"/>
  <c r="Y1517" i="11" s="1"/>
  <c r="K1518" i="11"/>
  <c r="Y1518" i="11" s="1"/>
  <c r="K1519" i="11"/>
  <c r="K1520" i="11"/>
  <c r="Y1520" i="11" s="1"/>
  <c r="K1521" i="11"/>
  <c r="Y1521" i="11" s="1"/>
  <c r="K1522" i="11"/>
  <c r="Y1522" i="11" s="1"/>
  <c r="K1523" i="11"/>
  <c r="Y1523" i="11" s="1"/>
  <c r="K1524" i="11"/>
  <c r="K1525" i="11"/>
  <c r="Y1525" i="11" s="1"/>
  <c r="K1526" i="11"/>
  <c r="Y1526" i="11" s="1"/>
  <c r="K1527" i="11"/>
  <c r="K1528" i="11"/>
  <c r="Y1528" i="11" s="1"/>
  <c r="K1529" i="11"/>
  <c r="Y1529" i="11" s="1"/>
  <c r="K1530" i="11"/>
  <c r="Y1530" i="11" s="1"/>
  <c r="K1531" i="11"/>
  <c r="Y1531" i="11" s="1"/>
  <c r="K1532" i="11"/>
  <c r="K1533" i="11"/>
  <c r="Y1533" i="11" s="1"/>
  <c r="K1534" i="11"/>
  <c r="Y1534" i="11" s="1"/>
  <c r="K1535" i="11"/>
  <c r="K1536" i="11"/>
  <c r="Y1536" i="11" s="1"/>
  <c r="K1537" i="11"/>
  <c r="Y1537" i="11" s="1"/>
  <c r="K1538" i="11"/>
  <c r="Y1538" i="11" s="1"/>
  <c r="K1539" i="11"/>
  <c r="Y1539" i="11" s="1"/>
  <c r="K1540" i="11"/>
  <c r="K1541" i="11"/>
  <c r="Y1541" i="11" s="1"/>
  <c r="K1542" i="11"/>
  <c r="Y1542" i="11" s="1"/>
  <c r="K1543" i="11"/>
  <c r="K1544" i="11"/>
  <c r="Y1544" i="11" s="1"/>
  <c r="K1545" i="11"/>
  <c r="Y1545" i="11" s="1"/>
  <c r="K1546" i="11"/>
  <c r="Y1546" i="11" s="1"/>
  <c r="K1547" i="11"/>
  <c r="Y1547" i="11" s="1"/>
  <c r="K1548" i="11"/>
  <c r="K1549" i="11"/>
  <c r="Y1549" i="11" s="1"/>
  <c r="K1550" i="11"/>
  <c r="Y1550" i="11" s="1"/>
  <c r="K1551" i="11"/>
  <c r="K1552" i="11"/>
  <c r="Y1552" i="11" s="1"/>
  <c r="K1553" i="11"/>
  <c r="Y1553" i="11" s="1"/>
  <c r="K1554" i="11"/>
  <c r="Y1554" i="11" s="1"/>
  <c r="K1555" i="11"/>
  <c r="Y1555" i="11" s="1"/>
  <c r="K1556" i="11"/>
  <c r="K1557" i="11"/>
  <c r="Y1557" i="11" s="1"/>
  <c r="K1558" i="11"/>
  <c r="Y1558" i="11" s="1"/>
  <c r="K1559" i="11"/>
  <c r="K1560" i="11"/>
  <c r="Y1560" i="11" s="1"/>
  <c r="K1561" i="11"/>
  <c r="Y1561" i="11" s="1"/>
  <c r="K1562" i="11"/>
  <c r="Y1562" i="11" s="1"/>
  <c r="K1563" i="11"/>
  <c r="Y1563" i="11" s="1"/>
  <c r="K1564" i="11"/>
  <c r="K1565" i="11"/>
  <c r="Y1565" i="11" s="1"/>
  <c r="K1566" i="11"/>
  <c r="Y1566" i="11" s="1"/>
  <c r="K1567" i="11"/>
  <c r="K1568" i="11"/>
  <c r="Y1568" i="11" s="1"/>
  <c r="K1569" i="11"/>
  <c r="Y1569" i="11" s="1"/>
  <c r="K1570" i="11"/>
  <c r="Y1570" i="11" s="1"/>
  <c r="K1571" i="11"/>
  <c r="Y1571" i="11" s="1"/>
  <c r="K1572" i="11"/>
  <c r="K1573" i="11"/>
  <c r="Y1573" i="11" s="1"/>
  <c r="K1574" i="11"/>
  <c r="Y1574" i="11" s="1"/>
  <c r="K1575" i="11"/>
  <c r="K1576" i="11"/>
  <c r="Y1576" i="11" s="1"/>
  <c r="K1577" i="11"/>
  <c r="Y1577" i="11" s="1"/>
  <c r="K1578" i="11"/>
  <c r="Y1578" i="11" s="1"/>
  <c r="K1579" i="11"/>
  <c r="Y1579" i="11" s="1"/>
  <c r="K1580" i="11"/>
  <c r="K1581" i="11"/>
  <c r="Y1581" i="11" s="1"/>
  <c r="K1582" i="11"/>
  <c r="Y1582" i="11" s="1"/>
  <c r="K1583" i="11"/>
  <c r="K1584" i="11"/>
  <c r="Y1584" i="11" s="1"/>
  <c r="K1585" i="11"/>
  <c r="Y1585" i="11" s="1"/>
  <c r="K1586" i="11"/>
  <c r="Y1586" i="11" s="1"/>
  <c r="K1587" i="11"/>
  <c r="Y1587" i="11" s="1"/>
  <c r="K1588" i="11"/>
  <c r="K1589" i="11"/>
  <c r="Y1589" i="11" s="1"/>
  <c r="K1590" i="11"/>
  <c r="Y1590" i="11" s="1"/>
  <c r="K1591" i="11"/>
  <c r="K1592" i="11"/>
  <c r="Y1592" i="11" s="1"/>
  <c r="K1593" i="11"/>
  <c r="Y1593" i="11" s="1"/>
  <c r="K1594" i="11"/>
  <c r="Y1594" i="11" s="1"/>
  <c r="K1595" i="11"/>
  <c r="Y1595" i="11" s="1"/>
  <c r="K1596" i="11"/>
  <c r="K1597" i="11"/>
  <c r="Y1597" i="11" s="1"/>
  <c r="K1598" i="11"/>
  <c r="Y1598" i="11" s="1"/>
  <c r="K1599" i="11"/>
  <c r="K1600" i="11"/>
  <c r="Y1600" i="11" s="1"/>
  <c r="K1601" i="11"/>
  <c r="Y1601" i="11" s="1"/>
  <c r="K1602" i="11"/>
  <c r="Y1602" i="11" s="1"/>
  <c r="K1603" i="11"/>
  <c r="Y1603" i="11" s="1"/>
  <c r="K1604" i="11"/>
  <c r="K1605" i="11"/>
  <c r="Y1605" i="11" s="1"/>
  <c r="K1606" i="11"/>
  <c r="Y1606" i="11" s="1"/>
  <c r="K1607" i="11"/>
  <c r="K1608" i="11"/>
  <c r="Y1608" i="11" s="1"/>
  <c r="K1609" i="11"/>
  <c r="Y1609" i="11" s="1"/>
  <c r="K1610" i="11"/>
  <c r="Y1610" i="11" s="1"/>
  <c r="K1611" i="11"/>
  <c r="Y1611" i="11" s="1"/>
  <c r="K1612" i="11"/>
  <c r="K1613" i="11"/>
  <c r="Y1613" i="11" s="1"/>
  <c r="K1614" i="11"/>
  <c r="Y1614" i="11" s="1"/>
  <c r="K1615" i="11"/>
  <c r="K1616" i="11"/>
  <c r="Y1616" i="11" s="1"/>
  <c r="K1617" i="11"/>
  <c r="Y1617" i="11" s="1"/>
  <c r="K1618" i="11"/>
  <c r="Y1618" i="11" s="1"/>
  <c r="K1619" i="11"/>
  <c r="Y1619" i="11" s="1"/>
  <c r="K1620" i="11"/>
  <c r="K1621" i="11"/>
  <c r="Y1621" i="11" s="1"/>
  <c r="K1622" i="11"/>
  <c r="Y1622" i="11" s="1"/>
  <c r="K1623" i="11"/>
  <c r="K1624" i="11"/>
  <c r="Y1624" i="11" s="1"/>
  <c r="K1625" i="11"/>
  <c r="Y1625" i="11" s="1"/>
  <c r="K1626" i="11"/>
  <c r="Y1626" i="11" s="1"/>
  <c r="K1627" i="11"/>
  <c r="Y1627" i="11" s="1"/>
  <c r="K1628" i="11"/>
  <c r="K1629" i="11"/>
  <c r="Y1629" i="11" s="1"/>
  <c r="K1630" i="11"/>
  <c r="Y1630" i="11" s="1"/>
  <c r="K1631" i="11"/>
  <c r="K1632" i="11"/>
  <c r="Y1632" i="11" s="1"/>
  <c r="K1633" i="11"/>
  <c r="Y1633" i="11" s="1"/>
  <c r="K1634" i="11"/>
  <c r="Y1634" i="11" s="1"/>
  <c r="K1635" i="11"/>
  <c r="Y1635" i="11" s="1"/>
  <c r="K1636" i="11"/>
  <c r="K1637" i="11"/>
  <c r="Y1637" i="11" s="1"/>
  <c r="K1638" i="11"/>
  <c r="Y1638" i="11" s="1"/>
  <c r="K1639" i="11"/>
  <c r="K1640" i="11"/>
  <c r="Y1640" i="11" s="1"/>
  <c r="K1641" i="11"/>
  <c r="Y1641" i="11" s="1"/>
  <c r="K1642" i="11"/>
  <c r="Y1642" i="11" s="1"/>
  <c r="K1643" i="11"/>
  <c r="Y1643" i="11" s="1"/>
  <c r="K1644" i="11"/>
  <c r="K1645" i="11"/>
  <c r="Y1645" i="11" s="1"/>
  <c r="K1646" i="11"/>
  <c r="Y1646" i="11" s="1"/>
  <c r="K1647" i="11"/>
  <c r="K1648" i="11"/>
  <c r="Y1648" i="11" s="1"/>
  <c r="K1649" i="11"/>
  <c r="Y1649" i="11" s="1"/>
  <c r="K1650" i="11"/>
  <c r="Y1650" i="11" s="1"/>
  <c r="K1651" i="11"/>
  <c r="Y1651" i="11" s="1"/>
  <c r="K1652" i="11"/>
  <c r="K1653" i="11"/>
  <c r="Y1653" i="11" s="1"/>
  <c r="K1654" i="11"/>
  <c r="Y1654" i="11" s="1"/>
  <c r="K1655" i="11"/>
  <c r="K1656" i="11"/>
  <c r="Y1656" i="11" s="1"/>
  <c r="K1657" i="11"/>
  <c r="Y1657" i="11" s="1"/>
  <c r="K1658" i="11"/>
  <c r="Y1658" i="11" s="1"/>
  <c r="K1659" i="11"/>
  <c r="Y1659" i="11" s="1"/>
  <c r="K1660" i="11"/>
  <c r="K1661" i="11"/>
  <c r="Y1661" i="11" s="1"/>
  <c r="K1662" i="11"/>
  <c r="Y1662" i="11" s="1"/>
  <c r="K1663" i="11"/>
  <c r="K1664" i="11"/>
  <c r="Y1664" i="11" s="1"/>
  <c r="K1665" i="11"/>
  <c r="Y1665" i="11" s="1"/>
  <c r="K1666" i="11"/>
  <c r="Y1666" i="11" s="1"/>
  <c r="K1667" i="11"/>
  <c r="Y1667" i="11" s="1"/>
  <c r="K1668" i="11"/>
  <c r="K1669" i="11"/>
  <c r="Y1669" i="11" s="1"/>
  <c r="K1670" i="11"/>
  <c r="Y1670" i="11" s="1"/>
  <c r="K1671" i="11"/>
  <c r="K1672" i="11"/>
  <c r="Y1672" i="11" s="1"/>
  <c r="K1673" i="11"/>
  <c r="Y1673" i="11" s="1"/>
  <c r="K1674" i="11"/>
  <c r="Y1674" i="11" s="1"/>
  <c r="K1675" i="11"/>
  <c r="Y1675" i="11" s="1"/>
  <c r="K1676" i="11"/>
  <c r="K1677" i="11"/>
  <c r="Y1677" i="11" s="1"/>
  <c r="K1678" i="11"/>
  <c r="Y1678" i="11" s="1"/>
  <c r="K1679" i="11"/>
  <c r="K1680" i="11"/>
  <c r="Y1680" i="11" s="1"/>
  <c r="K1681" i="11"/>
  <c r="Y1681" i="11" s="1"/>
  <c r="K1682" i="11"/>
  <c r="Y1682" i="11" s="1"/>
  <c r="K1683" i="11"/>
  <c r="Y1683" i="11" s="1"/>
  <c r="K1684" i="11"/>
  <c r="K1685" i="11"/>
  <c r="Y1685" i="11" s="1"/>
  <c r="K1686" i="11"/>
  <c r="Y1686" i="11" s="1"/>
  <c r="K1687" i="11"/>
  <c r="K1688" i="11"/>
  <c r="Y1688" i="11" s="1"/>
  <c r="K1689" i="11"/>
  <c r="Y1689" i="11" s="1"/>
  <c r="K1690" i="11"/>
  <c r="Y1690" i="11" s="1"/>
  <c r="K1691" i="11"/>
  <c r="Y1691" i="11" s="1"/>
  <c r="K1692" i="11"/>
  <c r="K1693" i="11"/>
  <c r="Y1693" i="11" s="1"/>
  <c r="K1694" i="11"/>
  <c r="Y1694" i="11" s="1"/>
  <c r="K1695" i="11"/>
  <c r="K1696" i="11"/>
  <c r="Y1696" i="11" s="1"/>
  <c r="K1697" i="11"/>
  <c r="Y1697" i="11" s="1"/>
  <c r="K1698" i="11"/>
  <c r="Y1698" i="11" s="1"/>
  <c r="K1699" i="11"/>
  <c r="Y1699" i="11" s="1"/>
  <c r="K1700" i="11"/>
  <c r="K1701" i="11"/>
  <c r="Y1701" i="11" s="1"/>
  <c r="K1702" i="11"/>
  <c r="Y1702" i="11" s="1"/>
  <c r="K1703" i="11"/>
  <c r="K1704" i="11"/>
  <c r="Y1704" i="11" s="1"/>
  <c r="K1705" i="11"/>
  <c r="Y1705" i="11" s="1"/>
  <c r="K1706" i="11"/>
  <c r="Y1706" i="11" s="1"/>
  <c r="K1707" i="11"/>
  <c r="Y1707" i="11" s="1"/>
  <c r="K1708" i="11"/>
  <c r="K1709" i="11"/>
  <c r="Y1709" i="11" s="1"/>
  <c r="K1710" i="11"/>
  <c r="Y1710" i="11" s="1"/>
  <c r="K1711" i="11"/>
  <c r="K1712" i="11"/>
  <c r="Y1712" i="11" s="1"/>
  <c r="K1713" i="11"/>
  <c r="Y1713" i="11" s="1"/>
  <c r="K1714" i="11"/>
  <c r="Y1714" i="11" s="1"/>
  <c r="K1715" i="11"/>
  <c r="Y1715" i="11" s="1"/>
  <c r="K1716" i="11"/>
  <c r="K1717" i="11"/>
  <c r="Y1717" i="11" s="1"/>
  <c r="K1718" i="11"/>
  <c r="Y1718" i="11" s="1"/>
  <c r="K1719" i="11"/>
  <c r="K1720" i="11"/>
  <c r="Y1720" i="11" s="1"/>
  <c r="K1721" i="11"/>
  <c r="Y1721" i="11" s="1"/>
  <c r="K1722" i="11"/>
  <c r="Y1722" i="11" s="1"/>
  <c r="K1723" i="11"/>
  <c r="Y1723" i="11" s="1"/>
  <c r="K1724" i="11"/>
  <c r="K1725" i="11"/>
  <c r="Y1725" i="11" s="1"/>
  <c r="K1726" i="11"/>
  <c r="Y1726" i="11" s="1"/>
  <c r="K1727" i="11"/>
  <c r="K1728" i="11"/>
  <c r="Y1728" i="11" s="1"/>
  <c r="K1729" i="11"/>
  <c r="Y1729" i="11" s="1"/>
  <c r="K1730" i="11"/>
  <c r="Y1730" i="11" s="1"/>
  <c r="K1731" i="11"/>
  <c r="Y1731" i="11" s="1"/>
  <c r="K1732" i="11"/>
  <c r="K1733" i="11"/>
  <c r="Y1733" i="11" s="1"/>
  <c r="K1734" i="11"/>
  <c r="Y1734" i="11" s="1"/>
  <c r="K1735" i="11"/>
  <c r="K1736" i="11"/>
  <c r="Y1736" i="11" s="1"/>
  <c r="K1737" i="11"/>
  <c r="Y1737" i="11" s="1"/>
  <c r="K1738" i="11"/>
  <c r="Y1738" i="11" s="1"/>
  <c r="K1739" i="11"/>
  <c r="Y1739" i="11" s="1"/>
  <c r="K1740" i="11"/>
  <c r="K1741" i="11"/>
  <c r="Y1741" i="11" s="1"/>
  <c r="K1742" i="11"/>
  <c r="Y1742" i="11" s="1"/>
  <c r="K1743" i="11"/>
  <c r="K1744" i="11"/>
  <c r="Y1744" i="11" s="1"/>
  <c r="K1745" i="11"/>
  <c r="Y1745" i="11" s="1"/>
  <c r="K1746" i="11"/>
  <c r="Y1746" i="11" s="1"/>
  <c r="K1747" i="11"/>
  <c r="Y1747" i="11" s="1"/>
  <c r="K1748" i="11"/>
  <c r="K1749" i="11"/>
  <c r="Y1749" i="11" s="1"/>
  <c r="K1750" i="11"/>
  <c r="Y1750" i="11" s="1"/>
  <c r="K1751" i="11"/>
  <c r="K1752" i="11"/>
  <c r="Y1752" i="11" s="1"/>
  <c r="K1753" i="11"/>
  <c r="Y1753" i="11" s="1"/>
  <c r="K1754" i="11"/>
  <c r="Y1754" i="11" s="1"/>
  <c r="K1755" i="11"/>
  <c r="Y1755" i="11" s="1"/>
  <c r="K1756" i="11"/>
  <c r="K1757" i="11"/>
  <c r="Y1757" i="11" s="1"/>
  <c r="K1758" i="11"/>
  <c r="Y1758" i="11" s="1"/>
  <c r="K1759" i="11"/>
  <c r="K1760" i="11"/>
  <c r="Y1760" i="11" s="1"/>
  <c r="K1761" i="11"/>
  <c r="Y1761" i="11" s="1"/>
  <c r="K1762" i="11"/>
  <c r="Y1762" i="11" s="1"/>
  <c r="K1763" i="11"/>
  <c r="Y1763" i="11" s="1"/>
  <c r="K1764" i="11"/>
  <c r="K1765" i="11"/>
  <c r="Y1765" i="11" s="1"/>
  <c r="K1766" i="11"/>
  <c r="Y1766" i="11" s="1"/>
  <c r="K1767" i="11"/>
  <c r="K1768" i="11"/>
  <c r="Y1768" i="11" s="1"/>
  <c r="K1769" i="11"/>
  <c r="Y1769" i="11" s="1"/>
  <c r="K1770" i="11"/>
  <c r="Y1770" i="11" s="1"/>
  <c r="K1771" i="11"/>
  <c r="Y1771" i="11" s="1"/>
  <c r="K1772" i="11"/>
  <c r="K1773" i="11"/>
  <c r="Y1773" i="11" s="1"/>
  <c r="K1774" i="11"/>
  <c r="Y1774" i="11" s="1"/>
  <c r="K1775" i="11"/>
  <c r="K1776" i="11"/>
  <c r="Y1776" i="11" s="1"/>
  <c r="K1777" i="11"/>
  <c r="Y1777" i="11" s="1"/>
  <c r="K1778" i="11"/>
  <c r="Y1778" i="11" s="1"/>
  <c r="K1779" i="11"/>
  <c r="Y1779" i="11" s="1"/>
  <c r="K1780" i="11"/>
  <c r="K1781" i="11"/>
  <c r="Y1781" i="11" s="1"/>
  <c r="K1782" i="11"/>
  <c r="Y1782" i="11" s="1"/>
  <c r="K1783" i="11"/>
  <c r="K1784" i="11"/>
  <c r="Y1784" i="11" s="1"/>
  <c r="K1785" i="11"/>
  <c r="Y1785" i="11" s="1"/>
  <c r="K1786" i="11"/>
  <c r="Y1786" i="11" s="1"/>
  <c r="K1787" i="11"/>
  <c r="Y1787" i="11" s="1"/>
  <c r="K1788" i="11"/>
  <c r="K1789" i="11"/>
  <c r="Y1789" i="11" s="1"/>
  <c r="K1790" i="11"/>
  <c r="Y1790" i="11" s="1"/>
  <c r="K1791" i="11"/>
  <c r="K1792" i="11"/>
  <c r="Y1792" i="11" s="1"/>
  <c r="K1793" i="11"/>
  <c r="Y1793" i="11" s="1"/>
  <c r="K1794" i="11"/>
  <c r="Y1794" i="11" s="1"/>
  <c r="K1795" i="11"/>
  <c r="Y1795" i="11" s="1"/>
  <c r="K1796" i="11"/>
  <c r="K1797" i="11"/>
  <c r="Y1797" i="11" s="1"/>
  <c r="K1798" i="11"/>
  <c r="Y1798" i="11" s="1"/>
  <c r="K1799" i="11"/>
  <c r="K1800" i="11"/>
  <c r="Y1800" i="11" s="1"/>
  <c r="K1801" i="11"/>
  <c r="Y1801" i="11" s="1"/>
  <c r="K1802" i="11"/>
  <c r="Y1802" i="11" s="1"/>
  <c r="K1803" i="11"/>
  <c r="Y1803" i="11" s="1"/>
  <c r="K1804" i="11"/>
  <c r="K1805" i="11"/>
  <c r="Y1805" i="11" s="1"/>
  <c r="K1806" i="11"/>
  <c r="Y1806" i="11" s="1"/>
  <c r="K1807" i="11"/>
  <c r="K1808" i="11"/>
  <c r="Y1808" i="11" s="1"/>
  <c r="K1809" i="11"/>
  <c r="Y1809" i="11" s="1"/>
  <c r="K1810" i="11"/>
  <c r="Y1810" i="11" s="1"/>
  <c r="K1811" i="11"/>
  <c r="Y1811" i="11" s="1"/>
  <c r="K1812" i="11"/>
  <c r="K1813" i="11"/>
  <c r="Y1813" i="11" s="1"/>
  <c r="K1814" i="11"/>
  <c r="Y1814" i="11" s="1"/>
  <c r="K1815" i="11"/>
  <c r="K1816" i="11"/>
  <c r="Y1816" i="11" s="1"/>
  <c r="K1817" i="11"/>
  <c r="Y1817" i="11" s="1"/>
  <c r="K1818" i="11"/>
  <c r="Y1818" i="11" s="1"/>
  <c r="K1819" i="11"/>
  <c r="Y1819" i="11" s="1"/>
  <c r="K1820" i="11"/>
  <c r="K1821" i="11"/>
  <c r="Y1821" i="11" s="1"/>
  <c r="K1822" i="11"/>
  <c r="Y1822" i="11" s="1"/>
  <c r="K1823" i="11"/>
  <c r="K1824" i="11"/>
  <c r="Y1824" i="11" s="1"/>
  <c r="K1825" i="11"/>
  <c r="Y1825" i="11" s="1"/>
  <c r="K1826" i="11"/>
  <c r="Y1826" i="11" s="1"/>
  <c r="K1827" i="11"/>
  <c r="Y1827" i="11" s="1"/>
  <c r="K1828" i="11"/>
  <c r="K1829" i="11"/>
  <c r="Y1829" i="11" s="1"/>
  <c r="K1830" i="11"/>
  <c r="Y1830" i="11" s="1"/>
  <c r="K1831" i="11"/>
  <c r="K1832" i="11"/>
  <c r="Y1832" i="11" s="1"/>
  <c r="K1833" i="11"/>
  <c r="Y1833" i="11" s="1"/>
  <c r="K1834" i="11"/>
  <c r="Y1834" i="11" s="1"/>
  <c r="K1835" i="11"/>
  <c r="Y1835" i="11" s="1"/>
  <c r="K1836" i="11"/>
  <c r="K1837" i="11"/>
  <c r="Y1837" i="11" s="1"/>
  <c r="K1838" i="11"/>
  <c r="Y1838" i="11" s="1"/>
  <c r="K1839" i="11"/>
  <c r="K1840" i="11"/>
  <c r="Y1840" i="11" s="1"/>
  <c r="K1841" i="11"/>
  <c r="Y1841" i="11" s="1"/>
  <c r="K1842" i="11"/>
  <c r="Y1842" i="11" s="1"/>
  <c r="K1843" i="11"/>
  <c r="Y1843" i="11" s="1"/>
  <c r="K1844" i="11"/>
  <c r="K1845" i="11"/>
  <c r="Y1845" i="11" s="1"/>
  <c r="K1846" i="11"/>
  <c r="Y1846" i="11" s="1"/>
  <c r="K1847" i="11"/>
  <c r="K1848" i="11"/>
  <c r="Y1848" i="11" s="1"/>
  <c r="K1849" i="11"/>
  <c r="Y1849" i="11" s="1"/>
  <c r="K1850" i="11"/>
  <c r="Y1850" i="11" s="1"/>
  <c r="K1851" i="11"/>
  <c r="Y1851" i="11" s="1"/>
  <c r="K1852" i="11"/>
  <c r="K1853" i="11"/>
  <c r="Y1853" i="11" s="1"/>
  <c r="K1854" i="11"/>
  <c r="Y1854" i="11" s="1"/>
  <c r="K1855" i="11"/>
  <c r="K1856" i="11"/>
  <c r="Y1856" i="11" s="1"/>
  <c r="K1857" i="11"/>
  <c r="Y1857" i="11" s="1"/>
  <c r="K1858" i="11"/>
  <c r="Y1858" i="11" s="1"/>
  <c r="K1859" i="11"/>
  <c r="Y1859" i="11" s="1"/>
  <c r="K1860" i="11"/>
  <c r="K1861" i="11"/>
  <c r="Y1861" i="11" s="1"/>
  <c r="K1862" i="11"/>
  <c r="Y1862" i="11" s="1"/>
  <c r="K1863" i="11"/>
  <c r="K1864" i="11"/>
  <c r="Y1864" i="11" s="1"/>
  <c r="K1865" i="11"/>
  <c r="Y1865" i="11" s="1"/>
  <c r="K1866" i="11"/>
  <c r="Y1866" i="11" s="1"/>
  <c r="K1867" i="11"/>
  <c r="Y1867" i="11" s="1"/>
  <c r="K1868" i="11"/>
  <c r="K1869" i="11"/>
  <c r="Y1869" i="11" s="1"/>
  <c r="K1870" i="11"/>
  <c r="Y1870" i="11" s="1"/>
  <c r="K1871" i="11"/>
  <c r="K1872" i="11"/>
  <c r="Y1872" i="11" s="1"/>
  <c r="K1873" i="11"/>
  <c r="Y1873" i="11" s="1"/>
  <c r="K1874" i="11"/>
  <c r="Y1874" i="11" s="1"/>
  <c r="K1875" i="11"/>
  <c r="Y1875" i="11" s="1"/>
  <c r="K1876" i="11"/>
  <c r="K1877" i="11"/>
  <c r="Y1877" i="11" s="1"/>
  <c r="K1878" i="11"/>
  <c r="Y1878" i="11" s="1"/>
  <c r="K1879" i="11"/>
  <c r="K1880" i="11"/>
  <c r="Y1880" i="11" s="1"/>
  <c r="K1881" i="11"/>
  <c r="Y1881" i="11" s="1"/>
  <c r="K1882" i="11"/>
  <c r="Y1882" i="11" s="1"/>
  <c r="K1883" i="11"/>
  <c r="Y1883" i="11" s="1"/>
  <c r="K1884" i="11"/>
  <c r="K1885" i="11"/>
  <c r="Y1885" i="11" s="1"/>
  <c r="K1886" i="11"/>
  <c r="Y1886" i="11" s="1"/>
  <c r="K1887" i="11"/>
  <c r="K1888" i="11"/>
  <c r="Y1888" i="11" s="1"/>
  <c r="K1889" i="11"/>
  <c r="Y1889" i="11" s="1"/>
  <c r="K1890" i="11"/>
  <c r="Y1890" i="11" s="1"/>
  <c r="K1891" i="11"/>
  <c r="Y1891" i="11" s="1"/>
  <c r="K1892" i="11"/>
  <c r="K3" i="11"/>
  <c r="X3" i="11"/>
  <c r="Y1887" i="11" l="1"/>
  <c r="Y1879" i="11"/>
  <c r="Y1871" i="11"/>
  <c r="Y1863" i="11"/>
  <c r="Y1855" i="11"/>
  <c r="Y1847" i="11"/>
  <c r="Y1839" i="11"/>
  <c r="Y1831" i="11"/>
  <c r="Y1823" i="11"/>
  <c r="Y1815" i="11"/>
  <c r="Y1807" i="11"/>
  <c r="Y1799" i="11"/>
  <c r="Y1791" i="11"/>
  <c r="Y1783" i="11"/>
  <c r="Y1775" i="11"/>
  <c r="Y1767" i="11"/>
  <c r="Y1759" i="11"/>
  <c r="Y1751" i="11"/>
  <c r="Y1743" i="11"/>
  <c r="Y1735" i="11"/>
  <c r="Y1727" i="11"/>
  <c r="Y1719" i="11"/>
  <c r="Y1711" i="11"/>
  <c r="Y1703" i="11"/>
  <c r="Y1695" i="11"/>
  <c r="Y1687" i="11"/>
  <c r="Y1679" i="11"/>
  <c r="Y1671" i="11"/>
  <c r="Y1663" i="11"/>
  <c r="Y1655" i="11"/>
  <c r="Y1647" i="11"/>
  <c r="Y1639" i="11"/>
  <c r="Y1631" i="11"/>
  <c r="Y1623" i="11"/>
  <c r="Y1615" i="11"/>
  <c r="Y1607" i="11"/>
  <c r="Y1599" i="11"/>
  <c r="Y1591" i="11"/>
  <c r="Y1583" i="11"/>
  <c r="Y1575" i="11"/>
  <c r="Y1567" i="11"/>
  <c r="Y1559" i="11"/>
  <c r="Y1551" i="11"/>
  <c r="Y1543" i="11"/>
  <c r="Y1535" i="11"/>
  <c r="Y1527" i="11"/>
  <c r="Y1519" i="11"/>
  <c r="Y1511" i="11"/>
  <c r="Y1503" i="11"/>
  <c r="Y1895" i="11"/>
  <c r="Y1900" i="11"/>
  <c r="Y1892" i="11"/>
  <c r="Y1884" i="11"/>
  <c r="Y1876" i="11"/>
  <c r="Y1868" i="11"/>
  <c r="Y1860" i="11"/>
  <c r="Y1852" i="11"/>
  <c r="Y1844" i="11"/>
  <c r="Y1836" i="11"/>
  <c r="Y1828" i="11"/>
  <c r="Y1820" i="11"/>
  <c r="Y1812" i="11"/>
  <c r="Y1804" i="11"/>
  <c r="Y1796" i="11"/>
  <c r="Y1788" i="11"/>
  <c r="Y30" i="11"/>
  <c r="Y1772" i="11"/>
  <c r="Y1748" i="11"/>
  <c r="Y1732" i="11"/>
  <c r="Y1716" i="11"/>
  <c r="Y1700" i="11"/>
  <c r="Y1684" i="11"/>
  <c r="Y1668" i="11"/>
  <c r="Y1652" i="11"/>
  <c r="Y1636" i="11"/>
  <c r="Y1612" i="11"/>
  <c r="Y1596" i="11"/>
  <c r="Y1580" i="11"/>
  <c r="Y1564" i="11"/>
  <c r="Y1556" i="11"/>
  <c r="Y1548" i="11"/>
  <c r="Y1540" i="11"/>
  <c r="Y1524" i="11"/>
  <c r="Y1516" i="11"/>
  <c r="Y1508" i="11"/>
  <c r="Y1780" i="11"/>
  <c r="Y1764" i="11"/>
  <c r="Y1756" i="11"/>
  <c r="Y1740" i="11"/>
  <c r="Y1724" i="11"/>
  <c r="Y1708" i="11"/>
  <c r="Y1692" i="11"/>
  <c r="Y1676" i="11"/>
  <c r="Y1660" i="11"/>
  <c r="Y1644" i="11"/>
  <c r="Y1628" i="11"/>
  <c r="Y1620" i="11"/>
  <c r="Y1604" i="11"/>
  <c r="Y1588" i="11"/>
  <c r="Y1572" i="11"/>
  <c r="Y1532" i="11"/>
  <c r="Y12" i="11"/>
  <c r="Y11" i="11"/>
  <c r="Y10" i="11"/>
  <c r="Y9" i="11"/>
  <c r="Y8" i="11"/>
  <c r="Y7" i="11"/>
  <c r="Y6" i="11"/>
  <c r="Y5" i="11"/>
  <c r="Y4" i="11"/>
  <c r="Y3" i="11"/>
  <c r="D10" i="9"/>
  <c r="B10" i="9"/>
  <c r="D9" i="9"/>
  <c r="B9" i="9"/>
  <c r="B3" i="9"/>
  <c r="E26" i="9" l="1"/>
  <c r="C26" i="9"/>
  <c r="C27" i="9" l="1"/>
</calcChain>
</file>

<file path=xl/sharedStrings.xml><?xml version="1.0" encoding="utf-8"?>
<sst xmlns="http://schemas.openxmlformats.org/spreadsheetml/2006/main" count="382" uniqueCount="190">
  <si>
    <t>รายชื่อ</t>
  </si>
  <si>
    <t>Username</t>
  </si>
  <si>
    <t>Password</t>
  </si>
  <si>
    <t>admin0</t>
  </si>
  <si>
    <t>admin1</t>
  </si>
  <si>
    <t>user1</t>
  </si>
  <si>
    <t>user2</t>
  </si>
  <si>
    <t>user3</t>
  </si>
  <si>
    <t>user4</t>
  </si>
  <si>
    <t>user5</t>
  </si>
  <si>
    <t>user6</t>
  </si>
  <si>
    <t>user7</t>
  </si>
  <si>
    <t>user8</t>
  </si>
  <si>
    <t>user9</t>
  </si>
  <si>
    <t>user10</t>
  </si>
  <si>
    <t>user11</t>
  </si>
  <si>
    <t>user12</t>
  </si>
  <si>
    <t>user13</t>
  </si>
  <si>
    <t>user14</t>
  </si>
  <si>
    <t>user15</t>
  </si>
  <si>
    <t>user16</t>
  </si>
  <si>
    <t>user17</t>
  </si>
  <si>
    <t>user18</t>
  </si>
  <si>
    <t>user19</t>
  </si>
  <si>
    <t>user20</t>
  </si>
  <si>
    <t>user21</t>
  </si>
  <si>
    <t>user22</t>
  </si>
  <si>
    <t>user23</t>
  </si>
  <si>
    <t xml:space="preserve">        ใบรับรองการจ่ายเงินเดือนและเงินอื่น ๆ</t>
  </si>
  <si>
    <t>เดือน</t>
  </si>
  <si>
    <t>ไฟล์</t>
  </si>
  <si>
    <t>มกราคม 2564</t>
  </si>
  <si>
    <t>กุมภาพันธ์ 2564</t>
  </si>
  <si>
    <t>มีนาคม 2564</t>
  </si>
  <si>
    <t>ต้องการสั่งพิมพ์เงินเดือน เดือน</t>
  </si>
  <si>
    <t>มกราคม 2565</t>
  </si>
  <si>
    <t>เมษายน 2564</t>
  </si>
  <si>
    <t>ชื่อ</t>
  </si>
  <si>
    <t>พฤษภาคม 2564</t>
  </si>
  <si>
    <t>มิถุนายน 2564</t>
  </si>
  <si>
    <t>กรกฎาคม 2564</t>
  </si>
  <si>
    <t>รายการรายรับ</t>
  </si>
  <si>
    <t>จำนวนเงิน</t>
  </si>
  <si>
    <t>รายการรายจ่าย</t>
  </si>
  <si>
    <t>สิงหาคม 2564</t>
  </si>
  <si>
    <t>เงินเดือน</t>
  </si>
  <si>
    <t>ภ.ง.ด.</t>
  </si>
  <si>
    <t>กันยายน 2564</t>
  </si>
  <si>
    <t>เงินเพิ่ม/ค่าตอบแทน</t>
  </si>
  <si>
    <t>ประกันสังคม</t>
  </si>
  <si>
    <t>ตุลาคม 2564</t>
  </si>
  <si>
    <t>เงินประจำตำแหน่ง</t>
  </si>
  <si>
    <t>ธ.ออมสิน</t>
  </si>
  <si>
    <t>พฤศจิกายน 2564</t>
  </si>
  <si>
    <t>เงินช่วยเหลือ (บุตร)</t>
  </si>
  <si>
    <t>ธันวาคม 2564</t>
  </si>
  <si>
    <t>เงินตกเบิก</t>
  </si>
  <si>
    <t>ค่าเช่าบ้าน</t>
  </si>
  <si>
    <t>บริษัท เอ.ไอ.เอ จำกัด</t>
  </si>
  <si>
    <t>กุมภาพันธ์ 2565</t>
  </si>
  <si>
    <t>อื่น ๆ (ค่าครองชีพ)</t>
  </si>
  <si>
    <t>มีนาคม 2565</t>
  </si>
  <si>
    <t>ธ.กรุงไทย</t>
  </si>
  <si>
    <t>เมษายน 2565</t>
  </si>
  <si>
    <t>ธ.อาคารสงเคราะห์</t>
  </si>
  <si>
    <t>พฤษภาคม 2565</t>
  </si>
  <si>
    <t>ก.ฌ.</t>
  </si>
  <si>
    <t>มิถุนายน 2565</t>
  </si>
  <si>
    <t>ธ.ก.ส.</t>
  </si>
  <si>
    <t>กรกฎาคม 2565</t>
  </si>
  <si>
    <t>สิงหาคม 2565</t>
  </si>
  <si>
    <t>รวมรายรับทั้งเดือน</t>
  </si>
  <si>
    <t>รวมรายจ่ายทั้งเดือน</t>
  </si>
  <si>
    <t>กันยายน 2565</t>
  </si>
  <si>
    <t>รับสุทธิ</t>
  </si>
  <si>
    <t>ตุลาคม 2565</t>
  </si>
  <si>
    <t>พฤศจิกายน 2565</t>
  </si>
  <si>
    <t>ธันวาคม 2565</t>
  </si>
  <si>
    <t>:</t>
  </si>
  <si>
    <t>ลำดับที่</t>
  </si>
  <si>
    <t>ตำแหน่ง</t>
  </si>
  <si>
    <t>งาน</t>
  </si>
  <si>
    <t>ฝ่าย</t>
  </si>
  <si>
    <t>รหัสธนาคาร</t>
  </si>
  <si>
    <t>เลขที่บัญชี</t>
  </si>
  <si>
    <t>001</t>
  </si>
  <si>
    <t>-</t>
  </si>
  <si>
    <t>006</t>
  </si>
  <si>
    <t>002</t>
  </si>
  <si>
    <t>003</t>
  </si>
  <si>
    <t>004</t>
  </si>
  <si>
    <t>005</t>
  </si>
  <si>
    <t>007</t>
  </si>
  <si>
    <t>008</t>
  </si>
  <si>
    <t>ประชาสัมพันธ์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</si>
  <si>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</si>
  <si>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</si>
  <si>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</si>
  <si>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</si>
  <si>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</si>
  <si>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</si>
  <si>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</si>
  <si>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</si>
  <si>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</si>
  <si>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</si>
  <si>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</si>
  <si>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</si>
  <si>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</si>
  <si>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</si>
  <si>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</si>
  <si>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รวมรายการรับ</t>
  </si>
  <si>
    <t>ภาษี หัก ณ ที่จ่าย</t>
  </si>
  <si>
    <t>บมจ.ธนาคารกรุงไทยเพื่อชำระหนี้</t>
  </si>
  <si>
    <t>ธนาคารอาคารสงเคราะห์</t>
  </si>
  <si>
    <t>ธนาคารเพื่อการเกษตรและสหกรณ์การเกษตร</t>
  </si>
  <si>
    <t>รวมรายการหัก</t>
  </si>
  <si>
    <t>ชื่อ - นามสกุล</t>
  </si>
  <si>
    <t>นางจิตรา ศิลป์ชัย</t>
  </si>
  <si>
    <t>ผู้อำนวยการกอง</t>
  </si>
  <si>
    <t>นางวัล สมมุ่ง</t>
  </si>
  <si>
    <t>หัวหน้าฝ่าย</t>
  </si>
  <si>
    <t>งบประมาณ</t>
  </si>
  <si>
    <t>นางรัตน์ เรืองมณี</t>
  </si>
  <si>
    <t>นักวิชาการ</t>
  </si>
  <si>
    <t>จัดทำ</t>
  </si>
  <si>
    <t>บริการ</t>
  </si>
  <si>
    <t>นางมุตา จันทสงค์</t>
  </si>
  <si>
    <t>นักนโยบาย</t>
  </si>
  <si>
    <t>วิจัย</t>
  </si>
  <si>
    <t>นโยบาย</t>
  </si>
  <si>
    <t>บริหาร</t>
  </si>
  <si>
    <t>นักประชาสัมพันธ์</t>
  </si>
  <si>
    <t>เจ้าหน้าที่</t>
  </si>
  <si>
    <t>ธุรการ</t>
  </si>
  <si>
    <t>พนักงานคลัง</t>
  </si>
  <si>
    <t>พนักงานจ้าง</t>
  </si>
  <si>
    <t>นางสาวขวัญ ยูโซะ</t>
  </si>
  <si>
    <t>นางสาววรรณ เกษม</t>
  </si>
  <si>
    <t>นางสาวมูรา พุทธ</t>
  </si>
  <si>
    <t>นางสาวเยา มณีพันธุ์</t>
  </si>
  <si>
    <t>นางสาวพร กายทอง</t>
  </si>
  <si>
    <t>นางสาวศิ อินปาล</t>
  </si>
  <si>
    <t>นางสาวกัลยา สุกสี</t>
  </si>
  <si>
    <t>นางสาวเสา ทิพย์พนัส</t>
  </si>
  <si>
    <t>นายเกียรติ เพชร</t>
  </si>
  <si>
    <t>นางสาวธิดา วงศ์รอด</t>
  </si>
  <si>
    <t>นางสาวสิรีธร เตชะ</t>
  </si>
  <si>
    <t>นายพล มุณี</t>
  </si>
  <si>
    <t>นายเจตน์ จันท</t>
  </si>
  <si>
    <t>นายนิธิ บริสุทธิ์</t>
  </si>
  <si>
    <t>นายตารี มะ</t>
  </si>
  <si>
    <t>นายสุวิทย์ สุวรรณ</t>
  </si>
  <si>
    <t>นายมงคล พุด</t>
  </si>
  <si>
    <t>นายนัช อ่อนแก้ว</t>
  </si>
  <si>
    <t>นายกร บุญสม</t>
  </si>
  <si>
    <t>นางสาวกมล รัษฎา</t>
  </si>
  <si>
    <t>นางสาวกาญ อินทอง</t>
  </si>
  <si>
    <t>รายชื่อพนักงาน</t>
  </si>
  <si>
    <t>ตารางแสดงเงินเดือน</t>
  </si>
  <si>
    <t xml:space="preserve">ธนาคารออมสิน </t>
  </si>
  <si>
    <t xml:space="preserve">ธนาคาร กรุงไทยจำกัด </t>
  </si>
  <si>
    <t>กลุ่มสัจจะ</t>
  </si>
  <si>
    <t>กลุ่มออมทรัพย์</t>
  </si>
  <si>
    <t>ธนาคารกรุงไทยจำกัด ก.ฌ.</t>
  </si>
  <si>
    <t>สหกรณ์ออมทรัพย์ จำกัด</t>
  </si>
  <si>
    <t>สหกรณ์</t>
  </si>
  <si>
    <t>ต้องการเรียกดูข้อมูลเดือน</t>
  </si>
  <si>
    <t>รายการรับ</t>
  </si>
  <si>
    <t>รายการจ่าย</t>
  </si>
  <si>
    <t>ชื่อ-นามสกุล</t>
  </si>
  <si>
    <t>ธนาคาร กรุงไทยจำกัด สาขาสี่แยกพระยาศรี เลขที่บัญชี 045-1-13731-0</t>
  </si>
  <si>
    <t>กลุ่มเทศบาลนครสงขลา (สัจจะ)</t>
  </si>
  <si>
    <t>กลุ่มออมทรัพย์พนักงานเทศบาล</t>
  </si>
  <si>
    <t>ธนาคารกรุงไทยจำกัด สาขาสงขลา เพื่อทำตั๋วแลกเงินสั่งจ่ายประธาน ก.ฌ.</t>
  </si>
  <si>
    <t>สหกรณ์ออมทรัพย์กรมส่งเสริมการปกครองท้องถิ่น จำกัด</t>
  </si>
  <si>
    <t>ปี</t>
  </si>
  <si>
    <t>มกราคม</t>
  </si>
  <si>
    <t>กุมภาพันธ์</t>
  </si>
  <si>
    <t>มีนาคม</t>
  </si>
  <si>
    <t>เมษายน</t>
  </si>
  <si>
    <t>พฤษภาคม</t>
  </si>
  <si>
    <t>มิถุนายน</t>
  </si>
  <si>
    <t>กรกฎาคม</t>
  </si>
  <si>
    <t>สิงหาคม</t>
  </si>
  <si>
    <t>กันยายน</t>
  </si>
  <si>
    <t>ตุลาคม</t>
  </si>
  <si>
    <t>พฤศจิกายน</t>
  </si>
  <si>
    <t>ธันวาคม</t>
  </si>
  <si>
    <t>ธนาคารออมสิน</t>
  </si>
  <si>
    <t>en6szdrf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</si>
</sst>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#,##0.00;[Red]#,##0.00"/>
  </numFmts>
  <fonts count="16" x14ac:knownFonts="1">
    <font>
      <sz val="11"/>
      <color theme="1"/>
      <name val="Tahoma"/>
      <family val="2"/>
      <charset val="22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sz val="12"/>
      <color theme="1"/>
      <name val="TH SarabunIT๙"/>
      <family val="2"/>
    </font>
    <font>
      <sz val="20"/>
      <color theme="1"/>
      <name val="TH SarabunPSK"/>
      <family val="2"/>
    </font>
    <font>
      <b/>
      <sz val="20"/>
      <color theme="1"/>
      <name val="TH SarabunPSK"/>
      <family val="2"/>
    </font>
    <font>
      <b/>
      <sz val="20"/>
      <color theme="8" tint="-0.499984740745262"/>
      <name val="TH SarabunPSK"/>
      <family val="2"/>
    </font>
    <font>
      <b/>
      <sz val="18"/>
      <color rgb="FF008000"/>
      <name val="TH SarabunPSK"/>
      <family val="2"/>
    </font>
    <font>
      <b/>
      <sz val="18"/>
      <color rgb="FFFF0000"/>
      <name val="TH SarabunPSK"/>
      <family val="2"/>
    </font>
    <font>
      <b/>
      <sz val="14"/>
      <color theme="1"/>
      <name val="TH SarabunIT๙"/>
      <family val="2"/>
    </font>
    <font>
      <sz val="14"/>
      <color theme="1"/>
      <name val="TH SarabunIT๙"/>
      <family val="2"/>
    </font>
    <font>
      <sz val="8"/>
      <color theme="1"/>
      <name val="Tahoma"/>
      <family val="2"/>
      <scheme val="minor"/>
    </font>
    <font>
      <sz val="8"/>
      <color theme="1"/>
      <name val="Tahoma"/>
      <family val="2"/>
      <charset val="222"/>
      <scheme val="minor"/>
    </font>
    <font>
      <sz val="12"/>
      <color rgb="FF333333"/>
      <name val="Trebuchet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6" fillId="3" borderId="0" xfId="0" applyFont="1" applyFill="1"/>
    <xf numFmtId="0" fontId="7" fillId="3" borderId="0" xfId="0" applyFont="1" applyFill="1"/>
    <xf numFmtId="0" fontId="8" fillId="0" borderId="0" xfId="0" applyFont="1" applyFill="1"/>
    <xf numFmtId="0" fontId="7" fillId="3" borderId="0" xfId="0" applyFont="1" applyFill="1" applyAlignment="1">
      <alignment horizontal="right"/>
    </xf>
    <xf numFmtId="0" fontId="12" fillId="0" borderId="0" xfId="0" applyFont="1"/>
    <xf numFmtId="0" fontId="12" fillId="0" borderId="2" xfId="0" applyFont="1" applyBorder="1"/>
    <xf numFmtId="49" fontId="12" fillId="0" borderId="2" xfId="0" applyNumberFormat="1" applyFont="1" applyBorder="1" applyAlignment="1">
      <alignment horizontal="center" vertical="center"/>
    </xf>
    <xf numFmtId="0" fontId="12" fillId="0" borderId="2" xfId="0" quotePrefix="1" applyFont="1" applyBorder="1"/>
    <xf numFmtId="49" fontId="12" fillId="0" borderId="0" xfId="0" applyNumberFormat="1" applyFont="1"/>
    <xf numFmtId="0" fontId="11" fillId="0" borderId="0" xfId="0" applyFont="1" applyAlignment="1">
      <alignment horizontal="center" vertical="center"/>
    </xf>
    <xf numFmtId="187" fontId="11" fillId="0" borderId="0" xfId="0" applyNumberFormat="1" applyFont="1" applyAlignment="1">
      <alignment horizontal="center" vertical="center"/>
    </xf>
    <xf numFmtId="4" fontId="12" fillId="0" borderId="0" xfId="0" applyNumberFormat="1" applyFont="1" applyAlignment="1">
      <alignment horizontal="right" vertical="center"/>
    </xf>
    <xf numFmtId="4" fontId="3" fillId="0" borderId="0" xfId="0" applyNumberFormat="1" applyFont="1" applyAlignment="1">
      <alignment horizontal="right"/>
    </xf>
    <xf numFmtId="0" fontId="13" fillId="0" borderId="0" xfId="0" applyFont="1"/>
    <xf numFmtId="49" fontId="13" fillId="0" borderId="0" xfId="0" applyNumberFormat="1" applyFont="1"/>
    <xf numFmtId="0" fontId="3" fillId="0" borderId="0" xfId="0" applyFont="1" applyProtection="1">
      <protection locked="0"/>
    </xf>
    <xf numFmtId="17" fontId="3" fillId="0" borderId="0" xfId="0" applyNumberFormat="1" applyFont="1" applyProtection="1">
      <protection locked="0"/>
    </xf>
    <xf numFmtId="49" fontId="3" fillId="0" borderId="0" xfId="0" applyNumberFormat="1" applyFont="1" applyProtection="1">
      <protection locked="0"/>
    </xf>
    <xf numFmtId="0" fontId="4" fillId="0" borderId="0" xfId="0" applyFont="1" applyProtection="1">
      <protection locked="0"/>
    </xf>
    <xf numFmtId="17" fontId="4" fillId="0" borderId="0" xfId="0" applyNumberFormat="1" applyFont="1" applyAlignment="1" applyProtection="1">
      <alignment horizontal="left"/>
      <protection locked="0"/>
    </xf>
    <xf numFmtId="0" fontId="4" fillId="0" borderId="0" xfId="0" applyFont="1" applyAlignment="1" applyProtection="1">
      <alignment horizontal="right"/>
      <protection locked="0"/>
    </xf>
    <xf numFmtId="0" fontId="5" fillId="0" borderId="0" xfId="0" applyFont="1" applyProtection="1">
      <protection locked="0"/>
    </xf>
    <xf numFmtId="0" fontId="3" fillId="0" borderId="0" xfId="0" applyFont="1" applyProtection="1"/>
    <xf numFmtId="0" fontId="4" fillId="0" borderId="0" xfId="0" applyFont="1" applyAlignment="1" applyProtection="1">
      <alignment horizontal="center"/>
    </xf>
    <xf numFmtId="0" fontId="3" fillId="0" borderId="0" xfId="0" applyFont="1" applyAlignment="1" applyProtection="1">
      <alignment horizontal="left"/>
    </xf>
    <xf numFmtId="0" fontId="3" fillId="0" borderId="0" xfId="0" applyFont="1" applyAlignment="1" applyProtection="1">
      <alignment horizontal="right"/>
    </xf>
    <xf numFmtId="0" fontId="3" fillId="0" borderId="1" xfId="0" applyFont="1" applyBorder="1" applyProtection="1"/>
    <xf numFmtId="0" fontId="4" fillId="2" borderId="2" xfId="0" applyFont="1" applyFill="1" applyBorder="1" applyAlignment="1" applyProtection="1">
      <alignment horizontal="center" vertical="center"/>
    </xf>
    <xf numFmtId="0" fontId="3" fillId="0" borderId="2" xfId="0" applyFont="1" applyBorder="1" applyProtection="1"/>
    <xf numFmtId="4" fontId="3" fillId="0" borderId="2" xfId="0" applyNumberFormat="1" applyFont="1" applyBorder="1" applyAlignment="1" applyProtection="1">
      <alignment horizontal="right"/>
    </xf>
    <xf numFmtId="0" fontId="4" fillId="2" borderId="2" xfId="0" applyFont="1" applyFill="1" applyBorder="1" applyAlignment="1" applyProtection="1">
      <alignment horizontal="right" vertical="center"/>
    </xf>
    <xf numFmtId="4" fontId="4" fillId="2" borderId="2" xfId="0" applyNumberFormat="1" applyFont="1" applyFill="1" applyBorder="1" applyAlignment="1" applyProtection="1">
      <alignment horizontal="right" vertical="center"/>
    </xf>
    <xf numFmtId="0" fontId="4" fillId="0" borderId="0" xfId="0" applyFont="1" applyAlignment="1" applyProtection="1">
      <alignment horizontal="right" vertical="center"/>
    </xf>
    <xf numFmtId="4" fontId="4" fillId="0" borderId="0" xfId="0" applyNumberFormat="1" applyFont="1" applyAlignment="1" applyProtection="1">
      <alignment horizontal="right" vertical="center"/>
    </xf>
    <xf numFmtId="0" fontId="5" fillId="0" borderId="0" xfId="0" applyFont="1" applyAlignment="1" applyProtection="1">
      <alignment horizontal="center"/>
    </xf>
    <xf numFmtId="0" fontId="4" fillId="0" borderId="0" xfId="0" applyFont="1" applyAlignment="1" applyProtection="1">
      <alignment horizontal="center"/>
    </xf>
    <xf numFmtId="0" fontId="11" fillId="0" borderId="0" xfId="0" applyFont="1" applyAlignment="1">
      <alignment vertical="center"/>
    </xf>
    <xf numFmtId="0" fontId="0" fillId="0" borderId="0" xfId="0" applyAlignment="1">
      <alignment horizontal="right"/>
    </xf>
    <xf numFmtId="0" fontId="14" fillId="0" borderId="0" xfId="0" applyFont="1"/>
    <xf numFmtId="0" fontId="0" fillId="0" borderId="0" xfId="0" applyAlignment="1">
      <alignment horizontal="left"/>
    </xf>
    <xf numFmtId="0" fontId="15" fillId="0" borderId="0" xfId="0" applyFont="1"/>
    <xf numFmtId="49" fontId="12" fillId="0" borderId="3" xfId="0" applyNumberFormat="1" applyFont="1" applyBorder="1" applyAlignment="1">
      <alignment horizontal="center" vertical="center"/>
    </xf>
    <xf numFmtId="0" fontId="12" fillId="0" borderId="4" xfId="0" applyFont="1" applyBorder="1"/>
    <xf numFmtId="49" fontId="11" fillId="0" borderId="5" xfId="0" applyNumberFormat="1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2" fillId="0" borderId="6" xfId="0" applyFont="1" applyBorder="1"/>
    <xf numFmtId="0" fontId="12" fillId="0" borderId="7" xfId="0" applyFont="1" applyBorder="1"/>
    <xf numFmtId="49" fontId="12" fillId="0" borderId="8" xfId="0" applyNumberFormat="1" applyFont="1" applyBorder="1" applyAlignment="1">
      <alignment horizontal="center" vertical="center"/>
    </xf>
    <xf numFmtId="0" fontId="12" fillId="0" borderId="9" xfId="0" applyFont="1" applyBorder="1"/>
    <xf numFmtId="49" fontId="12" fillId="0" borderId="9" xfId="0" applyNumberFormat="1" applyFont="1" applyBorder="1" applyAlignment="1">
      <alignment horizontal="center" vertical="center"/>
    </xf>
    <xf numFmtId="0" fontId="12" fillId="0" borderId="10" xfId="0" applyFont="1" applyBorder="1"/>
    <xf numFmtId="0" fontId="1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11" fillId="0" borderId="0" xfId="0" applyFont="1" applyAlignment="1">
      <alignment horizontal="center" vertical="center"/>
    </xf>
    <xf numFmtId="0" fontId="4" fillId="0" borderId="0" xfId="0" applyFont="1" applyAlignment="1" applyProtection="1">
      <alignment horizontal="center"/>
    </xf>
  </cellXfs>
  <cellStyles count="1">
    <cellStyle name="ปกติ" xfId="0" builtinId="0"/>
  </cellStyles>
  <dxfs count="4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IT๙"/>
        <family val="2"/>
        <scheme val="none"/>
      </font>
      <numFmt numFmtId="4" formatCode="#,##0.0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IT๙"/>
        <family val="2"/>
        <scheme val="none"/>
      </font>
      <numFmt numFmtId="4" formatCode="#,##0.0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IT๙"/>
        <family val="2"/>
        <scheme val="none"/>
      </font>
      <numFmt numFmtId="4" formatCode="#,##0.0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IT๙"/>
        <family val="2"/>
        <scheme val="none"/>
      </font>
      <numFmt numFmtId="4" formatCode="#,##0.0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IT๙"/>
        <family val="2"/>
        <scheme val="none"/>
      </font>
      <numFmt numFmtId="4" formatCode="#,##0.0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IT๙"/>
        <family val="2"/>
        <scheme val="none"/>
      </font>
      <numFmt numFmtId="4" formatCode="#,##0.0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IT๙"/>
        <family val="2"/>
        <scheme val="none"/>
      </font>
      <numFmt numFmtId="4" formatCode="#,##0.0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IT๙"/>
        <family val="2"/>
        <scheme val="none"/>
      </font>
      <numFmt numFmtId="4" formatCode="#,##0.0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IT๙"/>
        <family val="2"/>
        <scheme val="none"/>
      </font>
      <numFmt numFmtId="4" formatCode="#,##0.0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IT๙"/>
        <family val="2"/>
        <scheme val="none"/>
      </font>
      <numFmt numFmtId="4" formatCode="#,##0.0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IT๙"/>
        <family val="2"/>
        <scheme val="none"/>
      </font>
      <numFmt numFmtId="4" formatCode="#,##0.0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IT๙"/>
        <family val="2"/>
        <scheme val="none"/>
      </font>
      <numFmt numFmtId="4" formatCode="#,##0.0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IT๙"/>
        <family val="2"/>
        <scheme val="none"/>
      </font>
      <numFmt numFmtId="4" formatCode="#,##0.0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IT๙"/>
        <family val="2"/>
        <scheme val="none"/>
      </font>
      <numFmt numFmtId="4" formatCode="#,##0.0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IT๙"/>
        <family val="2"/>
        <scheme val="none"/>
      </font>
      <numFmt numFmtId="4" formatCode="#,##0.0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IT๙"/>
        <family val="2"/>
        <scheme val="none"/>
      </font>
      <numFmt numFmtId="4" formatCode="#,##0.0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IT๙"/>
        <family val="2"/>
        <scheme val="none"/>
      </font>
      <numFmt numFmtId="4" formatCode="#,##0.0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IT๙"/>
        <family val="2"/>
        <scheme val="none"/>
      </font>
      <numFmt numFmtId="4" formatCode="#,##0.0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IT๙"/>
        <family val="2"/>
        <scheme val="none"/>
      </font>
      <numFmt numFmtId="4" formatCode="#,##0.0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IT๙"/>
        <family val="2"/>
        <scheme val="none"/>
      </font>
      <numFmt numFmtId="4" formatCode="#,##0.0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IT๙"/>
        <family val="2"/>
        <scheme val="none"/>
      </font>
      <numFmt numFmtId="4" formatCode="#,##0.0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IT๙"/>
        <family val="2"/>
        <scheme val="none"/>
      </font>
      <numFmt numFmtId="4" formatCode="#,##0.0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IT๙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IT๙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IT๙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IT๙"/>
        <family val="2"/>
        <scheme val="none"/>
      </font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IT๙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ahoma"/>
        <family val="2"/>
        <charset val="22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ahoma"/>
        <family val="2"/>
        <scheme val="minor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ahoma"/>
        <family val="2"/>
        <scheme val="minor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IT๙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IT๙"/>
        <family val="2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IT๙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IT๙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IT๙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IT๙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IT๙"/>
        <family val="2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IT๙"/>
        <family val="2"/>
        <scheme val="none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IT๙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304800</xdr:colOff>
          <xdr:row>8</xdr:row>
          <xdr:rowOff>28575</xdr:rowOff>
        </xdr:from>
        <xdr:to>
          <xdr:col>3</xdr:col>
          <xdr:colOff>66675</xdr:colOff>
          <xdr:row>8</xdr:row>
          <xdr:rowOff>352425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0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th-TH" sz="1800" b="1" i="0" u="none" strike="noStrike" baseline="0">
                  <a:solidFill>
                    <a:srgbClr val="008000"/>
                  </a:solidFill>
                  <a:latin typeface="TH SarabunPSK"/>
                  <a:cs typeface="TH SarabunPSK"/>
                </a:rPr>
                <a:t>Log 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85725</xdr:colOff>
          <xdr:row>8</xdr:row>
          <xdr:rowOff>28575</xdr:rowOff>
        </xdr:from>
        <xdr:to>
          <xdr:col>4</xdr:col>
          <xdr:colOff>771525</xdr:colOff>
          <xdr:row>8</xdr:row>
          <xdr:rowOff>352425</xdr:rowOff>
        </xdr:to>
        <xdr:sp macro="" textlink="">
          <xdr:nvSpPr>
            <xdr:cNvPr id="2057" name="Button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0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th-TH" sz="1800" b="1" i="0" u="none" strike="noStrike" baseline="0">
                  <a:solidFill>
                    <a:srgbClr val="FF0000"/>
                  </a:solidFill>
                  <a:latin typeface="TH SarabunPSK"/>
                  <a:cs typeface="TH SarabunPSK"/>
                </a:rPr>
                <a:t>Log out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42253AB-248C-427B-A8B5-38526429B193}" name="tblEmployee" displayName="tblEmployee" ref="A2:G25" totalsRowShown="0" headerRowDxfId="41" dataDxfId="39" headerRowBorderDxfId="40" tableBorderDxfId="38" totalsRowBorderDxfId="37">
  <autoFilter ref="A2:G25" xr:uid="{39B499FC-1F80-4E6B-A58A-7DD916505944}"/>
  <tableColumns count="7">
    <tableColumn id="1" xr3:uid="{AD51C859-C703-4794-8189-3F11BF22FAE2}" name="ลำดับที่" dataDxfId="36"/>
    <tableColumn id="2" xr3:uid="{83CD2B56-BB49-4F35-AABB-71B93224B893}" name="ชื่อ" dataDxfId="35"/>
    <tableColumn id="3" xr3:uid="{0E327FBF-38D7-4806-AD9F-57A168E920BC}" name="ตำแหน่ง" dataDxfId="34"/>
    <tableColumn id="4" xr3:uid="{2125901E-111F-4623-B497-4F78542F6024}" name="งาน" dataDxfId="33"/>
    <tableColumn id="5" xr3:uid="{0AB51F1E-B293-47B0-96BB-6263A4E56242}" name="ฝ่าย" dataDxfId="32"/>
    <tableColumn id="6" xr3:uid="{FE0BA57E-B215-46D2-AC33-F009DDAD459E}" name="รหัสธนาคาร" dataDxfId="31"/>
    <tableColumn id="7" xr3:uid="{5717829E-23BF-4CC5-998C-A5A3C177F452}" name="เลขที่บัญชี" dataDxfId="3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F10F80D-480B-4B46-AF2F-D31C841FE9D5}" name="tblComboBox" displayName="tblComboBox" ref="A1:C24" totalsRowShown="0">
  <autoFilter ref="A1:C24" xr:uid="{C1C32F72-C112-4FAB-AB3B-5087E616B627}"/>
  <tableColumns count="3">
    <tableColumn id="1" xr3:uid="{19E7A691-6A8E-46FA-8543-865ACB82A373}" name="รายชื่อ" dataDxfId="29"/>
    <tableColumn id="2" xr3:uid="{852A2AD6-2A61-44AE-9ED6-1EC86E161798}" name="เดือน" dataDxfId="28"/>
    <tableColumn id="3" xr3:uid="{94CD0E2A-25C4-4AA4-9189-809BAF7F9A16}" name="ปี" dataDxfId="2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50738F4-E537-48DC-B247-00349414E264}" name="tbldata" displayName="tbldata" ref="A2:Y1048576" totalsRowShown="0" headerRowDxfId="26" dataDxfId="25">
  <autoFilter ref="A2:Y1048576" xr:uid="{CBB8FA29-D48B-437B-A38D-B9DAFA0C6F51}"/>
  <tableColumns count="25">
    <tableColumn id="1" xr3:uid="{446329B4-13F6-47EC-886B-ED6AC2F4AEE3}" name="ชื่อ - นามสกุล" dataDxfId="24"/>
    <tableColumn id="2" xr3:uid="{E80FEEC0-323E-4595-9DCD-B9304EFD2161}" name="เดือน" dataDxfId="23"/>
    <tableColumn id="25" xr3:uid="{BF2CC6B4-D5A9-4B8B-9B70-F180C8A043F5}" name="ปี" dataDxfId="22"/>
    <tableColumn id="3" xr3:uid="{44CD5E3C-D3DC-4AB4-8757-EF27204D5A4C}" name="เงินเดือน" dataDxfId="21"/>
    <tableColumn id="4" xr3:uid="{3DC65E80-3AE7-4806-B21A-BB2BDDB38A34}" name="เงินเพิ่ม/ค่าตอบแทน" dataDxfId="20"/>
    <tableColumn id="5" xr3:uid="{8E648CC9-61BF-4129-8E79-47508939D0A8}" name="เงินประจำตำแหน่ง" dataDxfId="19"/>
    <tableColumn id="6" xr3:uid="{4973B9D1-DA4A-4133-9CBA-DDF66FF6E67F}" name="เงินช่วยเหลือ (บุตร)" dataDxfId="18"/>
    <tableColumn id="7" xr3:uid="{F00E929A-40C5-4338-B34A-67A61DD913AF}" name="เงินตกเบิก" dataDxfId="17"/>
    <tableColumn id="8" xr3:uid="{1BF3CA77-5FAD-49B6-803A-C3580658FC96}" name="ค่าเช่าบ้าน" dataDxfId="16"/>
    <tableColumn id="9" xr3:uid="{CD5C4401-9B9B-4717-B181-20DE7D5821E6}" name="อื่น ๆ (ค่าครองชีพ)" dataDxfId="15"/>
    <tableColumn id="10" xr3:uid="{A0A01F7D-470A-47E9-9F21-D24DA1708E33}" name="รวมรายการรับ" dataDxfId="14"/>
    <tableColumn id="11" xr3:uid="{B3783CEF-3ACE-4C67-B368-2FE4DE560189}" name="ภาษี หัก ณ ที่จ่าย" dataDxfId="13"/>
    <tableColumn id="12" xr3:uid="{0D445609-0290-42A7-843E-3D5B2F43B497}" name="ประกันสังคม" dataDxfId="12"/>
    <tableColumn id="13" xr3:uid="{0006303D-29CB-409B-9186-444B1A146DF6}" name="ธนาคารออมสิน " dataDxfId="11"/>
    <tableColumn id="14" xr3:uid="{241C409A-2D03-4B11-BBE9-663B5126413B}" name="ธนาคาร กรุงไทยจำกัด " dataDxfId="10"/>
    <tableColumn id="15" xr3:uid="{1D5643CA-85F3-4152-BFC2-8FB9D563C7EC}" name="กลุ่มสัจจะ" dataDxfId="9"/>
    <tableColumn id="16" xr3:uid="{DAC48673-9ED6-41D2-9983-0F608118684A}" name="บริษัท เอ.ไอ.เอ จำกัด" dataDxfId="8"/>
    <tableColumn id="17" xr3:uid="{23EE6BAF-A99C-4FDC-8CD7-F311AC8B0192}" name="กลุ่มออมทรัพย์" dataDxfId="7"/>
    <tableColumn id="18" xr3:uid="{62DCC870-D26A-48D2-9A54-4051FE008B38}" name="บมจ.ธนาคารกรุงไทยเพื่อชำระหนี้" dataDxfId="6"/>
    <tableColumn id="19" xr3:uid="{11ECEE2B-F8D2-4AF7-A589-67E0654E6965}" name="ธนาคารอาคารสงเคราะห์" dataDxfId="5"/>
    <tableColumn id="20" xr3:uid="{3C03A91B-D9DC-429F-BBBB-74EEE4E6D025}" name="ธนาคารกรุงไทยจำกัด ก.ฌ." dataDxfId="4"/>
    <tableColumn id="21" xr3:uid="{6F9C33D0-51FE-4832-9061-9AB2E8044595}" name="ธนาคารเพื่อการเกษตรและสหกรณ์การเกษตร" dataDxfId="3"/>
    <tableColumn id="22" xr3:uid="{7D84DE09-F74F-4469-8CAA-0E39AF38039C}" name="สหกรณ์ออมทรัพย์ จำกัด" dataDxfId="2"/>
    <tableColumn id="23" xr3:uid="{F7A2B406-6C53-4375-BBEB-1BEE643398C1}" name="รวมรายการหัก" dataDxfId="1"/>
    <tableColumn id="24" xr3:uid="{23EDA3D8-452C-499A-B7C0-D4921A12DF5D}" name="รายการรายจ่าย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C7F0A-CEE3-485F-97D9-7332A008469B}">
  <sheetPr codeName="Sheet1"/>
  <dimension ref="B2:AA27"/>
  <sheetViews>
    <sheetView tabSelected="1" workbookViewId="0">
      <selection activeCell="E7" sqref="E7"/>
    </sheetView>
  </sheetViews>
  <sheetFormatPr defaultRowHeight="21" x14ac:dyDescent="0.35"/>
  <cols>
    <col min="1" max="1" width="9.25" style="1" customWidth="1"/>
    <col min="2" max="2" width="2.5" style="1" customWidth="1"/>
    <col min="3" max="3" width="12.125" style="1" bestFit="1" customWidth="1"/>
    <col min="4" max="4" width="1.75" style="1" bestFit="1" customWidth="1"/>
    <col min="5" max="5" width="13.5" style="1" customWidth="1"/>
    <col min="6" max="6" width="3.375" style="1" customWidth="1"/>
    <col min="7" max="26" width="9" style="1"/>
    <col min="27" max="27" width="9.25" style="1" bestFit="1" customWidth="1"/>
    <col min="28" max="16384" width="9" style="1"/>
  </cols>
  <sheetData>
    <row r="2" spans="2:27" x14ac:dyDescent="0.35">
      <c r="AA2" s="2" t="s">
        <v>1</v>
      </c>
    </row>
    <row r="3" spans="2:27" x14ac:dyDescent="0.35">
      <c r="AA3" s="3" t="s">
        <v>3</v>
      </c>
    </row>
    <row r="4" spans="2:27" ht="11.25" customHeight="1" x14ac:dyDescent="0.4">
      <c r="B4" s="5"/>
      <c r="C4" s="5"/>
      <c r="D4" s="5"/>
      <c r="E4" s="5"/>
      <c r="F4" s="5"/>
      <c r="AA4" s="3" t="s">
        <v>4</v>
      </c>
    </row>
    <row r="5" spans="2:27" ht="26.25" x14ac:dyDescent="0.4">
      <c r="B5" s="5"/>
      <c r="C5" s="8" t="s">
        <v>1</v>
      </c>
      <c r="D5" s="6" t="s">
        <v>78</v>
      </c>
      <c r="E5" s="7" t="s">
        <v>3</v>
      </c>
      <c r="F5" s="5"/>
      <c r="AA5" s="3" t="s">
        <v>5</v>
      </c>
    </row>
    <row r="6" spans="2:27" ht="5.25" customHeight="1" x14ac:dyDescent="0.4">
      <c r="B6" s="5"/>
      <c r="C6" s="8"/>
      <c r="D6" s="6"/>
      <c r="E6" s="6"/>
      <c r="F6" s="5"/>
      <c r="AA6" s="3" t="s">
        <v>6</v>
      </c>
    </row>
    <row r="7" spans="2:27" ht="26.25" x14ac:dyDescent="0.4">
      <c r="B7" s="5"/>
      <c r="C7" s="8" t="s">
        <v>2</v>
      </c>
      <c r="D7" s="6" t="s">
        <v>78</v>
      </c>
      <c r="E7" s="7" t="s">
        <v>189</v>
      </c>
      <c r="F7" s="5"/>
      <c r="AA7" s="3" t="s">
        <v>7</v>
      </c>
    </row>
    <row r="8" spans="2:27" ht="5.25" customHeight="1" x14ac:dyDescent="0.4">
      <c r="B8" s="5"/>
      <c r="C8" s="5"/>
      <c r="D8" s="5"/>
      <c r="E8" s="5"/>
      <c r="F8" s="5"/>
      <c r="AA8" s="3" t="s">
        <v>8</v>
      </c>
    </row>
    <row r="9" spans="2:27" ht="37.5" customHeight="1" x14ac:dyDescent="0.4">
      <c r="B9" s="5"/>
      <c r="C9" s="5"/>
      <c r="D9" s="5"/>
      <c r="E9" s="5"/>
      <c r="F9" s="5"/>
      <c r="AA9" s="3" t="s">
        <v>9</v>
      </c>
    </row>
    <row r="10" spans="2:27" x14ac:dyDescent="0.35">
      <c r="AA10" s="3" t="s">
        <v>10</v>
      </c>
    </row>
    <row r="11" spans="2:27" x14ac:dyDescent="0.35">
      <c r="AA11" s="3" t="s">
        <v>11</v>
      </c>
    </row>
    <row r="12" spans="2:27" x14ac:dyDescent="0.35">
      <c r="AA12" s="3" t="s">
        <v>12</v>
      </c>
    </row>
    <row r="13" spans="2:27" x14ac:dyDescent="0.35">
      <c r="AA13" s="3" t="s">
        <v>13</v>
      </c>
    </row>
    <row r="14" spans="2:27" x14ac:dyDescent="0.35">
      <c r="AA14" s="3" t="s">
        <v>14</v>
      </c>
    </row>
    <row r="15" spans="2:27" x14ac:dyDescent="0.35">
      <c r="AA15" s="3" t="s">
        <v>15</v>
      </c>
    </row>
    <row r="16" spans="2:27" x14ac:dyDescent="0.35">
      <c r="AA16" s="3" t="s">
        <v>16</v>
      </c>
    </row>
    <row r="17" spans="27:27" x14ac:dyDescent="0.35">
      <c r="AA17" s="3" t="s">
        <v>17</v>
      </c>
    </row>
    <row r="18" spans="27:27" x14ac:dyDescent="0.35">
      <c r="AA18" s="3" t="s">
        <v>18</v>
      </c>
    </row>
    <row r="19" spans="27:27" x14ac:dyDescent="0.35">
      <c r="AA19" s="3" t="s">
        <v>19</v>
      </c>
    </row>
    <row r="20" spans="27:27" x14ac:dyDescent="0.35">
      <c r="AA20" s="3" t="s">
        <v>20</v>
      </c>
    </row>
    <row r="21" spans="27:27" x14ac:dyDescent="0.35">
      <c r="AA21" s="3" t="s">
        <v>21</v>
      </c>
    </row>
    <row r="22" spans="27:27" x14ac:dyDescent="0.35">
      <c r="AA22" s="3" t="s">
        <v>22</v>
      </c>
    </row>
    <row r="23" spans="27:27" x14ac:dyDescent="0.35">
      <c r="AA23" s="3" t="s">
        <v>23</v>
      </c>
    </row>
    <row r="24" spans="27:27" x14ac:dyDescent="0.35">
      <c r="AA24" s="3" t="s">
        <v>24</v>
      </c>
    </row>
    <row r="25" spans="27:27" x14ac:dyDescent="0.35">
      <c r="AA25" s="3" t="s">
        <v>25</v>
      </c>
    </row>
    <row r="26" spans="27:27" x14ac:dyDescent="0.35">
      <c r="AA26" s="3" t="s">
        <v>26</v>
      </c>
    </row>
    <row r="27" spans="27:27" x14ac:dyDescent="0.35">
      <c r="AA27" s="3" t="s">
        <v>27</v>
      </c>
    </row>
  </sheetData>
  <dataValidations count="1">
    <dataValidation type="list" allowBlank="1" showInputMessage="1" showErrorMessage="1" sqref="E5:E6" xr:uid="{86181BF1-B322-449B-BCA2-D752429C7498}">
      <formula1>$AA$3:$AA$27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6" r:id="rId4" name="Button 8">
              <controlPr defaultSize="0" print="0" autoFill="0" autoPict="0" macro="[0]!Show_for_each_users">
                <anchor moveWithCells="1" sizeWithCells="1">
                  <from>
                    <xdr:col>2</xdr:col>
                    <xdr:colOff>304800</xdr:colOff>
                    <xdr:row>8</xdr:row>
                    <xdr:rowOff>28575</xdr:rowOff>
                  </from>
                  <to>
                    <xdr:col>3</xdr:col>
                    <xdr:colOff>66675</xdr:colOff>
                    <xdr:row>8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5" name="Button 9">
              <controlPr defaultSize="0" print="0" autoFill="0" autoPict="0" macro="[0]!Hide_all_sheets">
                <anchor moveWithCells="1" sizeWithCells="1">
                  <from>
                    <xdr:col>4</xdr:col>
                    <xdr:colOff>85725</xdr:colOff>
                    <xdr:row>8</xdr:row>
                    <xdr:rowOff>28575</xdr:rowOff>
                  </from>
                  <to>
                    <xdr:col>4</xdr:col>
                    <xdr:colOff>771525</xdr:colOff>
                    <xdr:row>8</xdr:row>
                    <xdr:rowOff>352425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7F64EA-36E7-458F-A377-605E1FCC0614}">
  <sheetPr codeName="Sheet6"/>
  <dimension ref="A1:G25"/>
  <sheetViews>
    <sheetView workbookViewId="0">
      <selection activeCell="B6" sqref="B6"/>
    </sheetView>
  </sheetViews>
  <sheetFormatPr defaultRowHeight="18.75" x14ac:dyDescent="0.3"/>
  <cols>
    <col min="1" max="1" width="7.5" style="13" customWidth="1"/>
    <col min="2" max="2" width="19.875" style="9" bestFit="1" customWidth="1"/>
    <col min="3" max="3" width="28.375" style="9" bestFit="1" customWidth="1"/>
    <col min="4" max="4" width="28.125" style="9" bestFit="1" customWidth="1"/>
    <col min="5" max="5" width="20.25" style="9" bestFit="1" customWidth="1"/>
    <col min="6" max="6" width="10.625" style="9" customWidth="1"/>
    <col min="7" max="7" width="12.375" style="9" bestFit="1" customWidth="1"/>
    <col min="8" max="16384" width="9" style="9"/>
  </cols>
  <sheetData>
    <row r="1" spans="1:7" x14ac:dyDescent="0.3">
      <c r="A1" s="56" t="s">
        <v>157</v>
      </c>
      <c r="B1" s="56"/>
      <c r="C1" s="56"/>
      <c r="D1" s="56"/>
      <c r="E1" s="56"/>
      <c r="F1" s="56"/>
      <c r="G1" s="56"/>
    </row>
    <row r="2" spans="1:7" x14ac:dyDescent="0.3">
      <c r="A2" s="48" t="s">
        <v>79</v>
      </c>
      <c r="B2" s="49" t="s">
        <v>37</v>
      </c>
      <c r="C2" s="49" t="s">
        <v>80</v>
      </c>
      <c r="D2" s="49" t="s">
        <v>81</v>
      </c>
      <c r="E2" s="49" t="s">
        <v>82</v>
      </c>
      <c r="F2" s="50" t="s">
        <v>83</v>
      </c>
      <c r="G2" s="51" t="s">
        <v>84</v>
      </c>
    </row>
    <row r="3" spans="1:7" x14ac:dyDescent="0.3">
      <c r="A3" s="46" t="s">
        <v>85</v>
      </c>
      <c r="B3" s="10" t="s">
        <v>117</v>
      </c>
      <c r="C3" s="10" t="s">
        <v>118</v>
      </c>
      <c r="D3" s="12" t="s">
        <v>86</v>
      </c>
      <c r="E3" s="12" t="s">
        <v>86</v>
      </c>
      <c r="F3" s="11" t="s">
        <v>87</v>
      </c>
      <c r="G3" s="47">
        <v>9000000000</v>
      </c>
    </row>
    <row r="4" spans="1:7" x14ac:dyDescent="0.3">
      <c r="A4" s="46" t="s">
        <v>88</v>
      </c>
      <c r="B4" s="10" t="s">
        <v>119</v>
      </c>
      <c r="C4" s="10" t="s">
        <v>120</v>
      </c>
      <c r="D4" s="12" t="s">
        <v>86</v>
      </c>
      <c r="E4" s="10" t="s">
        <v>121</v>
      </c>
      <c r="F4" s="11" t="s">
        <v>87</v>
      </c>
      <c r="G4" s="47">
        <v>9000000000</v>
      </c>
    </row>
    <row r="5" spans="1:7" x14ac:dyDescent="0.3">
      <c r="A5" s="46" t="s">
        <v>89</v>
      </c>
      <c r="B5" s="10" t="s">
        <v>122</v>
      </c>
      <c r="C5" s="10" t="s">
        <v>123</v>
      </c>
      <c r="D5" s="10" t="s">
        <v>124</v>
      </c>
      <c r="E5" s="10" t="s">
        <v>125</v>
      </c>
      <c r="F5" s="11" t="s">
        <v>87</v>
      </c>
      <c r="G5" s="47">
        <v>9000000000</v>
      </c>
    </row>
    <row r="6" spans="1:7" x14ac:dyDescent="0.3">
      <c r="A6" s="46" t="s">
        <v>90</v>
      </c>
      <c r="B6" s="10" t="s">
        <v>126</v>
      </c>
      <c r="C6" s="10" t="s">
        <v>127</v>
      </c>
      <c r="D6" s="10" t="s">
        <v>128</v>
      </c>
      <c r="E6" s="10" t="s">
        <v>121</v>
      </c>
      <c r="F6" s="11" t="s">
        <v>87</v>
      </c>
      <c r="G6" s="47">
        <v>9000000000</v>
      </c>
    </row>
    <row r="7" spans="1:7" x14ac:dyDescent="0.3">
      <c r="A7" s="46" t="s">
        <v>91</v>
      </c>
      <c r="B7" s="10" t="s">
        <v>136</v>
      </c>
      <c r="C7" s="10" t="s">
        <v>127</v>
      </c>
      <c r="D7" s="10" t="s">
        <v>124</v>
      </c>
      <c r="E7" s="10" t="s">
        <v>121</v>
      </c>
      <c r="F7" s="11" t="s">
        <v>87</v>
      </c>
      <c r="G7" s="47">
        <v>9000000000</v>
      </c>
    </row>
    <row r="8" spans="1:7" x14ac:dyDescent="0.3">
      <c r="A8" s="46" t="s">
        <v>87</v>
      </c>
      <c r="B8" s="10" t="s">
        <v>137</v>
      </c>
      <c r="C8" s="10" t="s">
        <v>127</v>
      </c>
      <c r="D8" s="10" t="s">
        <v>129</v>
      </c>
      <c r="E8" s="10" t="s">
        <v>121</v>
      </c>
      <c r="F8" s="11" t="s">
        <v>87</v>
      </c>
      <c r="G8" s="47">
        <v>9000000000</v>
      </c>
    </row>
    <row r="9" spans="1:7" x14ac:dyDescent="0.3">
      <c r="A9" s="46" t="s">
        <v>92</v>
      </c>
      <c r="B9" s="10" t="s">
        <v>138</v>
      </c>
      <c r="C9" s="10" t="s">
        <v>123</v>
      </c>
      <c r="D9" s="10" t="s">
        <v>124</v>
      </c>
      <c r="E9" s="10" t="s">
        <v>125</v>
      </c>
      <c r="F9" s="11" t="s">
        <v>87</v>
      </c>
      <c r="G9" s="47">
        <v>9000000000</v>
      </c>
    </row>
    <row r="10" spans="1:7" x14ac:dyDescent="0.3">
      <c r="A10" s="46" t="s">
        <v>93</v>
      </c>
      <c r="B10" s="10" t="s">
        <v>139</v>
      </c>
      <c r="C10" s="10" t="s">
        <v>131</v>
      </c>
      <c r="D10" s="10" t="s">
        <v>94</v>
      </c>
      <c r="E10" s="10" t="s">
        <v>125</v>
      </c>
      <c r="F10" s="11" t="s">
        <v>87</v>
      </c>
      <c r="G10" s="47">
        <v>9000000000</v>
      </c>
    </row>
    <row r="11" spans="1:7" x14ac:dyDescent="0.3">
      <c r="A11" s="46" t="s">
        <v>95</v>
      </c>
      <c r="B11" s="10" t="s">
        <v>140</v>
      </c>
      <c r="C11" s="10" t="s">
        <v>127</v>
      </c>
      <c r="D11" s="10" t="s">
        <v>128</v>
      </c>
      <c r="E11" s="10" t="s">
        <v>121</v>
      </c>
      <c r="F11" s="11" t="s">
        <v>87</v>
      </c>
      <c r="G11" s="47">
        <v>9000000000</v>
      </c>
    </row>
    <row r="12" spans="1:7" x14ac:dyDescent="0.3">
      <c r="A12" s="46" t="s">
        <v>96</v>
      </c>
      <c r="B12" s="10" t="s">
        <v>141</v>
      </c>
      <c r="C12" s="10" t="s">
        <v>132</v>
      </c>
      <c r="D12" s="10" t="s">
        <v>94</v>
      </c>
      <c r="E12" s="10" t="s">
        <v>125</v>
      </c>
      <c r="F12" s="11" t="s">
        <v>87</v>
      </c>
      <c r="G12" s="47">
        <v>9000000000</v>
      </c>
    </row>
    <row r="13" spans="1:7" x14ac:dyDescent="0.3">
      <c r="A13" s="46" t="s">
        <v>97</v>
      </c>
      <c r="B13" s="10" t="s">
        <v>142</v>
      </c>
      <c r="C13" s="10" t="s">
        <v>133</v>
      </c>
      <c r="D13" s="10" t="s">
        <v>130</v>
      </c>
      <c r="E13" s="10" t="s">
        <v>86</v>
      </c>
      <c r="F13" s="11" t="s">
        <v>87</v>
      </c>
      <c r="G13" s="47">
        <v>9000000000</v>
      </c>
    </row>
    <row r="14" spans="1:7" x14ac:dyDescent="0.3">
      <c r="A14" s="46" t="s">
        <v>98</v>
      </c>
      <c r="B14" s="10" t="s">
        <v>143</v>
      </c>
      <c r="C14" s="10" t="s">
        <v>134</v>
      </c>
      <c r="D14" s="10" t="s">
        <v>124</v>
      </c>
      <c r="E14" s="10" t="s">
        <v>121</v>
      </c>
      <c r="F14" s="11" t="s">
        <v>87</v>
      </c>
      <c r="G14" s="47">
        <v>9000000000</v>
      </c>
    </row>
    <row r="15" spans="1:7" x14ac:dyDescent="0.3">
      <c r="A15" s="46" t="s">
        <v>99</v>
      </c>
      <c r="B15" s="10" t="s">
        <v>144</v>
      </c>
      <c r="C15" s="10" t="s">
        <v>135</v>
      </c>
      <c r="D15" s="10" t="s">
        <v>86</v>
      </c>
      <c r="E15" s="10" t="s">
        <v>86</v>
      </c>
      <c r="F15" s="11" t="s">
        <v>87</v>
      </c>
      <c r="G15" s="47">
        <v>9000000000</v>
      </c>
    </row>
    <row r="16" spans="1:7" x14ac:dyDescent="0.3">
      <c r="A16" s="46" t="s">
        <v>100</v>
      </c>
      <c r="B16" s="10" t="s">
        <v>145</v>
      </c>
      <c r="C16" s="10" t="s">
        <v>135</v>
      </c>
      <c r="D16" s="10" t="s">
        <v>130</v>
      </c>
      <c r="E16" s="10" t="s">
        <v>86</v>
      </c>
      <c r="F16" s="11" t="s">
        <v>87</v>
      </c>
      <c r="G16" s="47">
        <v>9000000000</v>
      </c>
    </row>
    <row r="17" spans="1:7" x14ac:dyDescent="0.3">
      <c r="A17" s="46" t="s">
        <v>101</v>
      </c>
      <c r="B17" s="10" t="s">
        <v>146</v>
      </c>
      <c r="C17" s="10" t="s">
        <v>135</v>
      </c>
      <c r="D17" s="10" t="s">
        <v>130</v>
      </c>
      <c r="E17" s="10" t="s">
        <v>86</v>
      </c>
      <c r="F17" s="11" t="s">
        <v>87</v>
      </c>
      <c r="G17" s="47">
        <v>9000000000</v>
      </c>
    </row>
    <row r="18" spans="1:7" x14ac:dyDescent="0.3">
      <c r="A18" s="46" t="s">
        <v>102</v>
      </c>
      <c r="B18" s="10" t="s">
        <v>147</v>
      </c>
      <c r="C18" s="10" t="s">
        <v>135</v>
      </c>
      <c r="D18" s="10" t="s">
        <v>94</v>
      </c>
      <c r="E18" s="10" t="s">
        <v>125</v>
      </c>
      <c r="F18" s="11" t="s">
        <v>87</v>
      </c>
      <c r="G18" s="47">
        <v>9000000000</v>
      </c>
    </row>
    <row r="19" spans="1:7" x14ac:dyDescent="0.3">
      <c r="A19" s="46" t="s">
        <v>103</v>
      </c>
      <c r="B19" s="10" t="s">
        <v>148</v>
      </c>
      <c r="C19" s="10" t="s">
        <v>135</v>
      </c>
      <c r="D19" s="10" t="s">
        <v>94</v>
      </c>
      <c r="E19" s="10" t="s">
        <v>125</v>
      </c>
      <c r="F19" s="11" t="s">
        <v>87</v>
      </c>
      <c r="G19" s="47">
        <v>9000000000</v>
      </c>
    </row>
    <row r="20" spans="1:7" x14ac:dyDescent="0.3">
      <c r="A20" s="46" t="s">
        <v>104</v>
      </c>
      <c r="B20" s="10" t="s">
        <v>149</v>
      </c>
      <c r="C20" s="10" t="s">
        <v>135</v>
      </c>
      <c r="D20" s="10" t="s">
        <v>94</v>
      </c>
      <c r="E20" s="10" t="s">
        <v>125</v>
      </c>
      <c r="F20" s="11" t="s">
        <v>87</v>
      </c>
      <c r="G20" s="47">
        <v>9000000000</v>
      </c>
    </row>
    <row r="21" spans="1:7" x14ac:dyDescent="0.3">
      <c r="A21" s="46" t="s">
        <v>105</v>
      </c>
      <c r="B21" s="10" t="s">
        <v>150</v>
      </c>
      <c r="C21" s="10" t="s">
        <v>135</v>
      </c>
      <c r="D21" s="10" t="s">
        <v>94</v>
      </c>
      <c r="E21" s="10" t="s">
        <v>125</v>
      </c>
      <c r="F21" s="11" t="s">
        <v>87</v>
      </c>
      <c r="G21" s="47">
        <v>9000000000</v>
      </c>
    </row>
    <row r="22" spans="1:7" x14ac:dyDescent="0.3">
      <c r="A22" s="46" t="s">
        <v>106</v>
      </c>
      <c r="B22" s="10" t="s">
        <v>151</v>
      </c>
      <c r="C22" s="10" t="s">
        <v>135</v>
      </c>
      <c r="D22" s="10" t="s">
        <v>94</v>
      </c>
      <c r="E22" s="10" t="s">
        <v>125</v>
      </c>
      <c r="F22" s="11" t="s">
        <v>87</v>
      </c>
      <c r="G22" s="47">
        <v>9000000000</v>
      </c>
    </row>
    <row r="23" spans="1:7" x14ac:dyDescent="0.3">
      <c r="A23" s="46" t="s">
        <v>107</v>
      </c>
      <c r="B23" s="10" t="s">
        <v>152</v>
      </c>
      <c r="C23" s="10" t="s">
        <v>135</v>
      </c>
      <c r="D23" s="10" t="s">
        <v>94</v>
      </c>
      <c r="E23" s="10" t="s">
        <v>125</v>
      </c>
      <c r="F23" s="11" t="s">
        <v>87</v>
      </c>
      <c r="G23" s="47">
        <v>9000000000</v>
      </c>
    </row>
    <row r="24" spans="1:7" x14ac:dyDescent="0.3">
      <c r="A24" s="46" t="s">
        <v>108</v>
      </c>
      <c r="B24" s="10" t="s">
        <v>153</v>
      </c>
      <c r="C24" s="10" t="s">
        <v>135</v>
      </c>
      <c r="D24" s="10" t="s">
        <v>130</v>
      </c>
      <c r="E24" s="12" t="s">
        <v>86</v>
      </c>
      <c r="F24" s="11" t="s">
        <v>87</v>
      </c>
      <c r="G24" s="47">
        <v>9000000000</v>
      </c>
    </row>
    <row r="25" spans="1:7" x14ac:dyDescent="0.3">
      <c r="A25" s="52" t="s">
        <v>109</v>
      </c>
      <c r="B25" s="53" t="s">
        <v>154</v>
      </c>
      <c r="C25" s="53" t="s">
        <v>135</v>
      </c>
      <c r="D25" s="53" t="s">
        <v>94</v>
      </c>
      <c r="E25" s="53" t="s">
        <v>125</v>
      </c>
      <c r="F25" s="54" t="s">
        <v>87</v>
      </c>
      <c r="G25" s="55">
        <v>9000000000</v>
      </c>
    </row>
  </sheetData>
  <mergeCells count="1">
    <mergeCell ref="A1:G1"/>
  </mergeCells>
  <pageMargins left="0.7" right="0.7" top="0.75" bottom="0.75" header="0.3" footer="0.3"/>
  <pageSetup paperSize="9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8319A-4C56-49C1-80ED-92946FB16F4B}">
  <sheetPr codeName="Sheet9"/>
  <dimension ref="A1:C24"/>
  <sheetViews>
    <sheetView workbookViewId="0">
      <selection activeCell="H14" sqref="H14"/>
    </sheetView>
  </sheetViews>
  <sheetFormatPr defaultRowHeight="14.25" x14ac:dyDescent="0.2"/>
  <cols>
    <col min="1" max="1" width="17.5" bestFit="1" customWidth="1"/>
    <col min="2" max="2" width="10.875" bestFit="1" customWidth="1"/>
    <col min="3" max="3" width="9" style="43"/>
  </cols>
  <sheetData>
    <row r="1" spans="1:3" x14ac:dyDescent="0.2">
      <c r="A1" s="18" t="s">
        <v>0</v>
      </c>
      <c r="B1" s="19" t="s">
        <v>29</v>
      </c>
      <c r="C1" s="43" t="s">
        <v>175</v>
      </c>
    </row>
    <row r="2" spans="1:3" x14ac:dyDescent="0.2">
      <c r="A2" s="19" t="s">
        <v>117</v>
      </c>
      <c r="B2" s="19" t="s">
        <v>176</v>
      </c>
      <c r="C2" s="43">
        <v>2563</v>
      </c>
    </row>
    <row r="3" spans="1:3" x14ac:dyDescent="0.2">
      <c r="A3" s="19" t="s">
        <v>119</v>
      </c>
      <c r="B3" s="19" t="s">
        <v>177</v>
      </c>
      <c r="C3" s="43">
        <v>2564</v>
      </c>
    </row>
    <row r="4" spans="1:3" x14ac:dyDescent="0.2">
      <c r="A4" s="19" t="s">
        <v>122</v>
      </c>
      <c r="B4" s="19" t="s">
        <v>178</v>
      </c>
      <c r="C4" s="43">
        <v>2565</v>
      </c>
    </row>
    <row r="5" spans="1:3" x14ac:dyDescent="0.2">
      <c r="A5" s="19" t="s">
        <v>126</v>
      </c>
      <c r="B5" s="19" t="s">
        <v>179</v>
      </c>
      <c r="C5" s="43">
        <v>2566</v>
      </c>
    </row>
    <row r="6" spans="1:3" x14ac:dyDescent="0.2">
      <c r="A6" s="19" t="s">
        <v>136</v>
      </c>
      <c r="B6" s="19" t="s">
        <v>180</v>
      </c>
    </row>
    <row r="7" spans="1:3" x14ac:dyDescent="0.2">
      <c r="A7" s="19" t="s">
        <v>137</v>
      </c>
      <c r="B7" s="19" t="s">
        <v>181</v>
      </c>
    </row>
    <row r="8" spans="1:3" x14ac:dyDescent="0.2">
      <c r="A8" s="19" t="s">
        <v>138</v>
      </c>
      <c r="B8" s="19" t="s">
        <v>182</v>
      </c>
    </row>
    <row r="9" spans="1:3" x14ac:dyDescent="0.2">
      <c r="A9" s="19" t="s">
        <v>139</v>
      </c>
      <c r="B9" s="19" t="s">
        <v>183</v>
      </c>
    </row>
    <row r="10" spans="1:3" x14ac:dyDescent="0.2">
      <c r="A10" s="19" t="s">
        <v>140</v>
      </c>
      <c r="B10" s="19" t="s">
        <v>184</v>
      </c>
    </row>
    <row r="11" spans="1:3" x14ac:dyDescent="0.2">
      <c r="A11" s="19" t="s">
        <v>141</v>
      </c>
      <c r="B11" s="19" t="s">
        <v>185</v>
      </c>
    </row>
    <row r="12" spans="1:3" x14ac:dyDescent="0.2">
      <c r="A12" s="19" t="s">
        <v>142</v>
      </c>
      <c r="B12" s="19" t="s">
        <v>186</v>
      </c>
    </row>
    <row r="13" spans="1:3" x14ac:dyDescent="0.2">
      <c r="A13" s="19" t="s">
        <v>143</v>
      </c>
      <c r="B13" s="19" t="s">
        <v>187</v>
      </c>
    </row>
    <row r="14" spans="1:3" x14ac:dyDescent="0.2">
      <c r="A14" s="19" t="s">
        <v>144</v>
      </c>
      <c r="B14" s="19"/>
    </row>
    <row r="15" spans="1:3" x14ac:dyDescent="0.2">
      <c r="A15" s="19" t="s">
        <v>145</v>
      </c>
      <c r="B15" s="19"/>
    </row>
    <row r="16" spans="1:3" x14ac:dyDescent="0.2">
      <c r="A16" s="19" t="s">
        <v>146</v>
      </c>
      <c r="B16" s="19"/>
    </row>
    <row r="17" spans="1:2" x14ac:dyDescent="0.2">
      <c r="A17" s="19" t="s">
        <v>147</v>
      </c>
      <c r="B17" s="19"/>
    </row>
    <row r="18" spans="1:2" x14ac:dyDescent="0.2">
      <c r="A18" s="19" t="s">
        <v>148</v>
      </c>
      <c r="B18" s="19"/>
    </row>
    <row r="19" spans="1:2" x14ac:dyDescent="0.2">
      <c r="A19" s="19" t="s">
        <v>149</v>
      </c>
      <c r="B19" s="19"/>
    </row>
    <row r="20" spans="1:2" x14ac:dyDescent="0.2">
      <c r="A20" s="19" t="s">
        <v>150</v>
      </c>
      <c r="B20" s="19"/>
    </row>
    <row r="21" spans="1:2" x14ac:dyDescent="0.2">
      <c r="A21" s="19" t="s">
        <v>151</v>
      </c>
      <c r="B21" s="19"/>
    </row>
    <row r="22" spans="1:2" x14ac:dyDescent="0.2">
      <c r="A22" s="19" t="s">
        <v>152</v>
      </c>
      <c r="B22" s="19"/>
    </row>
    <row r="23" spans="1:2" x14ac:dyDescent="0.2">
      <c r="A23" s="19" t="s">
        <v>153</v>
      </c>
      <c r="B23" s="19"/>
    </row>
    <row r="24" spans="1:2" x14ac:dyDescent="0.2">
      <c r="A24" s="19" t="s">
        <v>154</v>
      </c>
      <c r="B24" s="19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11CCF9-D795-4DD9-B5D0-6C4BFB9BD5B3}">
  <sheetPr codeName="Sheet3"/>
  <dimension ref="A1:AU1900"/>
  <sheetViews>
    <sheetView workbookViewId="0">
      <selection activeCell="C30" sqref="C30"/>
    </sheetView>
  </sheetViews>
  <sheetFormatPr defaultRowHeight="20.25" x14ac:dyDescent="0.3"/>
  <cols>
    <col min="1" max="1" width="22.25" style="4" bestFit="1" customWidth="1"/>
    <col min="2" max="2" width="11.625" style="4" bestFit="1" customWidth="1"/>
    <col min="3" max="3" width="11.625" style="4" customWidth="1"/>
    <col min="4" max="4" width="9.75" style="17" bestFit="1" customWidth="1"/>
    <col min="5" max="5" width="15.75" style="17" customWidth="1"/>
    <col min="6" max="6" width="14.5" style="17" customWidth="1"/>
    <col min="7" max="7" width="15.625" style="17" customWidth="1"/>
    <col min="8" max="8" width="9.25" style="17" customWidth="1"/>
    <col min="9" max="9" width="9.5" style="17" customWidth="1"/>
    <col min="10" max="10" width="15.125" style="17" customWidth="1"/>
    <col min="11" max="11" width="11.875" style="17" customWidth="1"/>
    <col min="12" max="12" width="13.875" style="17" customWidth="1"/>
    <col min="13" max="13" width="10.875" style="17" customWidth="1"/>
    <col min="14" max="14" width="21.125" style="17" customWidth="1"/>
    <col min="15" max="15" width="51" style="17" customWidth="1"/>
    <col min="16" max="16" width="23.375" style="17" customWidth="1"/>
    <col min="17" max="17" width="16.125" style="17" customWidth="1"/>
    <col min="18" max="18" width="22.875" style="17" customWidth="1"/>
    <col min="19" max="19" width="23.75" style="17" customWidth="1"/>
    <col min="20" max="20" width="18.5" style="17" customWidth="1"/>
    <col min="21" max="21" width="49.25" style="17" customWidth="1"/>
    <col min="22" max="22" width="31.25" style="17" customWidth="1"/>
    <col min="23" max="23" width="38" style="17" customWidth="1"/>
    <col min="24" max="24" width="12" style="17" customWidth="1"/>
    <col min="25" max="25" width="12.375" style="17" customWidth="1"/>
  </cols>
  <sheetData>
    <row r="1" spans="1:47" ht="21.75" customHeight="1" x14ac:dyDescent="0.2">
      <c r="A1" s="57" t="s">
        <v>158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</row>
    <row r="2" spans="1:47" s="14" customFormat="1" ht="18.75" x14ac:dyDescent="0.2">
      <c r="A2" s="14" t="s">
        <v>116</v>
      </c>
      <c r="B2" s="41" t="s">
        <v>29</v>
      </c>
      <c r="C2" s="41" t="s">
        <v>175</v>
      </c>
      <c r="D2" s="14" t="s">
        <v>45</v>
      </c>
      <c r="E2" s="14" t="s">
        <v>48</v>
      </c>
      <c r="F2" s="14" t="s">
        <v>51</v>
      </c>
      <c r="G2" s="14" t="s">
        <v>54</v>
      </c>
      <c r="H2" s="14" t="s">
        <v>56</v>
      </c>
      <c r="I2" s="14" t="s">
        <v>57</v>
      </c>
      <c r="J2" s="14" t="s">
        <v>60</v>
      </c>
      <c r="K2" s="14" t="s">
        <v>110</v>
      </c>
      <c r="L2" s="14" t="s">
        <v>111</v>
      </c>
      <c r="M2" s="14" t="s">
        <v>49</v>
      </c>
      <c r="N2" s="14" t="s">
        <v>159</v>
      </c>
      <c r="O2" s="14" t="s">
        <v>160</v>
      </c>
      <c r="P2" s="14" t="s">
        <v>161</v>
      </c>
      <c r="Q2" s="14" t="s">
        <v>58</v>
      </c>
      <c r="R2" s="14" t="s">
        <v>162</v>
      </c>
      <c r="S2" s="14" t="s">
        <v>112</v>
      </c>
      <c r="T2" s="14" t="s">
        <v>113</v>
      </c>
      <c r="U2" s="14" t="s">
        <v>163</v>
      </c>
      <c r="V2" s="14" t="s">
        <v>114</v>
      </c>
      <c r="W2" s="14" t="s">
        <v>164</v>
      </c>
      <c r="X2" s="14" t="s">
        <v>115</v>
      </c>
      <c r="Y2" s="14" t="s">
        <v>43</v>
      </c>
      <c r="AU2" s="15"/>
    </row>
    <row r="3" spans="1:47" x14ac:dyDescent="0.3">
      <c r="A3" s="4" t="s">
        <v>122</v>
      </c>
      <c r="B3" s="4" t="s">
        <v>176</v>
      </c>
      <c r="C3" s="4">
        <v>2563</v>
      </c>
      <c r="D3" s="17">
        <v>31340</v>
      </c>
      <c r="E3" s="17">
        <v>0</v>
      </c>
      <c r="F3" s="17">
        <v>0</v>
      </c>
      <c r="G3" s="17">
        <v>0</v>
      </c>
      <c r="H3" s="17">
        <v>0</v>
      </c>
      <c r="I3" s="17">
        <v>5000</v>
      </c>
      <c r="J3" s="17">
        <v>0</v>
      </c>
      <c r="K3" s="16">
        <f>SUM(D3:J3)</f>
        <v>36340</v>
      </c>
      <c r="L3" s="17">
        <v>0</v>
      </c>
      <c r="M3" s="17">
        <v>0</v>
      </c>
      <c r="N3" s="17">
        <v>0</v>
      </c>
      <c r="O3" s="17">
        <v>0</v>
      </c>
      <c r="P3" s="17">
        <v>0</v>
      </c>
      <c r="Q3" s="17">
        <v>0</v>
      </c>
      <c r="R3" s="17">
        <v>2000</v>
      </c>
      <c r="S3" s="17">
        <v>0</v>
      </c>
      <c r="T3" s="17">
        <v>14100</v>
      </c>
      <c r="U3" s="17">
        <v>0</v>
      </c>
      <c r="V3" s="17">
        <v>0</v>
      </c>
      <c r="W3" s="17">
        <v>0</v>
      </c>
      <c r="X3" s="17">
        <f>SUM(L3:W3)</f>
        <v>16100</v>
      </c>
      <c r="Y3" s="17">
        <f>K3-X3</f>
        <v>20240</v>
      </c>
    </row>
    <row r="4" spans="1:47" x14ac:dyDescent="0.3">
      <c r="A4" s="4" t="s">
        <v>126</v>
      </c>
      <c r="B4" s="4" t="s">
        <v>176</v>
      </c>
      <c r="C4" s="4">
        <v>2563</v>
      </c>
      <c r="D4" s="17">
        <v>16030</v>
      </c>
      <c r="E4" s="17">
        <v>0</v>
      </c>
      <c r="F4" s="17">
        <v>0</v>
      </c>
      <c r="G4" s="17">
        <v>0</v>
      </c>
      <c r="H4" s="17">
        <v>0</v>
      </c>
      <c r="I4" s="17">
        <v>3000</v>
      </c>
      <c r="J4" s="17">
        <v>0</v>
      </c>
      <c r="K4" s="16">
        <f t="shared" ref="K4:K67" si="0">SUM(D4:J4)</f>
        <v>19030</v>
      </c>
      <c r="L4" s="17">
        <v>0</v>
      </c>
      <c r="M4" s="17">
        <v>0</v>
      </c>
      <c r="N4" s="17">
        <v>0</v>
      </c>
      <c r="O4" s="17">
        <v>0</v>
      </c>
      <c r="P4" s="17">
        <v>0</v>
      </c>
      <c r="Q4" s="17">
        <v>0</v>
      </c>
      <c r="R4" s="17">
        <v>0</v>
      </c>
      <c r="S4" s="17">
        <v>0</v>
      </c>
      <c r="T4" s="17">
        <v>0</v>
      </c>
      <c r="U4" s="17">
        <v>0</v>
      </c>
      <c r="V4" s="17">
        <v>0</v>
      </c>
      <c r="W4" s="17">
        <v>1000</v>
      </c>
      <c r="X4" s="17">
        <f t="shared" ref="X4:X6" si="1">SUM(L4:W4)</f>
        <v>1000</v>
      </c>
      <c r="Y4" s="17">
        <f t="shared" ref="Y4:Y67" si="2">K4-X4</f>
        <v>18030</v>
      </c>
    </row>
    <row r="5" spans="1:47" x14ac:dyDescent="0.3">
      <c r="A5" s="4" t="s">
        <v>119</v>
      </c>
      <c r="B5" s="4" t="s">
        <v>176</v>
      </c>
      <c r="C5" s="4">
        <v>2563</v>
      </c>
      <c r="D5" s="17">
        <v>44990</v>
      </c>
      <c r="E5" s="17">
        <v>700</v>
      </c>
      <c r="F5" s="17">
        <v>1500</v>
      </c>
      <c r="G5" s="17">
        <v>0</v>
      </c>
      <c r="H5" s="17">
        <v>0</v>
      </c>
      <c r="I5" s="17">
        <v>6000</v>
      </c>
      <c r="J5" s="17">
        <v>0</v>
      </c>
      <c r="K5" s="16">
        <f t="shared" si="0"/>
        <v>53190</v>
      </c>
      <c r="L5" s="17">
        <v>500</v>
      </c>
      <c r="M5" s="17">
        <v>0</v>
      </c>
      <c r="N5" s="17">
        <v>0</v>
      </c>
      <c r="O5" s="17">
        <v>0</v>
      </c>
      <c r="P5" s="17">
        <v>0</v>
      </c>
      <c r="Q5" s="17">
        <v>0</v>
      </c>
      <c r="R5" s="17">
        <v>0</v>
      </c>
      <c r="S5" s="17">
        <v>0</v>
      </c>
      <c r="T5" s="17">
        <v>22000</v>
      </c>
      <c r="U5" s="17">
        <v>0</v>
      </c>
      <c r="V5" s="17">
        <v>0</v>
      </c>
      <c r="W5" s="17">
        <v>0</v>
      </c>
      <c r="X5" s="17">
        <f t="shared" si="1"/>
        <v>22500</v>
      </c>
      <c r="Y5" s="17">
        <f t="shared" si="2"/>
        <v>30690</v>
      </c>
    </row>
    <row r="6" spans="1:47" x14ac:dyDescent="0.3">
      <c r="A6" s="4" t="s">
        <v>155</v>
      </c>
      <c r="B6" s="4" t="s">
        <v>176</v>
      </c>
      <c r="C6" s="4">
        <v>2563</v>
      </c>
      <c r="D6" s="17">
        <v>21140</v>
      </c>
      <c r="E6" s="17">
        <v>0</v>
      </c>
      <c r="F6" s="17">
        <v>0</v>
      </c>
      <c r="G6" s="17">
        <v>0</v>
      </c>
      <c r="H6" s="17">
        <v>0</v>
      </c>
      <c r="I6" s="17">
        <v>4000</v>
      </c>
      <c r="J6" s="17">
        <v>0</v>
      </c>
      <c r="K6" s="16">
        <f t="shared" si="0"/>
        <v>25140</v>
      </c>
      <c r="L6" s="17">
        <v>0</v>
      </c>
      <c r="M6" s="17">
        <v>0</v>
      </c>
      <c r="N6" s="17">
        <v>0</v>
      </c>
      <c r="O6" s="17">
        <v>0</v>
      </c>
      <c r="P6" s="17">
        <v>0</v>
      </c>
      <c r="Q6" s="17">
        <v>0</v>
      </c>
      <c r="R6" s="17">
        <v>0</v>
      </c>
      <c r="S6" s="17">
        <v>0</v>
      </c>
      <c r="T6" s="17">
        <v>6000</v>
      </c>
      <c r="U6" s="17">
        <v>0</v>
      </c>
      <c r="V6" s="17">
        <v>0</v>
      </c>
      <c r="W6" s="17">
        <v>0</v>
      </c>
      <c r="X6" s="17">
        <f t="shared" si="1"/>
        <v>6000</v>
      </c>
      <c r="Y6" s="17">
        <f t="shared" si="2"/>
        <v>19140</v>
      </c>
    </row>
    <row r="7" spans="1:47" x14ac:dyDescent="0.3">
      <c r="A7" s="4" t="s">
        <v>156</v>
      </c>
      <c r="B7" s="4" t="s">
        <v>176</v>
      </c>
      <c r="C7" s="4">
        <v>2563</v>
      </c>
      <c r="D7" s="17">
        <v>30220</v>
      </c>
      <c r="E7" s="17">
        <v>0</v>
      </c>
      <c r="F7" s="17">
        <v>1500</v>
      </c>
      <c r="G7" s="17">
        <v>0</v>
      </c>
      <c r="H7" s="17">
        <v>0</v>
      </c>
      <c r="I7" s="17">
        <v>3000</v>
      </c>
      <c r="J7" s="17">
        <v>0</v>
      </c>
      <c r="K7" s="16">
        <f t="shared" si="0"/>
        <v>34720</v>
      </c>
      <c r="L7" s="17">
        <v>0</v>
      </c>
      <c r="M7" s="17">
        <v>0</v>
      </c>
      <c r="N7" s="17">
        <v>0</v>
      </c>
      <c r="O7" s="17">
        <v>0</v>
      </c>
      <c r="P7" s="17">
        <v>0</v>
      </c>
      <c r="Q7" s="17">
        <v>0</v>
      </c>
      <c r="R7" s="17">
        <v>0</v>
      </c>
      <c r="S7" s="17">
        <v>0</v>
      </c>
      <c r="T7" s="17">
        <v>0</v>
      </c>
      <c r="U7" s="17">
        <v>0</v>
      </c>
      <c r="V7" s="17">
        <v>7100</v>
      </c>
      <c r="W7" s="17">
        <v>0</v>
      </c>
      <c r="X7" s="17">
        <f t="shared" ref="X7:X67" si="3">SUM(L7:W7)</f>
        <v>7100</v>
      </c>
      <c r="Y7" s="17">
        <f t="shared" si="2"/>
        <v>27620</v>
      </c>
    </row>
    <row r="8" spans="1:47" x14ac:dyDescent="0.3">
      <c r="A8" s="4" t="s">
        <v>122</v>
      </c>
      <c r="B8" s="4" t="s">
        <v>179</v>
      </c>
      <c r="C8" s="4">
        <v>2564</v>
      </c>
      <c r="D8" s="17">
        <v>33000</v>
      </c>
      <c r="E8" s="17">
        <v>0</v>
      </c>
      <c r="F8" s="17">
        <v>0</v>
      </c>
      <c r="G8" s="17">
        <v>0</v>
      </c>
      <c r="H8" s="17">
        <v>0</v>
      </c>
      <c r="I8" s="17">
        <v>5000</v>
      </c>
      <c r="J8" s="17">
        <v>0</v>
      </c>
      <c r="K8" s="16">
        <f t="shared" si="0"/>
        <v>38000</v>
      </c>
      <c r="L8" s="17">
        <v>0</v>
      </c>
      <c r="M8" s="17">
        <v>0</v>
      </c>
      <c r="N8" s="17">
        <v>0</v>
      </c>
      <c r="O8" s="17">
        <v>2000</v>
      </c>
      <c r="P8" s="17">
        <v>0</v>
      </c>
      <c r="Q8" s="17">
        <v>0</v>
      </c>
      <c r="R8" s="17">
        <v>0</v>
      </c>
      <c r="S8" s="17">
        <v>3600</v>
      </c>
      <c r="T8" s="17">
        <v>12000</v>
      </c>
      <c r="U8" s="17">
        <v>0</v>
      </c>
      <c r="V8" s="17">
        <v>0</v>
      </c>
      <c r="W8" s="17">
        <v>0</v>
      </c>
      <c r="X8" s="17">
        <f t="shared" si="3"/>
        <v>17600</v>
      </c>
      <c r="Y8" s="17">
        <f t="shared" si="2"/>
        <v>20400</v>
      </c>
    </row>
    <row r="9" spans="1:47" x14ac:dyDescent="0.3">
      <c r="A9" s="4" t="s">
        <v>126</v>
      </c>
      <c r="B9" s="4" t="s">
        <v>179</v>
      </c>
      <c r="C9" s="4">
        <v>2564</v>
      </c>
      <c r="D9" s="17">
        <v>16220</v>
      </c>
      <c r="E9" s="17">
        <v>0</v>
      </c>
      <c r="F9" s="17">
        <v>0</v>
      </c>
      <c r="G9" s="17">
        <v>0</v>
      </c>
      <c r="H9" s="17">
        <v>0</v>
      </c>
      <c r="I9" s="17">
        <v>3000</v>
      </c>
      <c r="J9" s="17">
        <v>0</v>
      </c>
      <c r="K9" s="16">
        <f t="shared" si="0"/>
        <v>19220</v>
      </c>
      <c r="L9" s="17">
        <v>0</v>
      </c>
      <c r="M9" s="17">
        <v>0</v>
      </c>
      <c r="N9" s="17">
        <v>0</v>
      </c>
      <c r="O9" s="17">
        <v>1000</v>
      </c>
      <c r="P9" s="17">
        <v>0</v>
      </c>
      <c r="Q9" s="17">
        <v>0</v>
      </c>
      <c r="R9" s="17">
        <v>0</v>
      </c>
      <c r="S9" s="17">
        <v>3000</v>
      </c>
      <c r="T9" s="17">
        <v>0</v>
      </c>
      <c r="U9" s="17">
        <v>0</v>
      </c>
      <c r="V9" s="17">
        <v>0</v>
      </c>
      <c r="W9" s="17">
        <v>1000</v>
      </c>
      <c r="X9" s="17">
        <f t="shared" si="3"/>
        <v>5000</v>
      </c>
      <c r="Y9" s="17">
        <f t="shared" si="2"/>
        <v>14220</v>
      </c>
    </row>
    <row r="10" spans="1:47" x14ac:dyDescent="0.3">
      <c r="A10" s="4" t="s">
        <v>119</v>
      </c>
      <c r="B10" s="4" t="s">
        <v>179</v>
      </c>
      <c r="C10" s="4">
        <v>2564</v>
      </c>
      <c r="D10" s="17">
        <v>47990</v>
      </c>
      <c r="E10" s="17">
        <v>700</v>
      </c>
      <c r="F10" s="17">
        <v>1500</v>
      </c>
      <c r="G10" s="17">
        <v>0</v>
      </c>
      <c r="H10" s="17">
        <v>0</v>
      </c>
      <c r="I10" s="17">
        <v>6000</v>
      </c>
      <c r="J10" s="17">
        <v>0</v>
      </c>
      <c r="K10" s="16">
        <f t="shared" si="0"/>
        <v>56190</v>
      </c>
      <c r="L10" s="17">
        <v>500</v>
      </c>
      <c r="M10" s="17">
        <v>0</v>
      </c>
      <c r="N10" s="17">
        <v>0</v>
      </c>
      <c r="O10" s="17">
        <v>0</v>
      </c>
      <c r="P10" s="17">
        <v>0</v>
      </c>
      <c r="Q10" s="17">
        <v>0</v>
      </c>
      <c r="R10" s="17">
        <v>0</v>
      </c>
      <c r="S10" s="17">
        <v>0</v>
      </c>
      <c r="T10" s="17">
        <v>21200</v>
      </c>
      <c r="U10" s="17">
        <v>0</v>
      </c>
      <c r="V10" s="17">
        <v>0</v>
      </c>
      <c r="W10" s="17">
        <v>0</v>
      </c>
      <c r="X10" s="17">
        <f t="shared" si="3"/>
        <v>21700</v>
      </c>
      <c r="Y10" s="17">
        <f t="shared" si="2"/>
        <v>34490</v>
      </c>
    </row>
    <row r="11" spans="1:47" x14ac:dyDescent="0.3">
      <c r="A11" s="4" t="s">
        <v>136</v>
      </c>
      <c r="B11" s="4" t="s">
        <v>179</v>
      </c>
      <c r="C11" s="4">
        <v>2564</v>
      </c>
      <c r="D11" s="17">
        <v>32450</v>
      </c>
      <c r="E11" s="17">
        <v>0</v>
      </c>
      <c r="F11" s="17">
        <v>0</v>
      </c>
      <c r="G11" s="17">
        <v>0</v>
      </c>
      <c r="H11" s="17">
        <v>0</v>
      </c>
      <c r="I11" s="17">
        <v>5000</v>
      </c>
      <c r="J11" s="17">
        <v>0</v>
      </c>
      <c r="K11" s="16">
        <f t="shared" si="0"/>
        <v>37450</v>
      </c>
      <c r="L11" s="17">
        <v>0</v>
      </c>
      <c r="M11" s="17">
        <v>0</v>
      </c>
      <c r="N11" s="17">
        <v>0</v>
      </c>
      <c r="O11" s="17">
        <v>0</v>
      </c>
      <c r="P11" s="17">
        <v>0</v>
      </c>
      <c r="Q11" s="17">
        <v>0</v>
      </c>
      <c r="R11" s="17">
        <v>0</v>
      </c>
      <c r="S11" s="17">
        <v>0</v>
      </c>
      <c r="T11" s="17">
        <v>14000</v>
      </c>
      <c r="U11" s="17">
        <v>0</v>
      </c>
      <c r="V11" s="17">
        <v>2777</v>
      </c>
      <c r="W11" s="17">
        <v>0</v>
      </c>
      <c r="X11" s="17">
        <f t="shared" si="3"/>
        <v>16777</v>
      </c>
      <c r="Y11" s="17">
        <f t="shared" si="2"/>
        <v>20673</v>
      </c>
    </row>
    <row r="12" spans="1:47" x14ac:dyDescent="0.3">
      <c r="A12" s="4" t="s">
        <v>137</v>
      </c>
      <c r="B12" s="4" t="s">
        <v>179</v>
      </c>
      <c r="C12" s="4">
        <v>2564</v>
      </c>
      <c r="D12" s="17">
        <v>29680</v>
      </c>
      <c r="E12" s="17">
        <v>0</v>
      </c>
      <c r="F12" s="17">
        <v>0</v>
      </c>
      <c r="G12" s="17">
        <v>0</v>
      </c>
      <c r="H12" s="17">
        <v>0</v>
      </c>
      <c r="I12" s="17">
        <v>5000</v>
      </c>
      <c r="J12" s="17">
        <v>0</v>
      </c>
      <c r="K12" s="16">
        <f t="shared" si="0"/>
        <v>34680</v>
      </c>
      <c r="L12" s="17">
        <v>0</v>
      </c>
      <c r="M12" s="17">
        <v>0</v>
      </c>
      <c r="N12" s="17">
        <v>0</v>
      </c>
      <c r="O12" s="17">
        <v>0</v>
      </c>
      <c r="P12" s="17">
        <v>0</v>
      </c>
      <c r="Q12" s="17">
        <v>0</v>
      </c>
      <c r="R12" s="17">
        <v>0</v>
      </c>
      <c r="S12" s="17">
        <v>0</v>
      </c>
      <c r="T12" s="17">
        <v>0</v>
      </c>
      <c r="U12" s="17">
        <v>0</v>
      </c>
      <c r="V12" s="17">
        <v>0</v>
      </c>
      <c r="W12" s="17">
        <v>0</v>
      </c>
      <c r="X12" s="17">
        <f t="shared" si="3"/>
        <v>0</v>
      </c>
      <c r="Y12" s="17">
        <f t="shared" si="2"/>
        <v>34680</v>
      </c>
    </row>
    <row r="13" spans="1:47" x14ac:dyDescent="0.3">
      <c r="A13" s="4" t="s">
        <v>138</v>
      </c>
      <c r="B13" s="4" t="s">
        <v>179</v>
      </c>
      <c r="C13" s="4">
        <v>2564</v>
      </c>
      <c r="D13" s="17">
        <v>15060</v>
      </c>
      <c r="E13" s="17">
        <v>0</v>
      </c>
      <c r="F13" s="17">
        <v>0</v>
      </c>
      <c r="G13" s="17">
        <v>0</v>
      </c>
      <c r="H13" s="17">
        <v>0</v>
      </c>
      <c r="I13" s="17">
        <v>0</v>
      </c>
      <c r="J13" s="17">
        <v>0</v>
      </c>
      <c r="K13" s="16">
        <f t="shared" si="0"/>
        <v>15060</v>
      </c>
      <c r="L13" s="17">
        <v>0</v>
      </c>
      <c r="M13" s="17">
        <v>0</v>
      </c>
      <c r="N13" s="17">
        <v>0</v>
      </c>
      <c r="O13" s="17">
        <v>0</v>
      </c>
      <c r="P13" s="17">
        <v>0</v>
      </c>
      <c r="Q13" s="17">
        <v>0</v>
      </c>
      <c r="R13" s="17">
        <v>0</v>
      </c>
      <c r="S13" s="17">
        <v>0</v>
      </c>
      <c r="T13" s="17">
        <v>0</v>
      </c>
      <c r="U13" s="17">
        <v>0</v>
      </c>
      <c r="V13" s="17">
        <v>0</v>
      </c>
      <c r="W13" s="17">
        <v>0</v>
      </c>
      <c r="X13" s="17">
        <f t="shared" si="3"/>
        <v>0</v>
      </c>
      <c r="Y13" s="17">
        <f t="shared" si="2"/>
        <v>15060</v>
      </c>
    </row>
    <row r="14" spans="1:47" x14ac:dyDescent="0.3">
      <c r="A14" s="4" t="s">
        <v>139</v>
      </c>
      <c r="B14" s="4" t="s">
        <v>179</v>
      </c>
      <c r="C14" s="4">
        <v>2564</v>
      </c>
      <c r="D14" s="17">
        <v>18200</v>
      </c>
      <c r="E14" s="17">
        <v>0</v>
      </c>
      <c r="F14" s="17">
        <v>0</v>
      </c>
      <c r="G14" s="17">
        <v>0</v>
      </c>
      <c r="H14" s="17">
        <v>0</v>
      </c>
      <c r="I14" s="17">
        <v>0</v>
      </c>
      <c r="J14" s="17">
        <v>0</v>
      </c>
      <c r="K14" s="16">
        <f t="shared" si="0"/>
        <v>18200</v>
      </c>
      <c r="L14" s="17">
        <v>0</v>
      </c>
      <c r="M14" s="17">
        <v>0</v>
      </c>
      <c r="N14" s="17">
        <v>0</v>
      </c>
      <c r="O14" s="17">
        <v>0</v>
      </c>
      <c r="P14" s="17">
        <v>0</v>
      </c>
      <c r="Q14" s="17">
        <v>0</v>
      </c>
      <c r="R14" s="17">
        <v>0</v>
      </c>
      <c r="S14" s="17">
        <v>0</v>
      </c>
      <c r="T14" s="17">
        <v>0</v>
      </c>
      <c r="U14" s="17">
        <v>0</v>
      </c>
      <c r="V14" s="17">
        <v>0</v>
      </c>
      <c r="W14" s="17">
        <v>0</v>
      </c>
      <c r="X14" s="17">
        <f t="shared" si="3"/>
        <v>0</v>
      </c>
      <c r="Y14" s="17">
        <f t="shared" si="2"/>
        <v>18200</v>
      </c>
    </row>
    <row r="15" spans="1:47" x14ac:dyDescent="0.3">
      <c r="A15" s="4" t="s">
        <v>140</v>
      </c>
      <c r="B15" s="4" t="s">
        <v>179</v>
      </c>
      <c r="C15" s="4">
        <v>2564</v>
      </c>
      <c r="D15" s="17">
        <v>32450</v>
      </c>
      <c r="E15" s="17">
        <v>0</v>
      </c>
      <c r="F15" s="17">
        <v>0</v>
      </c>
      <c r="G15" s="17">
        <v>0</v>
      </c>
      <c r="H15" s="17">
        <v>0</v>
      </c>
      <c r="I15" s="17">
        <v>5000</v>
      </c>
      <c r="J15" s="17">
        <v>0</v>
      </c>
      <c r="K15" s="16">
        <f t="shared" si="0"/>
        <v>37450</v>
      </c>
      <c r="L15" s="17">
        <v>0</v>
      </c>
      <c r="M15" s="17">
        <v>0</v>
      </c>
      <c r="N15" s="17">
        <v>0</v>
      </c>
      <c r="O15" s="17">
        <v>1000</v>
      </c>
      <c r="P15" s="17">
        <v>0</v>
      </c>
      <c r="Q15" s="17">
        <v>0</v>
      </c>
      <c r="R15" s="17">
        <v>0</v>
      </c>
      <c r="S15" s="17">
        <v>0</v>
      </c>
      <c r="T15" s="17">
        <v>15000</v>
      </c>
      <c r="U15" s="17">
        <v>0</v>
      </c>
      <c r="V15" s="17">
        <v>0</v>
      </c>
      <c r="W15" s="17">
        <v>0</v>
      </c>
      <c r="X15" s="17">
        <f t="shared" si="3"/>
        <v>16000</v>
      </c>
      <c r="Y15" s="17">
        <f t="shared" si="2"/>
        <v>21450</v>
      </c>
    </row>
    <row r="16" spans="1:47" x14ac:dyDescent="0.3">
      <c r="A16" s="4" t="s">
        <v>141</v>
      </c>
      <c r="B16" s="4" t="s">
        <v>179</v>
      </c>
      <c r="C16" s="4">
        <v>2564</v>
      </c>
      <c r="D16" s="17">
        <v>13500</v>
      </c>
      <c r="E16" s="17">
        <v>0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6">
        <f t="shared" si="0"/>
        <v>13500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  <c r="S16" s="17">
        <v>0</v>
      </c>
      <c r="T16" s="17">
        <v>0</v>
      </c>
      <c r="U16" s="17">
        <v>0</v>
      </c>
      <c r="V16" s="17">
        <v>0</v>
      </c>
      <c r="W16" s="17">
        <v>0</v>
      </c>
      <c r="X16" s="17">
        <f t="shared" si="3"/>
        <v>0</v>
      </c>
      <c r="Y16" s="17">
        <f t="shared" si="2"/>
        <v>13500</v>
      </c>
    </row>
    <row r="17" spans="1:25" x14ac:dyDescent="0.3">
      <c r="A17" s="4" t="s">
        <v>142</v>
      </c>
      <c r="B17" s="4" t="s">
        <v>179</v>
      </c>
      <c r="C17" s="4">
        <v>2564</v>
      </c>
      <c r="D17" s="17">
        <v>13760</v>
      </c>
      <c r="E17" s="17">
        <v>0</v>
      </c>
      <c r="F17" s="17">
        <v>0</v>
      </c>
      <c r="G17" s="17">
        <v>0</v>
      </c>
      <c r="H17" s="17">
        <v>0</v>
      </c>
      <c r="I17" s="17">
        <v>0</v>
      </c>
      <c r="J17" s="17">
        <v>0</v>
      </c>
      <c r="K17" s="16">
        <f t="shared" si="0"/>
        <v>13760</v>
      </c>
      <c r="L17" s="17">
        <v>0</v>
      </c>
      <c r="M17" s="17">
        <v>0</v>
      </c>
      <c r="N17" s="17">
        <v>0</v>
      </c>
      <c r="O17" s="17">
        <v>0</v>
      </c>
      <c r="P17" s="17">
        <v>0</v>
      </c>
      <c r="Q17" s="17">
        <v>0</v>
      </c>
      <c r="R17" s="17">
        <v>0</v>
      </c>
      <c r="S17" s="17">
        <v>0</v>
      </c>
      <c r="T17" s="17">
        <v>0</v>
      </c>
      <c r="U17" s="17">
        <v>0</v>
      </c>
      <c r="V17" s="17">
        <v>0</v>
      </c>
      <c r="W17" s="17">
        <v>0</v>
      </c>
      <c r="X17" s="17">
        <f t="shared" si="3"/>
        <v>0</v>
      </c>
      <c r="Y17" s="17">
        <f t="shared" si="2"/>
        <v>13760</v>
      </c>
    </row>
    <row r="18" spans="1:25" x14ac:dyDescent="0.3">
      <c r="A18" s="4" t="s">
        <v>143</v>
      </c>
      <c r="B18" s="4" t="s">
        <v>179</v>
      </c>
      <c r="C18" s="4">
        <v>2564</v>
      </c>
      <c r="D18" s="17">
        <v>24270</v>
      </c>
      <c r="E18" s="17">
        <v>0</v>
      </c>
      <c r="F18" s="17">
        <v>0</v>
      </c>
      <c r="G18" s="17">
        <v>0</v>
      </c>
      <c r="H18" s="17">
        <v>0</v>
      </c>
      <c r="I18" s="17">
        <v>0</v>
      </c>
      <c r="J18" s="17">
        <v>0</v>
      </c>
      <c r="K18" s="16">
        <f t="shared" si="0"/>
        <v>24270</v>
      </c>
      <c r="L18" s="17">
        <v>0</v>
      </c>
      <c r="M18" s="17">
        <v>0</v>
      </c>
      <c r="N18" s="17">
        <v>0</v>
      </c>
      <c r="O18" s="17">
        <v>0</v>
      </c>
      <c r="P18" s="17">
        <v>0</v>
      </c>
      <c r="Q18" s="17">
        <v>0</v>
      </c>
      <c r="R18" s="17">
        <v>0</v>
      </c>
      <c r="S18" s="17">
        <v>0</v>
      </c>
      <c r="T18" s="17">
        <v>0</v>
      </c>
      <c r="U18" s="17">
        <v>0</v>
      </c>
      <c r="V18" s="17">
        <v>0</v>
      </c>
      <c r="W18" s="17">
        <v>0</v>
      </c>
      <c r="X18" s="17">
        <f t="shared" si="3"/>
        <v>0</v>
      </c>
      <c r="Y18" s="17">
        <f t="shared" si="2"/>
        <v>24270</v>
      </c>
    </row>
    <row r="19" spans="1:25" x14ac:dyDescent="0.3">
      <c r="A19" s="4" t="s">
        <v>117</v>
      </c>
      <c r="B19" s="4" t="s">
        <v>179</v>
      </c>
      <c r="C19" s="4">
        <v>2564</v>
      </c>
      <c r="D19" s="17">
        <v>60450</v>
      </c>
      <c r="E19" s="17">
        <v>5600</v>
      </c>
      <c r="F19" s="17">
        <v>5600</v>
      </c>
      <c r="G19" s="17">
        <v>0</v>
      </c>
      <c r="H19" s="17">
        <v>0</v>
      </c>
      <c r="I19" s="17">
        <v>0</v>
      </c>
      <c r="J19" s="17">
        <v>0</v>
      </c>
      <c r="K19" s="16">
        <f t="shared" si="0"/>
        <v>71650</v>
      </c>
      <c r="L19" s="17">
        <v>2500</v>
      </c>
      <c r="M19" s="17">
        <v>0</v>
      </c>
      <c r="N19" s="17">
        <v>0</v>
      </c>
      <c r="O19" s="17">
        <v>2000</v>
      </c>
      <c r="P19" s="17">
        <v>0</v>
      </c>
      <c r="Q19" s="17">
        <v>0</v>
      </c>
      <c r="R19" s="17">
        <v>0</v>
      </c>
      <c r="S19" s="17">
        <v>0</v>
      </c>
      <c r="T19" s="17">
        <v>0</v>
      </c>
      <c r="U19" s="17">
        <v>0</v>
      </c>
      <c r="V19" s="17">
        <v>0</v>
      </c>
      <c r="W19" s="17">
        <v>0</v>
      </c>
      <c r="X19" s="17">
        <f t="shared" si="3"/>
        <v>4500</v>
      </c>
      <c r="Y19" s="17">
        <f t="shared" si="2"/>
        <v>67150</v>
      </c>
    </row>
    <row r="20" spans="1:25" x14ac:dyDescent="0.3">
      <c r="A20" s="4" t="s">
        <v>144</v>
      </c>
      <c r="B20" s="4" t="s">
        <v>179</v>
      </c>
      <c r="C20" s="4">
        <v>2564</v>
      </c>
      <c r="D20" s="17">
        <v>24850</v>
      </c>
      <c r="E20" s="17">
        <v>0</v>
      </c>
      <c r="F20" s="17">
        <v>0</v>
      </c>
      <c r="G20" s="17">
        <v>0</v>
      </c>
      <c r="H20" s="17">
        <v>0</v>
      </c>
      <c r="I20" s="17">
        <v>0</v>
      </c>
      <c r="J20" s="17">
        <v>0</v>
      </c>
      <c r="K20" s="16">
        <f t="shared" si="0"/>
        <v>24850</v>
      </c>
      <c r="L20" s="17">
        <v>0</v>
      </c>
      <c r="M20" s="17">
        <v>0</v>
      </c>
      <c r="N20" s="17">
        <v>2646</v>
      </c>
      <c r="O20" s="17">
        <v>0</v>
      </c>
      <c r="P20" s="17">
        <v>4300</v>
      </c>
      <c r="Q20" s="17">
        <v>290</v>
      </c>
      <c r="R20" s="17">
        <v>5966.67</v>
      </c>
      <c r="S20" s="17">
        <v>0</v>
      </c>
      <c r="T20" s="17">
        <v>0</v>
      </c>
      <c r="U20" s="17">
        <v>115</v>
      </c>
      <c r="V20" s="17">
        <v>0</v>
      </c>
      <c r="W20" s="17">
        <v>0</v>
      </c>
      <c r="X20" s="17">
        <f t="shared" si="3"/>
        <v>13317.67</v>
      </c>
      <c r="Y20" s="17">
        <f t="shared" si="2"/>
        <v>11532.33</v>
      </c>
    </row>
    <row r="21" spans="1:25" x14ac:dyDescent="0.3">
      <c r="A21" s="4" t="s">
        <v>145</v>
      </c>
      <c r="B21" s="4" t="s">
        <v>179</v>
      </c>
      <c r="C21" s="4">
        <v>2564</v>
      </c>
      <c r="D21" s="17">
        <v>9000</v>
      </c>
      <c r="E21" s="17">
        <v>1000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6">
        <f t="shared" si="0"/>
        <v>10000</v>
      </c>
      <c r="L21" s="17">
        <v>0</v>
      </c>
      <c r="M21" s="17">
        <v>500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7">
        <v>0</v>
      </c>
      <c r="T21" s="17">
        <v>0</v>
      </c>
      <c r="U21" s="17">
        <v>0</v>
      </c>
      <c r="V21" s="17">
        <v>0</v>
      </c>
      <c r="W21" s="17">
        <v>0</v>
      </c>
      <c r="X21" s="17">
        <f t="shared" si="3"/>
        <v>500</v>
      </c>
      <c r="Y21" s="17">
        <f t="shared" si="2"/>
        <v>9500</v>
      </c>
    </row>
    <row r="22" spans="1:25" x14ac:dyDescent="0.3">
      <c r="A22" s="4" t="s">
        <v>146</v>
      </c>
      <c r="B22" s="4" t="s">
        <v>179</v>
      </c>
      <c r="C22" s="4">
        <v>2564</v>
      </c>
      <c r="D22" s="17">
        <v>9000</v>
      </c>
      <c r="E22" s="17">
        <v>1000</v>
      </c>
      <c r="F22" s="17">
        <v>0</v>
      </c>
      <c r="G22" s="17">
        <v>0</v>
      </c>
      <c r="H22" s="17">
        <v>0</v>
      </c>
      <c r="I22" s="17">
        <v>0</v>
      </c>
      <c r="J22" s="17">
        <v>0</v>
      </c>
      <c r="K22" s="16">
        <f t="shared" si="0"/>
        <v>10000</v>
      </c>
      <c r="L22" s="17">
        <v>0</v>
      </c>
      <c r="M22" s="17">
        <v>500</v>
      </c>
      <c r="N22" s="17">
        <v>0</v>
      </c>
      <c r="O22" s="17">
        <v>0</v>
      </c>
      <c r="P22" s="17">
        <v>0</v>
      </c>
      <c r="Q22" s="17">
        <v>0</v>
      </c>
      <c r="R22" s="17">
        <v>0</v>
      </c>
      <c r="S22" s="17">
        <v>0</v>
      </c>
      <c r="T22" s="17">
        <v>0</v>
      </c>
      <c r="U22" s="17">
        <v>0</v>
      </c>
      <c r="V22" s="17">
        <v>0</v>
      </c>
      <c r="W22" s="17">
        <v>0</v>
      </c>
      <c r="X22" s="17">
        <f t="shared" si="3"/>
        <v>500</v>
      </c>
      <c r="Y22" s="17">
        <f t="shared" si="2"/>
        <v>9500</v>
      </c>
    </row>
    <row r="23" spans="1:25" x14ac:dyDescent="0.3">
      <c r="A23" s="4" t="s">
        <v>147</v>
      </c>
      <c r="B23" s="4" t="s">
        <v>179</v>
      </c>
      <c r="C23" s="4">
        <v>2564</v>
      </c>
      <c r="D23" s="17">
        <v>9000</v>
      </c>
      <c r="E23" s="17">
        <v>1000</v>
      </c>
      <c r="F23" s="17">
        <v>0</v>
      </c>
      <c r="G23" s="17">
        <v>0</v>
      </c>
      <c r="H23" s="17">
        <v>0</v>
      </c>
      <c r="I23" s="17">
        <v>0</v>
      </c>
      <c r="J23" s="17">
        <v>0</v>
      </c>
      <c r="K23" s="16">
        <f t="shared" si="0"/>
        <v>10000</v>
      </c>
      <c r="L23" s="17">
        <v>0</v>
      </c>
      <c r="M23" s="17">
        <v>500</v>
      </c>
      <c r="N23" s="17">
        <v>0</v>
      </c>
      <c r="O23" s="17">
        <v>0</v>
      </c>
      <c r="P23" s="17">
        <v>0</v>
      </c>
      <c r="Q23" s="17">
        <v>0</v>
      </c>
      <c r="R23" s="17">
        <v>0</v>
      </c>
      <c r="S23" s="17">
        <v>0</v>
      </c>
      <c r="T23" s="17">
        <v>0</v>
      </c>
      <c r="U23" s="17">
        <v>0</v>
      </c>
      <c r="V23" s="17">
        <v>0</v>
      </c>
      <c r="W23" s="17">
        <v>0</v>
      </c>
      <c r="X23" s="17">
        <f t="shared" si="3"/>
        <v>500</v>
      </c>
      <c r="Y23" s="17">
        <f t="shared" si="2"/>
        <v>9500</v>
      </c>
    </row>
    <row r="24" spans="1:25" x14ac:dyDescent="0.3">
      <c r="A24" s="4" t="s">
        <v>148</v>
      </c>
      <c r="B24" s="4" t="s">
        <v>179</v>
      </c>
      <c r="C24" s="4">
        <v>2564</v>
      </c>
      <c r="D24" s="17">
        <v>9000</v>
      </c>
      <c r="E24" s="17">
        <v>1000</v>
      </c>
      <c r="F24" s="17">
        <v>0</v>
      </c>
      <c r="G24" s="17">
        <v>0</v>
      </c>
      <c r="H24" s="17">
        <v>0</v>
      </c>
      <c r="I24" s="17">
        <v>0</v>
      </c>
      <c r="J24" s="17">
        <v>0</v>
      </c>
      <c r="K24" s="16">
        <f t="shared" si="0"/>
        <v>10000</v>
      </c>
      <c r="L24" s="17">
        <v>0</v>
      </c>
      <c r="M24" s="17">
        <v>500</v>
      </c>
      <c r="N24" s="17">
        <v>0</v>
      </c>
      <c r="O24" s="17">
        <v>0</v>
      </c>
      <c r="P24" s="17">
        <v>0</v>
      </c>
      <c r="Q24" s="17">
        <v>0</v>
      </c>
      <c r="R24" s="17">
        <v>0</v>
      </c>
      <c r="S24" s="17">
        <v>0</v>
      </c>
      <c r="T24" s="17">
        <v>0</v>
      </c>
      <c r="U24" s="17">
        <v>0</v>
      </c>
      <c r="V24" s="17">
        <v>0</v>
      </c>
      <c r="W24" s="17">
        <v>0</v>
      </c>
      <c r="X24" s="17">
        <f t="shared" si="3"/>
        <v>500</v>
      </c>
      <c r="Y24" s="17">
        <f t="shared" si="2"/>
        <v>9500</v>
      </c>
    </row>
    <row r="25" spans="1:25" x14ac:dyDescent="0.3">
      <c r="A25" s="4" t="s">
        <v>149</v>
      </c>
      <c r="B25" s="4" t="s">
        <v>179</v>
      </c>
      <c r="C25" s="4">
        <v>2564</v>
      </c>
      <c r="D25" s="17">
        <v>9000</v>
      </c>
      <c r="E25" s="17">
        <v>1000</v>
      </c>
      <c r="F25" s="17">
        <v>0</v>
      </c>
      <c r="G25" s="17">
        <v>0</v>
      </c>
      <c r="H25" s="17">
        <v>0</v>
      </c>
      <c r="I25" s="17">
        <v>0</v>
      </c>
      <c r="J25" s="17">
        <v>0</v>
      </c>
      <c r="K25" s="16">
        <f t="shared" si="0"/>
        <v>10000</v>
      </c>
      <c r="L25" s="17">
        <v>0</v>
      </c>
      <c r="M25" s="17">
        <v>500</v>
      </c>
      <c r="N25" s="17">
        <v>0</v>
      </c>
      <c r="O25" s="17">
        <v>0</v>
      </c>
      <c r="P25" s="17">
        <v>0</v>
      </c>
      <c r="Q25" s="17">
        <v>0</v>
      </c>
      <c r="R25" s="17">
        <v>0</v>
      </c>
      <c r="S25" s="17">
        <v>0</v>
      </c>
      <c r="T25" s="17">
        <v>0</v>
      </c>
      <c r="U25" s="17">
        <v>0</v>
      </c>
      <c r="V25" s="17">
        <v>0</v>
      </c>
      <c r="W25" s="17">
        <v>0</v>
      </c>
      <c r="X25" s="17">
        <f t="shared" si="3"/>
        <v>500</v>
      </c>
      <c r="Y25" s="17">
        <f t="shared" si="2"/>
        <v>9500</v>
      </c>
    </row>
    <row r="26" spans="1:25" x14ac:dyDescent="0.3">
      <c r="A26" s="4" t="s">
        <v>150</v>
      </c>
      <c r="B26" s="4" t="s">
        <v>179</v>
      </c>
      <c r="C26" s="4">
        <v>2564</v>
      </c>
      <c r="D26" s="17">
        <v>9000</v>
      </c>
      <c r="E26" s="17">
        <v>1000</v>
      </c>
      <c r="F26" s="17">
        <v>0</v>
      </c>
      <c r="G26" s="17">
        <v>0</v>
      </c>
      <c r="H26" s="17">
        <v>0</v>
      </c>
      <c r="I26" s="17">
        <v>0</v>
      </c>
      <c r="J26" s="17">
        <v>0</v>
      </c>
      <c r="K26" s="16">
        <f t="shared" si="0"/>
        <v>10000</v>
      </c>
      <c r="L26" s="17">
        <v>0</v>
      </c>
      <c r="M26" s="17">
        <v>500</v>
      </c>
      <c r="N26" s="17">
        <v>0</v>
      </c>
      <c r="O26" s="17">
        <v>0</v>
      </c>
      <c r="P26" s="17">
        <v>0</v>
      </c>
      <c r="Q26" s="17">
        <v>0</v>
      </c>
      <c r="R26" s="17">
        <v>0</v>
      </c>
      <c r="S26" s="17">
        <v>0</v>
      </c>
      <c r="T26" s="17">
        <v>0</v>
      </c>
      <c r="U26" s="17">
        <v>0</v>
      </c>
      <c r="V26" s="17">
        <v>0</v>
      </c>
      <c r="W26" s="17">
        <v>0</v>
      </c>
      <c r="X26" s="17">
        <f t="shared" si="3"/>
        <v>500</v>
      </c>
      <c r="Y26" s="17">
        <f t="shared" si="2"/>
        <v>9500</v>
      </c>
    </row>
    <row r="27" spans="1:25" x14ac:dyDescent="0.3">
      <c r="A27" s="4" t="s">
        <v>151</v>
      </c>
      <c r="B27" s="4" t="s">
        <v>179</v>
      </c>
      <c r="C27" s="4">
        <v>2564</v>
      </c>
      <c r="D27" s="17">
        <v>9000</v>
      </c>
      <c r="E27" s="17">
        <v>1000</v>
      </c>
      <c r="F27" s="17">
        <v>0</v>
      </c>
      <c r="G27" s="17">
        <v>0</v>
      </c>
      <c r="H27" s="17">
        <v>0</v>
      </c>
      <c r="I27" s="17">
        <v>0</v>
      </c>
      <c r="J27" s="17">
        <v>0</v>
      </c>
      <c r="K27" s="16">
        <f t="shared" si="0"/>
        <v>10000</v>
      </c>
      <c r="L27" s="17">
        <v>0</v>
      </c>
      <c r="M27" s="17">
        <v>500</v>
      </c>
      <c r="N27" s="17">
        <v>3595</v>
      </c>
      <c r="O27" s="17">
        <v>0</v>
      </c>
      <c r="P27" s="17">
        <v>0</v>
      </c>
      <c r="Q27" s="17">
        <v>0</v>
      </c>
      <c r="R27" s="17">
        <v>0</v>
      </c>
      <c r="S27" s="17">
        <v>0</v>
      </c>
      <c r="T27" s="17">
        <v>0</v>
      </c>
      <c r="U27" s="17">
        <v>0</v>
      </c>
      <c r="V27" s="17">
        <v>0</v>
      </c>
      <c r="W27" s="17">
        <v>0</v>
      </c>
      <c r="X27" s="17">
        <f t="shared" si="3"/>
        <v>4095</v>
      </c>
      <c r="Y27" s="17">
        <f t="shared" si="2"/>
        <v>5905</v>
      </c>
    </row>
    <row r="28" spans="1:25" x14ac:dyDescent="0.3">
      <c r="A28" s="4" t="s">
        <v>122</v>
      </c>
      <c r="B28" s="4" t="s">
        <v>176</v>
      </c>
      <c r="C28" s="4">
        <v>2565</v>
      </c>
      <c r="D28" s="17">
        <v>34680</v>
      </c>
      <c r="E28" s="17">
        <v>0</v>
      </c>
      <c r="F28" s="17">
        <v>0</v>
      </c>
      <c r="G28" s="17">
        <v>0</v>
      </c>
      <c r="H28" s="17">
        <v>0</v>
      </c>
      <c r="I28" s="17">
        <v>6000</v>
      </c>
      <c r="J28" s="17">
        <v>0</v>
      </c>
      <c r="K28" s="16">
        <f t="shared" si="0"/>
        <v>40680</v>
      </c>
      <c r="L28" s="17">
        <v>0</v>
      </c>
      <c r="M28" s="17">
        <v>0</v>
      </c>
      <c r="N28" s="17">
        <v>0</v>
      </c>
      <c r="O28" s="17">
        <v>700</v>
      </c>
      <c r="P28" s="17">
        <v>0</v>
      </c>
      <c r="Q28" s="17">
        <v>0</v>
      </c>
      <c r="R28" s="17">
        <v>0</v>
      </c>
      <c r="S28" s="17">
        <v>3600</v>
      </c>
      <c r="T28" s="17">
        <v>12000</v>
      </c>
      <c r="U28" s="17">
        <v>0</v>
      </c>
      <c r="V28" s="17">
        <v>0</v>
      </c>
      <c r="W28" s="17">
        <v>0</v>
      </c>
      <c r="X28" s="17">
        <f t="shared" si="3"/>
        <v>16300</v>
      </c>
      <c r="Y28" s="17">
        <f t="shared" si="2"/>
        <v>24380</v>
      </c>
    </row>
    <row r="29" spans="1:25" x14ac:dyDescent="0.3">
      <c r="A29" s="4" t="s">
        <v>126</v>
      </c>
      <c r="B29" s="4" t="s">
        <v>176</v>
      </c>
      <c r="C29" s="4">
        <v>2565</v>
      </c>
      <c r="D29" s="17">
        <v>17290</v>
      </c>
      <c r="E29" s="17">
        <v>0</v>
      </c>
      <c r="F29" s="17">
        <v>0</v>
      </c>
      <c r="G29" s="17">
        <v>0</v>
      </c>
      <c r="H29" s="17">
        <v>0</v>
      </c>
      <c r="I29" s="17">
        <v>3000</v>
      </c>
      <c r="J29" s="17">
        <v>0</v>
      </c>
      <c r="K29" s="16">
        <f t="shared" si="0"/>
        <v>20290</v>
      </c>
      <c r="L29" s="17">
        <v>0</v>
      </c>
      <c r="M29" s="17">
        <v>0</v>
      </c>
      <c r="N29" s="17">
        <v>0</v>
      </c>
      <c r="O29" s="17">
        <v>800</v>
      </c>
      <c r="P29" s="17">
        <v>0</v>
      </c>
      <c r="Q29" s="17">
        <v>0</v>
      </c>
      <c r="R29" s="17">
        <v>0</v>
      </c>
      <c r="S29" s="17">
        <v>3000</v>
      </c>
      <c r="T29" s="17">
        <v>0</v>
      </c>
      <c r="U29" s="17">
        <v>0</v>
      </c>
      <c r="V29" s="17">
        <v>0</v>
      </c>
      <c r="W29" s="17">
        <v>1000</v>
      </c>
      <c r="X29" s="17">
        <f t="shared" si="3"/>
        <v>4800</v>
      </c>
      <c r="Y29" s="17">
        <f t="shared" si="2"/>
        <v>15490</v>
      </c>
    </row>
    <row r="30" spans="1:25" x14ac:dyDescent="0.3">
      <c r="K30" s="16">
        <f t="shared" si="0"/>
        <v>0</v>
      </c>
      <c r="X30" s="17">
        <f t="shared" si="3"/>
        <v>0</v>
      </c>
      <c r="Y30" s="17">
        <f t="shared" si="2"/>
        <v>0</v>
      </c>
    </row>
    <row r="31" spans="1:25" x14ac:dyDescent="0.3">
      <c r="K31" s="16">
        <f t="shared" si="0"/>
        <v>0</v>
      </c>
      <c r="X31" s="17">
        <f t="shared" si="3"/>
        <v>0</v>
      </c>
      <c r="Y31" s="17">
        <f t="shared" si="2"/>
        <v>0</v>
      </c>
    </row>
    <row r="32" spans="1:25" x14ac:dyDescent="0.3">
      <c r="K32" s="16">
        <f t="shared" si="0"/>
        <v>0</v>
      </c>
      <c r="X32" s="17">
        <f t="shared" si="3"/>
        <v>0</v>
      </c>
      <c r="Y32" s="17">
        <f t="shared" si="2"/>
        <v>0</v>
      </c>
    </row>
    <row r="33" spans="11:25" x14ac:dyDescent="0.3">
      <c r="K33" s="16">
        <f t="shared" si="0"/>
        <v>0</v>
      </c>
      <c r="X33" s="17">
        <f t="shared" si="3"/>
        <v>0</v>
      </c>
      <c r="Y33" s="17">
        <f t="shared" si="2"/>
        <v>0</v>
      </c>
    </row>
    <row r="34" spans="11:25" x14ac:dyDescent="0.3">
      <c r="K34" s="16">
        <f t="shared" si="0"/>
        <v>0</v>
      </c>
      <c r="X34" s="17">
        <f t="shared" si="3"/>
        <v>0</v>
      </c>
      <c r="Y34" s="17">
        <f t="shared" si="2"/>
        <v>0</v>
      </c>
    </row>
    <row r="35" spans="11:25" x14ac:dyDescent="0.3">
      <c r="K35" s="16">
        <f t="shared" si="0"/>
        <v>0</v>
      </c>
      <c r="X35" s="17">
        <f t="shared" si="3"/>
        <v>0</v>
      </c>
      <c r="Y35" s="17">
        <f t="shared" si="2"/>
        <v>0</v>
      </c>
    </row>
    <row r="36" spans="11:25" x14ac:dyDescent="0.3">
      <c r="K36" s="16">
        <f t="shared" si="0"/>
        <v>0</v>
      </c>
      <c r="X36" s="17">
        <f t="shared" si="3"/>
        <v>0</v>
      </c>
      <c r="Y36" s="17">
        <f t="shared" si="2"/>
        <v>0</v>
      </c>
    </row>
    <row r="37" spans="11:25" x14ac:dyDescent="0.3">
      <c r="K37" s="16">
        <f t="shared" si="0"/>
        <v>0</v>
      </c>
      <c r="X37" s="17">
        <f t="shared" si="3"/>
        <v>0</v>
      </c>
      <c r="Y37" s="17">
        <f t="shared" si="2"/>
        <v>0</v>
      </c>
    </row>
    <row r="38" spans="11:25" x14ac:dyDescent="0.3">
      <c r="K38" s="16">
        <f t="shared" si="0"/>
        <v>0</v>
      </c>
      <c r="X38" s="17">
        <f t="shared" si="3"/>
        <v>0</v>
      </c>
      <c r="Y38" s="17">
        <f t="shared" si="2"/>
        <v>0</v>
      </c>
    </row>
    <row r="39" spans="11:25" x14ac:dyDescent="0.3">
      <c r="K39" s="16">
        <f t="shared" si="0"/>
        <v>0</v>
      </c>
      <c r="X39" s="17">
        <f t="shared" si="3"/>
        <v>0</v>
      </c>
      <c r="Y39" s="17">
        <f t="shared" si="2"/>
        <v>0</v>
      </c>
    </row>
    <row r="40" spans="11:25" x14ac:dyDescent="0.3">
      <c r="K40" s="16">
        <f t="shared" si="0"/>
        <v>0</v>
      </c>
      <c r="X40" s="17">
        <f t="shared" si="3"/>
        <v>0</v>
      </c>
      <c r="Y40" s="17">
        <f t="shared" si="2"/>
        <v>0</v>
      </c>
    </row>
    <row r="41" spans="11:25" x14ac:dyDescent="0.3">
      <c r="K41" s="16">
        <f t="shared" si="0"/>
        <v>0</v>
      </c>
      <c r="X41" s="17">
        <f t="shared" si="3"/>
        <v>0</v>
      </c>
      <c r="Y41" s="17">
        <f t="shared" si="2"/>
        <v>0</v>
      </c>
    </row>
    <row r="42" spans="11:25" x14ac:dyDescent="0.3">
      <c r="K42" s="16">
        <f t="shared" si="0"/>
        <v>0</v>
      </c>
      <c r="X42" s="17">
        <f t="shared" si="3"/>
        <v>0</v>
      </c>
      <c r="Y42" s="17">
        <f t="shared" si="2"/>
        <v>0</v>
      </c>
    </row>
    <row r="43" spans="11:25" x14ac:dyDescent="0.3">
      <c r="K43" s="16">
        <f t="shared" si="0"/>
        <v>0</v>
      </c>
      <c r="X43" s="17">
        <f t="shared" si="3"/>
        <v>0</v>
      </c>
      <c r="Y43" s="17">
        <f t="shared" si="2"/>
        <v>0</v>
      </c>
    </row>
    <row r="44" spans="11:25" x14ac:dyDescent="0.3">
      <c r="K44" s="16">
        <f t="shared" si="0"/>
        <v>0</v>
      </c>
      <c r="X44" s="17">
        <f t="shared" si="3"/>
        <v>0</v>
      </c>
      <c r="Y44" s="17">
        <f t="shared" si="2"/>
        <v>0</v>
      </c>
    </row>
    <row r="45" spans="11:25" x14ac:dyDescent="0.3">
      <c r="K45" s="16">
        <f t="shared" si="0"/>
        <v>0</v>
      </c>
      <c r="X45" s="17">
        <f t="shared" si="3"/>
        <v>0</v>
      </c>
      <c r="Y45" s="17">
        <f t="shared" si="2"/>
        <v>0</v>
      </c>
    </row>
    <row r="46" spans="11:25" x14ac:dyDescent="0.3">
      <c r="K46" s="16">
        <f t="shared" si="0"/>
        <v>0</v>
      </c>
      <c r="X46" s="17">
        <f t="shared" si="3"/>
        <v>0</v>
      </c>
      <c r="Y46" s="17">
        <f t="shared" si="2"/>
        <v>0</v>
      </c>
    </row>
    <row r="47" spans="11:25" x14ac:dyDescent="0.3">
      <c r="K47" s="16">
        <f t="shared" si="0"/>
        <v>0</v>
      </c>
      <c r="X47" s="17">
        <f t="shared" si="3"/>
        <v>0</v>
      </c>
      <c r="Y47" s="17">
        <f t="shared" si="2"/>
        <v>0</v>
      </c>
    </row>
    <row r="48" spans="11:25" x14ac:dyDescent="0.3">
      <c r="K48" s="16">
        <f t="shared" si="0"/>
        <v>0</v>
      </c>
      <c r="X48" s="17">
        <f t="shared" si="3"/>
        <v>0</v>
      </c>
      <c r="Y48" s="17">
        <f t="shared" si="2"/>
        <v>0</v>
      </c>
    </row>
    <row r="49" spans="11:25" x14ac:dyDescent="0.3">
      <c r="K49" s="16">
        <f t="shared" si="0"/>
        <v>0</v>
      </c>
      <c r="X49" s="17">
        <f t="shared" si="3"/>
        <v>0</v>
      </c>
      <c r="Y49" s="17">
        <f t="shared" si="2"/>
        <v>0</v>
      </c>
    </row>
    <row r="50" spans="11:25" x14ac:dyDescent="0.3">
      <c r="K50" s="16">
        <f t="shared" si="0"/>
        <v>0</v>
      </c>
      <c r="X50" s="17">
        <f t="shared" si="3"/>
        <v>0</v>
      </c>
      <c r="Y50" s="17">
        <f t="shared" si="2"/>
        <v>0</v>
      </c>
    </row>
    <row r="51" spans="11:25" x14ac:dyDescent="0.3">
      <c r="K51" s="16">
        <f t="shared" si="0"/>
        <v>0</v>
      </c>
      <c r="X51" s="17">
        <f t="shared" si="3"/>
        <v>0</v>
      </c>
      <c r="Y51" s="17">
        <f t="shared" si="2"/>
        <v>0</v>
      </c>
    </row>
    <row r="52" spans="11:25" x14ac:dyDescent="0.3">
      <c r="K52" s="16">
        <f t="shared" si="0"/>
        <v>0</v>
      </c>
      <c r="X52" s="17">
        <f t="shared" si="3"/>
        <v>0</v>
      </c>
      <c r="Y52" s="17">
        <f t="shared" si="2"/>
        <v>0</v>
      </c>
    </row>
    <row r="53" spans="11:25" x14ac:dyDescent="0.3">
      <c r="K53" s="16">
        <f t="shared" si="0"/>
        <v>0</v>
      </c>
      <c r="X53" s="17">
        <f t="shared" si="3"/>
        <v>0</v>
      </c>
      <c r="Y53" s="17">
        <f t="shared" si="2"/>
        <v>0</v>
      </c>
    </row>
    <row r="54" spans="11:25" x14ac:dyDescent="0.3">
      <c r="K54" s="16">
        <f t="shared" si="0"/>
        <v>0</v>
      </c>
      <c r="X54" s="17">
        <f t="shared" si="3"/>
        <v>0</v>
      </c>
      <c r="Y54" s="17">
        <f t="shared" si="2"/>
        <v>0</v>
      </c>
    </row>
    <row r="55" spans="11:25" x14ac:dyDescent="0.3">
      <c r="K55" s="16">
        <f t="shared" si="0"/>
        <v>0</v>
      </c>
      <c r="X55" s="17">
        <f t="shared" si="3"/>
        <v>0</v>
      </c>
      <c r="Y55" s="17">
        <f t="shared" si="2"/>
        <v>0</v>
      </c>
    </row>
    <row r="56" spans="11:25" x14ac:dyDescent="0.3">
      <c r="K56" s="16">
        <f t="shared" si="0"/>
        <v>0</v>
      </c>
      <c r="X56" s="17">
        <f t="shared" si="3"/>
        <v>0</v>
      </c>
      <c r="Y56" s="17">
        <f t="shared" si="2"/>
        <v>0</v>
      </c>
    </row>
    <row r="57" spans="11:25" x14ac:dyDescent="0.3">
      <c r="K57" s="16">
        <f t="shared" si="0"/>
        <v>0</v>
      </c>
      <c r="X57" s="17">
        <f t="shared" si="3"/>
        <v>0</v>
      </c>
      <c r="Y57" s="17">
        <f t="shared" si="2"/>
        <v>0</v>
      </c>
    </row>
    <row r="58" spans="11:25" x14ac:dyDescent="0.3">
      <c r="K58" s="16">
        <f t="shared" si="0"/>
        <v>0</v>
      </c>
      <c r="X58" s="17">
        <f t="shared" si="3"/>
        <v>0</v>
      </c>
      <c r="Y58" s="17">
        <f t="shared" si="2"/>
        <v>0</v>
      </c>
    </row>
    <row r="59" spans="11:25" x14ac:dyDescent="0.3">
      <c r="K59" s="16">
        <f t="shared" si="0"/>
        <v>0</v>
      </c>
      <c r="X59" s="17">
        <f t="shared" si="3"/>
        <v>0</v>
      </c>
      <c r="Y59" s="17">
        <f t="shared" si="2"/>
        <v>0</v>
      </c>
    </row>
    <row r="60" spans="11:25" x14ac:dyDescent="0.3">
      <c r="K60" s="16">
        <f t="shared" si="0"/>
        <v>0</v>
      </c>
      <c r="X60" s="17">
        <f t="shared" si="3"/>
        <v>0</v>
      </c>
      <c r="Y60" s="17">
        <f t="shared" si="2"/>
        <v>0</v>
      </c>
    </row>
    <row r="61" spans="11:25" x14ac:dyDescent="0.3">
      <c r="K61" s="16">
        <f t="shared" si="0"/>
        <v>0</v>
      </c>
      <c r="X61" s="17">
        <f t="shared" si="3"/>
        <v>0</v>
      </c>
      <c r="Y61" s="17">
        <f t="shared" si="2"/>
        <v>0</v>
      </c>
    </row>
    <row r="62" spans="11:25" x14ac:dyDescent="0.3">
      <c r="K62" s="16">
        <f t="shared" si="0"/>
        <v>0</v>
      </c>
      <c r="X62" s="17">
        <f t="shared" si="3"/>
        <v>0</v>
      </c>
      <c r="Y62" s="17">
        <f t="shared" si="2"/>
        <v>0</v>
      </c>
    </row>
    <row r="63" spans="11:25" x14ac:dyDescent="0.3">
      <c r="K63" s="16">
        <f t="shared" si="0"/>
        <v>0</v>
      </c>
      <c r="X63" s="17">
        <f t="shared" si="3"/>
        <v>0</v>
      </c>
      <c r="Y63" s="17">
        <f t="shared" si="2"/>
        <v>0</v>
      </c>
    </row>
    <row r="64" spans="11:25" x14ac:dyDescent="0.3">
      <c r="K64" s="16">
        <f t="shared" si="0"/>
        <v>0</v>
      </c>
      <c r="X64" s="17">
        <f t="shared" si="3"/>
        <v>0</v>
      </c>
      <c r="Y64" s="17">
        <f t="shared" si="2"/>
        <v>0</v>
      </c>
    </row>
    <row r="65" spans="11:25" x14ac:dyDescent="0.3">
      <c r="K65" s="16">
        <f t="shared" si="0"/>
        <v>0</v>
      </c>
      <c r="X65" s="17">
        <f t="shared" si="3"/>
        <v>0</v>
      </c>
      <c r="Y65" s="17">
        <f t="shared" si="2"/>
        <v>0</v>
      </c>
    </row>
    <row r="66" spans="11:25" x14ac:dyDescent="0.3">
      <c r="K66" s="16">
        <f t="shared" si="0"/>
        <v>0</v>
      </c>
      <c r="X66" s="17">
        <f t="shared" si="3"/>
        <v>0</v>
      </c>
      <c r="Y66" s="17">
        <f t="shared" si="2"/>
        <v>0</v>
      </c>
    </row>
    <row r="67" spans="11:25" x14ac:dyDescent="0.3">
      <c r="K67" s="16">
        <f t="shared" si="0"/>
        <v>0</v>
      </c>
      <c r="X67" s="17">
        <f t="shared" si="3"/>
        <v>0</v>
      </c>
      <c r="Y67" s="17">
        <f t="shared" si="2"/>
        <v>0</v>
      </c>
    </row>
    <row r="68" spans="11:25" x14ac:dyDescent="0.3">
      <c r="K68" s="16">
        <f t="shared" ref="K68:K131" si="4">SUM(D68:J68)</f>
        <v>0</v>
      </c>
      <c r="X68" s="17">
        <f t="shared" ref="X68:X131" si="5">SUM(L68:W68)</f>
        <v>0</v>
      </c>
      <c r="Y68" s="17">
        <f t="shared" ref="Y68:Y131" si="6">K68-X68</f>
        <v>0</v>
      </c>
    </row>
    <row r="69" spans="11:25" x14ac:dyDescent="0.3">
      <c r="K69" s="16">
        <f t="shared" si="4"/>
        <v>0</v>
      </c>
      <c r="X69" s="17">
        <f t="shared" si="5"/>
        <v>0</v>
      </c>
      <c r="Y69" s="17">
        <f t="shared" si="6"/>
        <v>0</v>
      </c>
    </row>
    <row r="70" spans="11:25" x14ac:dyDescent="0.3">
      <c r="K70" s="16">
        <f t="shared" si="4"/>
        <v>0</v>
      </c>
      <c r="X70" s="17">
        <f t="shared" si="5"/>
        <v>0</v>
      </c>
      <c r="Y70" s="17">
        <f t="shared" si="6"/>
        <v>0</v>
      </c>
    </row>
    <row r="71" spans="11:25" x14ac:dyDescent="0.3">
      <c r="K71" s="16">
        <f t="shared" si="4"/>
        <v>0</v>
      </c>
      <c r="X71" s="17">
        <f t="shared" si="5"/>
        <v>0</v>
      </c>
      <c r="Y71" s="17">
        <f t="shared" si="6"/>
        <v>0</v>
      </c>
    </row>
    <row r="72" spans="11:25" x14ac:dyDescent="0.3">
      <c r="K72" s="16">
        <f t="shared" si="4"/>
        <v>0</v>
      </c>
      <c r="X72" s="17">
        <f t="shared" si="5"/>
        <v>0</v>
      </c>
      <c r="Y72" s="17">
        <f t="shared" si="6"/>
        <v>0</v>
      </c>
    </row>
    <row r="73" spans="11:25" x14ac:dyDescent="0.3">
      <c r="K73" s="16">
        <f t="shared" si="4"/>
        <v>0</v>
      </c>
      <c r="X73" s="17">
        <f t="shared" si="5"/>
        <v>0</v>
      </c>
      <c r="Y73" s="17">
        <f t="shared" si="6"/>
        <v>0</v>
      </c>
    </row>
    <row r="74" spans="11:25" x14ac:dyDescent="0.3">
      <c r="K74" s="16">
        <f t="shared" si="4"/>
        <v>0</v>
      </c>
      <c r="X74" s="17">
        <f t="shared" si="5"/>
        <v>0</v>
      </c>
      <c r="Y74" s="17">
        <f t="shared" si="6"/>
        <v>0</v>
      </c>
    </row>
    <row r="75" spans="11:25" x14ac:dyDescent="0.3">
      <c r="K75" s="16">
        <f t="shared" si="4"/>
        <v>0</v>
      </c>
      <c r="X75" s="17">
        <f t="shared" si="5"/>
        <v>0</v>
      </c>
      <c r="Y75" s="17">
        <f t="shared" si="6"/>
        <v>0</v>
      </c>
    </row>
    <row r="76" spans="11:25" x14ac:dyDescent="0.3">
      <c r="K76" s="16">
        <f t="shared" si="4"/>
        <v>0</v>
      </c>
      <c r="X76" s="17">
        <f t="shared" si="5"/>
        <v>0</v>
      </c>
      <c r="Y76" s="17">
        <f t="shared" si="6"/>
        <v>0</v>
      </c>
    </row>
    <row r="77" spans="11:25" x14ac:dyDescent="0.3">
      <c r="K77" s="16">
        <f t="shared" si="4"/>
        <v>0</v>
      </c>
      <c r="X77" s="17">
        <f t="shared" si="5"/>
        <v>0</v>
      </c>
      <c r="Y77" s="17">
        <f t="shared" si="6"/>
        <v>0</v>
      </c>
    </row>
    <row r="78" spans="11:25" x14ac:dyDescent="0.3">
      <c r="K78" s="16">
        <f t="shared" si="4"/>
        <v>0</v>
      </c>
      <c r="X78" s="17">
        <f t="shared" si="5"/>
        <v>0</v>
      </c>
      <c r="Y78" s="17">
        <f t="shared" si="6"/>
        <v>0</v>
      </c>
    </row>
    <row r="79" spans="11:25" x14ac:dyDescent="0.3">
      <c r="K79" s="16">
        <f t="shared" si="4"/>
        <v>0</v>
      </c>
      <c r="X79" s="17">
        <f t="shared" si="5"/>
        <v>0</v>
      </c>
      <c r="Y79" s="17">
        <f t="shared" si="6"/>
        <v>0</v>
      </c>
    </row>
    <row r="80" spans="11:25" x14ac:dyDescent="0.3">
      <c r="K80" s="16">
        <f t="shared" si="4"/>
        <v>0</v>
      </c>
      <c r="X80" s="17">
        <f t="shared" si="5"/>
        <v>0</v>
      </c>
      <c r="Y80" s="17">
        <f t="shared" si="6"/>
        <v>0</v>
      </c>
    </row>
    <row r="81" spans="11:25" x14ac:dyDescent="0.3">
      <c r="K81" s="16">
        <f t="shared" si="4"/>
        <v>0</v>
      </c>
      <c r="X81" s="17">
        <f t="shared" si="5"/>
        <v>0</v>
      </c>
      <c r="Y81" s="17">
        <f t="shared" si="6"/>
        <v>0</v>
      </c>
    </row>
    <row r="82" spans="11:25" x14ac:dyDescent="0.3">
      <c r="K82" s="16">
        <f t="shared" si="4"/>
        <v>0</v>
      </c>
      <c r="X82" s="17">
        <f t="shared" si="5"/>
        <v>0</v>
      </c>
      <c r="Y82" s="17">
        <f t="shared" si="6"/>
        <v>0</v>
      </c>
    </row>
    <row r="83" spans="11:25" x14ac:dyDescent="0.3">
      <c r="K83" s="16">
        <f t="shared" si="4"/>
        <v>0</v>
      </c>
      <c r="X83" s="17">
        <f t="shared" si="5"/>
        <v>0</v>
      </c>
      <c r="Y83" s="17">
        <f t="shared" si="6"/>
        <v>0</v>
      </c>
    </row>
    <row r="84" spans="11:25" x14ac:dyDescent="0.3">
      <c r="K84" s="16">
        <f t="shared" si="4"/>
        <v>0</v>
      </c>
      <c r="X84" s="17">
        <f t="shared" si="5"/>
        <v>0</v>
      </c>
      <c r="Y84" s="17">
        <f t="shared" si="6"/>
        <v>0</v>
      </c>
    </row>
    <row r="85" spans="11:25" x14ac:dyDescent="0.3">
      <c r="K85" s="16">
        <f t="shared" si="4"/>
        <v>0</v>
      </c>
      <c r="X85" s="17">
        <f t="shared" si="5"/>
        <v>0</v>
      </c>
      <c r="Y85" s="17">
        <f t="shared" si="6"/>
        <v>0</v>
      </c>
    </row>
    <row r="86" spans="11:25" x14ac:dyDescent="0.3">
      <c r="K86" s="16">
        <f t="shared" si="4"/>
        <v>0</v>
      </c>
      <c r="X86" s="17">
        <f t="shared" si="5"/>
        <v>0</v>
      </c>
      <c r="Y86" s="17">
        <f t="shared" si="6"/>
        <v>0</v>
      </c>
    </row>
    <row r="87" spans="11:25" x14ac:dyDescent="0.3">
      <c r="K87" s="16">
        <f t="shared" si="4"/>
        <v>0</v>
      </c>
      <c r="X87" s="17">
        <f t="shared" si="5"/>
        <v>0</v>
      </c>
      <c r="Y87" s="17">
        <f t="shared" si="6"/>
        <v>0</v>
      </c>
    </row>
    <row r="88" spans="11:25" x14ac:dyDescent="0.3">
      <c r="K88" s="16">
        <f t="shared" si="4"/>
        <v>0</v>
      </c>
      <c r="X88" s="17">
        <f t="shared" si="5"/>
        <v>0</v>
      </c>
      <c r="Y88" s="17">
        <f t="shared" si="6"/>
        <v>0</v>
      </c>
    </row>
    <row r="89" spans="11:25" x14ac:dyDescent="0.3">
      <c r="K89" s="16">
        <f t="shared" si="4"/>
        <v>0</v>
      </c>
      <c r="X89" s="17">
        <f t="shared" si="5"/>
        <v>0</v>
      </c>
      <c r="Y89" s="17">
        <f t="shared" si="6"/>
        <v>0</v>
      </c>
    </row>
    <row r="90" spans="11:25" x14ac:dyDescent="0.3">
      <c r="K90" s="16">
        <f t="shared" si="4"/>
        <v>0</v>
      </c>
      <c r="X90" s="17">
        <f t="shared" si="5"/>
        <v>0</v>
      </c>
      <c r="Y90" s="17">
        <f t="shared" si="6"/>
        <v>0</v>
      </c>
    </row>
    <row r="91" spans="11:25" x14ac:dyDescent="0.3">
      <c r="K91" s="16">
        <f t="shared" si="4"/>
        <v>0</v>
      </c>
      <c r="X91" s="17">
        <f t="shared" si="5"/>
        <v>0</v>
      </c>
      <c r="Y91" s="17">
        <f t="shared" si="6"/>
        <v>0</v>
      </c>
    </row>
    <row r="92" spans="11:25" x14ac:dyDescent="0.3">
      <c r="K92" s="16">
        <f t="shared" si="4"/>
        <v>0</v>
      </c>
      <c r="X92" s="17">
        <f t="shared" si="5"/>
        <v>0</v>
      </c>
      <c r="Y92" s="17">
        <f t="shared" si="6"/>
        <v>0</v>
      </c>
    </row>
    <row r="93" spans="11:25" x14ac:dyDescent="0.3">
      <c r="K93" s="16">
        <f t="shared" si="4"/>
        <v>0</v>
      </c>
      <c r="X93" s="17">
        <f t="shared" si="5"/>
        <v>0</v>
      </c>
      <c r="Y93" s="17">
        <f t="shared" si="6"/>
        <v>0</v>
      </c>
    </row>
    <row r="94" spans="11:25" x14ac:dyDescent="0.3">
      <c r="K94" s="16">
        <f t="shared" si="4"/>
        <v>0</v>
      </c>
      <c r="X94" s="17">
        <f t="shared" si="5"/>
        <v>0</v>
      </c>
      <c r="Y94" s="17">
        <f t="shared" si="6"/>
        <v>0</v>
      </c>
    </row>
    <row r="95" spans="11:25" x14ac:dyDescent="0.3">
      <c r="K95" s="16">
        <f t="shared" si="4"/>
        <v>0</v>
      </c>
      <c r="X95" s="17">
        <f t="shared" si="5"/>
        <v>0</v>
      </c>
      <c r="Y95" s="17">
        <f t="shared" si="6"/>
        <v>0</v>
      </c>
    </row>
    <row r="96" spans="11:25" x14ac:dyDescent="0.3">
      <c r="K96" s="16">
        <f t="shared" si="4"/>
        <v>0</v>
      </c>
      <c r="X96" s="17">
        <f t="shared" si="5"/>
        <v>0</v>
      </c>
      <c r="Y96" s="17">
        <f t="shared" si="6"/>
        <v>0</v>
      </c>
    </row>
    <row r="97" spans="11:25" x14ac:dyDescent="0.3">
      <c r="K97" s="16">
        <f t="shared" si="4"/>
        <v>0</v>
      </c>
      <c r="X97" s="17">
        <f t="shared" si="5"/>
        <v>0</v>
      </c>
      <c r="Y97" s="17">
        <f t="shared" si="6"/>
        <v>0</v>
      </c>
    </row>
    <row r="98" spans="11:25" x14ac:dyDescent="0.3">
      <c r="K98" s="16">
        <f t="shared" si="4"/>
        <v>0</v>
      </c>
      <c r="X98" s="17">
        <f t="shared" si="5"/>
        <v>0</v>
      </c>
      <c r="Y98" s="17">
        <f t="shared" si="6"/>
        <v>0</v>
      </c>
    </row>
    <row r="99" spans="11:25" x14ac:dyDescent="0.3">
      <c r="K99" s="16">
        <f t="shared" si="4"/>
        <v>0</v>
      </c>
      <c r="X99" s="17">
        <f t="shared" si="5"/>
        <v>0</v>
      </c>
      <c r="Y99" s="17">
        <f t="shared" si="6"/>
        <v>0</v>
      </c>
    </row>
    <row r="100" spans="11:25" x14ac:dyDescent="0.3">
      <c r="K100" s="16">
        <f t="shared" si="4"/>
        <v>0</v>
      </c>
      <c r="X100" s="17">
        <f t="shared" si="5"/>
        <v>0</v>
      </c>
      <c r="Y100" s="17">
        <f t="shared" si="6"/>
        <v>0</v>
      </c>
    </row>
    <row r="101" spans="11:25" x14ac:dyDescent="0.3">
      <c r="K101" s="16">
        <f t="shared" si="4"/>
        <v>0</v>
      </c>
      <c r="X101" s="17">
        <f t="shared" si="5"/>
        <v>0</v>
      </c>
      <c r="Y101" s="17">
        <f t="shared" si="6"/>
        <v>0</v>
      </c>
    </row>
    <row r="102" spans="11:25" x14ac:dyDescent="0.3">
      <c r="K102" s="16">
        <f t="shared" si="4"/>
        <v>0</v>
      </c>
      <c r="X102" s="17">
        <f t="shared" si="5"/>
        <v>0</v>
      </c>
      <c r="Y102" s="17">
        <f t="shared" si="6"/>
        <v>0</v>
      </c>
    </row>
    <row r="103" spans="11:25" x14ac:dyDescent="0.3">
      <c r="K103" s="16">
        <f t="shared" si="4"/>
        <v>0</v>
      </c>
      <c r="X103" s="17">
        <f t="shared" si="5"/>
        <v>0</v>
      </c>
      <c r="Y103" s="17">
        <f t="shared" si="6"/>
        <v>0</v>
      </c>
    </row>
    <row r="104" spans="11:25" x14ac:dyDescent="0.3">
      <c r="K104" s="16">
        <f t="shared" si="4"/>
        <v>0</v>
      </c>
      <c r="X104" s="17">
        <f t="shared" si="5"/>
        <v>0</v>
      </c>
      <c r="Y104" s="17">
        <f t="shared" si="6"/>
        <v>0</v>
      </c>
    </row>
    <row r="105" spans="11:25" x14ac:dyDescent="0.3">
      <c r="K105" s="16">
        <f t="shared" si="4"/>
        <v>0</v>
      </c>
      <c r="X105" s="17">
        <f t="shared" si="5"/>
        <v>0</v>
      </c>
      <c r="Y105" s="17">
        <f t="shared" si="6"/>
        <v>0</v>
      </c>
    </row>
    <row r="106" spans="11:25" x14ac:dyDescent="0.3">
      <c r="K106" s="16">
        <f t="shared" si="4"/>
        <v>0</v>
      </c>
      <c r="X106" s="17">
        <f t="shared" si="5"/>
        <v>0</v>
      </c>
      <c r="Y106" s="17">
        <f t="shared" si="6"/>
        <v>0</v>
      </c>
    </row>
    <row r="107" spans="11:25" x14ac:dyDescent="0.3">
      <c r="K107" s="16">
        <f t="shared" si="4"/>
        <v>0</v>
      </c>
      <c r="X107" s="17">
        <f t="shared" si="5"/>
        <v>0</v>
      </c>
      <c r="Y107" s="17">
        <f t="shared" si="6"/>
        <v>0</v>
      </c>
    </row>
    <row r="108" spans="11:25" x14ac:dyDescent="0.3">
      <c r="K108" s="16">
        <f t="shared" si="4"/>
        <v>0</v>
      </c>
      <c r="X108" s="17">
        <f t="shared" si="5"/>
        <v>0</v>
      </c>
      <c r="Y108" s="17">
        <f t="shared" si="6"/>
        <v>0</v>
      </c>
    </row>
    <row r="109" spans="11:25" x14ac:dyDescent="0.3">
      <c r="K109" s="16">
        <f t="shared" si="4"/>
        <v>0</v>
      </c>
      <c r="X109" s="17">
        <f t="shared" si="5"/>
        <v>0</v>
      </c>
      <c r="Y109" s="17">
        <f t="shared" si="6"/>
        <v>0</v>
      </c>
    </row>
    <row r="110" spans="11:25" x14ac:dyDescent="0.3">
      <c r="K110" s="16">
        <f t="shared" si="4"/>
        <v>0</v>
      </c>
      <c r="X110" s="17">
        <f t="shared" si="5"/>
        <v>0</v>
      </c>
      <c r="Y110" s="17">
        <f t="shared" si="6"/>
        <v>0</v>
      </c>
    </row>
    <row r="111" spans="11:25" x14ac:dyDescent="0.3">
      <c r="K111" s="16">
        <f t="shared" si="4"/>
        <v>0</v>
      </c>
      <c r="X111" s="17">
        <f t="shared" si="5"/>
        <v>0</v>
      </c>
      <c r="Y111" s="17">
        <f t="shared" si="6"/>
        <v>0</v>
      </c>
    </row>
    <row r="112" spans="11:25" x14ac:dyDescent="0.3">
      <c r="K112" s="16">
        <f t="shared" si="4"/>
        <v>0</v>
      </c>
      <c r="X112" s="17">
        <f t="shared" si="5"/>
        <v>0</v>
      </c>
      <c r="Y112" s="17">
        <f t="shared" si="6"/>
        <v>0</v>
      </c>
    </row>
    <row r="113" spans="11:25" x14ac:dyDescent="0.3">
      <c r="K113" s="16">
        <f t="shared" si="4"/>
        <v>0</v>
      </c>
      <c r="X113" s="17">
        <f t="shared" si="5"/>
        <v>0</v>
      </c>
      <c r="Y113" s="17">
        <f t="shared" si="6"/>
        <v>0</v>
      </c>
    </row>
    <row r="114" spans="11:25" x14ac:dyDescent="0.3">
      <c r="K114" s="16">
        <f t="shared" si="4"/>
        <v>0</v>
      </c>
      <c r="X114" s="17">
        <f t="shared" si="5"/>
        <v>0</v>
      </c>
      <c r="Y114" s="17">
        <f t="shared" si="6"/>
        <v>0</v>
      </c>
    </row>
    <row r="115" spans="11:25" x14ac:dyDescent="0.3">
      <c r="K115" s="16">
        <f t="shared" si="4"/>
        <v>0</v>
      </c>
      <c r="X115" s="17">
        <f t="shared" si="5"/>
        <v>0</v>
      </c>
      <c r="Y115" s="17">
        <f t="shared" si="6"/>
        <v>0</v>
      </c>
    </row>
    <row r="116" spans="11:25" x14ac:dyDescent="0.3">
      <c r="K116" s="16">
        <f t="shared" si="4"/>
        <v>0</v>
      </c>
      <c r="X116" s="17">
        <f t="shared" si="5"/>
        <v>0</v>
      </c>
      <c r="Y116" s="17">
        <f t="shared" si="6"/>
        <v>0</v>
      </c>
    </row>
    <row r="117" spans="11:25" x14ac:dyDescent="0.3">
      <c r="K117" s="16">
        <f t="shared" si="4"/>
        <v>0</v>
      </c>
      <c r="X117" s="17">
        <f t="shared" si="5"/>
        <v>0</v>
      </c>
      <c r="Y117" s="17">
        <f t="shared" si="6"/>
        <v>0</v>
      </c>
    </row>
    <row r="118" spans="11:25" x14ac:dyDescent="0.3">
      <c r="K118" s="16">
        <f t="shared" si="4"/>
        <v>0</v>
      </c>
      <c r="X118" s="17">
        <f t="shared" si="5"/>
        <v>0</v>
      </c>
      <c r="Y118" s="17">
        <f t="shared" si="6"/>
        <v>0</v>
      </c>
    </row>
    <row r="119" spans="11:25" x14ac:dyDescent="0.3">
      <c r="K119" s="16">
        <f t="shared" si="4"/>
        <v>0</v>
      </c>
      <c r="X119" s="17">
        <f t="shared" si="5"/>
        <v>0</v>
      </c>
      <c r="Y119" s="17">
        <f t="shared" si="6"/>
        <v>0</v>
      </c>
    </row>
    <row r="120" spans="11:25" x14ac:dyDescent="0.3">
      <c r="K120" s="16">
        <f t="shared" si="4"/>
        <v>0</v>
      </c>
      <c r="X120" s="17">
        <f t="shared" si="5"/>
        <v>0</v>
      </c>
      <c r="Y120" s="17">
        <f t="shared" si="6"/>
        <v>0</v>
      </c>
    </row>
    <row r="121" spans="11:25" x14ac:dyDescent="0.3">
      <c r="K121" s="16">
        <f t="shared" si="4"/>
        <v>0</v>
      </c>
      <c r="X121" s="17">
        <f t="shared" si="5"/>
        <v>0</v>
      </c>
      <c r="Y121" s="17">
        <f t="shared" si="6"/>
        <v>0</v>
      </c>
    </row>
    <row r="122" spans="11:25" x14ac:dyDescent="0.3">
      <c r="K122" s="16">
        <f t="shared" si="4"/>
        <v>0</v>
      </c>
      <c r="X122" s="17">
        <f t="shared" si="5"/>
        <v>0</v>
      </c>
      <c r="Y122" s="17">
        <f t="shared" si="6"/>
        <v>0</v>
      </c>
    </row>
    <row r="123" spans="11:25" x14ac:dyDescent="0.3">
      <c r="K123" s="16">
        <f t="shared" si="4"/>
        <v>0</v>
      </c>
      <c r="X123" s="17">
        <f t="shared" si="5"/>
        <v>0</v>
      </c>
      <c r="Y123" s="17">
        <f t="shared" si="6"/>
        <v>0</v>
      </c>
    </row>
    <row r="124" spans="11:25" x14ac:dyDescent="0.3">
      <c r="K124" s="16">
        <f t="shared" si="4"/>
        <v>0</v>
      </c>
      <c r="X124" s="17">
        <f t="shared" si="5"/>
        <v>0</v>
      </c>
      <c r="Y124" s="17">
        <f t="shared" si="6"/>
        <v>0</v>
      </c>
    </row>
    <row r="125" spans="11:25" x14ac:dyDescent="0.3">
      <c r="K125" s="16">
        <f t="shared" si="4"/>
        <v>0</v>
      </c>
      <c r="X125" s="17">
        <f t="shared" si="5"/>
        <v>0</v>
      </c>
      <c r="Y125" s="17">
        <f t="shared" si="6"/>
        <v>0</v>
      </c>
    </row>
    <row r="126" spans="11:25" x14ac:dyDescent="0.3">
      <c r="K126" s="16">
        <f t="shared" si="4"/>
        <v>0</v>
      </c>
      <c r="X126" s="17">
        <f t="shared" si="5"/>
        <v>0</v>
      </c>
      <c r="Y126" s="17">
        <f t="shared" si="6"/>
        <v>0</v>
      </c>
    </row>
    <row r="127" spans="11:25" x14ac:dyDescent="0.3">
      <c r="K127" s="16">
        <f t="shared" si="4"/>
        <v>0</v>
      </c>
      <c r="X127" s="17">
        <f t="shared" si="5"/>
        <v>0</v>
      </c>
      <c r="Y127" s="17">
        <f t="shared" si="6"/>
        <v>0</v>
      </c>
    </row>
    <row r="128" spans="11:25" x14ac:dyDescent="0.3">
      <c r="K128" s="16">
        <f t="shared" si="4"/>
        <v>0</v>
      </c>
      <c r="X128" s="17">
        <f t="shared" si="5"/>
        <v>0</v>
      </c>
      <c r="Y128" s="17">
        <f t="shared" si="6"/>
        <v>0</v>
      </c>
    </row>
    <row r="129" spans="11:25" x14ac:dyDescent="0.3">
      <c r="K129" s="16">
        <f t="shared" si="4"/>
        <v>0</v>
      </c>
      <c r="X129" s="17">
        <f t="shared" si="5"/>
        <v>0</v>
      </c>
      <c r="Y129" s="17">
        <f t="shared" si="6"/>
        <v>0</v>
      </c>
    </row>
    <row r="130" spans="11:25" x14ac:dyDescent="0.3">
      <c r="K130" s="16">
        <f t="shared" si="4"/>
        <v>0</v>
      </c>
      <c r="X130" s="17">
        <f t="shared" si="5"/>
        <v>0</v>
      </c>
      <c r="Y130" s="17">
        <f t="shared" si="6"/>
        <v>0</v>
      </c>
    </row>
    <row r="131" spans="11:25" x14ac:dyDescent="0.3">
      <c r="K131" s="16">
        <f t="shared" si="4"/>
        <v>0</v>
      </c>
      <c r="X131" s="17">
        <f t="shared" si="5"/>
        <v>0</v>
      </c>
      <c r="Y131" s="17">
        <f t="shared" si="6"/>
        <v>0</v>
      </c>
    </row>
    <row r="132" spans="11:25" x14ac:dyDescent="0.3">
      <c r="K132" s="16">
        <f t="shared" ref="K132:K195" si="7">SUM(D132:J132)</f>
        <v>0</v>
      </c>
      <c r="X132" s="17">
        <f t="shared" ref="X132:X195" si="8">SUM(L132:W132)</f>
        <v>0</v>
      </c>
      <c r="Y132" s="17">
        <f t="shared" ref="Y132:Y195" si="9">K132-X132</f>
        <v>0</v>
      </c>
    </row>
    <row r="133" spans="11:25" x14ac:dyDescent="0.3">
      <c r="K133" s="16">
        <f t="shared" si="7"/>
        <v>0</v>
      </c>
      <c r="X133" s="17">
        <f t="shared" si="8"/>
        <v>0</v>
      </c>
      <c r="Y133" s="17">
        <f t="shared" si="9"/>
        <v>0</v>
      </c>
    </row>
    <row r="134" spans="11:25" x14ac:dyDescent="0.3">
      <c r="K134" s="16">
        <f t="shared" si="7"/>
        <v>0</v>
      </c>
      <c r="X134" s="17">
        <f t="shared" si="8"/>
        <v>0</v>
      </c>
      <c r="Y134" s="17">
        <f t="shared" si="9"/>
        <v>0</v>
      </c>
    </row>
    <row r="135" spans="11:25" x14ac:dyDescent="0.3">
      <c r="K135" s="16">
        <f t="shared" si="7"/>
        <v>0</v>
      </c>
      <c r="X135" s="17">
        <f t="shared" si="8"/>
        <v>0</v>
      </c>
      <c r="Y135" s="17">
        <f t="shared" si="9"/>
        <v>0</v>
      </c>
    </row>
    <row r="136" spans="11:25" x14ac:dyDescent="0.3">
      <c r="K136" s="16">
        <f t="shared" si="7"/>
        <v>0</v>
      </c>
      <c r="X136" s="17">
        <f t="shared" si="8"/>
        <v>0</v>
      </c>
      <c r="Y136" s="17">
        <f t="shared" si="9"/>
        <v>0</v>
      </c>
    </row>
    <row r="137" spans="11:25" x14ac:dyDescent="0.3">
      <c r="K137" s="16">
        <f t="shared" si="7"/>
        <v>0</v>
      </c>
      <c r="X137" s="17">
        <f t="shared" si="8"/>
        <v>0</v>
      </c>
      <c r="Y137" s="17">
        <f t="shared" si="9"/>
        <v>0</v>
      </c>
    </row>
    <row r="138" spans="11:25" x14ac:dyDescent="0.3">
      <c r="K138" s="16">
        <f t="shared" si="7"/>
        <v>0</v>
      </c>
      <c r="X138" s="17">
        <f t="shared" si="8"/>
        <v>0</v>
      </c>
      <c r="Y138" s="17">
        <f t="shared" si="9"/>
        <v>0</v>
      </c>
    </row>
    <row r="139" spans="11:25" x14ac:dyDescent="0.3">
      <c r="K139" s="16">
        <f t="shared" si="7"/>
        <v>0</v>
      </c>
      <c r="X139" s="17">
        <f t="shared" si="8"/>
        <v>0</v>
      </c>
      <c r="Y139" s="17">
        <f t="shared" si="9"/>
        <v>0</v>
      </c>
    </row>
    <row r="140" spans="11:25" x14ac:dyDescent="0.3">
      <c r="K140" s="16">
        <f t="shared" si="7"/>
        <v>0</v>
      </c>
      <c r="X140" s="17">
        <f t="shared" si="8"/>
        <v>0</v>
      </c>
      <c r="Y140" s="17">
        <f t="shared" si="9"/>
        <v>0</v>
      </c>
    </row>
    <row r="141" spans="11:25" x14ac:dyDescent="0.3">
      <c r="K141" s="16">
        <f t="shared" si="7"/>
        <v>0</v>
      </c>
      <c r="X141" s="17">
        <f t="shared" si="8"/>
        <v>0</v>
      </c>
      <c r="Y141" s="17">
        <f t="shared" si="9"/>
        <v>0</v>
      </c>
    </row>
    <row r="142" spans="11:25" x14ac:dyDescent="0.3">
      <c r="K142" s="16">
        <f t="shared" si="7"/>
        <v>0</v>
      </c>
      <c r="X142" s="17">
        <f t="shared" si="8"/>
        <v>0</v>
      </c>
      <c r="Y142" s="17">
        <f t="shared" si="9"/>
        <v>0</v>
      </c>
    </row>
    <row r="143" spans="11:25" x14ac:dyDescent="0.3">
      <c r="K143" s="16">
        <f t="shared" si="7"/>
        <v>0</v>
      </c>
      <c r="X143" s="17">
        <f t="shared" si="8"/>
        <v>0</v>
      </c>
      <c r="Y143" s="17">
        <f t="shared" si="9"/>
        <v>0</v>
      </c>
    </row>
    <row r="144" spans="11:25" x14ac:dyDescent="0.3">
      <c r="K144" s="16">
        <f t="shared" si="7"/>
        <v>0</v>
      </c>
      <c r="X144" s="17">
        <f t="shared" si="8"/>
        <v>0</v>
      </c>
      <c r="Y144" s="17">
        <f t="shared" si="9"/>
        <v>0</v>
      </c>
    </row>
    <row r="145" spans="11:25" x14ac:dyDescent="0.3">
      <c r="K145" s="16">
        <f t="shared" si="7"/>
        <v>0</v>
      </c>
      <c r="X145" s="17">
        <f t="shared" si="8"/>
        <v>0</v>
      </c>
      <c r="Y145" s="17">
        <f t="shared" si="9"/>
        <v>0</v>
      </c>
    </row>
    <row r="146" spans="11:25" x14ac:dyDescent="0.3">
      <c r="K146" s="16">
        <f t="shared" si="7"/>
        <v>0</v>
      </c>
      <c r="X146" s="17">
        <f t="shared" si="8"/>
        <v>0</v>
      </c>
      <c r="Y146" s="17">
        <f t="shared" si="9"/>
        <v>0</v>
      </c>
    </row>
    <row r="147" spans="11:25" x14ac:dyDescent="0.3">
      <c r="K147" s="16">
        <f t="shared" si="7"/>
        <v>0</v>
      </c>
      <c r="X147" s="17">
        <f t="shared" si="8"/>
        <v>0</v>
      </c>
      <c r="Y147" s="17">
        <f t="shared" si="9"/>
        <v>0</v>
      </c>
    </row>
    <row r="148" spans="11:25" x14ac:dyDescent="0.3">
      <c r="K148" s="16">
        <f t="shared" si="7"/>
        <v>0</v>
      </c>
      <c r="X148" s="17">
        <f t="shared" si="8"/>
        <v>0</v>
      </c>
      <c r="Y148" s="17">
        <f t="shared" si="9"/>
        <v>0</v>
      </c>
    </row>
    <row r="149" spans="11:25" x14ac:dyDescent="0.3">
      <c r="K149" s="16">
        <f t="shared" si="7"/>
        <v>0</v>
      </c>
      <c r="X149" s="17">
        <f t="shared" si="8"/>
        <v>0</v>
      </c>
      <c r="Y149" s="17">
        <f t="shared" si="9"/>
        <v>0</v>
      </c>
    </row>
    <row r="150" spans="11:25" x14ac:dyDescent="0.3">
      <c r="K150" s="16">
        <f t="shared" si="7"/>
        <v>0</v>
      </c>
      <c r="X150" s="17">
        <f t="shared" si="8"/>
        <v>0</v>
      </c>
      <c r="Y150" s="17">
        <f t="shared" si="9"/>
        <v>0</v>
      </c>
    </row>
    <row r="151" spans="11:25" x14ac:dyDescent="0.3">
      <c r="K151" s="16">
        <f t="shared" si="7"/>
        <v>0</v>
      </c>
      <c r="X151" s="17">
        <f t="shared" si="8"/>
        <v>0</v>
      </c>
      <c r="Y151" s="17">
        <f t="shared" si="9"/>
        <v>0</v>
      </c>
    </row>
    <row r="152" spans="11:25" x14ac:dyDescent="0.3">
      <c r="K152" s="16">
        <f t="shared" si="7"/>
        <v>0</v>
      </c>
      <c r="X152" s="17">
        <f t="shared" si="8"/>
        <v>0</v>
      </c>
      <c r="Y152" s="17">
        <f t="shared" si="9"/>
        <v>0</v>
      </c>
    </row>
    <row r="153" spans="11:25" x14ac:dyDescent="0.3">
      <c r="K153" s="16">
        <f t="shared" si="7"/>
        <v>0</v>
      </c>
      <c r="X153" s="17">
        <f t="shared" si="8"/>
        <v>0</v>
      </c>
      <c r="Y153" s="17">
        <f t="shared" si="9"/>
        <v>0</v>
      </c>
    </row>
    <row r="154" spans="11:25" x14ac:dyDescent="0.3">
      <c r="K154" s="16">
        <f t="shared" si="7"/>
        <v>0</v>
      </c>
      <c r="X154" s="17">
        <f t="shared" si="8"/>
        <v>0</v>
      </c>
      <c r="Y154" s="17">
        <f t="shared" si="9"/>
        <v>0</v>
      </c>
    </row>
    <row r="155" spans="11:25" x14ac:dyDescent="0.3">
      <c r="K155" s="16">
        <f t="shared" si="7"/>
        <v>0</v>
      </c>
      <c r="X155" s="17">
        <f t="shared" si="8"/>
        <v>0</v>
      </c>
      <c r="Y155" s="17">
        <f t="shared" si="9"/>
        <v>0</v>
      </c>
    </row>
    <row r="156" spans="11:25" x14ac:dyDescent="0.3">
      <c r="K156" s="16">
        <f t="shared" si="7"/>
        <v>0</v>
      </c>
      <c r="X156" s="17">
        <f t="shared" si="8"/>
        <v>0</v>
      </c>
      <c r="Y156" s="17">
        <f t="shared" si="9"/>
        <v>0</v>
      </c>
    </row>
    <row r="157" spans="11:25" x14ac:dyDescent="0.3">
      <c r="K157" s="16">
        <f t="shared" si="7"/>
        <v>0</v>
      </c>
      <c r="X157" s="17">
        <f t="shared" si="8"/>
        <v>0</v>
      </c>
      <c r="Y157" s="17">
        <f t="shared" si="9"/>
        <v>0</v>
      </c>
    </row>
    <row r="158" spans="11:25" x14ac:dyDescent="0.3">
      <c r="K158" s="16">
        <f t="shared" si="7"/>
        <v>0</v>
      </c>
      <c r="X158" s="17">
        <f t="shared" si="8"/>
        <v>0</v>
      </c>
      <c r="Y158" s="17">
        <f t="shared" si="9"/>
        <v>0</v>
      </c>
    </row>
    <row r="159" spans="11:25" x14ac:dyDescent="0.3">
      <c r="K159" s="16">
        <f t="shared" si="7"/>
        <v>0</v>
      </c>
      <c r="X159" s="17">
        <f t="shared" si="8"/>
        <v>0</v>
      </c>
      <c r="Y159" s="17">
        <f t="shared" si="9"/>
        <v>0</v>
      </c>
    </row>
    <row r="160" spans="11:25" x14ac:dyDescent="0.3">
      <c r="K160" s="16">
        <f t="shared" si="7"/>
        <v>0</v>
      </c>
      <c r="X160" s="17">
        <f t="shared" si="8"/>
        <v>0</v>
      </c>
      <c r="Y160" s="17">
        <f t="shared" si="9"/>
        <v>0</v>
      </c>
    </row>
    <row r="161" spans="11:25" x14ac:dyDescent="0.3">
      <c r="K161" s="16">
        <f t="shared" si="7"/>
        <v>0</v>
      </c>
      <c r="X161" s="17">
        <f t="shared" si="8"/>
        <v>0</v>
      </c>
      <c r="Y161" s="17">
        <f t="shared" si="9"/>
        <v>0</v>
      </c>
    </row>
    <row r="162" spans="11:25" x14ac:dyDescent="0.3">
      <c r="K162" s="16">
        <f t="shared" si="7"/>
        <v>0</v>
      </c>
      <c r="X162" s="17">
        <f t="shared" si="8"/>
        <v>0</v>
      </c>
      <c r="Y162" s="17">
        <f t="shared" si="9"/>
        <v>0</v>
      </c>
    </row>
    <row r="163" spans="11:25" x14ac:dyDescent="0.3">
      <c r="K163" s="16">
        <f t="shared" si="7"/>
        <v>0</v>
      </c>
      <c r="X163" s="17">
        <f t="shared" si="8"/>
        <v>0</v>
      </c>
      <c r="Y163" s="17">
        <f t="shared" si="9"/>
        <v>0</v>
      </c>
    </row>
    <row r="164" spans="11:25" x14ac:dyDescent="0.3">
      <c r="K164" s="16">
        <f t="shared" si="7"/>
        <v>0</v>
      </c>
      <c r="X164" s="17">
        <f t="shared" si="8"/>
        <v>0</v>
      </c>
      <c r="Y164" s="17">
        <f t="shared" si="9"/>
        <v>0</v>
      </c>
    </row>
    <row r="165" spans="11:25" x14ac:dyDescent="0.3">
      <c r="K165" s="16">
        <f t="shared" si="7"/>
        <v>0</v>
      </c>
      <c r="X165" s="17">
        <f t="shared" si="8"/>
        <v>0</v>
      </c>
      <c r="Y165" s="17">
        <f t="shared" si="9"/>
        <v>0</v>
      </c>
    </row>
    <row r="166" spans="11:25" x14ac:dyDescent="0.3">
      <c r="K166" s="16">
        <f t="shared" si="7"/>
        <v>0</v>
      </c>
      <c r="X166" s="17">
        <f t="shared" si="8"/>
        <v>0</v>
      </c>
      <c r="Y166" s="17">
        <f t="shared" si="9"/>
        <v>0</v>
      </c>
    </row>
    <row r="167" spans="11:25" x14ac:dyDescent="0.3">
      <c r="K167" s="16">
        <f t="shared" si="7"/>
        <v>0</v>
      </c>
      <c r="X167" s="17">
        <f t="shared" si="8"/>
        <v>0</v>
      </c>
      <c r="Y167" s="17">
        <f t="shared" si="9"/>
        <v>0</v>
      </c>
    </row>
    <row r="168" spans="11:25" x14ac:dyDescent="0.3">
      <c r="K168" s="16">
        <f t="shared" si="7"/>
        <v>0</v>
      </c>
      <c r="X168" s="17">
        <f t="shared" si="8"/>
        <v>0</v>
      </c>
      <c r="Y168" s="17">
        <f t="shared" si="9"/>
        <v>0</v>
      </c>
    </row>
    <row r="169" spans="11:25" x14ac:dyDescent="0.3">
      <c r="K169" s="16">
        <f t="shared" si="7"/>
        <v>0</v>
      </c>
      <c r="X169" s="17">
        <f t="shared" si="8"/>
        <v>0</v>
      </c>
      <c r="Y169" s="17">
        <f t="shared" si="9"/>
        <v>0</v>
      </c>
    </row>
    <row r="170" spans="11:25" x14ac:dyDescent="0.3">
      <c r="K170" s="16">
        <f t="shared" si="7"/>
        <v>0</v>
      </c>
      <c r="X170" s="17">
        <f t="shared" si="8"/>
        <v>0</v>
      </c>
      <c r="Y170" s="17">
        <f t="shared" si="9"/>
        <v>0</v>
      </c>
    </row>
    <row r="171" spans="11:25" x14ac:dyDescent="0.3">
      <c r="K171" s="16">
        <f t="shared" si="7"/>
        <v>0</v>
      </c>
      <c r="X171" s="17">
        <f t="shared" si="8"/>
        <v>0</v>
      </c>
      <c r="Y171" s="17">
        <f t="shared" si="9"/>
        <v>0</v>
      </c>
    </row>
    <row r="172" spans="11:25" x14ac:dyDescent="0.3">
      <c r="K172" s="16">
        <f t="shared" si="7"/>
        <v>0</v>
      </c>
      <c r="X172" s="17">
        <f t="shared" si="8"/>
        <v>0</v>
      </c>
      <c r="Y172" s="17">
        <f t="shared" si="9"/>
        <v>0</v>
      </c>
    </row>
    <row r="173" spans="11:25" x14ac:dyDescent="0.3">
      <c r="K173" s="16">
        <f t="shared" si="7"/>
        <v>0</v>
      </c>
      <c r="X173" s="17">
        <f t="shared" si="8"/>
        <v>0</v>
      </c>
      <c r="Y173" s="17">
        <f t="shared" si="9"/>
        <v>0</v>
      </c>
    </row>
    <row r="174" spans="11:25" x14ac:dyDescent="0.3">
      <c r="K174" s="16">
        <f t="shared" si="7"/>
        <v>0</v>
      </c>
      <c r="X174" s="17">
        <f t="shared" si="8"/>
        <v>0</v>
      </c>
      <c r="Y174" s="17">
        <f t="shared" si="9"/>
        <v>0</v>
      </c>
    </row>
    <row r="175" spans="11:25" x14ac:dyDescent="0.3">
      <c r="K175" s="16">
        <f t="shared" si="7"/>
        <v>0</v>
      </c>
      <c r="X175" s="17">
        <f t="shared" si="8"/>
        <v>0</v>
      </c>
      <c r="Y175" s="17">
        <f t="shared" si="9"/>
        <v>0</v>
      </c>
    </row>
    <row r="176" spans="11:25" x14ac:dyDescent="0.3">
      <c r="K176" s="16">
        <f t="shared" si="7"/>
        <v>0</v>
      </c>
      <c r="X176" s="17">
        <f t="shared" si="8"/>
        <v>0</v>
      </c>
      <c r="Y176" s="17">
        <f t="shared" si="9"/>
        <v>0</v>
      </c>
    </row>
    <row r="177" spans="11:25" x14ac:dyDescent="0.3">
      <c r="K177" s="16">
        <f t="shared" si="7"/>
        <v>0</v>
      </c>
      <c r="X177" s="17">
        <f t="shared" si="8"/>
        <v>0</v>
      </c>
      <c r="Y177" s="17">
        <f t="shared" si="9"/>
        <v>0</v>
      </c>
    </row>
    <row r="178" spans="11:25" x14ac:dyDescent="0.3">
      <c r="K178" s="16">
        <f t="shared" si="7"/>
        <v>0</v>
      </c>
      <c r="X178" s="17">
        <f t="shared" si="8"/>
        <v>0</v>
      </c>
      <c r="Y178" s="17">
        <f t="shared" si="9"/>
        <v>0</v>
      </c>
    </row>
    <row r="179" spans="11:25" x14ac:dyDescent="0.3">
      <c r="K179" s="16">
        <f t="shared" si="7"/>
        <v>0</v>
      </c>
      <c r="X179" s="17">
        <f t="shared" si="8"/>
        <v>0</v>
      </c>
      <c r="Y179" s="17">
        <f t="shared" si="9"/>
        <v>0</v>
      </c>
    </row>
    <row r="180" spans="11:25" x14ac:dyDescent="0.3">
      <c r="K180" s="16">
        <f t="shared" si="7"/>
        <v>0</v>
      </c>
      <c r="X180" s="17">
        <f t="shared" si="8"/>
        <v>0</v>
      </c>
      <c r="Y180" s="17">
        <f t="shared" si="9"/>
        <v>0</v>
      </c>
    </row>
    <row r="181" spans="11:25" x14ac:dyDescent="0.3">
      <c r="K181" s="16">
        <f t="shared" si="7"/>
        <v>0</v>
      </c>
      <c r="X181" s="17">
        <f t="shared" si="8"/>
        <v>0</v>
      </c>
      <c r="Y181" s="17">
        <f t="shared" si="9"/>
        <v>0</v>
      </c>
    </row>
    <row r="182" spans="11:25" x14ac:dyDescent="0.3">
      <c r="K182" s="16">
        <f t="shared" si="7"/>
        <v>0</v>
      </c>
      <c r="X182" s="17">
        <f t="shared" si="8"/>
        <v>0</v>
      </c>
      <c r="Y182" s="17">
        <f t="shared" si="9"/>
        <v>0</v>
      </c>
    </row>
    <row r="183" spans="11:25" x14ac:dyDescent="0.3">
      <c r="K183" s="16">
        <f t="shared" si="7"/>
        <v>0</v>
      </c>
      <c r="X183" s="17">
        <f t="shared" si="8"/>
        <v>0</v>
      </c>
      <c r="Y183" s="17">
        <f t="shared" si="9"/>
        <v>0</v>
      </c>
    </row>
    <row r="184" spans="11:25" x14ac:dyDescent="0.3">
      <c r="K184" s="16">
        <f t="shared" si="7"/>
        <v>0</v>
      </c>
      <c r="X184" s="17">
        <f t="shared" si="8"/>
        <v>0</v>
      </c>
      <c r="Y184" s="17">
        <f t="shared" si="9"/>
        <v>0</v>
      </c>
    </row>
    <row r="185" spans="11:25" x14ac:dyDescent="0.3">
      <c r="K185" s="16">
        <f t="shared" si="7"/>
        <v>0</v>
      </c>
      <c r="X185" s="17">
        <f t="shared" si="8"/>
        <v>0</v>
      </c>
      <c r="Y185" s="17">
        <f t="shared" si="9"/>
        <v>0</v>
      </c>
    </row>
    <row r="186" spans="11:25" x14ac:dyDescent="0.3">
      <c r="K186" s="16">
        <f t="shared" si="7"/>
        <v>0</v>
      </c>
      <c r="X186" s="17">
        <f t="shared" si="8"/>
        <v>0</v>
      </c>
      <c r="Y186" s="17">
        <f t="shared" si="9"/>
        <v>0</v>
      </c>
    </row>
    <row r="187" spans="11:25" x14ac:dyDescent="0.3">
      <c r="K187" s="16">
        <f t="shared" si="7"/>
        <v>0</v>
      </c>
      <c r="X187" s="17">
        <f t="shared" si="8"/>
        <v>0</v>
      </c>
      <c r="Y187" s="17">
        <f t="shared" si="9"/>
        <v>0</v>
      </c>
    </row>
    <row r="188" spans="11:25" x14ac:dyDescent="0.3">
      <c r="K188" s="16">
        <f t="shared" si="7"/>
        <v>0</v>
      </c>
      <c r="X188" s="17">
        <f t="shared" si="8"/>
        <v>0</v>
      </c>
      <c r="Y188" s="17">
        <f t="shared" si="9"/>
        <v>0</v>
      </c>
    </row>
    <row r="189" spans="11:25" x14ac:dyDescent="0.3">
      <c r="K189" s="16">
        <f t="shared" si="7"/>
        <v>0</v>
      </c>
      <c r="X189" s="17">
        <f t="shared" si="8"/>
        <v>0</v>
      </c>
      <c r="Y189" s="17">
        <f t="shared" si="9"/>
        <v>0</v>
      </c>
    </row>
    <row r="190" spans="11:25" x14ac:dyDescent="0.3">
      <c r="K190" s="16">
        <f t="shared" si="7"/>
        <v>0</v>
      </c>
      <c r="X190" s="17">
        <f t="shared" si="8"/>
        <v>0</v>
      </c>
      <c r="Y190" s="17">
        <f t="shared" si="9"/>
        <v>0</v>
      </c>
    </row>
    <row r="191" spans="11:25" x14ac:dyDescent="0.3">
      <c r="K191" s="16">
        <f t="shared" si="7"/>
        <v>0</v>
      </c>
      <c r="X191" s="17">
        <f t="shared" si="8"/>
        <v>0</v>
      </c>
      <c r="Y191" s="17">
        <f t="shared" si="9"/>
        <v>0</v>
      </c>
    </row>
    <row r="192" spans="11:25" x14ac:dyDescent="0.3">
      <c r="K192" s="16">
        <f t="shared" si="7"/>
        <v>0</v>
      </c>
      <c r="X192" s="17">
        <f t="shared" si="8"/>
        <v>0</v>
      </c>
      <c r="Y192" s="17">
        <f t="shared" si="9"/>
        <v>0</v>
      </c>
    </row>
    <row r="193" spans="11:25" x14ac:dyDescent="0.3">
      <c r="K193" s="16">
        <f t="shared" si="7"/>
        <v>0</v>
      </c>
      <c r="X193" s="17">
        <f t="shared" si="8"/>
        <v>0</v>
      </c>
      <c r="Y193" s="17">
        <f t="shared" si="9"/>
        <v>0</v>
      </c>
    </row>
    <row r="194" spans="11:25" x14ac:dyDescent="0.3">
      <c r="K194" s="16">
        <f t="shared" si="7"/>
        <v>0</v>
      </c>
      <c r="X194" s="17">
        <f t="shared" si="8"/>
        <v>0</v>
      </c>
      <c r="Y194" s="17">
        <f t="shared" si="9"/>
        <v>0</v>
      </c>
    </row>
    <row r="195" spans="11:25" x14ac:dyDescent="0.3">
      <c r="K195" s="16">
        <f t="shared" si="7"/>
        <v>0</v>
      </c>
      <c r="X195" s="17">
        <f t="shared" si="8"/>
        <v>0</v>
      </c>
      <c r="Y195" s="17">
        <f t="shared" si="9"/>
        <v>0</v>
      </c>
    </row>
    <row r="196" spans="11:25" x14ac:dyDescent="0.3">
      <c r="K196" s="16">
        <f t="shared" ref="K196:K259" si="10">SUM(D196:J196)</f>
        <v>0</v>
      </c>
      <c r="X196" s="17">
        <f t="shared" ref="X196:X259" si="11">SUM(L196:W196)</f>
        <v>0</v>
      </c>
      <c r="Y196" s="17">
        <f t="shared" ref="Y196:Y259" si="12">K196-X196</f>
        <v>0</v>
      </c>
    </row>
    <row r="197" spans="11:25" x14ac:dyDescent="0.3">
      <c r="K197" s="16">
        <f t="shared" si="10"/>
        <v>0</v>
      </c>
      <c r="X197" s="17">
        <f t="shared" si="11"/>
        <v>0</v>
      </c>
      <c r="Y197" s="17">
        <f t="shared" si="12"/>
        <v>0</v>
      </c>
    </row>
    <row r="198" spans="11:25" x14ac:dyDescent="0.3">
      <c r="K198" s="16">
        <f t="shared" si="10"/>
        <v>0</v>
      </c>
      <c r="X198" s="17">
        <f t="shared" si="11"/>
        <v>0</v>
      </c>
      <c r="Y198" s="17">
        <f t="shared" si="12"/>
        <v>0</v>
      </c>
    </row>
    <row r="199" spans="11:25" x14ac:dyDescent="0.3">
      <c r="K199" s="16">
        <f t="shared" si="10"/>
        <v>0</v>
      </c>
      <c r="X199" s="17">
        <f t="shared" si="11"/>
        <v>0</v>
      </c>
      <c r="Y199" s="17">
        <f t="shared" si="12"/>
        <v>0</v>
      </c>
    </row>
    <row r="200" spans="11:25" x14ac:dyDescent="0.3">
      <c r="K200" s="16">
        <f t="shared" si="10"/>
        <v>0</v>
      </c>
      <c r="X200" s="17">
        <f t="shared" si="11"/>
        <v>0</v>
      </c>
      <c r="Y200" s="17">
        <f t="shared" si="12"/>
        <v>0</v>
      </c>
    </row>
    <row r="201" spans="11:25" x14ac:dyDescent="0.3">
      <c r="K201" s="16">
        <f t="shared" si="10"/>
        <v>0</v>
      </c>
      <c r="X201" s="17">
        <f t="shared" si="11"/>
        <v>0</v>
      </c>
      <c r="Y201" s="17">
        <f t="shared" si="12"/>
        <v>0</v>
      </c>
    </row>
    <row r="202" spans="11:25" x14ac:dyDescent="0.3">
      <c r="K202" s="16">
        <f t="shared" si="10"/>
        <v>0</v>
      </c>
      <c r="X202" s="17">
        <f t="shared" si="11"/>
        <v>0</v>
      </c>
      <c r="Y202" s="17">
        <f t="shared" si="12"/>
        <v>0</v>
      </c>
    </row>
    <row r="203" spans="11:25" x14ac:dyDescent="0.3">
      <c r="K203" s="16">
        <f t="shared" si="10"/>
        <v>0</v>
      </c>
      <c r="X203" s="17">
        <f t="shared" si="11"/>
        <v>0</v>
      </c>
      <c r="Y203" s="17">
        <f t="shared" si="12"/>
        <v>0</v>
      </c>
    </row>
    <row r="204" spans="11:25" x14ac:dyDescent="0.3">
      <c r="K204" s="16">
        <f t="shared" si="10"/>
        <v>0</v>
      </c>
      <c r="X204" s="17">
        <f t="shared" si="11"/>
        <v>0</v>
      </c>
      <c r="Y204" s="17">
        <f t="shared" si="12"/>
        <v>0</v>
      </c>
    </row>
    <row r="205" spans="11:25" x14ac:dyDescent="0.3">
      <c r="K205" s="16">
        <f t="shared" si="10"/>
        <v>0</v>
      </c>
      <c r="X205" s="17">
        <f t="shared" si="11"/>
        <v>0</v>
      </c>
      <c r="Y205" s="17">
        <f t="shared" si="12"/>
        <v>0</v>
      </c>
    </row>
    <row r="206" spans="11:25" x14ac:dyDescent="0.3">
      <c r="K206" s="16">
        <f t="shared" si="10"/>
        <v>0</v>
      </c>
      <c r="X206" s="17">
        <f t="shared" si="11"/>
        <v>0</v>
      </c>
      <c r="Y206" s="17">
        <f t="shared" si="12"/>
        <v>0</v>
      </c>
    </row>
    <row r="207" spans="11:25" x14ac:dyDescent="0.3">
      <c r="K207" s="16">
        <f t="shared" si="10"/>
        <v>0</v>
      </c>
      <c r="X207" s="17">
        <f t="shared" si="11"/>
        <v>0</v>
      </c>
      <c r="Y207" s="17">
        <f t="shared" si="12"/>
        <v>0</v>
      </c>
    </row>
    <row r="208" spans="11:25" x14ac:dyDescent="0.3">
      <c r="K208" s="16">
        <f t="shared" si="10"/>
        <v>0</v>
      </c>
      <c r="X208" s="17">
        <f t="shared" si="11"/>
        <v>0</v>
      </c>
      <c r="Y208" s="17">
        <f t="shared" si="12"/>
        <v>0</v>
      </c>
    </row>
    <row r="209" spans="11:25" x14ac:dyDescent="0.3">
      <c r="K209" s="16">
        <f t="shared" si="10"/>
        <v>0</v>
      </c>
      <c r="X209" s="17">
        <f t="shared" si="11"/>
        <v>0</v>
      </c>
      <c r="Y209" s="17">
        <f t="shared" si="12"/>
        <v>0</v>
      </c>
    </row>
    <row r="210" spans="11:25" x14ac:dyDescent="0.3">
      <c r="K210" s="16">
        <f t="shared" si="10"/>
        <v>0</v>
      </c>
      <c r="X210" s="17">
        <f t="shared" si="11"/>
        <v>0</v>
      </c>
      <c r="Y210" s="17">
        <f t="shared" si="12"/>
        <v>0</v>
      </c>
    </row>
    <row r="211" spans="11:25" x14ac:dyDescent="0.3">
      <c r="K211" s="16">
        <f t="shared" si="10"/>
        <v>0</v>
      </c>
      <c r="X211" s="17">
        <f t="shared" si="11"/>
        <v>0</v>
      </c>
      <c r="Y211" s="17">
        <f t="shared" si="12"/>
        <v>0</v>
      </c>
    </row>
    <row r="212" spans="11:25" x14ac:dyDescent="0.3">
      <c r="K212" s="16">
        <f t="shared" si="10"/>
        <v>0</v>
      </c>
      <c r="X212" s="17">
        <f t="shared" si="11"/>
        <v>0</v>
      </c>
      <c r="Y212" s="17">
        <f t="shared" si="12"/>
        <v>0</v>
      </c>
    </row>
    <row r="213" spans="11:25" x14ac:dyDescent="0.3">
      <c r="K213" s="16">
        <f t="shared" si="10"/>
        <v>0</v>
      </c>
      <c r="X213" s="17">
        <f t="shared" si="11"/>
        <v>0</v>
      </c>
      <c r="Y213" s="17">
        <f t="shared" si="12"/>
        <v>0</v>
      </c>
    </row>
    <row r="214" spans="11:25" x14ac:dyDescent="0.3">
      <c r="K214" s="16">
        <f t="shared" si="10"/>
        <v>0</v>
      </c>
      <c r="X214" s="17">
        <f t="shared" si="11"/>
        <v>0</v>
      </c>
      <c r="Y214" s="17">
        <f t="shared" si="12"/>
        <v>0</v>
      </c>
    </row>
    <row r="215" spans="11:25" x14ac:dyDescent="0.3">
      <c r="K215" s="16">
        <f t="shared" si="10"/>
        <v>0</v>
      </c>
      <c r="X215" s="17">
        <f t="shared" si="11"/>
        <v>0</v>
      </c>
      <c r="Y215" s="17">
        <f t="shared" si="12"/>
        <v>0</v>
      </c>
    </row>
    <row r="216" spans="11:25" x14ac:dyDescent="0.3">
      <c r="K216" s="16">
        <f t="shared" si="10"/>
        <v>0</v>
      </c>
      <c r="X216" s="17">
        <f t="shared" si="11"/>
        <v>0</v>
      </c>
      <c r="Y216" s="17">
        <f t="shared" si="12"/>
        <v>0</v>
      </c>
    </row>
    <row r="217" spans="11:25" x14ac:dyDescent="0.3">
      <c r="K217" s="16">
        <f t="shared" si="10"/>
        <v>0</v>
      </c>
      <c r="X217" s="17">
        <f t="shared" si="11"/>
        <v>0</v>
      </c>
      <c r="Y217" s="17">
        <f t="shared" si="12"/>
        <v>0</v>
      </c>
    </row>
    <row r="218" spans="11:25" x14ac:dyDescent="0.3">
      <c r="K218" s="16">
        <f t="shared" si="10"/>
        <v>0</v>
      </c>
      <c r="X218" s="17">
        <f t="shared" si="11"/>
        <v>0</v>
      </c>
      <c r="Y218" s="17">
        <f t="shared" si="12"/>
        <v>0</v>
      </c>
    </row>
    <row r="219" spans="11:25" x14ac:dyDescent="0.3">
      <c r="K219" s="16">
        <f t="shared" si="10"/>
        <v>0</v>
      </c>
      <c r="X219" s="17">
        <f t="shared" si="11"/>
        <v>0</v>
      </c>
      <c r="Y219" s="17">
        <f t="shared" si="12"/>
        <v>0</v>
      </c>
    </row>
    <row r="220" spans="11:25" x14ac:dyDescent="0.3">
      <c r="K220" s="16">
        <f t="shared" si="10"/>
        <v>0</v>
      </c>
      <c r="X220" s="17">
        <f t="shared" si="11"/>
        <v>0</v>
      </c>
      <c r="Y220" s="17">
        <f t="shared" si="12"/>
        <v>0</v>
      </c>
    </row>
    <row r="221" spans="11:25" x14ac:dyDescent="0.3">
      <c r="K221" s="16">
        <f t="shared" si="10"/>
        <v>0</v>
      </c>
      <c r="X221" s="17">
        <f t="shared" si="11"/>
        <v>0</v>
      </c>
      <c r="Y221" s="17">
        <f t="shared" si="12"/>
        <v>0</v>
      </c>
    </row>
    <row r="222" spans="11:25" x14ac:dyDescent="0.3">
      <c r="K222" s="16">
        <f t="shared" si="10"/>
        <v>0</v>
      </c>
      <c r="X222" s="17">
        <f t="shared" si="11"/>
        <v>0</v>
      </c>
      <c r="Y222" s="17">
        <f t="shared" si="12"/>
        <v>0</v>
      </c>
    </row>
    <row r="223" spans="11:25" x14ac:dyDescent="0.3">
      <c r="K223" s="16">
        <f t="shared" si="10"/>
        <v>0</v>
      </c>
      <c r="X223" s="17">
        <f t="shared" si="11"/>
        <v>0</v>
      </c>
      <c r="Y223" s="17">
        <f t="shared" si="12"/>
        <v>0</v>
      </c>
    </row>
    <row r="224" spans="11:25" x14ac:dyDescent="0.3">
      <c r="K224" s="16">
        <f t="shared" si="10"/>
        <v>0</v>
      </c>
      <c r="X224" s="17">
        <f t="shared" si="11"/>
        <v>0</v>
      </c>
      <c r="Y224" s="17">
        <f t="shared" si="12"/>
        <v>0</v>
      </c>
    </row>
    <row r="225" spans="11:25" x14ac:dyDescent="0.3">
      <c r="K225" s="16">
        <f t="shared" si="10"/>
        <v>0</v>
      </c>
      <c r="X225" s="17">
        <f t="shared" si="11"/>
        <v>0</v>
      </c>
      <c r="Y225" s="17">
        <f t="shared" si="12"/>
        <v>0</v>
      </c>
    </row>
    <row r="226" spans="11:25" x14ac:dyDescent="0.3">
      <c r="K226" s="16">
        <f t="shared" si="10"/>
        <v>0</v>
      </c>
      <c r="X226" s="17">
        <f t="shared" si="11"/>
        <v>0</v>
      </c>
      <c r="Y226" s="17">
        <f t="shared" si="12"/>
        <v>0</v>
      </c>
    </row>
    <row r="227" spans="11:25" x14ac:dyDescent="0.3">
      <c r="K227" s="16">
        <f t="shared" si="10"/>
        <v>0</v>
      </c>
      <c r="X227" s="17">
        <f t="shared" si="11"/>
        <v>0</v>
      </c>
      <c r="Y227" s="17">
        <f t="shared" si="12"/>
        <v>0</v>
      </c>
    </row>
    <row r="228" spans="11:25" x14ac:dyDescent="0.3">
      <c r="K228" s="16">
        <f t="shared" si="10"/>
        <v>0</v>
      </c>
      <c r="X228" s="17">
        <f t="shared" si="11"/>
        <v>0</v>
      </c>
      <c r="Y228" s="17">
        <f t="shared" si="12"/>
        <v>0</v>
      </c>
    </row>
    <row r="229" spans="11:25" x14ac:dyDescent="0.3">
      <c r="K229" s="16">
        <f t="shared" si="10"/>
        <v>0</v>
      </c>
      <c r="X229" s="17">
        <f t="shared" si="11"/>
        <v>0</v>
      </c>
      <c r="Y229" s="17">
        <f t="shared" si="12"/>
        <v>0</v>
      </c>
    </row>
    <row r="230" spans="11:25" x14ac:dyDescent="0.3">
      <c r="K230" s="16">
        <f t="shared" si="10"/>
        <v>0</v>
      </c>
      <c r="X230" s="17">
        <f t="shared" si="11"/>
        <v>0</v>
      </c>
      <c r="Y230" s="17">
        <f t="shared" si="12"/>
        <v>0</v>
      </c>
    </row>
    <row r="231" spans="11:25" x14ac:dyDescent="0.3">
      <c r="K231" s="16">
        <f t="shared" si="10"/>
        <v>0</v>
      </c>
      <c r="X231" s="17">
        <f t="shared" si="11"/>
        <v>0</v>
      </c>
      <c r="Y231" s="17">
        <f t="shared" si="12"/>
        <v>0</v>
      </c>
    </row>
    <row r="232" spans="11:25" x14ac:dyDescent="0.3">
      <c r="K232" s="16">
        <f t="shared" si="10"/>
        <v>0</v>
      </c>
      <c r="X232" s="17">
        <f t="shared" si="11"/>
        <v>0</v>
      </c>
      <c r="Y232" s="17">
        <f t="shared" si="12"/>
        <v>0</v>
      </c>
    </row>
    <row r="233" spans="11:25" x14ac:dyDescent="0.3">
      <c r="K233" s="16">
        <f t="shared" si="10"/>
        <v>0</v>
      </c>
      <c r="X233" s="17">
        <f t="shared" si="11"/>
        <v>0</v>
      </c>
      <c r="Y233" s="17">
        <f t="shared" si="12"/>
        <v>0</v>
      </c>
    </row>
    <row r="234" spans="11:25" x14ac:dyDescent="0.3">
      <c r="K234" s="16">
        <f t="shared" si="10"/>
        <v>0</v>
      </c>
      <c r="X234" s="17">
        <f t="shared" si="11"/>
        <v>0</v>
      </c>
      <c r="Y234" s="17">
        <f t="shared" si="12"/>
        <v>0</v>
      </c>
    </row>
    <row r="235" spans="11:25" x14ac:dyDescent="0.3">
      <c r="K235" s="16">
        <f t="shared" si="10"/>
        <v>0</v>
      </c>
      <c r="X235" s="17">
        <f t="shared" si="11"/>
        <v>0</v>
      </c>
      <c r="Y235" s="17">
        <f t="shared" si="12"/>
        <v>0</v>
      </c>
    </row>
    <row r="236" spans="11:25" x14ac:dyDescent="0.3">
      <c r="K236" s="16">
        <f t="shared" si="10"/>
        <v>0</v>
      </c>
      <c r="X236" s="17">
        <f t="shared" si="11"/>
        <v>0</v>
      </c>
      <c r="Y236" s="17">
        <f t="shared" si="12"/>
        <v>0</v>
      </c>
    </row>
    <row r="237" spans="11:25" x14ac:dyDescent="0.3">
      <c r="K237" s="16">
        <f t="shared" si="10"/>
        <v>0</v>
      </c>
      <c r="X237" s="17">
        <f t="shared" si="11"/>
        <v>0</v>
      </c>
      <c r="Y237" s="17">
        <f t="shared" si="12"/>
        <v>0</v>
      </c>
    </row>
    <row r="238" spans="11:25" x14ac:dyDescent="0.3">
      <c r="K238" s="16">
        <f t="shared" si="10"/>
        <v>0</v>
      </c>
      <c r="X238" s="17">
        <f t="shared" si="11"/>
        <v>0</v>
      </c>
      <c r="Y238" s="17">
        <f t="shared" si="12"/>
        <v>0</v>
      </c>
    </row>
    <row r="239" spans="11:25" x14ac:dyDescent="0.3">
      <c r="K239" s="16">
        <f t="shared" si="10"/>
        <v>0</v>
      </c>
      <c r="X239" s="17">
        <f t="shared" si="11"/>
        <v>0</v>
      </c>
      <c r="Y239" s="17">
        <f t="shared" si="12"/>
        <v>0</v>
      </c>
    </row>
    <row r="240" spans="11:25" x14ac:dyDescent="0.3">
      <c r="K240" s="16">
        <f t="shared" si="10"/>
        <v>0</v>
      </c>
      <c r="X240" s="17">
        <f t="shared" si="11"/>
        <v>0</v>
      </c>
      <c r="Y240" s="17">
        <f t="shared" si="12"/>
        <v>0</v>
      </c>
    </row>
    <row r="241" spans="11:25" x14ac:dyDescent="0.3">
      <c r="K241" s="16">
        <f t="shared" si="10"/>
        <v>0</v>
      </c>
      <c r="X241" s="17">
        <f t="shared" si="11"/>
        <v>0</v>
      </c>
      <c r="Y241" s="17">
        <f t="shared" si="12"/>
        <v>0</v>
      </c>
    </row>
    <row r="242" spans="11:25" x14ac:dyDescent="0.3">
      <c r="K242" s="16">
        <f t="shared" si="10"/>
        <v>0</v>
      </c>
      <c r="X242" s="17">
        <f t="shared" si="11"/>
        <v>0</v>
      </c>
      <c r="Y242" s="17">
        <f t="shared" si="12"/>
        <v>0</v>
      </c>
    </row>
    <row r="243" spans="11:25" x14ac:dyDescent="0.3">
      <c r="K243" s="16">
        <f t="shared" si="10"/>
        <v>0</v>
      </c>
      <c r="X243" s="17">
        <f t="shared" si="11"/>
        <v>0</v>
      </c>
      <c r="Y243" s="17">
        <f t="shared" si="12"/>
        <v>0</v>
      </c>
    </row>
    <row r="244" spans="11:25" x14ac:dyDescent="0.3">
      <c r="K244" s="16">
        <f t="shared" si="10"/>
        <v>0</v>
      </c>
      <c r="X244" s="17">
        <f t="shared" si="11"/>
        <v>0</v>
      </c>
      <c r="Y244" s="17">
        <f t="shared" si="12"/>
        <v>0</v>
      </c>
    </row>
    <row r="245" spans="11:25" x14ac:dyDescent="0.3">
      <c r="K245" s="16">
        <f t="shared" si="10"/>
        <v>0</v>
      </c>
      <c r="X245" s="17">
        <f t="shared" si="11"/>
        <v>0</v>
      </c>
      <c r="Y245" s="17">
        <f t="shared" si="12"/>
        <v>0</v>
      </c>
    </row>
    <row r="246" spans="11:25" x14ac:dyDescent="0.3">
      <c r="K246" s="16">
        <f t="shared" si="10"/>
        <v>0</v>
      </c>
      <c r="X246" s="17">
        <f t="shared" si="11"/>
        <v>0</v>
      </c>
      <c r="Y246" s="17">
        <f t="shared" si="12"/>
        <v>0</v>
      </c>
    </row>
    <row r="247" spans="11:25" x14ac:dyDescent="0.3">
      <c r="K247" s="16">
        <f t="shared" si="10"/>
        <v>0</v>
      </c>
      <c r="X247" s="17">
        <f t="shared" si="11"/>
        <v>0</v>
      </c>
      <c r="Y247" s="17">
        <f t="shared" si="12"/>
        <v>0</v>
      </c>
    </row>
    <row r="248" spans="11:25" x14ac:dyDescent="0.3">
      <c r="K248" s="16">
        <f t="shared" si="10"/>
        <v>0</v>
      </c>
      <c r="X248" s="17">
        <f t="shared" si="11"/>
        <v>0</v>
      </c>
      <c r="Y248" s="17">
        <f t="shared" si="12"/>
        <v>0</v>
      </c>
    </row>
    <row r="249" spans="11:25" x14ac:dyDescent="0.3">
      <c r="K249" s="16">
        <f t="shared" si="10"/>
        <v>0</v>
      </c>
      <c r="X249" s="17">
        <f t="shared" si="11"/>
        <v>0</v>
      </c>
      <c r="Y249" s="17">
        <f t="shared" si="12"/>
        <v>0</v>
      </c>
    </row>
    <row r="250" spans="11:25" x14ac:dyDescent="0.3">
      <c r="K250" s="16">
        <f t="shared" si="10"/>
        <v>0</v>
      </c>
      <c r="X250" s="17">
        <f t="shared" si="11"/>
        <v>0</v>
      </c>
      <c r="Y250" s="17">
        <f t="shared" si="12"/>
        <v>0</v>
      </c>
    </row>
    <row r="251" spans="11:25" x14ac:dyDescent="0.3">
      <c r="K251" s="16">
        <f t="shared" si="10"/>
        <v>0</v>
      </c>
      <c r="X251" s="17">
        <f t="shared" si="11"/>
        <v>0</v>
      </c>
      <c r="Y251" s="17">
        <f t="shared" si="12"/>
        <v>0</v>
      </c>
    </row>
    <row r="252" spans="11:25" x14ac:dyDescent="0.3">
      <c r="K252" s="16">
        <f t="shared" si="10"/>
        <v>0</v>
      </c>
      <c r="X252" s="17">
        <f t="shared" si="11"/>
        <v>0</v>
      </c>
      <c r="Y252" s="17">
        <f t="shared" si="12"/>
        <v>0</v>
      </c>
    </row>
    <row r="253" spans="11:25" x14ac:dyDescent="0.3">
      <c r="K253" s="16">
        <f t="shared" si="10"/>
        <v>0</v>
      </c>
      <c r="X253" s="17">
        <f t="shared" si="11"/>
        <v>0</v>
      </c>
      <c r="Y253" s="17">
        <f t="shared" si="12"/>
        <v>0</v>
      </c>
    </row>
    <row r="254" spans="11:25" x14ac:dyDescent="0.3">
      <c r="K254" s="16">
        <f t="shared" si="10"/>
        <v>0</v>
      </c>
      <c r="X254" s="17">
        <f t="shared" si="11"/>
        <v>0</v>
      </c>
      <c r="Y254" s="17">
        <f t="shared" si="12"/>
        <v>0</v>
      </c>
    </row>
    <row r="255" spans="11:25" x14ac:dyDescent="0.3">
      <c r="K255" s="16">
        <f t="shared" si="10"/>
        <v>0</v>
      </c>
      <c r="X255" s="17">
        <f t="shared" si="11"/>
        <v>0</v>
      </c>
      <c r="Y255" s="17">
        <f t="shared" si="12"/>
        <v>0</v>
      </c>
    </row>
    <row r="256" spans="11:25" x14ac:dyDescent="0.3">
      <c r="K256" s="16">
        <f t="shared" si="10"/>
        <v>0</v>
      </c>
      <c r="X256" s="17">
        <f t="shared" si="11"/>
        <v>0</v>
      </c>
      <c r="Y256" s="17">
        <f t="shared" si="12"/>
        <v>0</v>
      </c>
    </row>
    <row r="257" spans="11:25" x14ac:dyDescent="0.3">
      <c r="K257" s="16">
        <f t="shared" si="10"/>
        <v>0</v>
      </c>
      <c r="X257" s="17">
        <f t="shared" si="11"/>
        <v>0</v>
      </c>
      <c r="Y257" s="17">
        <f t="shared" si="12"/>
        <v>0</v>
      </c>
    </row>
    <row r="258" spans="11:25" x14ac:dyDescent="0.3">
      <c r="K258" s="16">
        <f t="shared" si="10"/>
        <v>0</v>
      </c>
      <c r="X258" s="17">
        <f t="shared" si="11"/>
        <v>0</v>
      </c>
      <c r="Y258" s="17">
        <f t="shared" si="12"/>
        <v>0</v>
      </c>
    </row>
    <row r="259" spans="11:25" x14ac:dyDescent="0.3">
      <c r="K259" s="16">
        <f t="shared" si="10"/>
        <v>0</v>
      </c>
      <c r="X259" s="17">
        <f t="shared" si="11"/>
        <v>0</v>
      </c>
      <c r="Y259" s="17">
        <f t="shared" si="12"/>
        <v>0</v>
      </c>
    </row>
    <row r="260" spans="11:25" x14ac:dyDescent="0.3">
      <c r="K260" s="16">
        <f t="shared" ref="K260:K323" si="13">SUM(D260:J260)</f>
        <v>0</v>
      </c>
      <c r="X260" s="17">
        <f t="shared" ref="X260:X323" si="14">SUM(L260:W260)</f>
        <v>0</v>
      </c>
      <c r="Y260" s="17">
        <f t="shared" ref="Y260:Y323" si="15">K260-X260</f>
        <v>0</v>
      </c>
    </row>
    <row r="261" spans="11:25" x14ac:dyDescent="0.3">
      <c r="K261" s="16">
        <f t="shared" si="13"/>
        <v>0</v>
      </c>
      <c r="X261" s="17">
        <f t="shared" si="14"/>
        <v>0</v>
      </c>
      <c r="Y261" s="17">
        <f t="shared" si="15"/>
        <v>0</v>
      </c>
    </row>
    <row r="262" spans="11:25" x14ac:dyDescent="0.3">
      <c r="K262" s="16">
        <f t="shared" si="13"/>
        <v>0</v>
      </c>
      <c r="X262" s="17">
        <f t="shared" si="14"/>
        <v>0</v>
      </c>
      <c r="Y262" s="17">
        <f t="shared" si="15"/>
        <v>0</v>
      </c>
    </row>
    <row r="263" spans="11:25" x14ac:dyDescent="0.3">
      <c r="K263" s="16">
        <f t="shared" si="13"/>
        <v>0</v>
      </c>
      <c r="X263" s="17">
        <f t="shared" si="14"/>
        <v>0</v>
      </c>
      <c r="Y263" s="17">
        <f t="shared" si="15"/>
        <v>0</v>
      </c>
    </row>
    <row r="264" spans="11:25" x14ac:dyDescent="0.3">
      <c r="K264" s="16">
        <f t="shared" si="13"/>
        <v>0</v>
      </c>
      <c r="X264" s="17">
        <f t="shared" si="14"/>
        <v>0</v>
      </c>
      <c r="Y264" s="17">
        <f t="shared" si="15"/>
        <v>0</v>
      </c>
    </row>
    <row r="265" spans="11:25" x14ac:dyDescent="0.3">
      <c r="K265" s="16">
        <f t="shared" si="13"/>
        <v>0</v>
      </c>
      <c r="X265" s="17">
        <f t="shared" si="14"/>
        <v>0</v>
      </c>
      <c r="Y265" s="17">
        <f t="shared" si="15"/>
        <v>0</v>
      </c>
    </row>
    <row r="266" spans="11:25" x14ac:dyDescent="0.3">
      <c r="K266" s="16">
        <f t="shared" si="13"/>
        <v>0</v>
      </c>
      <c r="X266" s="17">
        <f t="shared" si="14"/>
        <v>0</v>
      </c>
      <c r="Y266" s="17">
        <f t="shared" si="15"/>
        <v>0</v>
      </c>
    </row>
    <row r="267" spans="11:25" x14ac:dyDescent="0.3">
      <c r="K267" s="16">
        <f t="shared" si="13"/>
        <v>0</v>
      </c>
      <c r="X267" s="17">
        <f t="shared" si="14"/>
        <v>0</v>
      </c>
      <c r="Y267" s="17">
        <f t="shared" si="15"/>
        <v>0</v>
      </c>
    </row>
    <row r="268" spans="11:25" x14ac:dyDescent="0.3">
      <c r="K268" s="16">
        <f t="shared" si="13"/>
        <v>0</v>
      </c>
      <c r="X268" s="17">
        <f t="shared" si="14"/>
        <v>0</v>
      </c>
      <c r="Y268" s="17">
        <f t="shared" si="15"/>
        <v>0</v>
      </c>
    </row>
    <row r="269" spans="11:25" x14ac:dyDescent="0.3">
      <c r="K269" s="16">
        <f t="shared" si="13"/>
        <v>0</v>
      </c>
      <c r="X269" s="17">
        <f t="shared" si="14"/>
        <v>0</v>
      </c>
      <c r="Y269" s="17">
        <f t="shared" si="15"/>
        <v>0</v>
      </c>
    </row>
    <row r="270" spans="11:25" x14ac:dyDescent="0.3">
      <c r="K270" s="16">
        <f t="shared" si="13"/>
        <v>0</v>
      </c>
      <c r="X270" s="17">
        <f t="shared" si="14"/>
        <v>0</v>
      </c>
      <c r="Y270" s="17">
        <f t="shared" si="15"/>
        <v>0</v>
      </c>
    </row>
    <row r="271" spans="11:25" x14ac:dyDescent="0.3">
      <c r="K271" s="16">
        <f t="shared" si="13"/>
        <v>0</v>
      </c>
      <c r="X271" s="17">
        <f t="shared" si="14"/>
        <v>0</v>
      </c>
      <c r="Y271" s="17">
        <f t="shared" si="15"/>
        <v>0</v>
      </c>
    </row>
    <row r="272" spans="11:25" x14ac:dyDescent="0.3">
      <c r="K272" s="16">
        <f t="shared" si="13"/>
        <v>0</v>
      </c>
      <c r="X272" s="17">
        <f t="shared" si="14"/>
        <v>0</v>
      </c>
      <c r="Y272" s="17">
        <f t="shared" si="15"/>
        <v>0</v>
      </c>
    </row>
    <row r="273" spans="11:25" x14ac:dyDescent="0.3">
      <c r="K273" s="16">
        <f t="shared" si="13"/>
        <v>0</v>
      </c>
      <c r="X273" s="17">
        <f t="shared" si="14"/>
        <v>0</v>
      </c>
      <c r="Y273" s="17">
        <f t="shared" si="15"/>
        <v>0</v>
      </c>
    </row>
    <row r="274" spans="11:25" x14ac:dyDescent="0.3">
      <c r="K274" s="16">
        <f t="shared" si="13"/>
        <v>0</v>
      </c>
      <c r="X274" s="17">
        <f t="shared" si="14"/>
        <v>0</v>
      </c>
      <c r="Y274" s="17">
        <f t="shared" si="15"/>
        <v>0</v>
      </c>
    </row>
    <row r="275" spans="11:25" x14ac:dyDescent="0.3">
      <c r="K275" s="16">
        <f t="shared" si="13"/>
        <v>0</v>
      </c>
      <c r="X275" s="17">
        <f t="shared" si="14"/>
        <v>0</v>
      </c>
      <c r="Y275" s="17">
        <f t="shared" si="15"/>
        <v>0</v>
      </c>
    </row>
    <row r="276" spans="11:25" x14ac:dyDescent="0.3">
      <c r="K276" s="16">
        <f t="shared" si="13"/>
        <v>0</v>
      </c>
      <c r="X276" s="17">
        <f t="shared" si="14"/>
        <v>0</v>
      </c>
      <c r="Y276" s="17">
        <f t="shared" si="15"/>
        <v>0</v>
      </c>
    </row>
    <row r="277" spans="11:25" x14ac:dyDescent="0.3">
      <c r="K277" s="16">
        <f t="shared" si="13"/>
        <v>0</v>
      </c>
      <c r="X277" s="17">
        <f t="shared" si="14"/>
        <v>0</v>
      </c>
      <c r="Y277" s="17">
        <f t="shared" si="15"/>
        <v>0</v>
      </c>
    </row>
    <row r="278" spans="11:25" x14ac:dyDescent="0.3">
      <c r="K278" s="16">
        <f t="shared" si="13"/>
        <v>0</v>
      </c>
      <c r="X278" s="17">
        <f t="shared" si="14"/>
        <v>0</v>
      </c>
      <c r="Y278" s="17">
        <f t="shared" si="15"/>
        <v>0</v>
      </c>
    </row>
    <row r="279" spans="11:25" x14ac:dyDescent="0.3">
      <c r="K279" s="16">
        <f t="shared" si="13"/>
        <v>0</v>
      </c>
      <c r="X279" s="17">
        <f t="shared" si="14"/>
        <v>0</v>
      </c>
      <c r="Y279" s="17">
        <f t="shared" si="15"/>
        <v>0</v>
      </c>
    </row>
    <row r="280" spans="11:25" x14ac:dyDescent="0.3">
      <c r="K280" s="16">
        <f t="shared" si="13"/>
        <v>0</v>
      </c>
      <c r="X280" s="17">
        <f t="shared" si="14"/>
        <v>0</v>
      </c>
      <c r="Y280" s="17">
        <f t="shared" si="15"/>
        <v>0</v>
      </c>
    </row>
    <row r="281" spans="11:25" x14ac:dyDescent="0.3">
      <c r="K281" s="16">
        <f t="shared" si="13"/>
        <v>0</v>
      </c>
      <c r="X281" s="17">
        <f t="shared" si="14"/>
        <v>0</v>
      </c>
      <c r="Y281" s="17">
        <f t="shared" si="15"/>
        <v>0</v>
      </c>
    </row>
    <row r="282" spans="11:25" x14ac:dyDescent="0.3">
      <c r="K282" s="16">
        <f t="shared" si="13"/>
        <v>0</v>
      </c>
      <c r="X282" s="17">
        <f t="shared" si="14"/>
        <v>0</v>
      </c>
      <c r="Y282" s="17">
        <f t="shared" si="15"/>
        <v>0</v>
      </c>
    </row>
    <row r="283" spans="11:25" x14ac:dyDescent="0.3">
      <c r="K283" s="16">
        <f t="shared" si="13"/>
        <v>0</v>
      </c>
      <c r="X283" s="17">
        <f t="shared" si="14"/>
        <v>0</v>
      </c>
      <c r="Y283" s="17">
        <f t="shared" si="15"/>
        <v>0</v>
      </c>
    </row>
    <row r="284" spans="11:25" x14ac:dyDescent="0.3">
      <c r="K284" s="16">
        <f t="shared" si="13"/>
        <v>0</v>
      </c>
      <c r="X284" s="17">
        <f t="shared" si="14"/>
        <v>0</v>
      </c>
      <c r="Y284" s="17">
        <f t="shared" si="15"/>
        <v>0</v>
      </c>
    </row>
    <row r="285" spans="11:25" x14ac:dyDescent="0.3">
      <c r="K285" s="16">
        <f t="shared" si="13"/>
        <v>0</v>
      </c>
      <c r="X285" s="17">
        <f t="shared" si="14"/>
        <v>0</v>
      </c>
      <c r="Y285" s="17">
        <f t="shared" si="15"/>
        <v>0</v>
      </c>
    </row>
    <row r="286" spans="11:25" x14ac:dyDescent="0.3">
      <c r="K286" s="16">
        <f t="shared" si="13"/>
        <v>0</v>
      </c>
      <c r="X286" s="17">
        <f t="shared" si="14"/>
        <v>0</v>
      </c>
      <c r="Y286" s="17">
        <f t="shared" si="15"/>
        <v>0</v>
      </c>
    </row>
    <row r="287" spans="11:25" x14ac:dyDescent="0.3">
      <c r="K287" s="16">
        <f t="shared" si="13"/>
        <v>0</v>
      </c>
      <c r="X287" s="17">
        <f t="shared" si="14"/>
        <v>0</v>
      </c>
      <c r="Y287" s="17">
        <f t="shared" si="15"/>
        <v>0</v>
      </c>
    </row>
    <row r="288" spans="11:25" x14ac:dyDescent="0.3">
      <c r="K288" s="16">
        <f t="shared" si="13"/>
        <v>0</v>
      </c>
      <c r="X288" s="17">
        <f t="shared" si="14"/>
        <v>0</v>
      </c>
      <c r="Y288" s="17">
        <f t="shared" si="15"/>
        <v>0</v>
      </c>
    </row>
    <row r="289" spans="11:25" x14ac:dyDescent="0.3">
      <c r="K289" s="16">
        <f t="shared" si="13"/>
        <v>0</v>
      </c>
      <c r="X289" s="17">
        <f t="shared" si="14"/>
        <v>0</v>
      </c>
      <c r="Y289" s="17">
        <f t="shared" si="15"/>
        <v>0</v>
      </c>
    </row>
    <row r="290" spans="11:25" x14ac:dyDescent="0.3">
      <c r="K290" s="16">
        <f t="shared" si="13"/>
        <v>0</v>
      </c>
      <c r="X290" s="17">
        <f t="shared" si="14"/>
        <v>0</v>
      </c>
      <c r="Y290" s="17">
        <f t="shared" si="15"/>
        <v>0</v>
      </c>
    </row>
    <row r="291" spans="11:25" x14ac:dyDescent="0.3">
      <c r="K291" s="16">
        <f t="shared" si="13"/>
        <v>0</v>
      </c>
      <c r="X291" s="17">
        <f t="shared" si="14"/>
        <v>0</v>
      </c>
      <c r="Y291" s="17">
        <f t="shared" si="15"/>
        <v>0</v>
      </c>
    </row>
    <row r="292" spans="11:25" x14ac:dyDescent="0.3">
      <c r="K292" s="16">
        <f t="shared" si="13"/>
        <v>0</v>
      </c>
      <c r="X292" s="17">
        <f t="shared" si="14"/>
        <v>0</v>
      </c>
      <c r="Y292" s="17">
        <f t="shared" si="15"/>
        <v>0</v>
      </c>
    </row>
    <row r="293" spans="11:25" x14ac:dyDescent="0.3">
      <c r="K293" s="16">
        <f t="shared" si="13"/>
        <v>0</v>
      </c>
      <c r="X293" s="17">
        <f t="shared" si="14"/>
        <v>0</v>
      </c>
      <c r="Y293" s="17">
        <f t="shared" si="15"/>
        <v>0</v>
      </c>
    </row>
    <row r="294" spans="11:25" x14ac:dyDescent="0.3">
      <c r="K294" s="16">
        <f t="shared" si="13"/>
        <v>0</v>
      </c>
      <c r="X294" s="17">
        <f t="shared" si="14"/>
        <v>0</v>
      </c>
      <c r="Y294" s="17">
        <f t="shared" si="15"/>
        <v>0</v>
      </c>
    </row>
    <row r="295" spans="11:25" x14ac:dyDescent="0.3">
      <c r="K295" s="16">
        <f t="shared" si="13"/>
        <v>0</v>
      </c>
      <c r="X295" s="17">
        <f t="shared" si="14"/>
        <v>0</v>
      </c>
      <c r="Y295" s="17">
        <f t="shared" si="15"/>
        <v>0</v>
      </c>
    </row>
    <row r="296" spans="11:25" x14ac:dyDescent="0.3">
      <c r="K296" s="16">
        <f t="shared" si="13"/>
        <v>0</v>
      </c>
      <c r="X296" s="17">
        <f t="shared" si="14"/>
        <v>0</v>
      </c>
      <c r="Y296" s="17">
        <f t="shared" si="15"/>
        <v>0</v>
      </c>
    </row>
    <row r="297" spans="11:25" x14ac:dyDescent="0.3">
      <c r="K297" s="16">
        <f t="shared" si="13"/>
        <v>0</v>
      </c>
      <c r="X297" s="17">
        <f t="shared" si="14"/>
        <v>0</v>
      </c>
      <c r="Y297" s="17">
        <f t="shared" si="15"/>
        <v>0</v>
      </c>
    </row>
    <row r="298" spans="11:25" x14ac:dyDescent="0.3">
      <c r="K298" s="16">
        <f t="shared" si="13"/>
        <v>0</v>
      </c>
      <c r="X298" s="17">
        <f t="shared" si="14"/>
        <v>0</v>
      </c>
      <c r="Y298" s="17">
        <f t="shared" si="15"/>
        <v>0</v>
      </c>
    </row>
    <row r="299" spans="11:25" x14ac:dyDescent="0.3">
      <c r="K299" s="16">
        <f t="shared" si="13"/>
        <v>0</v>
      </c>
      <c r="X299" s="17">
        <f t="shared" si="14"/>
        <v>0</v>
      </c>
      <c r="Y299" s="17">
        <f t="shared" si="15"/>
        <v>0</v>
      </c>
    </row>
    <row r="300" spans="11:25" x14ac:dyDescent="0.3">
      <c r="K300" s="16">
        <f t="shared" si="13"/>
        <v>0</v>
      </c>
      <c r="X300" s="17">
        <f t="shared" si="14"/>
        <v>0</v>
      </c>
      <c r="Y300" s="17">
        <f t="shared" si="15"/>
        <v>0</v>
      </c>
    </row>
    <row r="301" spans="11:25" x14ac:dyDescent="0.3">
      <c r="K301" s="16">
        <f t="shared" si="13"/>
        <v>0</v>
      </c>
      <c r="X301" s="17">
        <f t="shared" si="14"/>
        <v>0</v>
      </c>
      <c r="Y301" s="17">
        <f t="shared" si="15"/>
        <v>0</v>
      </c>
    </row>
    <row r="302" spans="11:25" x14ac:dyDescent="0.3">
      <c r="K302" s="16">
        <f t="shared" si="13"/>
        <v>0</v>
      </c>
      <c r="X302" s="17">
        <f t="shared" si="14"/>
        <v>0</v>
      </c>
      <c r="Y302" s="17">
        <f t="shared" si="15"/>
        <v>0</v>
      </c>
    </row>
    <row r="303" spans="11:25" x14ac:dyDescent="0.3">
      <c r="K303" s="16">
        <f t="shared" si="13"/>
        <v>0</v>
      </c>
      <c r="X303" s="17">
        <f t="shared" si="14"/>
        <v>0</v>
      </c>
      <c r="Y303" s="17">
        <f t="shared" si="15"/>
        <v>0</v>
      </c>
    </row>
    <row r="304" spans="11:25" x14ac:dyDescent="0.3">
      <c r="K304" s="16">
        <f t="shared" si="13"/>
        <v>0</v>
      </c>
      <c r="X304" s="17">
        <f t="shared" si="14"/>
        <v>0</v>
      </c>
      <c r="Y304" s="17">
        <f t="shared" si="15"/>
        <v>0</v>
      </c>
    </row>
    <row r="305" spans="11:25" x14ac:dyDescent="0.3">
      <c r="K305" s="16">
        <f t="shared" si="13"/>
        <v>0</v>
      </c>
      <c r="X305" s="17">
        <f t="shared" si="14"/>
        <v>0</v>
      </c>
      <c r="Y305" s="17">
        <f t="shared" si="15"/>
        <v>0</v>
      </c>
    </row>
    <row r="306" spans="11:25" x14ac:dyDescent="0.3">
      <c r="K306" s="16">
        <f t="shared" si="13"/>
        <v>0</v>
      </c>
      <c r="X306" s="17">
        <f t="shared" si="14"/>
        <v>0</v>
      </c>
      <c r="Y306" s="17">
        <f t="shared" si="15"/>
        <v>0</v>
      </c>
    </row>
    <row r="307" spans="11:25" x14ac:dyDescent="0.3">
      <c r="K307" s="16">
        <f t="shared" si="13"/>
        <v>0</v>
      </c>
      <c r="X307" s="17">
        <f t="shared" si="14"/>
        <v>0</v>
      </c>
      <c r="Y307" s="17">
        <f t="shared" si="15"/>
        <v>0</v>
      </c>
    </row>
    <row r="308" spans="11:25" x14ac:dyDescent="0.3">
      <c r="K308" s="16">
        <f t="shared" si="13"/>
        <v>0</v>
      </c>
      <c r="X308" s="17">
        <f t="shared" si="14"/>
        <v>0</v>
      </c>
      <c r="Y308" s="17">
        <f t="shared" si="15"/>
        <v>0</v>
      </c>
    </row>
    <row r="309" spans="11:25" x14ac:dyDescent="0.3">
      <c r="K309" s="16">
        <f t="shared" si="13"/>
        <v>0</v>
      </c>
      <c r="X309" s="17">
        <f t="shared" si="14"/>
        <v>0</v>
      </c>
      <c r="Y309" s="17">
        <f t="shared" si="15"/>
        <v>0</v>
      </c>
    </row>
    <row r="310" spans="11:25" x14ac:dyDescent="0.3">
      <c r="K310" s="16">
        <f t="shared" si="13"/>
        <v>0</v>
      </c>
      <c r="X310" s="17">
        <f t="shared" si="14"/>
        <v>0</v>
      </c>
      <c r="Y310" s="17">
        <f t="shared" si="15"/>
        <v>0</v>
      </c>
    </row>
    <row r="311" spans="11:25" x14ac:dyDescent="0.3">
      <c r="K311" s="16">
        <f t="shared" si="13"/>
        <v>0</v>
      </c>
      <c r="X311" s="17">
        <f t="shared" si="14"/>
        <v>0</v>
      </c>
      <c r="Y311" s="17">
        <f t="shared" si="15"/>
        <v>0</v>
      </c>
    </row>
    <row r="312" spans="11:25" x14ac:dyDescent="0.3">
      <c r="K312" s="16">
        <f t="shared" si="13"/>
        <v>0</v>
      </c>
      <c r="X312" s="17">
        <f t="shared" si="14"/>
        <v>0</v>
      </c>
      <c r="Y312" s="17">
        <f t="shared" si="15"/>
        <v>0</v>
      </c>
    </row>
    <row r="313" spans="11:25" x14ac:dyDescent="0.3">
      <c r="K313" s="16">
        <f t="shared" si="13"/>
        <v>0</v>
      </c>
      <c r="X313" s="17">
        <f t="shared" si="14"/>
        <v>0</v>
      </c>
      <c r="Y313" s="17">
        <f t="shared" si="15"/>
        <v>0</v>
      </c>
    </row>
    <row r="314" spans="11:25" x14ac:dyDescent="0.3">
      <c r="K314" s="16">
        <f t="shared" si="13"/>
        <v>0</v>
      </c>
      <c r="X314" s="17">
        <f t="shared" si="14"/>
        <v>0</v>
      </c>
      <c r="Y314" s="17">
        <f t="shared" si="15"/>
        <v>0</v>
      </c>
    </row>
    <row r="315" spans="11:25" x14ac:dyDescent="0.3">
      <c r="K315" s="16">
        <f t="shared" si="13"/>
        <v>0</v>
      </c>
      <c r="X315" s="17">
        <f t="shared" si="14"/>
        <v>0</v>
      </c>
      <c r="Y315" s="17">
        <f t="shared" si="15"/>
        <v>0</v>
      </c>
    </row>
    <row r="316" spans="11:25" x14ac:dyDescent="0.3">
      <c r="K316" s="16">
        <f t="shared" si="13"/>
        <v>0</v>
      </c>
      <c r="X316" s="17">
        <f t="shared" si="14"/>
        <v>0</v>
      </c>
      <c r="Y316" s="17">
        <f t="shared" si="15"/>
        <v>0</v>
      </c>
    </row>
    <row r="317" spans="11:25" x14ac:dyDescent="0.3">
      <c r="K317" s="16">
        <f t="shared" si="13"/>
        <v>0</v>
      </c>
      <c r="X317" s="17">
        <f t="shared" si="14"/>
        <v>0</v>
      </c>
      <c r="Y317" s="17">
        <f t="shared" si="15"/>
        <v>0</v>
      </c>
    </row>
    <row r="318" spans="11:25" x14ac:dyDescent="0.3">
      <c r="K318" s="16">
        <f t="shared" si="13"/>
        <v>0</v>
      </c>
      <c r="X318" s="17">
        <f t="shared" si="14"/>
        <v>0</v>
      </c>
      <c r="Y318" s="17">
        <f t="shared" si="15"/>
        <v>0</v>
      </c>
    </row>
    <row r="319" spans="11:25" x14ac:dyDescent="0.3">
      <c r="K319" s="16">
        <f t="shared" si="13"/>
        <v>0</v>
      </c>
      <c r="X319" s="17">
        <f t="shared" si="14"/>
        <v>0</v>
      </c>
      <c r="Y319" s="17">
        <f t="shared" si="15"/>
        <v>0</v>
      </c>
    </row>
    <row r="320" spans="11:25" x14ac:dyDescent="0.3">
      <c r="K320" s="16">
        <f t="shared" si="13"/>
        <v>0</v>
      </c>
      <c r="X320" s="17">
        <f t="shared" si="14"/>
        <v>0</v>
      </c>
      <c r="Y320" s="17">
        <f t="shared" si="15"/>
        <v>0</v>
      </c>
    </row>
    <row r="321" spans="11:25" x14ac:dyDescent="0.3">
      <c r="K321" s="16">
        <f t="shared" si="13"/>
        <v>0</v>
      </c>
      <c r="X321" s="17">
        <f t="shared" si="14"/>
        <v>0</v>
      </c>
      <c r="Y321" s="17">
        <f t="shared" si="15"/>
        <v>0</v>
      </c>
    </row>
    <row r="322" spans="11:25" x14ac:dyDescent="0.3">
      <c r="K322" s="16">
        <f t="shared" si="13"/>
        <v>0</v>
      </c>
      <c r="X322" s="17">
        <f t="shared" si="14"/>
        <v>0</v>
      </c>
      <c r="Y322" s="17">
        <f t="shared" si="15"/>
        <v>0</v>
      </c>
    </row>
    <row r="323" spans="11:25" x14ac:dyDescent="0.3">
      <c r="K323" s="16">
        <f t="shared" si="13"/>
        <v>0</v>
      </c>
      <c r="X323" s="17">
        <f t="shared" si="14"/>
        <v>0</v>
      </c>
      <c r="Y323" s="17">
        <f t="shared" si="15"/>
        <v>0</v>
      </c>
    </row>
    <row r="324" spans="11:25" x14ac:dyDescent="0.3">
      <c r="K324" s="16">
        <f t="shared" ref="K324:K387" si="16">SUM(D324:J324)</f>
        <v>0</v>
      </c>
      <c r="X324" s="17">
        <f t="shared" ref="X324:X387" si="17">SUM(L324:W324)</f>
        <v>0</v>
      </c>
      <c r="Y324" s="17">
        <f t="shared" ref="Y324:Y387" si="18">K324-X324</f>
        <v>0</v>
      </c>
    </row>
    <row r="325" spans="11:25" x14ac:dyDescent="0.3">
      <c r="K325" s="16">
        <f t="shared" si="16"/>
        <v>0</v>
      </c>
      <c r="X325" s="17">
        <f t="shared" si="17"/>
        <v>0</v>
      </c>
      <c r="Y325" s="17">
        <f t="shared" si="18"/>
        <v>0</v>
      </c>
    </row>
    <row r="326" spans="11:25" x14ac:dyDescent="0.3">
      <c r="K326" s="16">
        <f t="shared" si="16"/>
        <v>0</v>
      </c>
      <c r="X326" s="17">
        <f t="shared" si="17"/>
        <v>0</v>
      </c>
      <c r="Y326" s="17">
        <f t="shared" si="18"/>
        <v>0</v>
      </c>
    </row>
    <row r="327" spans="11:25" x14ac:dyDescent="0.3">
      <c r="K327" s="16">
        <f t="shared" si="16"/>
        <v>0</v>
      </c>
      <c r="X327" s="17">
        <f t="shared" si="17"/>
        <v>0</v>
      </c>
      <c r="Y327" s="17">
        <f t="shared" si="18"/>
        <v>0</v>
      </c>
    </row>
    <row r="328" spans="11:25" x14ac:dyDescent="0.3">
      <c r="K328" s="16">
        <f t="shared" si="16"/>
        <v>0</v>
      </c>
      <c r="X328" s="17">
        <f t="shared" si="17"/>
        <v>0</v>
      </c>
      <c r="Y328" s="17">
        <f t="shared" si="18"/>
        <v>0</v>
      </c>
    </row>
    <row r="329" spans="11:25" x14ac:dyDescent="0.3">
      <c r="K329" s="16">
        <f t="shared" si="16"/>
        <v>0</v>
      </c>
      <c r="X329" s="17">
        <f t="shared" si="17"/>
        <v>0</v>
      </c>
      <c r="Y329" s="17">
        <f t="shared" si="18"/>
        <v>0</v>
      </c>
    </row>
    <row r="330" spans="11:25" x14ac:dyDescent="0.3">
      <c r="K330" s="16">
        <f t="shared" si="16"/>
        <v>0</v>
      </c>
      <c r="X330" s="17">
        <f t="shared" si="17"/>
        <v>0</v>
      </c>
      <c r="Y330" s="17">
        <f t="shared" si="18"/>
        <v>0</v>
      </c>
    </row>
    <row r="331" spans="11:25" x14ac:dyDescent="0.3">
      <c r="K331" s="16">
        <f t="shared" si="16"/>
        <v>0</v>
      </c>
      <c r="X331" s="17">
        <f t="shared" si="17"/>
        <v>0</v>
      </c>
      <c r="Y331" s="17">
        <f t="shared" si="18"/>
        <v>0</v>
      </c>
    </row>
    <row r="332" spans="11:25" x14ac:dyDescent="0.3">
      <c r="K332" s="16">
        <f t="shared" si="16"/>
        <v>0</v>
      </c>
      <c r="X332" s="17">
        <f t="shared" si="17"/>
        <v>0</v>
      </c>
      <c r="Y332" s="17">
        <f t="shared" si="18"/>
        <v>0</v>
      </c>
    </row>
    <row r="333" spans="11:25" x14ac:dyDescent="0.3">
      <c r="K333" s="16">
        <f t="shared" si="16"/>
        <v>0</v>
      </c>
      <c r="X333" s="17">
        <f t="shared" si="17"/>
        <v>0</v>
      </c>
      <c r="Y333" s="17">
        <f t="shared" si="18"/>
        <v>0</v>
      </c>
    </row>
    <row r="334" spans="11:25" x14ac:dyDescent="0.3">
      <c r="K334" s="16">
        <f t="shared" si="16"/>
        <v>0</v>
      </c>
      <c r="X334" s="17">
        <f t="shared" si="17"/>
        <v>0</v>
      </c>
      <c r="Y334" s="17">
        <f t="shared" si="18"/>
        <v>0</v>
      </c>
    </row>
    <row r="335" spans="11:25" x14ac:dyDescent="0.3">
      <c r="K335" s="16">
        <f t="shared" si="16"/>
        <v>0</v>
      </c>
      <c r="X335" s="17">
        <f t="shared" si="17"/>
        <v>0</v>
      </c>
      <c r="Y335" s="17">
        <f t="shared" si="18"/>
        <v>0</v>
      </c>
    </row>
    <row r="336" spans="11:25" x14ac:dyDescent="0.3">
      <c r="K336" s="16">
        <f t="shared" si="16"/>
        <v>0</v>
      </c>
      <c r="X336" s="17">
        <f t="shared" si="17"/>
        <v>0</v>
      </c>
      <c r="Y336" s="17">
        <f t="shared" si="18"/>
        <v>0</v>
      </c>
    </row>
    <row r="337" spans="11:25" x14ac:dyDescent="0.3">
      <c r="K337" s="16">
        <f t="shared" si="16"/>
        <v>0</v>
      </c>
      <c r="X337" s="17">
        <f t="shared" si="17"/>
        <v>0</v>
      </c>
      <c r="Y337" s="17">
        <f t="shared" si="18"/>
        <v>0</v>
      </c>
    </row>
    <row r="338" spans="11:25" x14ac:dyDescent="0.3">
      <c r="K338" s="16">
        <f t="shared" si="16"/>
        <v>0</v>
      </c>
      <c r="X338" s="17">
        <f t="shared" si="17"/>
        <v>0</v>
      </c>
      <c r="Y338" s="17">
        <f t="shared" si="18"/>
        <v>0</v>
      </c>
    </row>
    <row r="339" spans="11:25" x14ac:dyDescent="0.3">
      <c r="K339" s="16">
        <f t="shared" si="16"/>
        <v>0</v>
      </c>
      <c r="X339" s="17">
        <f t="shared" si="17"/>
        <v>0</v>
      </c>
      <c r="Y339" s="17">
        <f t="shared" si="18"/>
        <v>0</v>
      </c>
    </row>
    <row r="340" spans="11:25" x14ac:dyDescent="0.3">
      <c r="K340" s="16">
        <f t="shared" si="16"/>
        <v>0</v>
      </c>
      <c r="X340" s="17">
        <f t="shared" si="17"/>
        <v>0</v>
      </c>
      <c r="Y340" s="17">
        <f t="shared" si="18"/>
        <v>0</v>
      </c>
    </row>
    <row r="341" spans="11:25" x14ac:dyDescent="0.3">
      <c r="K341" s="16">
        <f t="shared" si="16"/>
        <v>0</v>
      </c>
      <c r="X341" s="17">
        <f t="shared" si="17"/>
        <v>0</v>
      </c>
      <c r="Y341" s="17">
        <f t="shared" si="18"/>
        <v>0</v>
      </c>
    </row>
    <row r="342" spans="11:25" x14ac:dyDescent="0.3">
      <c r="K342" s="16">
        <f t="shared" si="16"/>
        <v>0</v>
      </c>
      <c r="X342" s="17">
        <f t="shared" si="17"/>
        <v>0</v>
      </c>
      <c r="Y342" s="17">
        <f t="shared" si="18"/>
        <v>0</v>
      </c>
    </row>
    <row r="343" spans="11:25" x14ac:dyDescent="0.3">
      <c r="K343" s="16">
        <f t="shared" si="16"/>
        <v>0</v>
      </c>
      <c r="X343" s="17">
        <f t="shared" si="17"/>
        <v>0</v>
      </c>
      <c r="Y343" s="17">
        <f t="shared" si="18"/>
        <v>0</v>
      </c>
    </row>
    <row r="344" spans="11:25" x14ac:dyDescent="0.3">
      <c r="K344" s="16">
        <f t="shared" si="16"/>
        <v>0</v>
      </c>
      <c r="X344" s="17">
        <f t="shared" si="17"/>
        <v>0</v>
      </c>
      <c r="Y344" s="17">
        <f t="shared" si="18"/>
        <v>0</v>
      </c>
    </row>
    <row r="345" spans="11:25" x14ac:dyDescent="0.3">
      <c r="K345" s="16">
        <f t="shared" si="16"/>
        <v>0</v>
      </c>
      <c r="X345" s="17">
        <f t="shared" si="17"/>
        <v>0</v>
      </c>
      <c r="Y345" s="17">
        <f t="shared" si="18"/>
        <v>0</v>
      </c>
    </row>
    <row r="346" spans="11:25" x14ac:dyDescent="0.3">
      <c r="K346" s="16">
        <f t="shared" si="16"/>
        <v>0</v>
      </c>
      <c r="X346" s="17">
        <f t="shared" si="17"/>
        <v>0</v>
      </c>
      <c r="Y346" s="17">
        <f t="shared" si="18"/>
        <v>0</v>
      </c>
    </row>
    <row r="347" spans="11:25" x14ac:dyDescent="0.3">
      <c r="K347" s="16">
        <f t="shared" si="16"/>
        <v>0</v>
      </c>
      <c r="X347" s="17">
        <f t="shared" si="17"/>
        <v>0</v>
      </c>
      <c r="Y347" s="17">
        <f t="shared" si="18"/>
        <v>0</v>
      </c>
    </row>
    <row r="348" spans="11:25" x14ac:dyDescent="0.3">
      <c r="K348" s="16">
        <f t="shared" si="16"/>
        <v>0</v>
      </c>
      <c r="X348" s="17">
        <f t="shared" si="17"/>
        <v>0</v>
      </c>
      <c r="Y348" s="17">
        <f t="shared" si="18"/>
        <v>0</v>
      </c>
    </row>
    <row r="349" spans="11:25" x14ac:dyDescent="0.3">
      <c r="K349" s="16">
        <f t="shared" si="16"/>
        <v>0</v>
      </c>
      <c r="X349" s="17">
        <f t="shared" si="17"/>
        <v>0</v>
      </c>
      <c r="Y349" s="17">
        <f t="shared" si="18"/>
        <v>0</v>
      </c>
    </row>
    <row r="350" spans="11:25" x14ac:dyDescent="0.3">
      <c r="K350" s="16">
        <f t="shared" si="16"/>
        <v>0</v>
      </c>
      <c r="X350" s="17">
        <f t="shared" si="17"/>
        <v>0</v>
      </c>
      <c r="Y350" s="17">
        <f t="shared" si="18"/>
        <v>0</v>
      </c>
    </row>
    <row r="351" spans="11:25" x14ac:dyDescent="0.3">
      <c r="K351" s="16">
        <f t="shared" si="16"/>
        <v>0</v>
      </c>
      <c r="X351" s="17">
        <f t="shared" si="17"/>
        <v>0</v>
      </c>
      <c r="Y351" s="17">
        <f t="shared" si="18"/>
        <v>0</v>
      </c>
    </row>
    <row r="352" spans="11:25" x14ac:dyDescent="0.3">
      <c r="K352" s="16">
        <f t="shared" si="16"/>
        <v>0</v>
      </c>
      <c r="X352" s="17">
        <f t="shared" si="17"/>
        <v>0</v>
      </c>
      <c r="Y352" s="17">
        <f t="shared" si="18"/>
        <v>0</v>
      </c>
    </row>
    <row r="353" spans="11:25" x14ac:dyDescent="0.3">
      <c r="K353" s="16">
        <f t="shared" si="16"/>
        <v>0</v>
      </c>
      <c r="X353" s="17">
        <f t="shared" si="17"/>
        <v>0</v>
      </c>
      <c r="Y353" s="17">
        <f t="shared" si="18"/>
        <v>0</v>
      </c>
    </row>
    <row r="354" spans="11:25" x14ac:dyDescent="0.3">
      <c r="K354" s="16">
        <f t="shared" si="16"/>
        <v>0</v>
      </c>
      <c r="X354" s="17">
        <f t="shared" si="17"/>
        <v>0</v>
      </c>
      <c r="Y354" s="17">
        <f t="shared" si="18"/>
        <v>0</v>
      </c>
    </row>
    <row r="355" spans="11:25" x14ac:dyDescent="0.3">
      <c r="K355" s="16">
        <f t="shared" si="16"/>
        <v>0</v>
      </c>
      <c r="X355" s="17">
        <f t="shared" si="17"/>
        <v>0</v>
      </c>
      <c r="Y355" s="17">
        <f t="shared" si="18"/>
        <v>0</v>
      </c>
    </row>
    <row r="356" spans="11:25" x14ac:dyDescent="0.3">
      <c r="K356" s="16">
        <f t="shared" si="16"/>
        <v>0</v>
      </c>
      <c r="X356" s="17">
        <f t="shared" si="17"/>
        <v>0</v>
      </c>
      <c r="Y356" s="17">
        <f t="shared" si="18"/>
        <v>0</v>
      </c>
    </row>
    <row r="357" spans="11:25" x14ac:dyDescent="0.3">
      <c r="K357" s="16">
        <f t="shared" si="16"/>
        <v>0</v>
      </c>
      <c r="X357" s="17">
        <f t="shared" si="17"/>
        <v>0</v>
      </c>
      <c r="Y357" s="17">
        <f t="shared" si="18"/>
        <v>0</v>
      </c>
    </row>
    <row r="358" spans="11:25" x14ac:dyDescent="0.3">
      <c r="K358" s="16">
        <f t="shared" si="16"/>
        <v>0</v>
      </c>
      <c r="X358" s="17">
        <f t="shared" si="17"/>
        <v>0</v>
      </c>
      <c r="Y358" s="17">
        <f t="shared" si="18"/>
        <v>0</v>
      </c>
    </row>
    <row r="359" spans="11:25" x14ac:dyDescent="0.3">
      <c r="K359" s="16">
        <f t="shared" si="16"/>
        <v>0</v>
      </c>
      <c r="X359" s="17">
        <f t="shared" si="17"/>
        <v>0</v>
      </c>
      <c r="Y359" s="17">
        <f t="shared" si="18"/>
        <v>0</v>
      </c>
    </row>
    <row r="360" spans="11:25" x14ac:dyDescent="0.3">
      <c r="K360" s="16">
        <f t="shared" si="16"/>
        <v>0</v>
      </c>
      <c r="X360" s="17">
        <f t="shared" si="17"/>
        <v>0</v>
      </c>
      <c r="Y360" s="17">
        <f t="shared" si="18"/>
        <v>0</v>
      </c>
    </row>
    <row r="361" spans="11:25" x14ac:dyDescent="0.3">
      <c r="K361" s="16">
        <f t="shared" si="16"/>
        <v>0</v>
      </c>
      <c r="X361" s="17">
        <f t="shared" si="17"/>
        <v>0</v>
      </c>
      <c r="Y361" s="17">
        <f t="shared" si="18"/>
        <v>0</v>
      </c>
    </row>
    <row r="362" spans="11:25" x14ac:dyDescent="0.3">
      <c r="K362" s="16">
        <f t="shared" si="16"/>
        <v>0</v>
      </c>
      <c r="X362" s="17">
        <f t="shared" si="17"/>
        <v>0</v>
      </c>
      <c r="Y362" s="17">
        <f t="shared" si="18"/>
        <v>0</v>
      </c>
    </row>
    <row r="363" spans="11:25" x14ac:dyDescent="0.3">
      <c r="K363" s="16">
        <f t="shared" si="16"/>
        <v>0</v>
      </c>
      <c r="X363" s="17">
        <f t="shared" si="17"/>
        <v>0</v>
      </c>
      <c r="Y363" s="17">
        <f t="shared" si="18"/>
        <v>0</v>
      </c>
    </row>
    <row r="364" spans="11:25" x14ac:dyDescent="0.3">
      <c r="K364" s="16">
        <f t="shared" si="16"/>
        <v>0</v>
      </c>
      <c r="X364" s="17">
        <f t="shared" si="17"/>
        <v>0</v>
      </c>
      <c r="Y364" s="17">
        <f t="shared" si="18"/>
        <v>0</v>
      </c>
    </row>
    <row r="365" spans="11:25" x14ac:dyDescent="0.3">
      <c r="K365" s="16">
        <f t="shared" si="16"/>
        <v>0</v>
      </c>
      <c r="X365" s="17">
        <f t="shared" si="17"/>
        <v>0</v>
      </c>
      <c r="Y365" s="17">
        <f t="shared" si="18"/>
        <v>0</v>
      </c>
    </row>
    <row r="366" spans="11:25" x14ac:dyDescent="0.3">
      <c r="K366" s="16">
        <f t="shared" si="16"/>
        <v>0</v>
      </c>
      <c r="X366" s="17">
        <f t="shared" si="17"/>
        <v>0</v>
      </c>
      <c r="Y366" s="17">
        <f t="shared" si="18"/>
        <v>0</v>
      </c>
    </row>
    <row r="367" spans="11:25" x14ac:dyDescent="0.3">
      <c r="K367" s="16">
        <f t="shared" si="16"/>
        <v>0</v>
      </c>
      <c r="X367" s="17">
        <f t="shared" si="17"/>
        <v>0</v>
      </c>
      <c r="Y367" s="17">
        <f t="shared" si="18"/>
        <v>0</v>
      </c>
    </row>
    <row r="368" spans="11:25" x14ac:dyDescent="0.3">
      <c r="K368" s="16">
        <f t="shared" si="16"/>
        <v>0</v>
      </c>
      <c r="X368" s="17">
        <f t="shared" si="17"/>
        <v>0</v>
      </c>
      <c r="Y368" s="17">
        <f t="shared" si="18"/>
        <v>0</v>
      </c>
    </row>
    <row r="369" spans="11:25" x14ac:dyDescent="0.3">
      <c r="K369" s="16">
        <f t="shared" si="16"/>
        <v>0</v>
      </c>
      <c r="X369" s="17">
        <f t="shared" si="17"/>
        <v>0</v>
      </c>
      <c r="Y369" s="17">
        <f t="shared" si="18"/>
        <v>0</v>
      </c>
    </row>
    <row r="370" spans="11:25" x14ac:dyDescent="0.3">
      <c r="K370" s="16">
        <f t="shared" si="16"/>
        <v>0</v>
      </c>
      <c r="X370" s="17">
        <f t="shared" si="17"/>
        <v>0</v>
      </c>
      <c r="Y370" s="17">
        <f t="shared" si="18"/>
        <v>0</v>
      </c>
    </row>
    <row r="371" spans="11:25" x14ac:dyDescent="0.3">
      <c r="K371" s="16">
        <f t="shared" si="16"/>
        <v>0</v>
      </c>
      <c r="X371" s="17">
        <f t="shared" si="17"/>
        <v>0</v>
      </c>
      <c r="Y371" s="17">
        <f t="shared" si="18"/>
        <v>0</v>
      </c>
    </row>
    <row r="372" spans="11:25" x14ac:dyDescent="0.3">
      <c r="K372" s="16">
        <f t="shared" si="16"/>
        <v>0</v>
      </c>
      <c r="X372" s="17">
        <f t="shared" si="17"/>
        <v>0</v>
      </c>
      <c r="Y372" s="17">
        <f t="shared" si="18"/>
        <v>0</v>
      </c>
    </row>
    <row r="373" spans="11:25" x14ac:dyDescent="0.3">
      <c r="K373" s="16">
        <f t="shared" si="16"/>
        <v>0</v>
      </c>
      <c r="X373" s="17">
        <f t="shared" si="17"/>
        <v>0</v>
      </c>
      <c r="Y373" s="17">
        <f t="shared" si="18"/>
        <v>0</v>
      </c>
    </row>
    <row r="374" spans="11:25" x14ac:dyDescent="0.3">
      <c r="K374" s="16">
        <f t="shared" si="16"/>
        <v>0</v>
      </c>
      <c r="X374" s="17">
        <f t="shared" si="17"/>
        <v>0</v>
      </c>
      <c r="Y374" s="17">
        <f t="shared" si="18"/>
        <v>0</v>
      </c>
    </row>
    <row r="375" spans="11:25" x14ac:dyDescent="0.3">
      <c r="K375" s="16">
        <f t="shared" si="16"/>
        <v>0</v>
      </c>
      <c r="X375" s="17">
        <f t="shared" si="17"/>
        <v>0</v>
      </c>
      <c r="Y375" s="17">
        <f t="shared" si="18"/>
        <v>0</v>
      </c>
    </row>
    <row r="376" spans="11:25" x14ac:dyDescent="0.3">
      <c r="K376" s="16">
        <f t="shared" si="16"/>
        <v>0</v>
      </c>
      <c r="X376" s="17">
        <f t="shared" si="17"/>
        <v>0</v>
      </c>
      <c r="Y376" s="17">
        <f t="shared" si="18"/>
        <v>0</v>
      </c>
    </row>
    <row r="377" spans="11:25" x14ac:dyDescent="0.3">
      <c r="K377" s="16">
        <f t="shared" si="16"/>
        <v>0</v>
      </c>
      <c r="X377" s="17">
        <f t="shared" si="17"/>
        <v>0</v>
      </c>
      <c r="Y377" s="17">
        <f t="shared" si="18"/>
        <v>0</v>
      </c>
    </row>
    <row r="378" spans="11:25" x14ac:dyDescent="0.3">
      <c r="K378" s="16">
        <f t="shared" si="16"/>
        <v>0</v>
      </c>
      <c r="X378" s="17">
        <f t="shared" si="17"/>
        <v>0</v>
      </c>
      <c r="Y378" s="17">
        <f t="shared" si="18"/>
        <v>0</v>
      </c>
    </row>
    <row r="379" spans="11:25" x14ac:dyDescent="0.3">
      <c r="K379" s="16">
        <f t="shared" si="16"/>
        <v>0</v>
      </c>
      <c r="X379" s="17">
        <f t="shared" si="17"/>
        <v>0</v>
      </c>
      <c r="Y379" s="17">
        <f t="shared" si="18"/>
        <v>0</v>
      </c>
    </row>
    <row r="380" spans="11:25" x14ac:dyDescent="0.3">
      <c r="K380" s="16">
        <f t="shared" si="16"/>
        <v>0</v>
      </c>
      <c r="X380" s="17">
        <f t="shared" si="17"/>
        <v>0</v>
      </c>
      <c r="Y380" s="17">
        <f t="shared" si="18"/>
        <v>0</v>
      </c>
    </row>
    <row r="381" spans="11:25" x14ac:dyDescent="0.3">
      <c r="K381" s="16">
        <f t="shared" si="16"/>
        <v>0</v>
      </c>
      <c r="X381" s="17">
        <f t="shared" si="17"/>
        <v>0</v>
      </c>
      <c r="Y381" s="17">
        <f t="shared" si="18"/>
        <v>0</v>
      </c>
    </row>
    <row r="382" spans="11:25" x14ac:dyDescent="0.3">
      <c r="K382" s="16">
        <f t="shared" si="16"/>
        <v>0</v>
      </c>
      <c r="X382" s="17">
        <f t="shared" si="17"/>
        <v>0</v>
      </c>
      <c r="Y382" s="17">
        <f t="shared" si="18"/>
        <v>0</v>
      </c>
    </row>
    <row r="383" spans="11:25" x14ac:dyDescent="0.3">
      <c r="K383" s="16">
        <f t="shared" si="16"/>
        <v>0</v>
      </c>
      <c r="X383" s="17">
        <f t="shared" si="17"/>
        <v>0</v>
      </c>
      <c r="Y383" s="17">
        <f t="shared" si="18"/>
        <v>0</v>
      </c>
    </row>
    <row r="384" spans="11:25" x14ac:dyDescent="0.3">
      <c r="K384" s="16">
        <f t="shared" si="16"/>
        <v>0</v>
      </c>
      <c r="X384" s="17">
        <f t="shared" si="17"/>
        <v>0</v>
      </c>
      <c r="Y384" s="17">
        <f t="shared" si="18"/>
        <v>0</v>
      </c>
    </row>
    <row r="385" spans="11:25" x14ac:dyDescent="0.3">
      <c r="K385" s="16">
        <f t="shared" si="16"/>
        <v>0</v>
      </c>
      <c r="X385" s="17">
        <f t="shared" si="17"/>
        <v>0</v>
      </c>
      <c r="Y385" s="17">
        <f t="shared" si="18"/>
        <v>0</v>
      </c>
    </row>
    <row r="386" spans="11:25" x14ac:dyDescent="0.3">
      <c r="K386" s="16">
        <f t="shared" si="16"/>
        <v>0</v>
      </c>
      <c r="X386" s="17">
        <f t="shared" si="17"/>
        <v>0</v>
      </c>
      <c r="Y386" s="17">
        <f t="shared" si="18"/>
        <v>0</v>
      </c>
    </row>
    <row r="387" spans="11:25" x14ac:dyDescent="0.3">
      <c r="K387" s="16">
        <f t="shared" si="16"/>
        <v>0</v>
      </c>
      <c r="X387" s="17">
        <f t="shared" si="17"/>
        <v>0</v>
      </c>
      <c r="Y387" s="17">
        <f t="shared" si="18"/>
        <v>0</v>
      </c>
    </row>
    <row r="388" spans="11:25" x14ac:dyDescent="0.3">
      <c r="K388" s="16">
        <f t="shared" ref="K388:K451" si="19">SUM(D388:J388)</f>
        <v>0</v>
      </c>
      <c r="X388" s="17">
        <f t="shared" ref="X388:X451" si="20">SUM(L388:W388)</f>
        <v>0</v>
      </c>
      <c r="Y388" s="17">
        <f t="shared" ref="Y388:Y451" si="21">K388-X388</f>
        <v>0</v>
      </c>
    </row>
    <row r="389" spans="11:25" x14ac:dyDescent="0.3">
      <c r="K389" s="16">
        <f t="shared" si="19"/>
        <v>0</v>
      </c>
      <c r="X389" s="17">
        <f t="shared" si="20"/>
        <v>0</v>
      </c>
      <c r="Y389" s="17">
        <f t="shared" si="21"/>
        <v>0</v>
      </c>
    </row>
    <row r="390" spans="11:25" x14ac:dyDescent="0.3">
      <c r="K390" s="16">
        <f t="shared" si="19"/>
        <v>0</v>
      </c>
      <c r="X390" s="17">
        <f t="shared" si="20"/>
        <v>0</v>
      </c>
      <c r="Y390" s="17">
        <f t="shared" si="21"/>
        <v>0</v>
      </c>
    </row>
    <row r="391" spans="11:25" x14ac:dyDescent="0.3">
      <c r="K391" s="16">
        <f t="shared" si="19"/>
        <v>0</v>
      </c>
      <c r="X391" s="17">
        <f t="shared" si="20"/>
        <v>0</v>
      </c>
      <c r="Y391" s="17">
        <f t="shared" si="21"/>
        <v>0</v>
      </c>
    </row>
    <row r="392" spans="11:25" x14ac:dyDescent="0.3">
      <c r="K392" s="16">
        <f t="shared" si="19"/>
        <v>0</v>
      </c>
      <c r="X392" s="17">
        <f t="shared" si="20"/>
        <v>0</v>
      </c>
      <c r="Y392" s="17">
        <f t="shared" si="21"/>
        <v>0</v>
      </c>
    </row>
    <row r="393" spans="11:25" x14ac:dyDescent="0.3">
      <c r="K393" s="16">
        <f t="shared" si="19"/>
        <v>0</v>
      </c>
      <c r="X393" s="17">
        <f t="shared" si="20"/>
        <v>0</v>
      </c>
      <c r="Y393" s="17">
        <f t="shared" si="21"/>
        <v>0</v>
      </c>
    </row>
    <row r="394" spans="11:25" x14ac:dyDescent="0.3">
      <c r="K394" s="16">
        <f t="shared" si="19"/>
        <v>0</v>
      </c>
      <c r="X394" s="17">
        <f t="shared" si="20"/>
        <v>0</v>
      </c>
      <c r="Y394" s="17">
        <f t="shared" si="21"/>
        <v>0</v>
      </c>
    </row>
    <row r="395" spans="11:25" x14ac:dyDescent="0.3">
      <c r="K395" s="16">
        <f t="shared" si="19"/>
        <v>0</v>
      </c>
      <c r="X395" s="17">
        <f t="shared" si="20"/>
        <v>0</v>
      </c>
      <c r="Y395" s="17">
        <f t="shared" si="21"/>
        <v>0</v>
      </c>
    </row>
    <row r="396" spans="11:25" x14ac:dyDescent="0.3">
      <c r="K396" s="16">
        <f t="shared" si="19"/>
        <v>0</v>
      </c>
      <c r="X396" s="17">
        <f t="shared" si="20"/>
        <v>0</v>
      </c>
      <c r="Y396" s="17">
        <f t="shared" si="21"/>
        <v>0</v>
      </c>
    </row>
    <row r="397" spans="11:25" x14ac:dyDescent="0.3">
      <c r="K397" s="16">
        <f t="shared" si="19"/>
        <v>0</v>
      </c>
      <c r="X397" s="17">
        <f t="shared" si="20"/>
        <v>0</v>
      </c>
      <c r="Y397" s="17">
        <f t="shared" si="21"/>
        <v>0</v>
      </c>
    </row>
    <row r="398" spans="11:25" x14ac:dyDescent="0.3">
      <c r="K398" s="16">
        <f t="shared" si="19"/>
        <v>0</v>
      </c>
      <c r="X398" s="17">
        <f t="shared" si="20"/>
        <v>0</v>
      </c>
      <c r="Y398" s="17">
        <f t="shared" si="21"/>
        <v>0</v>
      </c>
    </row>
    <row r="399" spans="11:25" x14ac:dyDescent="0.3">
      <c r="K399" s="16">
        <f t="shared" si="19"/>
        <v>0</v>
      </c>
      <c r="X399" s="17">
        <f t="shared" si="20"/>
        <v>0</v>
      </c>
      <c r="Y399" s="17">
        <f t="shared" si="21"/>
        <v>0</v>
      </c>
    </row>
    <row r="400" spans="11:25" x14ac:dyDescent="0.3">
      <c r="K400" s="16">
        <f t="shared" si="19"/>
        <v>0</v>
      </c>
      <c r="X400" s="17">
        <f t="shared" si="20"/>
        <v>0</v>
      </c>
      <c r="Y400" s="17">
        <f t="shared" si="21"/>
        <v>0</v>
      </c>
    </row>
    <row r="401" spans="11:25" x14ac:dyDescent="0.3">
      <c r="K401" s="16">
        <f t="shared" si="19"/>
        <v>0</v>
      </c>
      <c r="X401" s="17">
        <f t="shared" si="20"/>
        <v>0</v>
      </c>
      <c r="Y401" s="17">
        <f t="shared" si="21"/>
        <v>0</v>
      </c>
    </row>
    <row r="402" spans="11:25" x14ac:dyDescent="0.3">
      <c r="K402" s="16">
        <f t="shared" si="19"/>
        <v>0</v>
      </c>
      <c r="X402" s="17">
        <f t="shared" si="20"/>
        <v>0</v>
      </c>
      <c r="Y402" s="17">
        <f t="shared" si="21"/>
        <v>0</v>
      </c>
    </row>
    <row r="403" spans="11:25" x14ac:dyDescent="0.3">
      <c r="K403" s="16">
        <f t="shared" si="19"/>
        <v>0</v>
      </c>
      <c r="X403" s="17">
        <f t="shared" si="20"/>
        <v>0</v>
      </c>
      <c r="Y403" s="17">
        <f t="shared" si="21"/>
        <v>0</v>
      </c>
    </row>
    <row r="404" spans="11:25" x14ac:dyDescent="0.3">
      <c r="K404" s="16">
        <f t="shared" si="19"/>
        <v>0</v>
      </c>
      <c r="X404" s="17">
        <f t="shared" si="20"/>
        <v>0</v>
      </c>
      <c r="Y404" s="17">
        <f t="shared" si="21"/>
        <v>0</v>
      </c>
    </row>
    <row r="405" spans="11:25" x14ac:dyDescent="0.3">
      <c r="K405" s="16">
        <f t="shared" si="19"/>
        <v>0</v>
      </c>
      <c r="X405" s="17">
        <f t="shared" si="20"/>
        <v>0</v>
      </c>
      <c r="Y405" s="17">
        <f t="shared" si="21"/>
        <v>0</v>
      </c>
    </row>
    <row r="406" spans="11:25" x14ac:dyDescent="0.3">
      <c r="K406" s="16">
        <f t="shared" si="19"/>
        <v>0</v>
      </c>
      <c r="X406" s="17">
        <f t="shared" si="20"/>
        <v>0</v>
      </c>
      <c r="Y406" s="17">
        <f t="shared" si="21"/>
        <v>0</v>
      </c>
    </row>
    <row r="407" spans="11:25" x14ac:dyDescent="0.3">
      <c r="K407" s="16">
        <f t="shared" si="19"/>
        <v>0</v>
      </c>
      <c r="X407" s="17">
        <f t="shared" si="20"/>
        <v>0</v>
      </c>
      <c r="Y407" s="17">
        <f t="shared" si="21"/>
        <v>0</v>
      </c>
    </row>
    <row r="408" spans="11:25" x14ac:dyDescent="0.3">
      <c r="K408" s="16">
        <f t="shared" si="19"/>
        <v>0</v>
      </c>
      <c r="X408" s="17">
        <f t="shared" si="20"/>
        <v>0</v>
      </c>
      <c r="Y408" s="17">
        <f t="shared" si="21"/>
        <v>0</v>
      </c>
    </row>
    <row r="409" spans="11:25" x14ac:dyDescent="0.3">
      <c r="K409" s="16">
        <f t="shared" si="19"/>
        <v>0</v>
      </c>
      <c r="X409" s="17">
        <f t="shared" si="20"/>
        <v>0</v>
      </c>
      <c r="Y409" s="17">
        <f t="shared" si="21"/>
        <v>0</v>
      </c>
    </row>
    <row r="410" spans="11:25" x14ac:dyDescent="0.3">
      <c r="K410" s="16">
        <f t="shared" si="19"/>
        <v>0</v>
      </c>
      <c r="X410" s="17">
        <f t="shared" si="20"/>
        <v>0</v>
      </c>
      <c r="Y410" s="17">
        <f t="shared" si="21"/>
        <v>0</v>
      </c>
    </row>
    <row r="411" spans="11:25" x14ac:dyDescent="0.3">
      <c r="K411" s="16">
        <f t="shared" si="19"/>
        <v>0</v>
      </c>
      <c r="X411" s="17">
        <f t="shared" si="20"/>
        <v>0</v>
      </c>
      <c r="Y411" s="17">
        <f t="shared" si="21"/>
        <v>0</v>
      </c>
    </row>
    <row r="412" spans="11:25" x14ac:dyDescent="0.3">
      <c r="K412" s="16">
        <f t="shared" si="19"/>
        <v>0</v>
      </c>
      <c r="X412" s="17">
        <f t="shared" si="20"/>
        <v>0</v>
      </c>
      <c r="Y412" s="17">
        <f t="shared" si="21"/>
        <v>0</v>
      </c>
    </row>
    <row r="413" spans="11:25" x14ac:dyDescent="0.3">
      <c r="K413" s="16">
        <f t="shared" si="19"/>
        <v>0</v>
      </c>
      <c r="X413" s="17">
        <f t="shared" si="20"/>
        <v>0</v>
      </c>
      <c r="Y413" s="17">
        <f t="shared" si="21"/>
        <v>0</v>
      </c>
    </row>
    <row r="414" spans="11:25" x14ac:dyDescent="0.3">
      <c r="K414" s="16">
        <f t="shared" si="19"/>
        <v>0</v>
      </c>
      <c r="X414" s="17">
        <f t="shared" si="20"/>
        <v>0</v>
      </c>
      <c r="Y414" s="17">
        <f t="shared" si="21"/>
        <v>0</v>
      </c>
    </row>
    <row r="415" spans="11:25" x14ac:dyDescent="0.3">
      <c r="K415" s="16">
        <f t="shared" si="19"/>
        <v>0</v>
      </c>
      <c r="X415" s="17">
        <f t="shared" si="20"/>
        <v>0</v>
      </c>
      <c r="Y415" s="17">
        <f t="shared" si="21"/>
        <v>0</v>
      </c>
    </row>
    <row r="416" spans="11:25" x14ac:dyDescent="0.3">
      <c r="K416" s="16">
        <f t="shared" si="19"/>
        <v>0</v>
      </c>
      <c r="X416" s="17">
        <f t="shared" si="20"/>
        <v>0</v>
      </c>
      <c r="Y416" s="17">
        <f t="shared" si="21"/>
        <v>0</v>
      </c>
    </row>
    <row r="417" spans="11:25" x14ac:dyDescent="0.3">
      <c r="K417" s="16">
        <f t="shared" si="19"/>
        <v>0</v>
      </c>
      <c r="X417" s="17">
        <f t="shared" si="20"/>
        <v>0</v>
      </c>
      <c r="Y417" s="17">
        <f t="shared" si="21"/>
        <v>0</v>
      </c>
    </row>
    <row r="418" spans="11:25" x14ac:dyDescent="0.3">
      <c r="K418" s="16">
        <f t="shared" si="19"/>
        <v>0</v>
      </c>
      <c r="X418" s="17">
        <f t="shared" si="20"/>
        <v>0</v>
      </c>
      <c r="Y418" s="17">
        <f t="shared" si="21"/>
        <v>0</v>
      </c>
    </row>
    <row r="419" spans="11:25" x14ac:dyDescent="0.3">
      <c r="K419" s="16">
        <f t="shared" si="19"/>
        <v>0</v>
      </c>
      <c r="X419" s="17">
        <f t="shared" si="20"/>
        <v>0</v>
      </c>
      <c r="Y419" s="17">
        <f t="shared" si="21"/>
        <v>0</v>
      </c>
    </row>
    <row r="420" spans="11:25" x14ac:dyDescent="0.3">
      <c r="K420" s="16">
        <f t="shared" si="19"/>
        <v>0</v>
      </c>
      <c r="X420" s="17">
        <f t="shared" si="20"/>
        <v>0</v>
      </c>
      <c r="Y420" s="17">
        <f t="shared" si="21"/>
        <v>0</v>
      </c>
    </row>
    <row r="421" spans="11:25" x14ac:dyDescent="0.3">
      <c r="K421" s="16">
        <f t="shared" si="19"/>
        <v>0</v>
      </c>
      <c r="X421" s="17">
        <f t="shared" si="20"/>
        <v>0</v>
      </c>
      <c r="Y421" s="17">
        <f t="shared" si="21"/>
        <v>0</v>
      </c>
    </row>
    <row r="422" spans="11:25" x14ac:dyDescent="0.3">
      <c r="K422" s="16">
        <f t="shared" si="19"/>
        <v>0</v>
      </c>
      <c r="X422" s="17">
        <f t="shared" si="20"/>
        <v>0</v>
      </c>
      <c r="Y422" s="17">
        <f t="shared" si="21"/>
        <v>0</v>
      </c>
    </row>
    <row r="423" spans="11:25" x14ac:dyDescent="0.3">
      <c r="K423" s="16">
        <f t="shared" si="19"/>
        <v>0</v>
      </c>
      <c r="X423" s="17">
        <f t="shared" si="20"/>
        <v>0</v>
      </c>
      <c r="Y423" s="17">
        <f t="shared" si="21"/>
        <v>0</v>
      </c>
    </row>
    <row r="424" spans="11:25" x14ac:dyDescent="0.3">
      <c r="K424" s="16">
        <f t="shared" si="19"/>
        <v>0</v>
      </c>
      <c r="X424" s="17">
        <f t="shared" si="20"/>
        <v>0</v>
      </c>
      <c r="Y424" s="17">
        <f t="shared" si="21"/>
        <v>0</v>
      </c>
    </row>
    <row r="425" spans="11:25" x14ac:dyDescent="0.3">
      <c r="K425" s="16">
        <f t="shared" si="19"/>
        <v>0</v>
      </c>
      <c r="X425" s="17">
        <f t="shared" si="20"/>
        <v>0</v>
      </c>
      <c r="Y425" s="17">
        <f t="shared" si="21"/>
        <v>0</v>
      </c>
    </row>
    <row r="426" spans="11:25" x14ac:dyDescent="0.3">
      <c r="K426" s="16">
        <f t="shared" si="19"/>
        <v>0</v>
      </c>
      <c r="X426" s="17">
        <f t="shared" si="20"/>
        <v>0</v>
      </c>
      <c r="Y426" s="17">
        <f t="shared" si="21"/>
        <v>0</v>
      </c>
    </row>
    <row r="427" spans="11:25" x14ac:dyDescent="0.3">
      <c r="K427" s="16">
        <f t="shared" si="19"/>
        <v>0</v>
      </c>
      <c r="X427" s="17">
        <f t="shared" si="20"/>
        <v>0</v>
      </c>
      <c r="Y427" s="17">
        <f t="shared" si="21"/>
        <v>0</v>
      </c>
    </row>
    <row r="428" spans="11:25" x14ac:dyDescent="0.3">
      <c r="K428" s="16">
        <f t="shared" si="19"/>
        <v>0</v>
      </c>
      <c r="X428" s="17">
        <f t="shared" si="20"/>
        <v>0</v>
      </c>
      <c r="Y428" s="17">
        <f t="shared" si="21"/>
        <v>0</v>
      </c>
    </row>
    <row r="429" spans="11:25" x14ac:dyDescent="0.3">
      <c r="K429" s="16">
        <f t="shared" si="19"/>
        <v>0</v>
      </c>
      <c r="X429" s="17">
        <f t="shared" si="20"/>
        <v>0</v>
      </c>
      <c r="Y429" s="17">
        <f t="shared" si="21"/>
        <v>0</v>
      </c>
    </row>
    <row r="430" spans="11:25" x14ac:dyDescent="0.3">
      <c r="K430" s="16">
        <f t="shared" si="19"/>
        <v>0</v>
      </c>
      <c r="X430" s="17">
        <f t="shared" si="20"/>
        <v>0</v>
      </c>
      <c r="Y430" s="17">
        <f t="shared" si="21"/>
        <v>0</v>
      </c>
    </row>
    <row r="431" spans="11:25" x14ac:dyDescent="0.3">
      <c r="K431" s="16">
        <f t="shared" si="19"/>
        <v>0</v>
      </c>
      <c r="X431" s="17">
        <f t="shared" si="20"/>
        <v>0</v>
      </c>
      <c r="Y431" s="17">
        <f t="shared" si="21"/>
        <v>0</v>
      </c>
    </row>
    <row r="432" spans="11:25" x14ac:dyDescent="0.3">
      <c r="K432" s="16">
        <f t="shared" si="19"/>
        <v>0</v>
      </c>
      <c r="X432" s="17">
        <f t="shared" si="20"/>
        <v>0</v>
      </c>
      <c r="Y432" s="17">
        <f t="shared" si="21"/>
        <v>0</v>
      </c>
    </row>
    <row r="433" spans="11:25" x14ac:dyDescent="0.3">
      <c r="K433" s="16">
        <f t="shared" si="19"/>
        <v>0</v>
      </c>
      <c r="X433" s="17">
        <f t="shared" si="20"/>
        <v>0</v>
      </c>
      <c r="Y433" s="17">
        <f t="shared" si="21"/>
        <v>0</v>
      </c>
    </row>
    <row r="434" spans="11:25" x14ac:dyDescent="0.3">
      <c r="K434" s="16">
        <f t="shared" si="19"/>
        <v>0</v>
      </c>
      <c r="X434" s="17">
        <f t="shared" si="20"/>
        <v>0</v>
      </c>
      <c r="Y434" s="17">
        <f t="shared" si="21"/>
        <v>0</v>
      </c>
    </row>
    <row r="435" spans="11:25" x14ac:dyDescent="0.3">
      <c r="K435" s="16">
        <f t="shared" si="19"/>
        <v>0</v>
      </c>
      <c r="X435" s="17">
        <f t="shared" si="20"/>
        <v>0</v>
      </c>
      <c r="Y435" s="17">
        <f t="shared" si="21"/>
        <v>0</v>
      </c>
    </row>
    <row r="436" spans="11:25" x14ac:dyDescent="0.3">
      <c r="K436" s="16">
        <f t="shared" si="19"/>
        <v>0</v>
      </c>
      <c r="X436" s="17">
        <f t="shared" si="20"/>
        <v>0</v>
      </c>
      <c r="Y436" s="17">
        <f t="shared" si="21"/>
        <v>0</v>
      </c>
    </row>
    <row r="437" spans="11:25" x14ac:dyDescent="0.3">
      <c r="K437" s="16">
        <f t="shared" si="19"/>
        <v>0</v>
      </c>
      <c r="X437" s="17">
        <f t="shared" si="20"/>
        <v>0</v>
      </c>
      <c r="Y437" s="17">
        <f t="shared" si="21"/>
        <v>0</v>
      </c>
    </row>
    <row r="438" spans="11:25" x14ac:dyDescent="0.3">
      <c r="K438" s="16">
        <f t="shared" si="19"/>
        <v>0</v>
      </c>
      <c r="X438" s="17">
        <f t="shared" si="20"/>
        <v>0</v>
      </c>
      <c r="Y438" s="17">
        <f t="shared" si="21"/>
        <v>0</v>
      </c>
    </row>
    <row r="439" spans="11:25" x14ac:dyDescent="0.3">
      <c r="K439" s="16">
        <f t="shared" si="19"/>
        <v>0</v>
      </c>
      <c r="X439" s="17">
        <f t="shared" si="20"/>
        <v>0</v>
      </c>
      <c r="Y439" s="17">
        <f t="shared" si="21"/>
        <v>0</v>
      </c>
    </row>
    <row r="440" spans="11:25" x14ac:dyDescent="0.3">
      <c r="K440" s="16">
        <f t="shared" si="19"/>
        <v>0</v>
      </c>
      <c r="X440" s="17">
        <f t="shared" si="20"/>
        <v>0</v>
      </c>
      <c r="Y440" s="17">
        <f t="shared" si="21"/>
        <v>0</v>
      </c>
    </row>
    <row r="441" spans="11:25" x14ac:dyDescent="0.3">
      <c r="K441" s="16">
        <f t="shared" si="19"/>
        <v>0</v>
      </c>
      <c r="X441" s="17">
        <f t="shared" si="20"/>
        <v>0</v>
      </c>
      <c r="Y441" s="17">
        <f t="shared" si="21"/>
        <v>0</v>
      </c>
    </row>
    <row r="442" spans="11:25" x14ac:dyDescent="0.3">
      <c r="K442" s="16">
        <f t="shared" si="19"/>
        <v>0</v>
      </c>
      <c r="X442" s="17">
        <f t="shared" si="20"/>
        <v>0</v>
      </c>
      <c r="Y442" s="17">
        <f t="shared" si="21"/>
        <v>0</v>
      </c>
    </row>
    <row r="443" spans="11:25" x14ac:dyDescent="0.3">
      <c r="K443" s="16">
        <f t="shared" si="19"/>
        <v>0</v>
      </c>
      <c r="X443" s="17">
        <f t="shared" si="20"/>
        <v>0</v>
      </c>
      <c r="Y443" s="17">
        <f t="shared" si="21"/>
        <v>0</v>
      </c>
    </row>
    <row r="444" spans="11:25" x14ac:dyDescent="0.3">
      <c r="K444" s="16">
        <f t="shared" si="19"/>
        <v>0</v>
      </c>
      <c r="X444" s="17">
        <f t="shared" si="20"/>
        <v>0</v>
      </c>
      <c r="Y444" s="17">
        <f t="shared" si="21"/>
        <v>0</v>
      </c>
    </row>
    <row r="445" spans="11:25" x14ac:dyDescent="0.3">
      <c r="K445" s="16">
        <f t="shared" si="19"/>
        <v>0</v>
      </c>
      <c r="X445" s="17">
        <f t="shared" si="20"/>
        <v>0</v>
      </c>
      <c r="Y445" s="17">
        <f t="shared" si="21"/>
        <v>0</v>
      </c>
    </row>
    <row r="446" spans="11:25" x14ac:dyDescent="0.3">
      <c r="K446" s="16">
        <f t="shared" si="19"/>
        <v>0</v>
      </c>
      <c r="X446" s="17">
        <f t="shared" si="20"/>
        <v>0</v>
      </c>
      <c r="Y446" s="17">
        <f t="shared" si="21"/>
        <v>0</v>
      </c>
    </row>
    <row r="447" spans="11:25" x14ac:dyDescent="0.3">
      <c r="K447" s="16">
        <f t="shared" si="19"/>
        <v>0</v>
      </c>
      <c r="X447" s="17">
        <f t="shared" si="20"/>
        <v>0</v>
      </c>
      <c r="Y447" s="17">
        <f t="shared" si="21"/>
        <v>0</v>
      </c>
    </row>
    <row r="448" spans="11:25" x14ac:dyDescent="0.3">
      <c r="K448" s="16">
        <f t="shared" si="19"/>
        <v>0</v>
      </c>
      <c r="X448" s="17">
        <f t="shared" si="20"/>
        <v>0</v>
      </c>
      <c r="Y448" s="17">
        <f t="shared" si="21"/>
        <v>0</v>
      </c>
    </row>
    <row r="449" spans="11:25" x14ac:dyDescent="0.3">
      <c r="K449" s="16">
        <f t="shared" si="19"/>
        <v>0</v>
      </c>
      <c r="X449" s="17">
        <f t="shared" si="20"/>
        <v>0</v>
      </c>
      <c r="Y449" s="17">
        <f t="shared" si="21"/>
        <v>0</v>
      </c>
    </row>
    <row r="450" spans="11:25" x14ac:dyDescent="0.3">
      <c r="K450" s="16">
        <f t="shared" si="19"/>
        <v>0</v>
      </c>
      <c r="X450" s="17">
        <f t="shared" si="20"/>
        <v>0</v>
      </c>
      <c r="Y450" s="17">
        <f t="shared" si="21"/>
        <v>0</v>
      </c>
    </row>
    <row r="451" spans="11:25" x14ac:dyDescent="0.3">
      <c r="K451" s="16">
        <f t="shared" si="19"/>
        <v>0</v>
      </c>
      <c r="X451" s="17">
        <f t="shared" si="20"/>
        <v>0</v>
      </c>
      <c r="Y451" s="17">
        <f t="shared" si="21"/>
        <v>0</v>
      </c>
    </row>
    <row r="452" spans="11:25" x14ac:dyDescent="0.3">
      <c r="K452" s="16">
        <f t="shared" ref="K452:K515" si="22">SUM(D452:J452)</f>
        <v>0</v>
      </c>
      <c r="X452" s="17">
        <f t="shared" ref="X452:X515" si="23">SUM(L452:W452)</f>
        <v>0</v>
      </c>
      <c r="Y452" s="17">
        <f t="shared" ref="Y452:Y515" si="24">K452-X452</f>
        <v>0</v>
      </c>
    </row>
    <row r="453" spans="11:25" x14ac:dyDescent="0.3">
      <c r="K453" s="16">
        <f t="shared" si="22"/>
        <v>0</v>
      </c>
      <c r="X453" s="17">
        <f t="shared" si="23"/>
        <v>0</v>
      </c>
      <c r="Y453" s="17">
        <f t="shared" si="24"/>
        <v>0</v>
      </c>
    </row>
    <row r="454" spans="11:25" x14ac:dyDescent="0.3">
      <c r="K454" s="16">
        <f t="shared" si="22"/>
        <v>0</v>
      </c>
      <c r="X454" s="17">
        <f t="shared" si="23"/>
        <v>0</v>
      </c>
      <c r="Y454" s="17">
        <f t="shared" si="24"/>
        <v>0</v>
      </c>
    </row>
    <row r="455" spans="11:25" x14ac:dyDescent="0.3">
      <c r="K455" s="16">
        <f t="shared" si="22"/>
        <v>0</v>
      </c>
      <c r="X455" s="17">
        <f t="shared" si="23"/>
        <v>0</v>
      </c>
      <c r="Y455" s="17">
        <f t="shared" si="24"/>
        <v>0</v>
      </c>
    </row>
    <row r="456" spans="11:25" x14ac:dyDescent="0.3">
      <c r="K456" s="16">
        <f t="shared" si="22"/>
        <v>0</v>
      </c>
      <c r="X456" s="17">
        <f t="shared" si="23"/>
        <v>0</v>
      </c>
      <c r="Y456" s="17">
        <f t="shared" si="24"/>
        <v>0</v>
      </c>
    </row>
    <row r="457" spans="11:25" x14ac:dyDescent="0.3">
      <c r="K457" s="16">
        <f t="shared" si="22"/>
        <v>0</v>
      </c>
      <c r="X457" s="17">
        <f t="shared" si="23"/>
        <v>0</v>
      </c>
      <c r="Y457" s="17">
        <f t="shared" si="24"/>
        <v>0</v>
      </c>
    </row>
    <row r="458" spans="11:25" x14ac:dyDescent="0.3">
      <c r="K458" s="16">
        <f t="shared" si="22"/>
        <v>0</v>
      </c>
      <c r="X458" s="17">
        <f t="shared" si="23"/>
        <v>0</v>
      </c>
      <c r="Y458" s="17">
        <f t="shared" si="24"/>
        <v>0</v>
      </c>
    </row>
    <row r="459" spans="11:25" x14ac:dyDescent="0.3">
      <c r="K459" s="16">
        <f t="shared" si="22"/>
        <v>0</v>
      </c>
      <c r="X459" s="17">
        <f t="shared" si="23"/>
        <v>0</v>
      </c>
      <c r="Y459" s="17">
        <f t="shared" si="24"/>
        <v>0</v>
      </c>
    </row>
    <row r="460" spans="11:25" x14ac:dyDescent="0.3">
      <c r="K460" s="16">
        <f t="shared" si="22"/>
        <v>0</v>
      </c>
      <c r="X460" s="17">
        <f t="shared" si="23"/>
        <v>0</v>
      </c>
      <c r="Y460" s="17">
        <f t="shared" si="24"/>
        <v>0</v>
      </c>
    </row>
    <row r="461" spans="11:25" x14ac:dyDescent="0.3">
      <c r="K461" s="16">
        <f t="shared" si="22"/>
        <v>0</v>
      </c>
      <c r="X461" s="17">
        <f t="shared" si="23"/>
        <v>0</v>
      </c>
      <c r="Y461" s="17">
        <f t="shared" si="24"/>
        <v>0</v>
      </c>
    </row>
    <row r="462" spans="11:25" x14ac:dyDescent="0.3">
      <c r="K462" s="16">
        <f t="shared" si="22"/>
        <v>0</v>
      </c>
      <c r="X462" s="17">
        <f t="shared" si="23"/>
        <v>0</v>
      </c>
      <c r="Y462" s="17">
        <f t="shared" si="24"/>
        <v>0</v>
      </c>
    </row>
    <row r="463" spans="11:25" x14ac:dyDescent="0.3">
      <c r="K463" s="16">
        <f t="shared" si="22"/>
        <v>0</v>
      </c>
      <c r="X463" s="17">
        <f t="shared" si="23"/>
        <v>0</v>
      </c>
      <c r="Y463" s="17">
        <f t="shared" si="24"/>
        <v>0</v>
      </c>
    </row>
    <row r="464" spans="11:25" x14ac:dyDescent="0.3">
      <c r="K464" s="16">
        <f t="shared" si="22"/>
        <v>0</v>
      </c>
      <c r="X464" s="17">
        <f t="shared" si="23"/>
        <v>0</v>
      </c>
      <c r="Y464" s="17">
        <f t="shared" si="24"/>
        <v>0</v>
      </c>
    </row>
    <row r="465" spans="11:25" x14ac:dyDescent="0.3">
      <c r="K465" s="16">
        <f t="shared" si="22"/>
        <v>0</v>
      </c>
      <c r="X465" s="17">
        <f t="shared" si="23"/>
        <v>0</v>
      </c>
      <c r="Y465" s="17">
        <f t="shared" si="24"/>
        <v>0</v>
      </c>
    </row>
    <row r="466" spans="11:25" x14ac:dyDescent="0.3">
      <c r="K466" s="16">
        <f t="shared" si="22"/>
        <v>0</v>
      </c>
      <c r="X466" s="17">
        <f t="shared" si="23"/>
        <v>0</v>
      </c>
      <c r="Y466" s="17">
        <f t="shared" si="24"/>
        <v>0</v>
      </c>
    </row>
    <row r="467" spans="11:25" x14ac:dyDescent="0.3">
      <c r="K467" s="16">
        <f t="shared" si="22"/>
        <v>0</v>
      </c>
      <c r="X467" s="17">
        <f t="shared" si="23"/>
        <v>0</v>
      </c>
      <c r="Y467" s="17">
        <f t="shared" si="24"/>
        <v>0</v>
      </c>
    </row>
    <row r="468" spans="11:25" x14ac:dyDescent="0.3">
      <c r="K468" s="16">
        <f t="shared" si="22"/>
        <v>0</v>
      </c>
      <c r="X468" s="17">
        <f t="shared" si="23"/>
        <v>0</v>
      </c>
      <c r="Y468" s="17">
        <f t="shared" si="24"/>
        <v>0</v>
      </c>
    </row>
    <row r="469" spans="11:25" x14ac:dyDescent="0.3">
      <c r="K469" s="16">
        <f t="shared" si="22"/>
        <v>0</v>
      </c>
      <c r="X469" s="17">
        <f t="shared" si="23"/>
        <v>0</v>
      </c>
      <c r="Y469" s="17">
        <f t="shared" si="24"/>
        <v>0</v>
      </c>
    </row>
    <row r="470" spans="11:25" x14ac:dyDescent="0.3">
      <c r="K470" s="16">
        <f t="shared" si="22"/>
        <v>0</v>
      </c>
      <c r="X470" s="17">
        <f t="shared" si="23"/>
        <v>0</v>
      </c>
      <c r="Y470" s="17">
        <f t="shared" si="24"/>
        <v>0</v>
      </c>
    </row>
    <row r="471" spans="11:25" x14ac:dyDescent="0.3">
      <c r="K471" s="16">
        <f t="shared" si="22"/>
        <v>0</v>
      </c>
      <c r="X471" s="17">
        <f t="shared" si="23"/>
        <v>0</v>
      </c>
      <c r="Y471" s="17">
        <f t="shared" si="24"/>
        <v>0</v>
      </c>
    </row>
    <row r="472" spans="11:25" x14ac:dyDescent="0.3">
      <c r="K472" s="16">
        <f t="shared" si="22"/>
        <v>0</v>
      </c>
      <c r="X472" s="17">
        <f t="shared" si="23"/>
        <v>0</v>
      </c>
      <c r="Y472" s="17">
        <f t="shared" si="24"/>
        <v>0</v>
      </c>
    </row>
    <row r="473" spans="11:25" x14ac:dyDescent="0.3">
      <c r="K473" s="16">
        <f t="shared" si="22"/>
        <v>0</v>
      </c>
      <c r="X473" s="17">
        <f t="shared" si="23"/>
        <v>0</v>
      </c>
      <c r="Y473" s="17">
        <f t="shared" si="24"/>
        <v>0</v>
      </c>
    </row>
    <row r="474" spans="11:25" x14ac:dyDescent="0.3">
      <c r="K474" s="16">
        <f t="shared" si="22"/>
        <v>0</v>
      </c>
      <c r="X474" s="17">
        <f t="shared" si="23"/>
        <v>0</v>
      </c>
      <c r="Y474" s="17">
        <f t="shared" si="24"/>
        <v>0</v>
      </c>
    </row>
    <row r="475" spans="11:25" x14ac:dyDescent="0.3">
      <c r="K475" s="16">
        <f t="shared" si="22"/>
        <v>0</v>
      </c>
      <c r="X475" s="17">
        <f t="shared" si="23"/>
        <v>0</v>
      </c>
      <c r="Y475" s="17">
        <f t="shared" si="24"/>
        <v>0</v>
      </c>
    </row>
    <row r="476" spans="11:25" x14ac:dyDescent="0.3">
      <c r="K476" s="16">
        <f t="shared" si="22"/>
        <v>0</v>
      </c>
      <c r="X476" s="17">
        <f t="shared" si="23"/>
        <v>0</v>
      </c>
      <c r="Y476" s="17">
        <f t="shared" si="24"/>
        <v>0</v>
      </c>
    </row>
    <row r="477" spans="11:25" x14ac:dyDescent="0.3">
      <c r="K477" s="16">
        <f t="shared" si="22"/>
        <v>0</v>
      </c>
      <c r="X477" s="17">
        <f t="shared" si="23"/>
        <v>0</v>
      </c>
      <c r="Y477" s="17">
        <f t="shared" si="24"/>
        <v>0</v>
      </c>
    </row>
    <row r="478" spans="11:25" x14ac:dyDescent="0.3">
      <c r="K478" s="16">
        <f t="shared" si="22"/>
        <v>0</v>
      </c>
      <c r="X478" s="17">
        <f t="shared" si="23"/>
        <v>0</v>
      </c>
      <c r="Y478" s="17">
        <f t="shared" si="24"/>
        <v>0</v>
      </c>
    </row>
    <row r="479" spans="11:25" x14ac:dyDescent="0.3">
      <c r="K479" s="16">
        <f t="shared" si="22"/>
        <v>0</v>
      </c>
      <c r="X479" s="17">
        <f t="shared" si="23"/>
        <v>0</v>
      </c>
      <c r="Y479" s="17">
        <f t="shared" si="24"/>
        <v>0</v>
      </c>
    </row>
    <row r="480" spans="11:25" x14ac:dyDescent="0.3">
      <c r="K480" s="16">
        <f t="shared" si="22"/>
        <v>0</v>
      </c>
      <c r="X480" s="17">
        <f t="shared" si="23"/>
        <v>0</v>
      </c>
      <c r="Y480" s="17">
        <f t="shared" si="24"/>
        <v>0</v>
      </c>
    </row>
    <row r="481" spans="11:25" x14ac:dyDescent="0.3">
      <c r="K481" s="16">
        <f t="shared" si="22"/>
        <v>0</v>
      </c>
      <c r="X481" s="17">
        <f t="shared" si="23"/>
        <v>0</v>
      </c>
      <c r="Y481" s="17">
        <f t="shared" si="24"/>
        <v>0</v>
      </c>
    </row>
    <row r="482" spans="11:25" x14ac:dyDescent="0.3">
      <c r="K482" s="16">
        <f t="shared" si="22"/>
        <v>0</v>
      </c>
      <c r="X482" s="17">
        <f t="shared" si="23"/>
        <v>0</v>
      </c>
      <c r="Y482" s="17">
        <f t="shared" si="24"/>
        <v>0</v>
      </c>
    </row>
    <row r="483" spans="11:25" x14ac:dyDescent="0.3">
      <c r="K483" s="16">
        <f t="shared" si="22"/>
        <v>0</v>
      </c>
      <c r="X483" s="17">
        <f t="shared" si="23"/>
        <v>0</v>
      </c>
      <c r="Y483" s="17">
        <f t="shared" si="24"/>
        <v>0</v>
      </c>
    </row>
    <row r="484" spans="11:25" x14ac:dyDescent="0.3">
      <c r="K484" s="16">
        <f t="shared" si="22"/>
        <v>0</v>
      </c>
      <c r="X484" s="17">
        <f t="shared" si="23"/>
        <v>0</v>
      </c>
      <c r="Y484" s="17">
        <f t="shared" si="24"/>
        <v>0</v>
      </c>
    </row>
    <row r="485" spans="11:25" x14ac:dyDescent="0.3">
      <c r="K485" s="16">
        <f t="shared" si="22"/>
        <v>0</v>
      </c>
      <c r="X485" s="17">
        <f t="shared" si="23"/>
        <v>0</v>
      </c>
      <c r="Y485" s="17">
        <f t="shared" si="24"/>
        <v>0</v>
      </c>
    </row>
    <row r="486" spans="11:25" x14ac:dyDescent="0.3">
      <c r="K486" s="16">
        <f t="shared" si="22"/>
        <v>0</v>
      </c>
      <c r="X486" s="17">
        <f t="shared" si="23"/>
        <v>0</v>
      </c>
      <c r="Y486" s="17">
        <f t="shared" si="24"/>
        <v>0</v>
      </c>
    </row>
    <row r="487" spans="11:25" x14ac:dyDescent="0.3">
      <c r="K487" s="16">
        <f t="shared" si="22"/>
        <v>0</v>
      </c>
      <c r="X487" s="17">
        <f t="shared" si="23"/>
        <v>0</v>
      </c>
      <c r="Y487" s="17">
        <f t="shared" si="24"/>
        <v>0</v>
      </c>
    </row>
    <row r="488" spans="11:25" x14ac:dyDescent="0.3">
      <c r="K488" s="16">
        <f t="shared" si="22"/>
        <v>0</v>
      </c>
      <c r="X488" s="17">
        <f t="shared" si="23"/>
        <v>0</v>
      </c>
      <c r="Y488" s="17">
        <f t="shared" si="24"/>
        <v>0</v>
      </c>
    </row>
    <row r="489" spans="11:25" x14ac:dyDescent="0.3">
      <c r="K489" s="16">
        <f t="shared" si="22"/>
        <v>0</v>
      </c>
      <c r="X489" s="17">
        <f t="shared" si="23"/>
        <v>0</v>
      </c>
      <c r="Y489" s="17">
        <f t="shared" si="24"/>
        <v>0</v>
      </c>
    </row>
    <row r="490" spans="11:25" x14ac:dyDescent="0.3">
      <c r="K490" s="16">
        <f t="shared" si="22"/>
        <v>0</v>
      </c>
      <c r="X490" s="17">
        <f t="shared" si="23"/>
        <v>0</v>
      </c>
      <c r="Y490" s="17">
        <f t="shared" si="24"/>
        <v>0</v>
      </c>
    </row>
    <row r="491" spans="11:25" x14ac:dyDescent="0.3">
      <c r="K491" s="16">
        <f t="shared" si="22"/>
        <v>0</v>
      </c>
      <c r="X491" s="17">
        <f t="shared" si="23"/>
        <v>0</v>
      </c>
      <c r="Y491" s="17">
        <f t="shared" si="24"/>
        <v>0</v>
      </c>
    </row>
    <row r="492" spans="11:25" x14ac:dyDescent="0.3">
      <c r="K492" s="16">
        <f t="shared" si="22"/>
        <v>0</v>
      </c>
      <c r="X492" s="17">
        <f t="shared" si="23"/>
        <v>0</v>
      </c>
      <c r="Y492" s="17">
        <f t="shared" si="24"/>
        <v>0</v>
      </c>
    </row>
    <row r="493" spans="11:25" x14ac:dyDescent="0.3">
      <c r="K493" s="16">
        <f t="shared" si="22"/>
        <v>0</v>
      </c>
      <c r="X493" s="17">
        <f t="shared" si="23"/>
        <v>0</v>
      </c>
      <c r="Y493" s="17">
        <f t="shared" si="24"/>
        <v>0</v>
      </c>
    </row>
    <row r="494" spans="11:25" x14ac:dyDescent="0.3">
      <c r="K494" s="16">
        <f t="shared" si="22"/>
        <v>0</v>
      </c>
      <c r="X494" s="17">
        <f t="shared" si="23"/>
        <v>0</v>
      </c>
      <c r="Y494" s="17">
        <f t="shared" si="24"/>
        <v>0</v>
      </c>
    </row>
    <row r="495" spans="11:25" x14ac:dyDescent="0.3">
      <c r="K495" s="16">
        <f t="shared" si="22"/>
        <v>0</v>
      </c>
      <c r="X495" s="17">
        <f t="shared" si="23"/>
        <v>0</v>
      </c>
      <c r="Y495" s="17">
        <f t="shared" si="24"/>
        <v>0</v>
      </c>
    </row>
    <row r="496" spans="11:25" x14ac:dyDescent="0.3">
      <c r="K496" s="16">
        <f t="shared" si="22"/>
        <v>0</v>
      </c>
      <c r="X496" s="17">
        <f t="shared" si="23"/>
        <v>0</v>
      </c>
      <c r="Y496" s="17">
        <f t="shared" si="24"/>
        <v>0</v>
      </c>
    </row>
    <row r="497" spans="11:25" x14ac:dyDescent="0.3">
      <c r="K497" s="16">
        <f t="shared" si="22"/>
        <v>0</v>
      </c>
      <c r="X497" s="17">
        <f t="shared" si="23"/>
        <v>0</v>
      </c>
      <c r="Y497" s="17">
        <f t="shared" si="24"/>
        <v>0</v>
      </c>
    </row>
    <row r="498" spans="11:25" x14ac:dyDescent="0.3">
      <c r="K498" s="16">
        <f t="shared" si="22"/>
        <v>0</v>
      </c>
      <c r="X498" s="17">
        <f t="shared" si="23"/>
        <v>0</v>
      </c>
      <c r="Y498" s="17">
        <f t="shared" si="24"/>
        <v>0</v>
      </c>
    </row>
    <row r="499" spans="11:25" x14ac:dyDescent="0.3">
      <c r="K499" s="16">
        <f t="shared" si="22"/>
        <v>0</v>
      </c>
      <c r="X499" s="17">
        <f t="shared" si="23"/>
        <v>0</v>
      </c>
      <c r="Y499" s="17">
        <f t="shared" si="24"/>
        <v>0</v>
      </c>
    </row>
    <row r="500" spans="11:25" x14ac:dyDescent="0.3">
      <c r="K500" s="16">
        <f t="shared" si="22"/>
        <v>0</v>
      </c>
      <c r="X500" s="17">
        <f t="shared" si="23"/>
        <v>0</v>
      </c>
      <c r="Y500" s="17">
        <f t="shared" si="24"/>
        <v>0</v>
      </c>
    </row>
    <row r="501" spans="11:25" x14ac:dyDescent="0.3">
      <c r="K501" s="16">
        <f t="shared" si="22"/>
        <v>0</v>
      </c>
      <c r="X501" s="17">
        <f t="shared" si="23"/>
        <v>0</v>
      </c>
      <c r="Y501" s="17">
        <f t="shared" si="24"/>
        <v>0</v>
      </c>
    </row>
    <row r="502" spans="11:25" x14ac:dyDescent="0.3">
      <c r="K502" s="16">
        <f t="shared" si="22"/>
        <v>0</v>
      </c>
      <c r="X502" s="17">
        <f t="shared" si="23"/>
        <v>0</v>
      </c>
      <c r="Y502" s="17">
        <f t="shared" si="24"/>
        <v>0</v>
      </c>
    </row>
    <row r="503" spans="11:25" x14ac:dyDescent="0.3">
      <c r="K503" s="16">
        <f t="shared" si="22"/>
        <v>0</v>
      </c>
      <c r="X503" s="17">
        <f t="shared" si="23"/>
        <v>0</v>
      </c>
      <c r="Y503" s="17">
        <f t="shared" si="24"/>
        <v>0</v>
      </c>
    </row>
    <row r="504" spans="11:25" x14ac:dyDescent="0.3">
      <c r="K504" s="16">
        <f t="shared" si="22"/>
        <v>0</v>
      </c>
      <c r="X504" s="17">
        <f t="shared" si="23"/>
        <v>0</v>
      </c>
      <c r="Y504" s="17">
        <f t="shared" si="24"/>
        <v>0</v>
      </c>
    </row>
    <row r="505" spans="11:25" x14ac:dyDescent="0.3">
      <c r="K505" s="16">
        <f t="shared" si="22"/>
        <v>0</v>
      </c>
      <c r="X505" s="17">
        <f t="shared" si="23"/>
        <v>0</v>
      </c>
      <c r="Y505" s="17">
        <f t="shared" si="24"/>
        <v>0</v>
      </c>
    </row>
    <row r="506" spans="11:25" x14ac:dyDescent="0.3">
      <c r="K506" s="16">
        <f t="shared" si="22"/>
        <v>0</v>
      </c>
      <c r="X506" s="17">
        <f t="shared" si="23"/>
        <v>0</v>
      </c>
      <c r="Y506" s="17">
        <f t="shared" si="24"/>
        <v>0</v>
      </c>
    </row>
    <row r="507" spans="11:25" x14ac:dyDescent="0.3">
      <c r="K507" s="16">
        <f t="shared" si="22"/>
        <v>0</v>
      </c>
      <c r="X507" s="17">
        <f t="shared" si="23"/>
        <v>0</v>
      </c>
      <c r="Y507" s="17">
        <f t="shared" si="24"/>
        <v>0</v>
      </c>
    </row>
    <row r="508" spans="11:25" x14ac:dyDescent="0.3">
      <c r="K508" s="16">
        <f t="shared" si="22"/>
        <v>0</v>
      </c>
      <c r="X508" s="17">
        <f t="shared" si="23"/>
        <v>0</v>
      </c>
      <c r="Y508" s="17">
        <f t="shared" si="24"/>
        <v>0</v>
      </c>
    </row>
    <row r="509" spans="11:25" x14ac:dyDescent="0.3">
      <c r="K509" s="16">
        <f t="shared" si="22"/>
        <v>0</v>
      </c>
      <c r="X509" s="17">
        <f t="shared" si="23"/>
        <v>0</v>
      </c>
      <c r="Y509" s="17">
        <f t="shared" si="24"/>
        <v>0</v>
      </c>
    </row>
    <row r="510" spans="11:25" x14ac:dyDescent="0.3">
      <c r="K510" s="16">
        <f t="shared" si="22"/>
        <v>0</v>
      </c>
      <c r="X510" s="17">
        <f t="shared" si="23"/>
        <v>0</v>
      </c>
      <c r="Y510" s="17">
        <f t="shared" si="24"/>
        <v>0</v>
      </c>
    </row>
    <row r="511" spans="11:25" x14ac:dyDescent="0.3">
      <c r="K511" s="16">
        <f t="shared" si="22"/>
        <v>0</v>
      </c>
      <c r="X511" s="17">
        <f t="shared" si="23"/>
        <v>0</v>
      </c>
      <c r="Y511" s="17">
        <f t="shared" si="24"/>
        <v>0</v>
      </c>
    </row>
    <row r="512" spans="11:25" x14ac:dyDescent="0.3">
      <c r="K512" s="16">
        <f t="shared" si="22"/>
        <v>0</v>
      </c>
      <c r="X512" s="17">
        <f t="shared" si="23"/>
        <v>0</v>
      </c>
      <c r="Y512" s="17">
        <f t="shared" si="24"/>
        <v>0</v>
      </c>
    </row>
    <row r="513" spans="11:25" x14ac:dyDescent="0.3">
      <c r="K513" s="16">
        <f t="shared" si="22"/>
        <v>0</v>
      </c>
      <c r="X513" s="17">
        <f t="shared" si="23"/>
        <v>0</v>
      </c>
      <c r="Y513" s="17">
        <f t="shared" si="24"/>
        <v>0</v>
      </c>
    </row>
    <row r="514" spans="11:25" x14ac:dyDescent="0.3">
      <c r="K514" s="16">
        <f t="shared" si="22"/>
        <v>0</v>
      </c>
      <c r="X514" s="17">
        <f t="shared" si="23"/>
        <v>0</v>
      </c>
      <c r="Y514" s="17">
        <f t="shared" si="24"/>
        <v>0</v>
      </c>
    </row>
    <row r="515" spans="11:25" x14ac:dyDescent="0.3">
      <c r="K515" s="16">
        <f t="shared" si="22"/>
        <v>0</v>
      </c>
      <c r="X515" s="17">
        <f t="shared" si="23"/>
        <v>0</v>
      </c>
      <c r="Y515" s="17">
        <f t="shared" si="24"/>
        <v>0</v>
      </c>
    </row>
    <row r="516" spans="11:25" x14ac:dyDescent="0.3">
      <c r="K516" s="16">
        <f t="shared" ref="K516:K579" si="25">SUM(D516:J516)</f>
        <v>0</v>
      </c>
      <c r="X516" s="17">
        <f t="shared" ref="X516:X579" si="26">SUM(L516:W516)</f>
        <v>0</v>
      </c>
      <c r="Y516" s="17">
        <f t="shared" ref="Y516:Y579" si="27">K516-X516</f>
        <v>0</v>
      </c>
    </row>
    <row r="517" spans="11:25" x14ac:dyDescent="0.3">
      <c r="K517" s="16">
        <f t="shared" si="25"/>
        <v>0</v>
      </c>
      <c r="X517" s="17">
        <f t="shared" si="26"/>
        <v>0</v>
      </c>
      <c r="Y517" s="17">
        <f t="shared" si="27"/>
        <v>0</v>
      </c>
    </row>
    <row r="518" spans="11:25" x14ac:dyDescent="0.3">
      <c r="K518" s="16">
        <f t="shared" si="25"/>
        <v>0</v>
      </c>
      <c r="X518" s="17">
        <f t="shared" si="26"/>
        <v>0</v>
      </c>
      <c r="Y518" s="17">
        <f t="shared" si="27"/>
        <v>0</v>
      </c>
    </row>
    <row r="519" spans="11:25" x14ac:dyDescent="0.3">
      <c r="K519" s="16">
        <f t="shared" si="25"/>
        <v>0</v>
      </c>
      <c r="X519" s="17">
        <f t="shared" si="26"/>
        <v>0</v>
      </c>
      <c r="Y519" s="17">
        <f t="shared" si="27"/>
        <v>0</v>
      </c>
    </row>
    <row r="520" spans="11:25" x14ac:dyDescent="0.3">
      <c r="K520" s="16">
        <f t="shared" si="25"/>
        <v>0</v>
      </c>
      <c r="X520" s="17">
        <f t="shared" si="26"/>
        <v>0</v>
      </c>
      <c r="Y520" s="17">
        <f t="shared" si="27"/>
        <v>0</v>
      </c>
    </row>
    <row r="521" spans="11:25" x14ac:dyDescent="0.3">
      <c r="K521" s="16">
        <f t="shared" si="25"/>
        <v>0</v>
      </c>
      <c r="X521" s="17">
        <f t="shared" si="26"/>
        <v>0</v>
      </c>
      <c r="Y521" s="17">
        <f t="shared" si="27"/>
        <v>0</v>
      </c>
    </row>
    <row r="522" spans="11:25" x14ac:dyDescent="0.3">
      <c r="K522" s="16">
        <f t="shared" si="25"/>
        <v>0</v>
      </c>
      <c r="X522" s="17">
        <f t="shared" si="26"/>
        <v>0</v>
      </c>
      <c r="Y522" s="17">
        <f t="shared" si="27"/>
        <v>0</v>
      </c>
    </row>
    <row r="523" spans="11:25" x14ac:dyDescent="0.3">
      <c r="K523" s="16">
        <f t="shared" si="25"/>
        <v>0</v>
      </c>
      <c r="X523" s="17">
        <f t="shared" si="26"/>
        <v>0</v>
      </c>
      <c r="Y523" s="17">
        <f t="shared" si="27"/>
        <v>0</v>
      </c>
    </row>
    <row r="524" spans="11:25" x14ac:dyDescent="0.3">
      <c r="K524" s="16">
        <f t="shared" si="25"/>
        <v>0</v>
      </c>
      <c r="X524" s="17">
        <f t="shared" si="26"/>
        <v>0</v>
      </c>
      <c r="Y524" s="17">
        <f t="shared" si="27"/>
        <v>0</v>
      </c>
    </row>
    <row r="525" spans="11:25" x14ac:dyDescent="0.3">
      <c r="K525" s="16">
        <f t="shared" si="25"/>
        <v>0</v>
      </c>
      <c r="X525" s="17">
        <f t="shared" si="26"/>
        <v>0</v>
      </c>
      <c r="Y525" s="17">
        <f t="shared" si="27"/>
        <v>0</v>
      </c>
    </row>
    <row r="526" spans="11:25" x14ac:dyDescent="0.3">
      <c r="K526" s="16">
        <f t="shared" si="25"/>
        <v>0</v>
      </c>
      <c r="X526" s="17">
        <f t="shared" si="26"/>
        <v>0</v>
      </c>
      <c r="Y526" s="17">
        <f t="shared" si="27"/>
        <v>0</v>
      </c>
    </row>
    <row r="527" spans="11:25" x14ac:dyDescent="0.3">
      <c r="K527" s="16">
        <f t="shared" si="25"/>
        <v>0</v>
      </c>
      <c r="X527" s="17">
        <f t="shared" si="26"/>
        <v>0</v>
      </c>
      <c r="Y527" s="17">
        <f t="shared" si="27"/>
        <v>0</v>
      </c>
    </row>
    <row r="528" spans="11:25" x14ac:dyDescent="0.3">
      <c r="K528" s="16">
        <f t="shared" si="25"/>
        <v>0</v>
      </c>
      <c r="X528" s="17">
        <f t="shared" si="26"/>
        <v>0</v>
      </c>
      <c r="Y528" s="17">
        <f t="shared" si="27"/>
        <v>0</v>
      </c>
    </row>
    <row r="529" spans="11:25" x14ac:dyDescent="0.3">
      <c r="K529" s="16">
        <f t="shared" si="25"/>
        <v>0</v>
      </c>
      <c r="X529" s="17">
        <f t="shared" si="26"/>
        <v>0</v>
      </c>
      <c r="Y529" s="17">
        <f t="shared" si="27"/>
        <v>0</v>
      </c>
    </row>
    <row r="530" spans="11:25" x14ac:dyDescent="0.3">
      <c r="K530" s="16">
        <f t="shared" si="25"/>
        <v>0</v>
      </c>
      <c r="X530" s="17">
        <f t="shared" si="26"/>
        <v>0</v>
      </c>
      <c r="Y530" s="17">
        <f t="shared" si="27"/>
        <v>0</v>
      </c>
    </row>
    <row r="531" spans="11:25" x14ac:dyDescent="0.3">
      <c r="K531" s="16">
        <f t="shared" si="25"/>
        <v>0</v>
      </c>
      <c r="X531" s="17">
        <f t="shared" si="26"/>
        <v>0</v>
      </c>
      <c r="Y531" s="17">
        <f t="shared" si="27"/>
        <v>0</v>
      </c>
    </row>
    <row r="532" spans="11:25" x14ac:dyDescent="0.3">
      <c r="K532" s="16">
        <f t="shared" si="25"/>
        <v>0</v>
      </c>
      <c r="X532" s="17">
        <f t="shared" si="26"/>
        <v>0</v>
      </c>
      <c r="Y532" s="17">
        <f t="shared" si="27"/>
        <v>0</v>
      </c>
    </row>
    <row r="533" spans="11:25" x14ac:dyDescent="0.3">
      <c r="K533" s="16">
        <f t="shared" si="25"/>
        <v>0</v>
      </c>
      <c r="X533" s="17">
        <f t="shared" si="26"/>
        <v>0</v>
      </c>
      <c r="Y533" s="17">
        <f t="shared" si="27"/>
        <v>0</v>
      </c>
    </row>
    <row r="534" spans="11:25" x14ac:dyDescent="0.3">
      <c r="K534" s="16">
        <f t="shared" si="25"/>
        <v>0</v>
      </c>
      <c r="X534" s="17">
        <f t="shared" si="26"/>
        <v>0</v>
      </c>
      <c r="Y534" s="17">
        <f t="shared" si="27"/>
        <v>0</v>
      </c>
    </row>
    <row r="535" spans="11:25" x14ac:dyDescent="0.3">
      <c r="K535" s="16">
        <f t="shared" si="25"/>
        <v>0</v>
      </c>
      <c r="X535" s="17">
        <f t="shared" si="26"/>
        <v>0</v>
      </c>
      <c r="Y535" s="17">
        <f t="shared" si="27"/>
        <v>0</v>
      </c>
    </row>
    <row r="536" spans="11:25" x14ac:dyDescent="0.3">
      <c r="K536" s="16">
        <f t="shared" si="25"/>
        <v>0</v>
      </c>
      <c r="X536" s="17">
        <f t="shared" si="26"/>
        <v>0</v>
      </c>
      <c r="Y536" s="17">
        <f t="shared" si="27"/>
        <v>0</v>
      </c>
    </row>
    <row r="537" spans="11:25" x14ac:dyDescent="0.3">
      <c r="K537" s="16">
        <f t="shared" si="25"/>
        <v>0</v>
      </c>
      <c r="X537" s="17">
        <f t="shared" si="26"/>
        <v>0</v>
      </c>
      <c r="Y537" s="17">
        <f t="shared" si="27"/>
        <v>0</v>
      </c>
    </row>
    <row r="538" spans="11:25" x14ac:dyDescent="0.3">
      <c r="K538" s="16">
        <f t="shared" si="25"/>
        <v>0</v>
      </c>
      <c r="X538" s="17">
        <f t="shared" si="26"/>
        <v>0</v>
      </c>
      <c r="Y538" s="17">
        <f t="shared" si="27"/>
        <v>0</v>
      </c>
    </row>
    <row r="539" spans="11:25" x14ac:dyDescent="0.3">
      <c r="K539" s="16">
        <f t="shared" si="25"/>
        <v>0</v>
      </c>
      <c r="X539" s="17">
        <f t="shared" si="26"/>
        <v>0</v>
      </c>
      <c r="Y539" s="17">
        <f t="shared" si="27"/>
        <v>0</v>
      </c>
    </row>
    <row r="540" spans="11:25" x14ac:dyDescent="0.3">
      <c r="K540" s="16">
        <f t="shared" si="25"/>
        <v>0</v>
      </c>
      <c r="X540" s="17">
        <f t="shared" si="26"/>
        <v>0</v>
      </c>
      <c r="Y540" s="17">
        <f t="shared" si="27"/>
        <v>0</v>
      </c>
    </row>
    <row r="541" spans="11:25" x14ac:dyDescent="0.3">
      <c r="K541" s="16">
        <f t="shared" si="25"/>
        <v>0</v>
      </c>
      <c r="X541" s="17">
        <f t="shared" si="26"/>
        <v>0</v>
      </c>
      <c r="Y541" s="17">
        <f t="shared" si="27"/>
        <v>0</v>
      </c>
    </row>
    <row r="542" spans="11:25" x14ac:dyDescent="0.3">
      <c r="K542" s="16">
        <f t="shared" si="25"/>
        <v>0</v>
      </c>
      <c r="X542" s="17">
        <f t="shared" si="26"/>
        <v>0</v>
      </c>
      <c r="Y542" s="17">
        <f t="shared" si="27"/>
        <v>0</v>
      </c>
    </row>
    <row r="543" spans="11:25" x14ac:dyDescent="0.3">
      <c r="K543" s="16">
        <f t="shared" si="25"/>
        <v>0</v>
      </c>
      <c r="X543" s="17">
        <f t="shared" si="26"/>
        <v>0</v>
      </c>
      <c r="Y543" s="17">
        <f t="shared" si="27"/>
        <v>0</v>
      </c>
    </row>
    <row r="544" spans="11:25" x14ac:dyDescent="0.3">
      <c r="K544" s="16">
        <f t="shared" si="25"/>
        <v>0</v>
      </c>
      <c r="X544" s="17">
        <f t="shared" si="26"/>
        <v>0</v>
      </c>
      <c r="Y544" s="17">
        <f t="shared" si="27"/>
        <v>0</v>
      </c>
    </row>
    <row r="545" spans="11:25" x14ac:dyDescent="0.3">
      <c r="K545" s="16">
        <f t="shared" si="25"/>
        <v>0</v>
      </c>
      <c r="X545" s="17">
        <f t="shared" si="26"/>
        <v>0</v>
      </c>
      <c r="Y545" s="17">
        <f t="shared" si="27"/>
        <v>0</v>
      </c>
    </row>
    <row r="546" spans="11:25" x14ac:dyDescent="0.3">
      <c r="K546" s="16">
        <f t="shared" si="25"/>
        <v>0</v>
      </c>
      <c r="X546" s="17">
        <f t="shared" si="26"/>
        <v>0</v>
      </c>
      <c r="Y546" s="17">
        <f t="shared" si="27"/>
        <v>0</v>
      </c>
    </row>
    <row r="547" spans="11:25" x14ac:dyDescent="0.3">
      <c r="K547" s="16">
        <f t="shared" si="25"/>
        <v>0</v>
      </c>
      <c r="X547" s="17">
        <f t="shared" si="26"/>
        <v>0</v>
      </c>
      <c r="Y547" s="17">
        <f t="shared" si="27"/>
        <v>0</v>
      </c>
    </row>
    <row r="548" spans="11:25" x14ac:dyDescent="0.3">
      <c r="K548" s="16">
        <f t="shared" si="25"/>
        <v>0</v>
      </c>
      <c r="X548" s="17">
        <f t="shared" si="26"/>
        <v>0</v>
      </c>
      <c r="Y548" s="17">
        <f t="shared" si="27"/>
        <v>0</v>
      </c>
    </row>
    <row r="549" spans="11:25" x14ac:dyDescent="0.3">
      <c r="K549" s="16">
        <f t="shared" si="25"/>
        <v>0</v>
      </c>
      <c r="X549" s="17">
        <f t="shared" si="26"/>
        <v>0</v>
      </c>
      <c r="Y549" s="17">
        <f t="shared" si="27"/>
        <v>0</v>
      </c>
    </row>
    <row r="550" spans="11:25" x14ac:dyDescent="0.3">
      <c r="K550" s="16">
        <f t="shared" si="25"/>
        <v>0</v>
      </c>
      <c r="X550" s="17">
        <f t="shared" si="26"/>
        <v>0</v>
      </c>
      <c r="Y550" s="17">
        <f t="shared" si="27"/>
        <v>0</v>
      </c>
    </row>
    <row r="551" spans="11:25" x14ac:dyDescent="0.3">
      <c r="K551" s="16">
        <f t="shared" si="25"/>
        <v>0</v>
      </c>
      <c r="X551" s="17">
        <f t="shared" si="26"/>
        <v>0</v>
      </c>
      <c r="Y551" s="17">
        <f t="shared" si="27"/>
        <v>0</v>
      </c>
    </row>
    <row r="552" spans="11:25" x14ac:dyDescent="0.3">
      <c r="K552" s="16">
        <f t="shared" si="25"/>
        <v>0</v>
      </c>
      <c r="X552" s="17">
        <f t="shared" si="26"/>
        <v>0</v>
      </c>
      <c r="Y552" s="17">
        <f t="shared" si="27"/>
        <v>0</v>
      </c>
    </row>
    <row r="553" spans="11:25" x14ac:dyDescent="0.3">
      <c r="K553" s="16">
        <f t="shared" si="25"/>
        <v>0</v>
      </c>
      <c r="X553" s="17">
        <f t="shared" si="26"/>
        <v>0</v>
      </c>
      <c r="Y553" s="17">
        <f t="shared" si="27"/>
        <v>0</v>
      </c>
    </row>
    <row r="554" spans="11:25" x14ac:dyDescent="0.3">
      <c r="K554" s="16">
        <f t="shared" si="25"/>
        <v>0</v>
      </c>
      <c r="X554" s="17">
        <f t="shared" si="26"/>
        <v>0</v>
      </c>
      <c r="Y554" s="17">
        <f t="shared" si="27"/>
        <v>0</v>
      </c>
    </row>
    <row r="555" spans="11:25" x14ac:dyDescent="0.3">
      <c r="K555" s="16">
        <f t="shared" si="25"/>
        <v>0</v>
      </c>
      <c r="X555" s="17">
        <f t="shared" si="26"/>
        <v>0</v>
      </c>
      <c r="Y555" s="17">
        <f t="shared" si="27"/>
        <v>0</v>
      </c>
    </row>
    <row r="556" spans="11:25" x14ac:dyDescent="0.3">
      <c r="K556" s="16">
        <f t="shared" si="25"/>
        <v>0</v>
      </c>
      <c r="X556" s="17">
        <f t="shared" si="26"/>
        <v>0</v>
      </c>
      <c r="Y556" s="17">
        <f t="shared" si="27"/>
        <v>0</v>
      </c>
    </row>
    <row r="557" spans="11:25" x14ac:dyDescent="0.3">
      <c r="K557" s="16">
        <f t="shared" si="25"/>
        <v>0</v>
      </c>
      <c r="X557" s="17">
        <f t="shared" si="26"/>
        <v>0</v>
      </c>
      <c r="Y557" s="17">
        <f t="shared" si="27"/>
        <v>0</v>
      </c>
    </row>
    <row r="558" spans="11:25" x14ac:dyDescent="0.3">
      <c r="K558" s="16">
        <f t="shared" si="25"/>
        <v>0</v>
      </c>
      <c r="X558" s="17">
        <f t="shared" si="26"/>
        <v>0</v>
      </c>
      <c r="Y558" s="17">
        <f t="shared" si="27"/>
        <v>0</v>
      </c>
    </row>
    <row r="559" spans="11:25" x14ac:dyDescent="0.3">
      <c r="K559" s="16">
        <f t="shared" si="25"/>
        <v>0</v>
      </c>
      <c r="X559" s="17">
        <f t="shared" si="26"/>
        <v>0</v>
      </c>
      <c r="Y559" s="17">
        <f t="shared" si="27"/>
        <v>0</v>
      </c>
    </row>
    <row r="560" spans="11:25" x14ac:dyDescent="0.3">
      <c r="K560" s="16">
        <f t="shared" si="25"/>
        <v>0</v>
      </c>
      <c r="X560" s="17">
        <f t="shared" si="26"/>
        <v>0</v>
      </c>
      <c r="Y560" s="17">
        <f t="shared" si="27"/>
        <v>0</v>
      </c>
    </row>
    <row r="561" spans="11:25" x14ac:dyDescent="0.3">
      <c r="K561" s="16">
        <f t="shared" si="25"/>
        <v>0</v>
      </c>
      <c r="X561" s="17">
        <f t="shared" si="26"/>
        <v>0</v>
      </c>
      <c r="Y561" s="17">
        <f t="shared" si="27"/>
        <v>0</v>
      </c>
    </row>
    <row r="562" spans="11:25" x14ac:dyDescent="0.3">
      <c r="K562" s="16">
        <f t="shared" si="25"/>
        <v>0</v>
      </c>
      <c r="X562" s="17">
        <f t="shared" si="26"/>
        <v>0</v>
      </c>
      <c r="Y562" s="17">
        <f t="shared" si="27"/>
        <v>0</v>
      </c>
    </row>
    <row r="563" spans="11:25" x14ac:dyDescent="0.3">
      <c r="K563" s="16">
        <f t="shared" si="25"/>
        <v>0</v>
      </c>
      <c r="X563" s="17">
        <f t="shared" si="26"/>
        <v>0</v>
      </c>
      <c r="Y563" s="17">
        <f t="shared" si="27"/>
        <v>0</v>
      </c>
    </row>
    <row r="564" spans="11:25" x14ac:dyDescent="0.3">
      <c r="K564" s="16">
        <f t="shared" si="25"/>
        <v>0</v>
      </c>
      <c r="X564" s="17">
        <f t="shared" si="26"/>
        <v>0</v>
      </c>
      <c r="Y564" s="17">
        <f t="shared" si="27"/>
        <v>0</v>
      </c>
    </row>
    <row r="565" spans="11:25" x14ac:dyDescent="0.3">
      <c r="K565" s="16">
        <f t="shared" si="25"/>
        <v>0</v>
      </c>
      <c r="X565" s="17">
        <f t="shared" si="26"/>
        <v>0</v>
      </c>
      <c r="Y565" s="17">
        <f t="shared" si="27"/>
        <v>0</v>
      </c>
    </row>
    <row r="566" spans="11:25" x14ac:dyDescent="0.3">
      <c r="K566" s="16">
        <f t="shared" si="25"/>
        <v>0</v>
      </c>
      <c r="X566" s="17">
        <f t="shared" si="26"/>
        <v>0</v>
      </c>
      <c r="Y566" s="17">
        <f t="shared" si="27"/>
        <v>0</v>
      </c>
    </row>
    <row r="567" spans="11:25" x14ac:dyDescent="0.3">
      <c r="K567" s="16">
        <f t="shared" si="25"/>
        <v>0</v>
      </c>
      <c r="X567" s="17">
        <f t="shared" si="26"/>
        <v>0</v>
      </c>
      <c r="Y567" s="17">
        <f t="shared" si="27"/>
        <v>0</v>
      </c>
    </row>
    <row r="568" spans="11:25" x14ac:dyDescent="0.3">
      <c r="K568" s="16">
        <f t="shared" si="25"/>
        <v>0</v>
      </c>
      <c r="X568" s="17">
        <f t="shared" si="26"/>
        <v>0</v>
      </c>
      <c r="Y568" s="17">
        <f t="shared" si="27"/>
        <v>0</v>
      </c>
    </row>
    <row r="569" spans="11:25" x14ac:dyDescent="0.3">
      <c r="K569" s="16">
        <f t="shared" si="25"/>
        <v>0</v>
      </c>
      <c r="X569" s="17">
        <f t="shared" si="26"/>
        <v>0</v>
      </c>
      <c r="Y569" s="17">
        <f t="shared" si="27"/>
        <v>0</v>
      </c>
    </row>
    <row r="570" spans="11:25" x14ac:dyDescent="0.3">
      <c r="K570" s="16">
        <f t="shared" si="25"/>
        <v>0</v>
      </c>
      <c r="X570" s="17">
        <f t="shared" si="26"/>
        <v>0</v>
      </c>
      <c r="Y570" s="17">
        <f t="shared" si="27"/>
        <v>0</v>
      </c>
    </row>
    <row r="571" spans="11:25" x14ac:dyDescent="0.3">
      <c r="K571" s="16">
        <f t="shared" si="25"/>
        <v>0</v>
      </c>
      <c r="X571" s="17">
        <f t="shared" si="26"/>
        <v>0</v>
      </c>
      <c r="Y571" s="17">
        <f t="shared" si="27"/>
        <v>0</v>
      </c>
    </row>
    <row r="572" spans="11:25" x14ac:dyDescent="0.3">
      <c r="K572" s="16">
        <f t="shared" si="25"/>
        <v>0</v>
      </c>
      <c r="X572" s="17">
        <f t="shared" si="26"/>
        <v>0</v>
      </c>
      <c r="Y572" s="17">
        <f t="shared" si="27"/>
        <v>0</v>
      </c>
    </row>
    <row r="573" spans="11:25" x14ac:dyDescent="0.3">
      <c r="K573" s="16">
        <f t="shared" si="25"/>
        <v>0</v>
      </c>
      <c r="X573" s="17">
        <f t="shared" si="26"/>
        <v>0</v>
      </c>
      <c r="Y573" s="17">
        <f t="shared" si="27"/>
        <v>0</v>
      </c>
    </row>
    <row r="574" spans="11:25" x14ac:dyDescent="0.3">
      <c r="K574" s="16">
        <f t="shared" si="25"/>
        <v>0</v>
      </c>
      <c r="X574" s="17">
        <f t="shared" si="26"/>
        <v>0</v>
      </c>
      <c r="Y574" s="17">
        <f t="shared" si="27"/>
        <v>0</v>
      </c>
    </row>
    <row r="575" spans="11:25" x14ac:dyDescent="0.3">
      <c r="K575" s="16">
        <f t="shared" si="25"/>
        <v>0</v>
      </c>
      <c r="X575" s="17">
        <f t="shared" si="26"/>
        <v>0</v>
      </c>
      <c r="Y575" s="17">
        <f t="shared" si="27"/>
        <v>0</v>
      </c>
    </row>
    <row r="576" spans="11:25" x14ac:dyDescent="0.3">
      <c r="K576" s="16">
        <f t="shared" si="25"/>
        <v>0</v>
      </c>
      <c r="X576" s="17">
        <f t="shared" si="26"/>
        <v>0</v>
      </c>
      <c r="Y576" s="17">
        <f t="shared" si="27"/>
        <v>0</v>
      </c>
    </row>
    <row r="577" spans="11:25" x14ac:dyDescent="0.3">
      <c r="K577" s="16">
        <f t="shared" si="25"/>
        <v>0</v>
      </c>
      <c r="X577" s="17">
        <f t="shared" si="26"/>
        <v>0</v>
      </c>
      <c r="Y577" s="17">
        <f t="shared" si="27"/>
        <v>0</v>
      </c>
    </row>
    <row r="578" spans="11:25" x14ac:dyDescent="0.3">
      <c r="K578" s="16">
        <f t="shared" si="25"/>
        <v>0</v>
      </c>
      <c r="X578" s="17">
        <f t="shared" si="26"/>
        <v>0</v>
      </c>
      <c r="Y578" s="17">
        <f t="shared" si="27"/>
        <v>0</v>
      </c>
    </row>
    <row r="579" spans="11:25" x14ac:dyDescent="0.3">
      <c r="K579" s="16">
        <f t="shared" si="25"/>
        <v>0</v>
      </c>
      <c r="X579" s="17">
        <f t="shared" si="26"/>
        <v>0</v>
      </c>
      <c r="Y579" s="17">
        <f t="shared" si="27"/>
        <v>0</v>
      </c>
    </row>
    <row r="580" spans="11:25" x14ac:dyDescent="0.3">
      <c r="K580" s="16">
        <f t="shared" ref="K580:K643" si="28">SUM(D580:J580)</f>
        <v>0</v>
      </c>
      <c r="X580" s="17">
        <f t="shared" ref="X580:X643" si="29">SUM(L580:W580)</f>
        <v>0</v>
      </c>
      <c r="Y580" s="17">
        <f t="shared" ref="Y580:Y643" si="30">K580-X580</f>
        <v>0</v>
      </c>
    </row>
    <row r="581" spans="11:25" x14ac:dyDescent="0.3">
      <c r="K581" s="16">
        <f t="shared" si="28"/>
        <v>0</v>
      </c>
      <c r="X581" s="17">
        <f t="shared" si="29"/>
        <v>0</v>
      </c>
      <c r="Y581" s="17">
        <f t="shared" si="30"/>
        <v>0</v>
      </c>
    </row>
    <row r="582" spans="11:25" x14ac:dyDescent="0.3">
      <c r="K582" s="16">
        <f t="shared" si="28"/>
        <v>0</v>
      </c>
      <c r="X582" s="17">
        <f t="shared" si="29"/>
        <v>0</v>
      </c>
      <c r="Y582" s="17">
        <f t="shared" si="30"/>
        <v>0</v>
      </c>
    </row>
    <row r="583" spans="11:25" x14ac:dyDescent="0.3">
      <c r="K583" s="16">
        <f t="shared" si="28"/>
        <v>0</v>
      </c>
      <c r="X583" s="17">
        <f t="shared" si="29"/>
        <v>0</v>
      </c>
      <c r="Y583" s="17">
        <f t="shared" si="30"/>
        <v>0</v>
      </c>
    </row>
    <row r="584" spans="11:25" x14ac:dyDescent="0.3">
      <c r="K584" s="16">
        <f t="shared" si="28"/>
        <v>0</v>
      </c>
      <c r="X584" s="17">
        <f t="shared" si="29"/>
        <v>0</v>
      </c>
      <c r="Y584" s="17">
        <f t="shared" si="30"/>
        <v>0</v>
      </c>
    </row>
    <row r="585" spans="11:25" x14ac:dyDescent="0.3">
      <c r="K585" s="16">
        <f t="shared" si="28"/>
        <v>0</v>
      </c>
      <c r="X585" s="17">
        <f t="shared" si="29"/>
        <v>0</v>
      </c>
      <c r="Y585" s="17">
        <f t="shared" si="30"/>
        <v>0</v>
      </c>
    </row>
    <row r="586" spans="11:25" x14ac:dyDescent="0.3">
      <c r="K586" s="16">
        <f t="shared" si="28"/>
        <v>0</v>
      </c>
      <c r="X586" s="17">
        <f t="shared" si="29"/>
        <v>0</v>
      </c>
      <c r="Y586" s="17">
        <f t="shared" si="30"/>
        <v>0</v>
      </c>
    </row>
    <row r="587" spans="11:25" x14ac:dyDescent="0.3">
      <c r="K587" s="16">
        <f t="shared" si="28"/>
        <v>0</v>
      </c>
      <c r="X587" s="17">
        <f t="shared" si="29"/>
        <v>0</v>
      </c>
      <c r="Y587" s="17">
        <f t="shared" si="30"/>
        <v>0</v>
      </c>
    </row>
    <row r="588" spans="11:25" x14ac:dyDescent="0.3">
      <c r="K588" s="16">
        <f t="shared" si="28"/>
        <v>0</v>
      </c>
      <c r="X588" s="17">
        <f t="shared" si="29"/>
        <v>0</v>
      </c>
      <c r="Y588" s="17">
        <f t="shared" si="30"/>
        <v>0</v>
      </c>
    </row>
    <row r="589" spans="11:25" x14ac:dyDescent="0.3">
      <c r="K589" s="16">
        <f t="shared" si="28"/>
        <v>0</v>
      </c>
      <c r="X589" s="17">
        <f t="shared" si="29"/>
        <v>0</v>
      </c>
      <c r="Y589" s="17">
        <f t="shared" si="30"/>
        <v>0</v>
      </c>
    </row>
    <row r="590" spans="11:25" x14ac:dyDescent="0.3">
      <c r="K590" s="16">
        <f t="shared" si="28"/>
        <v>0</v>
      </c>
      <c r="X590" s="17">
        <f t="shared" si="29"/>
        <v>0</v>
      </c>
      <c r="Y590" s="17">
        <f t="shared" si="30"/>
        <v>0</v>
      </c>
    </row>
    <row r="591" spans="11:25" x14ac:dyDescent="0.3">
      <c r="K591" s="16">
        <f t="shared" si="28"/>
        <v>0</v>
      </c>
      <c r="X591" s="17">
        <f t="shared" si="29"/>
        <v>0</v>
      </c>
      <c r="Y591" s="17">
        <f t="shared" si="30"/>
        <v>0</v>
      </c>
    </row>
    <row r="592" spans="11:25" x14ac:dyDescent="0.3">
      <c r="K592" s="16">
        <f t="shared" si="28"/>
        <v>0</v>
      </c>
      <c r="X592" s="17">
        <f t="shared" si="29"/>
        <v>0</v>
      </c>
      <c r="Y592" s="17">
        <f t="shared" si="30"/>
        <v>0</v>
      </c>
    </row>
    <row r="593" spans="11:25" x14ac:dyDescent="0.3">
      <c r="K593" s="16">
        <f t="shared" si="28"/>
        <v>0</v>
      </c>
      <c r="X593" s="17">
        <f t="shared" si="29"/>
        <v>0</v>
      </c>
      <c r="Y593" s="17">
        <f t="shared" si="30"/>
        <v>0</v>
      </c>
    </row>
    <row r="594" spans="11:25" x14ac:dyDescent="0.3">
      <c r="K594" s="16">
        <f t="shared" si="28"/>
        <v>0</v>
      </c>
      <c r="X594" s="17">
        <f t="shared" si="29"/>
        <v>0</v>
      </c>
      <c r="Y594" s="17">
        <f t="shared" si="30"/>
        <v>0</v>
      </c>
    </row>
    <row r="595" spans="11:25" x14ac:dyDescent="0.3">
      <c r="K595" s="16">
        <f t="shared" si="28"/>
        <v>0</v>
      </c>
      <c r="X595" s="17">
        <f t="shared" si="29"/>
        <v>0</v>
      </c>
      <c r="Y595" s="17">
        <f t="shared" si="30"/>
        <v>0</v>
      </c>
    </row>
    <row r="596" spans="11:25" x14ac:dyDescent="0.3">
      <c r="K596" s="16">
        <f t="shared" si="28"/>
        <v>0</v>
      </c>
      <c r="X596" s="17">
        <f t="shared" si="29"/>
        <v>0</v>
      </c>
      <c r="Y596" s="17">
        <f t="shared" si="30"/>
        <v>0</v>
      </c>
    </row>
    <row r="597" spans="11:25" x14ac:dyDescent="0.3">
      <c r="K597" s="16">
        <f t="shared" si="28"/>
        <v>0</v>
      </c>
      <c r="X597" s="17">
        <f t="shared" si="29"/>
        <v>0</v>
      </c>
      <c r="Y597" s="17">
        <f t="shared" si="30"/>
        <v>0</v>
      </c>
    </row>
    <row r="598" spans="11:25" x14ac:dyDescent="0.3">
      <c r="K598" s="16">
        <f t="shared" si="28"/>
        <v>0</v>
      </c>
      <c r="X598" s="17">
        <f t="shared" si="29"/>
        <v>0</v>
      </c>
      <c r="Y598" s="17">
        <f t="shared" si="30"/>
        <v>0</v>
      </c>
    </row>
    <row r="599" spans="11:25" x14ac:dyDescent="0.3">
      <c r="K599" s="16">
        <f t="shared" si="28"/>
        <v>0</v>
      </c>
      <c r="X599" s="17">
        <f t="shared" si="29"/>
        <v>0</v>
      </c>
      <c r="Y599" s="17">
        <f t="shared" si="30"/>
        <v>0</v>
      </c>
    </row>
    <row r="600" spans="11:25" x14ac:dyDescent="0.3">
      <c r="K600" s="16">
        <f t="shared" si="28"/>
        <v>0</v>
      </c>
      <c r="X600" s="17">
        <f t="shared" si="29"/>
        <v>0</v>
      </c>
      <c r="Y600" s="17">
        <f t="shared" si="30"/>
        <v>0</v>
      </c>
    </row>
    <row r="601" spans="11:25" x14ac:dyDescent="0.3">
      <c r="K601" s="16">
        <f t="shared" si="28"/>
        <v>0</v>
      </c>
      <c r="X601" s="17">
        <f t="shared" si="29"/>
        <v>0</v>
      </c>
      <c r="Y601" s="17">
        <f t="shared" si="30"/>
        <v>0</v>
      </c>
    </row>
    <row r="602" spans="11:25" x14ac:dyDescent="0.3">
      <c r="K602" s="16">
        <f t="shared" si="28"/>
        <v>0</v>
      </c>
      <c r="X602" s="17">
        <f t="shared" si="29"/>
        <v>0</v>
      </c>
      <c r="Y602" s="17">
        <f t="shared" si="30"/>
        <v>0</v>
      </c>
    </row>
    <row r="603" spans="11:25" x14ac:dyDescent="0.3">
      <c r="K603" s="16">
        <f t="shared" si="28"/>
        <v>0</v>
      </c>
      <c r="X603" s="17">
        <f t="shared" si="29"/>
        <v>0</v>
      </c>
      <c r="Y603" s="17">
        <f t="shared" si="30"/>
        <v>0</v>
      </c>
    </row>
    <row r="604" spans="11:25" x14ac:dyDescent="0.3">
      <c r="K604" s="16">
        <f t="shared" si="28"/>
        <v>0</v>
      </c>
      <c r="X604" s="17">
        <f t="shared" si="29"/>
        <v>0</v>
      </c>
      <c r="Y604" s="17">
        <f t="shared" si="30"/>
        <v>0</v>
      </c>
    </row>
    <row r="605" spans="11:25" x14ac:dyDescent="0.3">
      <c r="K605" s="16">
        <f t="shared" si="28"/>
        <v>0</v>
      </c>
      <c r="X605" s="17">
        <f t="shared" si="29"/>
        <v>0</v>
      </c>
      <c r="Y605" s="17">
        <f t="shared" si="30"/>
        <v>0</v>
      </c>
    </row>
    <row r="606" spans="11:25" x14ac:dyDescent="0.3">
      <c r="K606" s="16">
        <f t="shared" si="28"/>
        <v>0</v>
      </c>
      <c r="X606" s="17">
        <f t="shared" si="29"/>
        <v>0</v>
      </c>
      <c r="Y606" s="17">
        <f t="shared" si="30"/>
        <v>0</v>
      </c>
    </row>
    <row r="607" spans="11:25" x14ac:dyDescent="0.3">
      <c r="K607" s="16">
        <f t="shared" si="28"/>
        <v>0</v>
      </c>
      <c r="X607" s="17">
        <f t="shared" si="29"/>
        <v>0</v>
      </c>
      <c r="Y607" s="17">
        <f t="shared" si="30"/>
        <v>0</v>
      </c>
    </row>
    <row r="608" spans="11:25" x14ac:dyDescent="0.3">
      <c r="K608" s="16">
        <f t="shared" si="28"/>
        <v>0</v>
      </c>
      <c r="X608" s="17">
        <f t="shared" si="29"/>
        <v>0</v>
      </c>
      <c r="Y608" s="17">
        <f t="shared" si="30"/>
        <v>0</v>
      </c>
    </row>
    <row r="609" spans="11:25" x14ac:dyDescent="0.3">
      <c r="K609" s="16">
        <f t="shared" si="28"/>
        <v>0</v>
      </c>
      <c r="X609" s="17">
        <f t="shared" si="29"/>
        <v>0</v>
      </c>
      <c r="Y609" s="17">
        <f t="shared" si="30"/>
        <v>0</v>
      </c>
    </row>
    <row r="610" spans="11:25" x14ac:dyDescent="0.3">
      <c r="K610" s="16">
        <f t="shared" si="28"/>
        <v>0</v>
      </c>
      <c r="X610" s="17">
        <f t="shared" si="29"/>
        <v>0</v>
      </c>
      <c r="Y610" s="17">
        <f t="shared" si="30"/>
        <v>0</v>
      </c>
    </row>
    <row r="611" spans="11:25" x14ac:dyDescent="0.3">
      <c r="K611" s="16">
        <f t="shared" si="28"/>
        <v>0</v>
      </c>
      <c r="X611" s="17">
        <f t="shared" si="29"/>
        <v>0</v>
      </c>
      <c r="Y611" s="17">
        <f t="shared" si="30"/>
        <v>0</v>
      </c>
    </row>
    <row r="612" spans="11:25" x14ac:dyDescent="0.3">
      <c r="K612" s="16">
        <f t="shared" si="28"/>
        <v>0</v>
      </c>
      <c r="X612" s="17">
        <f t="shared" si="29"/>
        <v>0</v>
      </c>
      <c r="Y612" s="17">
        <f t="shared" si="30"/>
        <v>0</v>
      </c>
    </row>
    <row r="613" spans="11:25" x14ac:dyDescent="0.3">
      <c r="K613" s="16">
        <f t="shared" si="28"/>
        <v>0</v>
      </c>
      <c r="X613" s="17">
        <f t="shared" si="29"/>
        <v>0</v>
      </c>
      <c r="Y613" s="17">
        <f t="shared" si="30"/>
        <v>0</v>
      </c>
    </row>
    <row r="614" spans="11:25" x14ac:dyDescent="0.3">
      <c r="K614" s="16">
        <f t="shared" si="28"/>
        <v>0</v>
      </c>
      <c r="X614" s="17">
        <f t="shared" si="29"/>
        <v>0</v>
      </c>
      <c r="Y614" s="17">
        <f t="shared" si="30"/>
        <v>0</v>
      </c>
    </row>
    <row r="615" spans="11:25" x14ac:dyDescent="0.3">
      <c r="K615" s="16">
        <f t="shared" si="28"/>
        <v>0</v>
      </c>
      <c r="X615" s="17">
        <f t="shared" si="29"/>
        <v>0</v>
      </c>
      <c r="Y615" s="17">
        <f t="shared" si="30"/>
        <v>0</v>
      </c>
    </row>
    <row r="616" spans="11:25" x14ac:dyDescent="0.3">
      <c r="K616" s="16">
        <f t="shared" si="28"/>
        <v>0</v>
      </c>
      <c r="X616" s="17">
        <f t="shared" si="29"/>
        <v>0</v>
      </c>
      <c r="Y616" s="17">
        <f t="shared" si="30"/>
        <v>0</v>
      </c>
    </row>
    <row r="617" spans="11:25" x14ac:dyDescent="0.3">
      <c r="K617" s="16">
        <f t="shared" si="28"/>
        <v>0</v>
      </c>
      <c r="X617" s="17">
        <f t="shared" si="29"/>
        <v>0</v>
      </c>
      <c r="Y617" s="17">
        <f t="shared" si="30"/>
        <v>0</v>
      </c>
    </row>
    <row r="618" spans="11:25" x14ac:dyDescent="0.3">
      <c r="K618" s="16">
        <f t="shared" si="28"/>
        <v>0</v>
      </c>
      <c r="X618" s="17">
        <f t="shared" si="29"/>
        <v>0</v>
      </c>
      <c r="Y618" s="17">
        <f t="shared" si="30"/>
        <v>0</v>
      </c>
    </row>
    <row r="619" spans="11:25" x14ac:dyDescent="0.3">
      <c r="K619" s="16">
        <f t="shared" si="28"/>
        <v>0</v>
      </c>
      <c r="X619" s="17">
        <f t="shared" si="29"/>
        <v>0</v>
      </c>
      <c r="Y619" s="17">
        <f t="shared" si="30"/>
        <v>0</v>
      </c>
    </row>
    <row r="620" spans="11:25" x14ac:dyDescent="0.3">
      <c r="K620" s="16">
        <f t="shared" si="28"/>
        <v>0</v>
      </c>
      <c r="X620" s="17">
        <f t="shared" si="29"/>
        <v>0</v>
      </c>
      <c r="Y620" s="17">
        <f t="shared" si="30"/>
        <v>0</v>
      </c>
    </row>
    <row r="621" spans="11:25" x14ac:dyDescent="0.3">
      <c r="K621" s="16">
        <f t="shared" si="28"/>
        <v>0</v>
      </c>
      <c r="X621" s="17">
        <f t="shared" si="29"/>
        <v>0</v>
      </c>
      <c r="Y621" s="17">
        <f t="shared" si="30"/>
        <v>0</v>
      </c>
    </row>
    <row r="622" spans="11:25" x14ac:dyDescent="0.3">
      <c r="K622" s="16">
        <f t="shared" si="28"/>
        <v>0</v>
      </c>
      <c r="X622" s="17">
        <f t="shared" si="29"/>
        <v>0</v>
      </c>
      <c r="Y622" s="17">
        <f t="shared" si="30"/>
        <v>0</v>
      </c>
    </row>
    <row r="623" spans="11:25" x14ac:dyDescent="0.3">
      <c r="K623" s="16">
        <f t="shared" si="28"/>
        <v>0</v>
      </c>
      <c r="X623" s="17">
        <f t="shared" si="29"/>
        <v>0</v>
      </c>
      <c r="Y623" s="17">
        <f t="shared" si="30"/>
        <v>0</v>
      </c>
    </row>
    <row r="624" spans="11:25" x14ac:dyDescent="0.3">
      <c r="K624" s="16">
        <f t="shared" si="28"/>
        <v>0</v>
      </c>
      <c r="X624" s="17">
        <f t="shared" si="29"/>
        <v>0</v>
      </c>
      <c r="Y624" s="17">
        <f t="shared" si="30"/>
        <v>0</v>
      </c>
    </row>
    <row r="625" spans="11:25" x14ac:dyDescent="0.3">
      <c r="K625" s="16">
        <f t="shared" si="28"/>
        <v>0</v>
      </c>
      <c r="X625" s="17">
        <f t="shared" si="29"/>
        <v>0</v>
      </c>
      <c r="Y625" s="17">
        <f t="shared" si="30"/>
        <v>0</v>
      </c>
    </row>
    <row r="626" spans="11:25" x14ac:dyDescent="0.3">
      <c r="K626" s="16">
        <f t="shared" si="28"/>
        <v>0</v>
      </c>
      <c r="X626" s="17">
        <f t="shared" si="29"/>
        <v>0</v>
      </c>
      <c r="Y626" s="17">
        <f t="shared" si="30"/>
        <v>0</v>
      </c>
    </row>
    <row r="627" spans="11:25" x14ac:dyDescent="0.3">
      <c r="K627" s="16">
        <f t="shared" si="28"/>
        <v>0</v>
      </c>
      <c r="X627" s="17">
        <f t="shared" si="29"/>
        <v>0</v>
      </c>
      <c r="Y627" s="17">
        <f t="shared" si="30"/>
        <v>0</v>
      </c>
    </row>
    <row r="628" spans="11:25" x14ac:dyDescent="0.3">
      <c r="K628" s="16">
        <f t="shared" si="28"/>
        <v>0</v>
      </c>
      <c r="X628" s="17">
        <f t="shared" si="29"/>
        <v>0</v>
      </c>
      <c r="Y628" s="17">
        <f t="shared" si="30"/>
        <v>0</v>
      </c>
    </row>
    <row r="629" spans="11:25" x14ac:dyDescent="0.3">
      <c r="K629" s="16">
        <f t="shared" si="28"/>
        <v>0</v>
      </c>
      <c r="X629" s="17">
        <f t="shared" si="29"/>
        <v>0</v>
      </c>
      <c r="Y629" s="17">
        <f t="shared" si="30"/>
        <v>0</v>
      </c>
    </row>
    <row r="630" spans="11:25" x14ac:dyDescent="0.3">
      <c r="K630" s="16">
        <f t="shared" si="28"/>
        <v>0</v>
      </c>
      <c r="X630" s="17">
        <f t="shared" si="29"/>
        <v>0</v>
      </c>
      <c r="Y630" s="17">
        <f t="shared" si="30"/>
        <v>0</v>
      </c>
    </row>
    <row r="631" spans="11:25" x14ac:dyDescent="0.3">
      <c r="K631" s="16">
        <f t="shared" si="28"/>
        <v>0</v>
      </c>
      <c r="X631" s="17">
        <f t="shared" si="29"/>
        <v>0</v>
      </c>
      <c r="Y631" s="17">
        <f t="shared" si="30"/>
        <v>0</v>
      </c>
    </row>
    <row r="632" spans="11:25" x14ac:dyDescent="0.3">
      <c r="K632" s="16">
        <f t="shared" si="28"/>
        <v>0</v>
      </c>
      <c r="X632" s="17">
        <f t="shared" si="29"/>
        <v>0</v>
      </c>
      <c r="Y632" s="17">
        <f t="shared" si="30"/>
        <v>0</v>
      </c>
    </row>
    <row r="633" spans="11:25" x14ac:dyDescent="0.3">
      <c r="K633" s="16">
        <f t="shared" si="28"/>
        <v>0</v>
      </c>
      <c r="X633" s="17">
        <f t="shared" si="29"/>
        <v>0</v>
      </c>
      <c r="Y633" s="17">
        <f t="shared" si="30"/>
        <v>0</v>
      </c>
    </row>
    <row r="634" spans="11:25" x14ac:dyDescent="0.3">
      <c r="K634" s="16">
        <f t="shared" si="28"/>
        <v>0</v>
      </c>
      <c r="X634" s="17">
        <f t="shared" si="29"/>
        <v>0</v>
      </c>
      <c r="Y634" s="17">
        <f t="shared" si="30"/>
        <v>0</v>
      </c>
    </row>
    <row r="635" spans="11:25" x14ac:dyDescent="0.3">
      <c r="K635" s="16">
        <f t="shared" si="28"/>
        <v>0</v>
      </c>
      <c r="X635" s="17">
        <f t="shared" si="29"/>
        <v>0</v>
      </c>
      <c r="Y635" s="17">
        <f t="shared" si="30"/>
        <v>0</v>
      </c>
    </row>
    <row r="636" spans="11:25" x14ac:dyDescent="0.3">
      <c r="K636" s="16">
        <f t="shared" si="28"/>
        <v>0</v>
      </c>
      <c r="X636" s="17">
        <f t="shared" si="29"/>
        <v>0</v>
      </c>
      <c r="Y636" s="17">
        <f t="shared" si="30"/>
        <v>0</v>
      </c>
    </row>
    <row r="637" spans="11:25" x14ac:dyDescent="0.3">
      <c r="K637" s="16">
        <f t="shared" si="28"/>
        <v>0</v>
      </c>
      <c r="X637" s="17">
        <f t="shared" si="29"/>
        <v>0</v>
      </c>
      <c r="Y637" s="17">
        <f t="shared" si="30"/>
        <v>0</v>
      </c>
    </row>
    <row r="638" spans="11:25" x14ac:dyDescent="0.3">
      <c r="K638" s="16">
        <f t="shared" si="28"/>
        <v>0</v>
      </c>
      <c r="X638" s="17">
        <f t="shared" si="29"/>
        <v>0</v>
      </c>
      <c r="Y638" s="17">
        <f t="shared" si="30"/>
        <v>0</v>
      </c>
    </row>
    <row r="639" spans="11:25" x14ac:dyDescent="0.3">
      <c r="K639" s="16">
        <f t="shared" si="28"/>
        <v>0</v>
      </c>
      <c r="X639" s="17">
        <f t="shared" si="29"/>
        <v>0</v>
      </c>
      <c r="Y639" s="17">
        <f t="shared" si="30"/>
        <v>0</v>
      </c>
    </row>
    <row r="640" spans="11:25" x14ac:dyDescent="0.3">
      <c r="K640" s="16">
        <f t="shared" si="28"/>
        <v>0</v>
      </c>
      <c r="X640" s="17">
        <f t="shared" si="29"/>
        <v>0</v>
      </c>
      <c r="Y640" s="17">
        <f t="shared" si="30"/>
        <v>0</v>
      </c>
    </row>
    <row r="641" spans="11:25" x14ac:dyDescent="0.3">
      <c r="K641" s="16">
        <f t="shared" si="28"/>
        <v>0</v>
      </c>
      <c r="X641" s="17">
        <f t="shared" si="29"/>
        <v>0</v>
      </c>
      <c r="Y641" s="17">
        <f t="shared" si="30"/>
        <v>0</v>
      </c>
    </row>
    <row r="642" spans="11:25" x14ac:dyDescent="0.3">
      <c r="K642" s="16">
        <f t="shared" si="28"/>
        <v>0</v>
      </c>
      <c r="X642" s="17">
        <f t="shared" si="29"/>
        <v>0</v>
      </c>
      <c r="Y642" s="17">
        <f t="shared" si="30"/>
        <v>0</v>
      </c>
    </row>
    <row r="643" spans="11:25" x14ac:dyDescent="0.3">
      <c r="K643" s="16">
        <f t="shared" si="28"/>
        <v>0</v>
      </c>
      <c r="X643" s="17">
        <f t="shared" si="29"/>
        <v>0</v>
      </c>
      <c r="Y643" s="17">
        <f t="shared" si="30"/>
        <v>0</v>
      </c>
    </row>
    <row r="644" spans="11:25" x14ac:dyDescent="0.3">
      <c r="K644" s="16">
        <f t="shared" ref="K644:K707" si="31">SUM(D644:J644)</f>
        <v>0</v>
      </c>
      <c r="X644" s="17">
        <f t="shared" ref="X644:X707" si="32">SUM(L644:W644)</f>
        <v>0</v>
      </c>
      <c r="Y644" s="17">
        <f t="shared" ref="Y644:Y707" si="33">K644-X644</f>
        <v>0</v>
      </c>
    </row>
    <row r="645" spans="11:25" x14ac:dyDescent="0.3">
      <c r="K645" s="16">
        <f t="shared" si="31"/>
        <v>0</v>
      </c>
      <c r="X645" s="17">
        <f t="shared" si="32"/>
        <v>0</v>
      </c>
      <c r="Y645" s="17">
        <f t="shared" si="33"/>
        <v>0</v>
      </c>
    </row>
    <row r="646" spans="11:25" x14ac:dyDescent="0.3">
      <c r="K646" s="16">
        <f t="shared" si="31"/>
        <v>0</v>
      </c>
      <c r="X646" s="17">
        <f t="shared" si="32"/>
        <v>0</v>
      </c>
      <c r="Y646" s="17">
        <f t="shared" si="33"/>
        <v>0</v>
      </c>
    </row>
    <row r="647" spans="11:25" x14ac:dyDescent="0.3">
      <c r="K647" s="16">
        <f t="shared" si="31"/>
        <v>0</v>
      </c>
      <c r="X647" s="17">
        <f t="shared" si="32"/>
        <v>0</v>
      </c>
      <c r="Y647" s="17">
        <f t="shared" si="33"/>
        <v>0</v>
      </c>
    </row>
    <row r="648" spans="11:25" x14ac:dyDescent="0.3">
      <c r="K648" s="16">
        <f t="shared" si="31"/>
        <v>0</v>
      </c>
      <c r="X648" s="17">
        <f t="shared" si="32"/>
        <v>0</v>
      </c>
      <c r="Y648" s="17">
        <f t="shared" si="33"/>
        <v>0</v>
      </c>
    </row>
    <row r="649" spans="11:25" x14ac:dyDescent="0.3">
      <c r="K649" s="16">
        <f t="shared" si="31"/>
        <v>0</v>
      </c>
      <c r="X649" s="17">
        <f t="shared" si="32"/>
        <v>0</v>
      </c>
      <c r="Y649" s="17">
        <f t="shared" si="33"/>
        <v>0</v>
      </c>
    </row>
    <row r="650" spans="11:25" x14ac:dyDescent="0.3">
      <c r="K650" s="16">
        <f t="shared" si="31"/>
        <v>0</v>
      </c>
      <c r="X650" s="17">
        <f t="shared" si="32"/>
        <v>0</v>
      </c>
      <c r="Y650" s="17">
        <f t="shared" si="33"/>
        <v>0</v>
      </c>
    </row>
    <row r="651" spans="11:25" x14ac:dyDescent="0.3">
      <c r="K651" s="16">
        <f t="shared" si="31"/>
        <v>0</v>
      </c>
      <c r="X651" s="17">
        <f t="shared" si="32"/>
        <v>0</v>
      </c>
      <c r="Y651" s="17">
        <f t="shared" si="33"/>
        <v>0</v>
      </c>
    </row>
    <row r="652" spans="11:25" x14ac:dyDescent="0.3">
      <c r="K652" s="16">
        <f t="shared" si="31"/>
        <v>0</v>
      </c>
      <c r="X652" s="17">
        <f t="shared" si="32"/>
        <v>0</v>
      </c>
      <c r="Y652" s="17">
        <f t="shared" si="33"/>
        <v>0</v>
      </c>
    </row>
    <row r="653" spans="11:25" x14ac:dyDescent="0.3">
      <c r="K653" s="16">
        <f t="shared" si="31"/>
        <v>0</v>
      </c>
      <c r="X653" s="17">
        <f t="shared" si="32"/>
        <v>0</v>
      </c>
      <c r="Y653" s="17">
        <f t="shared" si="33"/>
        <v>0</v>
      </c>
    </row>
    <row r="654" spans="11:25" x14ac:dyDescent="0.3">
      <c r="K654" s="16">
        <f t="shared" si="31"/>
        <v>0</v>
      </c>
      <c r="X654" s="17">
        <f t="shared" si="32"/>
        <v>0</v>
      </c>
      <c r="Y654" s="17">
        <f t="shared" si="33"/>
        <v>0</v>
      </c>
    </row>
    <row r="655" spans="11:25" x14ac:dyDescent="0.3">
      <c r="K655" s="16">
        <f t="shared" si="31"/>
        <v>0</v>
      </c>
      <c r="X655" s="17">
        <f t="shared" si="32"/>
        <v>0</v>
      </c>
      <c r="Y655" s="17">
        <f t="shared" si="33"/>
        <v>0</v>
      </c>
    </row>
    <row r="656" spans="11:25" x14ac:dyDescent="0.3">
      <c r="K656" s="16">
        <f t="shared" si="31"/>
        <v>0</v>
      </c>
      <c r="X656" s="17">
        <f t="shared" si="32"/>
        <v>0</v>
      </c>
      <c r="Y656" s="17">
        <f t="shared" si="33"/>
        <v>0</v>
      </c>
    </row>
    <row r="657" spans="11:25" x14ac:dyDescent="0.3">
      <c r="K657" s="16">
        <f t="shared" si="31"/>
        <v>0</v>
      </c>
      <c r="X657" s="17">
        <f t="shared" si="32"/>
        <v>0</v>
      </c>
      <c r="Y657" s="17">
        <f t="shared" si="33"/>
        <v>0</v>
      </c>
    </row>
    <row r="658" spans="11:25" x14ac:dyDescent="0.3">
      <c r="K658" s="16">
        <f t="shared" si="31"/>
        <v>0</v>
      </c>
      <c r="X658" s="17">
        <f t="shared" si="32"/>
        <v>0</v>
      </c>
      <c r="Y658" s="17">
        <f t="shared" si="33"/>
        <v>0</v>
      </c>
    </row>
    <row r="659" spans="11:25" x14ac:dyDescent="0.3">
      <c r="K659" s="16">
        <f t="shared" si="31"/>
        <v>0</v>
      </c>
      <c r="X659" s="17">
        <f t="shared" si="32"/>
        <v>0</v>
      </c>
      <c r="Y659" s="17">
        <f t="shared" si="33"/>
        <v>0</v>
      </c>
    </row>
    <row r="660" spans="11:25" x14ac:dyDescent="0.3">
      <c r="K660" s="16">
        <f t="shared" si="31"/>
        <v>0</v>
      </c>
      <c r="X660" s="17">
        <f t="shared" si="32"/>
        <v>0</v>
      </c>
      <c r="Y660" s="17">
        <f t="shared" si="33"/>
        <v>0</v>
      </c>
    </row>
    <row r="661" spans="11:25" x14ac:dyDescent="0.3">
      <c r="K661" s="16">
        <f t="shared" si="31"/>
        <v>0</v>
      </c>
      <c r="X661" s="17">
        <f t="shared" si="32"/>
        <v>0</v>
      </c>
      <c r="Y661" s="17">
        <f t="shared" si="33"/>
        <v>0</v>
      </c>
    </row>
    <row r="662" spans="11:25" x14ac:dyDescent="0.3">
      <c r="K662" s="16">
        <f t="shared" si="31"/>
        <v>0</v>
      </c>
      <c r="X662" s="17">
        <f t="shared" si="32"/>
        <v>0</v>
      </c>
      <c r="Y662" s="17">
        <f t="shared" si="33"/>
        <v>0</v>
      </c>
    </row>
    <row r="663" spans="11:25" x14ac:dyDescent="0.3">
      <c r="K663" s="16">
        <f t="shared" si="31"/>
        <v>0</v>
      </c>
      <c r="X663" s="17">
        <f t="shared" si="32"/>
        <v>0</v>
      </c>
      <c r="Y663" s="17">
        <f t="shared" si="33"/>
        <v>0</v>
      </c>
    </row>
    <row r="664" spans="11:25" x14ac:dyDescent="0.3">
      <c r="K664" s="16">
        <f t="shared" si="31"/>
        <v>0</v>
      </c>
      <c r="X664" s="17">
        <f t="shared" si="32"/>
        <v>0</v>
      </c>
      <c r="Y664" s="17">
        <f t="shared" si="33"/>
        <v>0</v>
      </c>
    </row>
    <row r="665" spans="11:25" x14ac:dyDescent="0.3">
      <c r="K665" s="16">
        <f t="shared" si="31"/>
        <v>0</v>
      </c>
      <c r="X665" s="17">
        <f t="shared" si="32"/>
        <v>0</v>
      </c>
      <c r="Y665" s="17">
        <f t="shared" si="33"/>
        <v>0</v>
      </c>
    </row>
    <row r="666" spans="11:25" x14ac:dyDescent="0.3">
      <c r="K666" s="16">
        <f t="shared" si="31"/>
        <v>0</v>
      </c>
      <c r="X666" s="17">
        <f t="shared" si="32"/>
        <v>0</v>
      </c>
      <c r="Y666" s="17">
        <f t="shared" si="33"/>
        <v>0</v>
      </c>
    </row>
    <row r="667" spans="11:25" x14ac:dyDescent="0.3">
      <c r="K667" s="16">
        <f t="shared" si="31"/>
        <v>0</v>
      </c>
      <c r="X667" s="17">
        <f t="shared" si="32"/>
        <v>0</v>
      </c>
      <c r="Y667" s="17">
        <f t="shared" si="33"/>
        <v>0</v>
      </c>
    </row>
    <row r="668" spans="11:25" x14ac:dyDescent="0.3">
      <c r="K668" s="16">
        <f t="shared" si="31"/>
        <v>0</v>
      </c>
      <c r="X668" s="17">
        <f t="shared" si="32"/>
        <v>0</v>
      </c>
      <c r="Y668" s="17">
        <f t="shared" si="33"/>
        <v>0</v>
      </c>
    </row>
    <row r="669" spans="11:25" x14ac:dyDescent="0.3">
      <c r="K669" s="16">
        <f t="shared" si="31"/>
        <v>0</v>
      </c>
      <c r="X669" s="17">
        <f t="shared" si="32"/>
        <v>0</v>
      </c>
      <c r="Y669" s="17">
        <f t="shared" si="33"/>
        <v>0</v>
      </c>
    </row>
    <row r="670" spans="11:25" x14ac:dyDescent="0.3">
      <c r="K670" s="16">
        <f t="shared" si="31"/>
        <v>0</v>
      </c>
      <c r="X670" s="17">
        <f t="shared" si="32"/>
        <v>0</v>
      </c>
      <c r="Y670" s="17">
        <f t="shared" si="33"/>
        <v>0</v>
      </c>
    </row>
    <row r="671" spans="11:25" x14ac:dyDescent="0.3">
      <c r="K671" s="16">
        <f t="shared" si="31"/>
        <v>0</v>
      </c>
      <c r="X671" s="17">
        <f t="shared" si="32"/>
        <v>0</v>
      </c>
      <c r="Y671" s="17">
        <f t="shared" si="33"/>
        <v>0</v>
      </c>
    </row>
    <row r="672" spans="11:25" x14ac:dyDescent="0.3">
      <c r="K672" s="16">
        <f t="shared" si="31"/>
        <v>0</v>
      </c>
      <c r="X672" s="17">
        <f t="shared" si="32"/>
        <v>0</v>
      </c>
      <c r="Y672" s="17">
        <f t="shared" si="33"/>
        <v>0</v>
      </c>
    </row>
    <row r="673" spans="11:25" x14ac:dyDescent="0.3">
      <c r="K673" s="16">
        <f t="shared" si="31"/>
        <v>0</v>
      </c>
      <c r="X673" s="17">
        <f t="shared" si="32"/>
        <v>0</v>
      </c>
      <c r="Y673" s="17">
        <f t="shared" si="33"/>
        <v>0</v>
      </c>
    </row>
    <row r="674" spans="11:25" x14ac:dyDescent="0.3">
      <c r="K674" s="16">
        <f t="shared" si="31"/>
        <v>0</v>
      </c>
      <c r="X674" s="17">
        <f t="shared" si="32"/>
        <v>0</v>
      </c>
      <c r="Y674" s="17">
        <f t="shared" si="33"/>
        <v>0</v>
      </c>
    </row>
    <row r="675" spans="11:25" x14ac:dyDescent="0.3">
      <c r="K675" s="16">
        <f t="shared" si="31"/>
        <v>0</v>
      </c>
      <c r="X675" s="17">
        <f t="shared" si="32"/>
        <v>0</v>
      </c>
      <c r="Y675" s="17">
        <f t="shared" si="33"/>
        <v>0</v>
      </c>
    </row>
    <row r="676" spans="11:25" x14ac:dyDescent="0.3">
      <c r="K676" s="16">
        <f t="shared" si="31"/>
        <v>0</v>
      </c>
      <c r="X676" s="17">
        <f t="shared" si="32"/>
        <v>0</v>
      </c>
      <c r="Y676" s="17">
        <f t="shared" si="33"/>
        <v>0</v>
      </c>
    </row>
    <row r="677" spans="11:25" x14ac:dyDescent="0.3">
      <c r="K677" s="16">
        <f t="shared" si="31"/>
        <v>0</v>
      </c>
      <c r="X677" s="17">
        <f t="shared" si="32"/>
        <v>0</v>
      </c>
      <c r="Y677" s="17">
        <f t="shared" si="33"/>
        <v>0</v>
      </c>
    </row>
    <row r="678" spans="11:25" x14ac:dyDescent="0.3">
      <c r="K678" s="16">
        <f t="shared" si="31"/>
        <v>0</v>
      </c>
      <c r="X678" s="17">
        <f t="shared" si="32"/>
        <v>0</v>
      </c>
      <c r="Y678" s="17">
        <f t="shared" si="33"/>
        <v>0</v>
      </c>
    </row>
    <row r="679" spans="11:25" x14ac:dyDescent="0.3">
      <c r="K679" s="16">
        <f t="shared" si="31"/>
        <v>0</v>
      </c>
      <c r="X679" s="17">
        <f t="shared" si="32"/>
        <v>0</v>
      </c>
      <c r="Y679" s="17">
        <f t="shared" si="33"/>
        <v>0</v>
      </c>
    </row>
    <row r="680" spans="11:25" x14ac:dyDescent="0.3">
      <c r="K680" s="16">
        <f t="shared" si="31"/>
        <v>0</v>
      </c>
      <c r="X680" s="17">
        <f t="shared" si="32"/>
        <v>0</v>
      </c>
      <c r="Y680" s="17">
        <f t="shared" si="33"/>
        <v>0</v>
      </c>
    </row>
    <row r="681" spans="11:25" x14ac:dyDescent="0.3">
      <c r="K681" s="16">
        <f t="shared" si="31"/>
        <v>0</v>
      </c>
      <c r="X681" s="17">
        <f t="shared" si="32"/>
        <v>0</v>
      </c>
      <c r="Y681" s="17">
        <f t="shared" si="33"/>
        <v>0</v>
      </c>
    </row>
    <row r="682" spans="11:25" x14ac:dyDescent="0.3">
      <c r="K682" s="16">
        <f t="shared" si="31"/>
        <v>0</v>
      </c>
      <c r="X682" s="17">
        <f t="shared" si="32"/>
        <v>0</v>
      </c>
      <c r="Y682" s="17">
        <f t="shared" si="33"/>
        <v>0</v>
      </c>
    </row>
    <row r="683" spans="11:25" x14ac:dyDescent="0.3">
      <c r="K683" s="16">
        <f t="shared" si="31"/>
        <v>0</v>
      </c>
      <c r="X683" s="17">
        <f t="shared" si="32"/>
        <v>0</v>
      </c>
      <c r="Y683" s="17">
        <f t="shared" si="33"/>
        <v>0</v>
      </c>
    </row>
    <row r="684" spans="11:25" x14ac:dyDescent="0.3">
      <c r="K684" s="16">
        <f t="shared" si="31"/>
        <v>0</v>
      </c>
      <c r="X684" s="17">
        <f t="shared" si="32"/>
        <v>0</v>
      </c>
      <c r="Y684" s="17">
        <f t="shared" si="33"/>
        <v>0</v>
      </c>
    </row>
    <row r="685" spans="11:25" x14ac:dyDescent="0.3">
      <c r="K685" s="16">
        <f t="shared" si="31"/>
        <v>0</v>
      </c>
      <c r="X685" s="17">
        <f t="shared" si="32"/>
        <v>0</v>
      </c>
      <c r="Y685" s="17">
        <f t="shared" si="33"/>
        <v>0</v>
      </c>
    </row>
    <row r="686" spans="11:25" x14ac:dyDescent="0.3">
      <c r="K686" s="16">
        <f t="shared" si="31"/>
        <v>0</v>
      </c>
      <c r="X686" s="17">
        <f t="shared" si="32"/>
        <v>0</v>
      </c>
      <c r="Y686" s="17">
        <f t="shared" si="33"/>
        <v>0</v>
      </c>
    </row>
    <row r="687" spans="11:25" x14ac:dyDescent="0.3">
      <c r="K687" s="16">
        <f t="shared" si="31"/>
        <v>0</v>
      </c>
      <c r="X687" s="17">
        <f t="shared" si="32"/>
        <v>0</v>
      </c>
      <c r="Y687" s="17">
        <f t="shared" si="33"/>
        <v>0</v>
      </c>
    </row>
    <row r="688" spans="11:25" x14ac:dyDescent="0.3">
      <c r="K688" s="16">
        <f t="shared" si="31"/>
        <v>0</v>
      </c>
      <c r="X688" s="17">
        <f t="shared" si="32"/>
        <v>0</v>
      </c>
      <c r="Y688" s="17">
        <f t="shared" si="33"/>
        <v>0</v>
      </c>
    </row>
    <row r="689" spans="11:25" x14ac:dyDescent="0.3">
      <c r="K689" s="16">
        <f t="shared" si="31"/>
        <v>0</v>
      </c>
      <c r="X689" s="17">
        <f t="shared" si="32"/>
        <v>0</v>
      </c>
      <c r="Y689" s="17">
        <f t="shared" si="33"/>
        <v>0</v>
      </c>
    </row>
    <row r="690" spans="11:25" x14ac:dyDescent="0.3">
      <c r="K690" s="16">
        <f t="shared" si="31"/>
        <v>0</v>
      </c>
      <c r="X690" s="17">
        <f t="shared" si="32"/>
        <v>0</v>
      </c>
      <c r="Y690" s="17">
        <f t="shared" si="33"/>
        <v>0</v>
      </c>
    </row>
    <row r="691" spans="11:25" x14ac:dyDescent="0.3">
      <c r="K691" s="16">
        <f t="shared" si="31"/>
        <v>0</v>
      </c>
      <c r="X691" s="17">
        <f t="shared" si="32"/>
        <v>0</v>
      </c>
      <c r="Y691" s="17">
        <f t="shared" si="33"/>
        <v>0</v>
      </c>
    </row>
    <row r="692" spans="11:25" x14ac:dyDescent="0.3">
      <c r="K692" s="16">
        <f t="shared" si="31"/>
        <v>0</v>
      </c>
      <c r="X692" s="17">
        <f t="shared" si="32"/>
        <v>0</v>
      </c>
      <c r="Y692" s="17">
        <f t="shared" si="33"/>
        <v>0</v>
      </c>
    </row>
    <row r="693" spans="11:25" x14ac:dyDescent="0.3">
      <c r="K693" s="16">
        <f t="shared" si="31"/>
        <v>0</v>
      </c>
      <c r="X693" s="17">
        <f t="shared" si="32"/>
        <v>0</v>
      </c>
      <c r="Y693" s="17">
        <f t="shared" si="33"/>
        <v>0</v>
      </c>
    </row>
    <row r="694" spans="11:25" x14ac:dyDescent="0.3">
      <c r="K694" s="16">
        <f t="shared" si="31"/>
        <v>0</v>
      </c>
      <c r="X694" s="17">
        <f t="shared" si="32"/>
        <v>0</v>
      </c>
      <c r="Y694" s="17">
        <f t="shared" si="33"/>
        <v>0</v>
      </c>
    </row>
    <row r="695" spans="11:25" x14ac:dyDescent="0.3">
      <c r="K695" s="16">
        <f t="shared" si="31"/>
        <v>0</v>
      </c>
      <c r="X695" s="17">
        <f t="shared" si="32"/>
        <v>0</v>
      </c>
      <c r="Y695" s="17">
        <f t="shared" si="33"/>
        <v>0</v>
      </c>
    </row>
    <row r="696" spans="11:25" x14ac:dyDescent="0.3">
      <c r="K696" s="16">
        <f t="shared" si="31"/>
        <v>0</v>
      </c>
      <c r="X696" s="17">
        <f t="shared" si="32"/>
        <v>0</v>
      </c>
      <c r="Y696" s="17">
        <f t="shared" si="33"/>
        <v>0</v>
      </c>
    </row>
    <row r="697" spans="11:25" x14ac:dyDescent="0.3">
      <c r="K697" s="16">
        <f t="shared" si="31"/>
        <v>0</v>
      </c>
      <c r="X697" s="17">
        <f t="shared" si="32"/>
        <v>0</v>
      </c>
      <c r="Y697" s="17">
        <f t="shared" si="33"/>
        <v>0</v>
      </c>
    </row>
    <row r="698" spans="11:25" x14ac:dyDescent="0.3">
      <c r="K698" s="16">
        <f t="shared" si="31"/>
        <v>0</v>
      </c>
      <c r="X698" s="17">
        <f t="shared" si="32"/>
        <v>0</v>
      </c>
      <c r="Y698" s="17">
        <f t="shared" si="33"/>
        <v>0</v>
      </c>
    </row>
    <row r="699" spans="11:25" x14ac:dyDescent="0.3">
      <c r="K699" s="16">
        <f t="shared" si="31"/>
        <v>0</v>
      </c>
      <c r="X699" s="17">
        <f t="shared" si="32"/>
        <v>0</v>
      </c>
      <c r="Y699" s="17">
        <f t="shared" si="33"/>
        <v>0</v>
      </c>
    </row>
    <row r="700" spans="11:25" x14ac:dyDescent="0.3">
      <c r="K700" s="16">
        <f t="shared" si="31"/>
        <v>0</v>
      </c>
      <c r="X700" s="17">
        <f t="shared" si="32"/>
        <v>0</v>
      </c>
      <c r="Y700" s="17">
        <f t="shared" si="33"/>
        <v>0</v>
      </c>
    </row>
    <row r="701" spans="11:25" x14ac:dyDescent="0.3">
      <c r="K701" s="16">
        <f t="shared" si="31"/>
        <v>0</v>
      </c>
      <c r="X701" s="17">
        <f t="shared" si="32"/>
        <v>0</v>
      </c>
      <c r="Y701" s="17">
        <f t="shared" si="33"/>
        <v>0</v>
      </c>
    </row>
    <row r="702" spans="11:25" x14ac:dyDescent="0.3">
      <c r="K702" s="16">
        <f t="shared" si="31"/>
        <v>0</v>
      </c>
      <c r="X702" s="17">
        <f t="shared" si="32"/>
        <v>0</v>
      </c>
      <c r="Y702" s="17">
        <f t="shared" si="33"/>
        <v>0</v>
      </c>
    </row>
    <row r="703" spans="11:25" x14ac:dyDescent="0.3">
      <c r="K703" s="16">
        <f t="shared" si="31"/>
        <v>0</v>
      </c>
      <c r="X703" s="17">
        <f t="shared" si="32"/>
        <v>0</v>
      </c>
      <c r="Y703" s="17">
        <f t="shared" si="33"/>
        <v>0</v>
      </c>
    </row>
    <row r="704" spans="11:25" x14ac:dyDescent="0.3">
      <c r="K704" s="16">
        <f t="shared" si="31"/>
        <v>0</v>
      </c>
      <c r="X704" s="17">
        <f t="shared" si="32"/>
        <v>0</v>
      </c>
      <c r="Y704" s="17">
        <f t="shared" si="33"/>
        <v>0</v>
      </c>
    </row>
    <row r="705" spans="11:25" x14ac:dyDescent="0.3">
      <c r="K705" s="16">
        <f t="shared" si="31"/>
        <v>0</v>
      </c>
      <c r="X705" s="17">
        <f t="shared" si="32"/>
        <v>0</v>
      </c>
      <c r="Y705" s="17">
        <f t="shared" si="33"/>
        <v>0</v>
      </c>
    </row>
    <row r="706" spans="11:25" x14ac:dyDescent="0.3">
      <c r="K706" s="16">
        <f t="shared" si="31"/>
        <v>0</v>
      </c>
      <c r="X706" s="17">
        <f t="shared" si="32"/>
        <v>0</v>
      </c>
      <c r="Y706" s="17">
        <f t="shared" si="33"/>
        <v>0</v>
      </c>
    </row>
    <row r="707" spans="11:25" x14ac:dyDescent="0.3">
      <c r="K707" s="16">
        <f t="shared" si="31"/>
        <v>0</v>
      </c>
      <c r="X707" s="17">
        <f t="shared" si="32"/>
        <v>0</v>
      </c>
      <c r="Y707" s="17">
        <f t="shared" si="33"/>
        <v>0</v>
      </c>
    </row>
    <row r="708" spans="11:25" x14ac:dyDescent="0.3">
      <c r="K708" s="16">
        <f t="shared" ref="K708:K771" si="34">SUM(D708:J708)</f>
        <v>0</v>
      </c>
      <c r="X708" s="17">
        <f t="shared" ref="X708:X771" si="35">SUM(L708:W708)</f>
        <v>0</v>
      </c>
      <c r="Y708" s="17">
        <f t="shared" ref="Y708:Y771" si="36">K708-X708</f>
        <v>0</v>
      </c>
    </row>
    <row r="709" spans="11:25" x14ac:dyDescent="0.3">
      <c r="K709" s="16">
        <f t="shared" si="34"/>
        <v>0</v>
      </c>
      <c r="X709" s="17">
        <f t="shared" si="35"/>
        <v>0</v>
      </c>
      <c r="Y709" s="17">
        <f t="shared" si="36"/>
        <v>0</v>
      </c>
    </row>
    <row r="710" spans="11:25" x14ac:dyDescent="0.3">
      <c r="K710" s="16">
        <f t="shared" si="34"/>
        <v>0</v>
      </c>
      <c r="X710" s="17">
        <f t="shared" si="35"/>
        <v>0</v>
      </c>
      <c r="Y710" s="17">
        <f t="shared" si="36"/>
        <v>0</v>
      </c>
    </row>
    <row r="711" spans="11:25" x14ac:dyDescent="0.3">
      <c r="K711" s="16">
        <f t="shared" si="34"/>
        <v>0</v>
      </c>
      <c r="X711" s="17">
        <f t="shared" si="35"/>
        <v>0</v>
      </c>
      <c r="Y711" s="17">
        <f t="shared" si="36"/>
        <v>0</v>
      </c>
    </row>
    <row r="712" spans="11:25" x14ac:dyDescent="0.3">
      <c r="K712" s="16">
        <f t="shared" si="34"/>
        <v>0</v>
      </c>
      <c r="X712" s="17">
        <f t="shared" si="35"/>
        <v>0</v>
      </c>
      <c r="Y712" s="17">
        <f t="shared" si="36"/>
        <v>0</v>
      </c>
    </row>
    <row r="713" spans="11:25" x14ac:dyDescent="0.3">
      <c r="K713" s="16">
        <f t="shared" si="34"/>
        <v>0</v>
      </c>
      <c r="X713" s="17">
        <f t="shared" si="35"/>
        <v>0</v>
      </c>
      <c r="Y713" s="17">
        <f t="shared" si="36"/>
        <v>0</v>
      </c>
    </row>
    <row r="714" spans="11:25" x14ac:dyDescent="0.3">
      <c r="K714" s="16">
        <f t="shared" si="34"/>
        <v>0</v>
      </c>
      <c r="X714" s="17">
        <f t="shared" si="35"/>
        <v>0</v>
      </c>
      <c r="Y714" s="17">
        <f t="shared" si="36"/>
        <v>0</v>
      </c>
    </row>
    <row r="715" spans="11:25" x14ac:dyDescent="0.3">
      <c r="K715" s="16">
        <f t="shared" si="34"/>
        <v>0</v>
      </c>
      <c r="X715" s="17">
        <f t="shared" si="35"/>
        <v>0</v>
      </c>
      <c r="Y715" s="17">
        <f t="shared" si="36"/>
        <v>0</v>
      </c>
    </row>
    <row r="716" spans="11:25" x14ac:dyDescent="0.3">
      <c r="K716" s="16">
        <f t="shared" si="34"/>
        <v>0</v>
      </c>
      <c r="X716" s="17">
        <f t="shared" si="35"/>
        <v>0</v>
      </c>
      <c r="Y716" s="17">
        <f t="shared" si="36"/>
        <v>0</v>
      </c>
    </row>
    <row r="717" spans="11:25" x14ac:dyDescent="0.3">
      <c r="K717" s="16">
        <f t="shared" si="34"/>
        <v>0</v>
      </c>
      <c r="X717" s="17">
        <f t="shared" si="35"/>
        <v>0</v>
      </c>
      <c r="Y717" s="17">
        <f t="shared" si="36"/>
        <v>0</v>
      </c>
    </row>
    <row r="718" spans="11:25" x14ac:dyDescent="0.3">
      <c r="K718" s="16">
        <f t="shared" si="34"/>
        <v>0</v>
      </c>
      <c r="X718" s="17">
        <f t="shared" si="35"/>
        <v>0</v>
      </c>
      <c r="Y718" s="17">
        <f t="shared" si="36"/>
        <v>0</v>
      </c>
    </row>
    <row r="719" spans="11:25" x14ac:dyDescent="0.3">
      <c r="K719" s="16">
        <f t="shared" si="34"/>
        <v>0</v>
      </c>
      <c r="X719" s="17">
        <f t="shared" si="35"/>
        <v>0</v>
      </c>
      <c r="Y719" s="17">
        <f t="shared" si="36"/>
        <v>0</v>
      </c>
    </row>
    <row r="720" spans="11:25" x14ac:dyDescent="0.3">
      <c r="K720" s="16">
        <f t="shared" si="34"/>
        <v>0</v>
      </c>
      <c r="X720" s="17">
        <f t="shared" si="35"/>
        <v>0</v>
      </c>
      <c r="Y720" s="17">
        <f t="shared" si="36"/>
        <v>0</v>
      </c>
    </row>
    <row r="721" spans="11:25" x14ac:dyDescent="0.3">
      <c r="K721" s="16">
        <f t="shared" si="34"/>
        <v>0</v>
      </c>
      <c r="X721" s="17">
        <f t="shared" si="35"/>
        <v>0</v>
      </c>
      <c r="Y721" s="17">
        <f t="shared" si="36"/>
        <v>0</v>
      </c>
    </row>
    <row r="722" spans="11:25" x14ac:dyDescent="0.3">
      <c r="K722" s="16">
        <f t="shared" si="34"/>
        <v>0</v>
      </c>
      <c r="X722" s="17">
        <f t="shared" si="35"/>
        <v>0</v>
      </c>
      <c r="Y722" s="17">
        <f t="shared" si="36"/>
        <v>0</v>
      </c>
    </row>
    <row r="723" spans="11:25" x14ac:dyDescent="0.3">
      <c r="K723" s="16">
        <f t="shared" si="34"/>
        <v>0</v>
      </c>
      <c r="X723" s="17">
        <f t="shared" si="35"/>
        <v>0</v>
      </c>
      <c r="Y723" s="17">
        <f t="shared" si="36"/>
        <v>0</v>
      </c>
    </row>
    <row r="724" spans="11:25" x14ac:dyDescent="0.3">
      <c r="K724" s="16">
        <f t="shared" si="34"/>
        <v>0</v>
      </c>
      <c r="X724" s="17">
        <f t="shared" si="35"/>
        <v>0</v>
      </c>
      <c r="Y724" s="17">
        <f t="shared" si="36"/>
        <v>0</v>
      </c>
    </row>
    <row r="725" spans="11:25" x14ac:dyDescent="0.3">
      <c r="K725" s="16">
        <f t="shared" si="34"/>
        <v>0</v>
      </c>
      <c r="X725" s="17">
        <f t="shared" si="35"/>
        <v>0</v>
      </c>
      <c r="Y725" s="17">
        <f t="shared" si="36"/>
        <v>0</v>
      </c>
    </row>
    <row r="726" spans="11:25" x14ac:dyDescent="0.3">
      <c r="K726" s="16">
        <f t="shared" si="34"/>
        <v>0</v>
      </c>
      <c r="X726" s="17">
        <f t="shared" si="35"/>
        <v>0</v>
      </c>
      <c r="Y726" s="17">
        <f t="shared" si="36"/>
        <v>0</v>
      </c>
    </row>
    <row r="727" spans="11:25" x14ac:dyDescent="0.3">
      <c r="K727" s="16">
        <f t="shared" si="34"/>
        <v>0</v>
      </c>
      <c r="X727" s="17">
        <f t="shared" si="35"/>
        <v>0</v>
      </c>
      <c r="Y727" s="17">
        <f t="shared" si="36"/>
        <v>0</v>
      </c>
    </row>
    <row r="728" spans="11:25" x14ac:dyDescent="0.3">
      <c r="K728" s="16">
        <f t="shared" si="34"/>
        <v>0</v>
      </c>
      <c r="X728" s="17">
        <f t="shared" si="35"/>
        <v>0</v>
      </c>
      <c r="Y728" s="17">
        <f t="shared" si="36"/>
        <v>0</v>
      </c>
    </row>
    <row r="729" spans="11:25" x14ac:dyDescent="0.3">
      <c r="K729" s="16">
        <f t="shared" si="34"/>
        <v>0</v>
      </c>
      <c r="X729" s="17">
        <f t="shared" si="35"/>
        <v>0</v>
      </c>
      <c r="Y729" s="17">
        <f t="shared" si="36"/>
        <v>0</v>
      </c>
    </row>
    <row r="730" spans="11:25" x14ac:dyDescent="0.3">
      <c r="K730" s="16">
        <f t="shared" si="34"/>
        <v>0</v>
      </c>
      <c r="X730" s="17">
        <f t="shared" si="35"/>
        <v>0</v>
      </c>
      <c r="Y730" s="17">
        <f t="shared" si="36"/>
        <v>0</v>
      </c>
    </row>
    <row r="731" spans="11:25" x14ac:dyDescent="0.3">
      <c r="K731" s="16">
        <f t="shared" si="34"/>
        <v>0</v>
      </c>
      <c r="X731" s="17">
        <f t="shared" si="35"/>
        <v>0</v>
      </c>
      <c r="Y731" s="17">
        <f t="shared" si="36"/>
        <v>0</v>
      </c>
    </row>
    <row r="732" spans="11:25" x14ac:dyDescent="0.3">
      <c r="K732" s="16">
        <f t="shared" si="34"/>
        <v>0</v>
      </c>
      <c r="X732" s="17">
        <f t="shared" si="35"/>
        <v>0</v>
      </c>
      <c r="Y732" s="17">
        <f t="shared" si="36"/>
        <v>0</v>
      </c>
    </row>
    <row r="733" spans="11:25" x14ac:dyDescent="0.3">
      <c r="K733" s="16">
        <f t="shared" si="34"/>
        <v>0</v>
      </c>
      <c r="X733" s="17">
        <f t="shared" si="35"/>
        <v>0</v>
      </c>
      <c r="Y733" s="17">
        <f t="shared" si="36"/>
        <v>0</v>
      </c>
    </row>
    <row r="734" spans="11:25" x14ac:dyDescent="0.3">
      <c r="K734" s="16">
        <f t="shared" si="34"/>
        <v>0</v>
      </c>
      <c r="X734" s="17">
        <f t="shared" si="35"/>
        <v>0</v>
      </c>
      <c r="Y734" s="17">
        <f t="shared" si="36"/>
        <v>0</v>
      </c>
    </row>
    <row r="735" spans="11:25" x14ac:dyDescent="0.3">
      <c r="K735" s="16">
        <f t="shared" si="34"/>
        <v>0</v>
      </c>
      <c r="X735" s="17">
        <f t="shared" si="35"/>
        <v>0</v>
      </c>
      <c r="Y735" s="17">
        <f t="shared" si="36"/>
        <v>0</v>
      </c>
    </row>
    <row r="736" spans="11:25" x14ac:dyDescent="0.3">
      <c r="K736" s="16">
        <f t="shared" si="34"/>
        <v>0</v>
      </c>
      <c r="X736" s="17">
        <f t="shared" si="35"/>
        <v>0</v>
      </c>
      <c r="Y736" s="17">
        <f t="shared" si="36"/>
        <v>0</v>
      </c>
    </row>
    <row r="737" spans="11:25" x14ac:dyDescent="0.3">
      <c r="K737" s="16">
        <f t="shared" si="34"/>
        <v>0</v>
      </c>
      <c r="X737" s="17">
        <f t="shared" si="35"/>
        <v>0</v>
      </c>
      <c r="Y737" s="17">
        <f t="shared" si="36"/>
        <v>0</v>
      </c>
    </row>
    <row r="738" spans="11:25" x14ac:dyDescent="0.3">
      <c r="K738" s="16">
        <f t="shared" si="34"/>
        <v>0</v>
      </c>
      <c r="X738" s="17">
        <f t="shared" si="35"/>
        <v>0</v>
      </c>
      <c r="Y738" s="17">
        <f t="shared" si="36"/>
        <v>0</v>
      </c>
    </row>
    <row r="739" spans="11:25" x14ac:dyDescent="0.3">
      <c r="K739" s="16">
        <f t="shared" si="34"/>
        <v>0</v>
      </c>
      <c r="X739" s="17">
        <f t="shared" si="35"/>
        <v>0</v>
      </c>
      <c r="Y739" s="17">
        <f t="shared" si="36"/>
        <v>0</v>
      </c>
    </row>
    <row r="740" spans="11:25" x14ac:dyDescent="0.3">
      <c r="K740" s="16">
        <f t="shared" si="34"/>
        <v>0</v>
      </c>
      <c r="X740" s="17">
        <f t="shared" si="35"/>
        <v>0</v>
      </c>
      <c r="Y740" s="17">
        <f t="shared" si="36"/>
        <v>0</v>
      </c>
    </row>
    <row r="741" spans="11:25" x14ac:dyDescent="0.3">
      <c r="K741" s="16">
        <f t="shared" si="34"/>
        <v>0</v>
      </c>
      <c r="X741" s="17">
        <f t="shared" si="35"/>
        <v>0</v>
      </c>
      <c r="Y741" s="17">
        <f t="shared" si="36"/>
        <v>0</v>
      </c>
    </row>
    <row r="742" spans="11:25" x14ac:dyDescent="0.3">
      <c r="K742" s="16">
        <f t="shared" si="34"/>
        <v>0</v>
      </c>
      <c r="X742" s="17">
        <f t="shared" si="35"/>
        <v>0</v>
      </c>
      <c r="Y742" s="17">
        <f t="shared" si="36"/>
        <v>0</v>
      </c>
    </row>
    <row r="743" spans="11:25" x14ac:dyDescent="0.3">
      <c r="K743" s="16">
        <f t="shared" si="34"/>
        <v>0</v>
      </c>
      <c r="X743" s="17">
        <f t="shared" si="35"/>
        <v>0</v>
      </c>
      <c r="Y743" s="17">
        <f t="shared" si="36"/>
        <v>0</v>
      </c>
    </row>
    <row r="744" spans="11:25" x14ac:dyDescent="0.3">
      <c r="K744" s="16">
        <f t="shared" si="34"/>
        <v>0</v>
      </c>
      <c r="X744" s="17">
        <f t="shared" si="35"/>
        <v>0</v>
      </c>
      <c r="Y744" s="17">
        <f t="shared" si="36"/>
        <v>0</v>
      </c>
    </row>
    <row r="745" spans="11:25" x14ac:dyDescent="0.3">
      <c r="K745" s="16">
        <f t="shared" si="34"/>
        <v>0</v>
      </c>
      <c r="X745" s="17">
        <f t="shared" si="35"/>
        <v>0</v>
      </c>
      <c r="Y745" s="17">
        <f t="shared" si="36"/>
        <v>0</v>
      </c>
    </row>
    <row r="746" spans="11:25" x14ac:dyDescent="0.3">
      <c r="K746" s="16">
        <f t="shared" si="34"/>
        <v>0</v>
      </c>
      <c r="X746" s="17">
        <f t="shared" si="35"/>
        <v>0</v>
      </c>
      <c r="Y746" s="17">
        <f t="shared" si="36"/>
        <v>0</v>
      </c>
    </row>
    <row r="747" spans="11:25" x14ac:dyDescent="0.3">
      <c r="K747" s="16">
        <f t="shared" si="34"/>
        <v>0</v>
      </c>
      <c r="X747" s="17">
        <f t="shared" si="35"/>
        <v>0</v>
      </c>
      <c r="Y747" s="17">
        <f t="shared" si="36"/>
        <v>0</v>
      </c>
    </row>
    <row r="748" spans="11:25" x14ac:dyDescent="0.3">
      <c r="K748" s="16">
        <f t="shared" si="34"/>
        <v>0</v>
      </c>
      <c r="X748" s="17">
        <f t="shared" si="35"/>
        <v>0</v>
      </c>
      <c r="Y748" s="17">
        <f t="shared" si="36"/>
        <v>0</v>
      </c>
    </row>
    <row r="749" spans="11:25" x14ac:dyDescent="0.3">
      <c r="K749" s="16">
        <f t="shared" si="34"/>
        <v>0</v>
      </c>
      <c r="X749" s="17">
        <f t="shared" si="35"/>
        <v>0</v>
      </c>
      <c r="Y749" s="17">
        <f t="shared" si="36"/>
        <v>0</v>
      </c>
    </row>
    <row r="750" spans="11:25" x14ac:dyDescent="0.3">
      <c r="K750" s="16">
        <f t="shared" si="34"/>
        <v>0</v>
      </c>
      <c r="X750" s="17">
        <f t="shared" si="35"/>
        <v>0</v>
      </c>
      <c r="Y750" s="17">
        <f t="shared" si="36"/>
        <v>0</v>
      </c>
    </row>
    <row r="751" spans="11:25" x14ac:dyDescent="0.3">
      <c r="K751" s="16">
        <f t="shared" si="34"/>
        <v>0</v>
      </c>
      <c r="X751" s="17">
        <f t="shared" si="35"/>
        <v>0</v>
      </c>
      <c r="Y751" s="17">
        <f t="shared" si="36"/>
        <v>0</v>
      </c>
    </row>
    <row r="752" spans="11:25" x14ac:dyDescent="0.3">
      <c r="K752" s="16">
        <f t="shared" si="34"/>
        <v>0</v>
      </c>
      <c r="X752" s="17">
        <f t="shared" si="35"/>
        <v>0</v>
      </c>
      <c r="Y752" s="17">
        <f t="shared" si="36"/>
        <v>0</v>
      </c>
    </row>
    <row r="753" spans="11:25" x14ac:dyDescent="0.3">
      <c r="K753" s="16">
        <f t="shared" si="34"/>
        <v>0</v>
      </c>
      <c r="X753" s="17">
        <f t="shared" si="35"/>
        <v>0</v>
      </c>
      <c r="Y753" s="17">
        <f t="shared" si="36"/>
        <v>0</v>
      </c>
    </row>
    <row r="754" spans="11:25" x14ac:dyDescent="0.3">
      <c r="K754" s="16">
        <f t="shared" si="34"/>
        <v>0</v>
      </c>
      <c r="X754" s="17">
        <f t="shared" si="35"/>
        <v>0</v>
      </c>
      <c r="Y754" s="17">
        <f t="shared" si="36"/>
        <v>0</v>
      </c>
    </row>
    <row r="755" spans="11:25" x14ac:dyDescent="0.3">
      <c r="K755" s="16">
        <f t="shared" si="34"/>
        <v>0</v>
      </c>
      <c r="X755" s="17">
        <f t="shared" si="35"/>
        <v>0</v>
      </c>
      <c r="Y755" s="17">
        <f t="shared" si="36"/>
        <v>0</v>
      </c>
    </row>
    <row r="756" spans="11:25" x14ac:dyDescent="0.3">
      <c r="K756" s="16">
        <f t="shared" si="34"/>
        <v>0</v>
      </c>
      <c r="X756" s="17">
        <f t="shared" si="35"/>
        <v>0</v>
      </c>
      <c r="Y756" s="17">
        <f t="shared" si="36"/>
        <v>0</v>
      </c>
    </row>
    <row r="757" spans="11:25" x14ac:dyDescent="0.3">
      <c r="K757" s="16">
        <f t="shared" si="34"/>
        <v>0</v>
      </c>
      <c r="X757" s="17">
        <f t="shared" si="35"/>
        <v>0</v>
      </c>
      <c r="Y757" s="17">
        <f t="shared" si="36"/>
        <v>0</v>
      </c>
    </row>
    <row r="758" spans="11:25" x14ac:dyDescent="0.3">
      <c r="K758" s="16">
        <f t="shared" si="34"/>
        <v>0</v>
      </c>
      <c r="X758" s="17">
        <f t="shared" si="35"/>
        <v>0</v>
      </c>
      <c r="Y758" s="17">
        <f t="shared" si="36"/>
        <v>0</v>
      </c>
    </row>
    <row r="759" spans="11:25" x14ac:dyDescent="0.3">
      <c r="K759" s="16">
        <f t="shared" si="34"/>
        <v>0</v>
      </c>
      <c r="X759" s="17">
        <f t="shared" si="35"/>
        <v>0</v>
      </c>
      <c r="Y759" s="17">
        <f t="shared" si="36"/>
        <v>0</v>
      </c>
    </row>
    <row r="760" spans="11:25" x14ac:dyDescent="0.3">
      <c r="K760" s="16">
        <f t="shared" si="34"/>
        <v>0</v>
      </c>
      <c r="X760" s="17">
        <f t="shared" si="35"/>
        <v>0</v>
      </c>
      <c r="Y760" s="17">
        <f t="shared" si="36"/>
        <v>0</v>
      </c>
    </row>
    <row r="761" spans="11:25" x14ac:dyDescent="0.3">
      <c r="K761" s="16">
        <f t="shared" si="34"/>
        <v>0</v>
      </c>
      <c r="X761" s="17">
        <f t="shared" si="35"/>
        <v>0</v>
      </c>
      <c r="Y761" s="17">
        <f t="shared" si="36"/>
        <v>0</v>
      </c>
    </row>
    <row r="762" spans="11:25" x14ac:dyDescent="0.3">
      <c r="K762" s="16">
        <f t="shared" si="34"/>
        <v>0</v>
      </c>
      <c r="X762" s="17">
        <f t="shared" si="35"/>
        <v>0</v>
      </c>
      <c r="Y762" s="17">
        <f t="shared" si="36"/>
        <v>0</v>
      </c>
    </row>
    <row r="763" spans="11:25" x14ac:dyDescent="0.3">
      <c r="K763" s="16">
        <f t="shared" si="34"/>
        <v>0</v>
      </c>
      <c r="X763" s="17">
        <f t="shared" si="35"/>
        <v>0</v>
      </c>
      <c r="Y763" s="17">
        <f t="shared" si="36"/>
        <v>0</v>
      </c>
    </row>
    <row r="764" spans="11:25" x14ac:dyDescent="0.3">
      <c r="K764" s="16">
        <f t="shared" si="34"/>
        <v>0</v>
      </c>
      <c r="X764" s="17">
        <f t="shared" si="35"/>
        <v>0</v>
      </c>
      <c r="Y764" s="17">
        <f t="shared" si="36"/>
        <v>0</v>
      </c>
    </row>
    <row r="765" spans="11:25" x14ac:dyDescent="0.3">
      <c r="K765" s="16">
        <f t="shared" si="34"/>
        <v>0</v>
      </c>
      <c r="X765" s="17">
        <f t="shared" si="35"/>
        <v>0</v>
      </c>
      <c r="Y765" s="17">
        <f t="shared" si="36"/>
        <v>0</v>
      </c>
    </row>
    <row r="766" spans="11:25" x14ac:dyDescent="0.3">
      <c r="K766" s="16">
        <f t="shared" si="34"/>
        <v>0</v>
      </c>
      <c r="X766" s="17">
        <f t="shared" si="35"/>
        <v>0</v>
      </c>
      <c r="Y766" s="17">
        <f t="shared" si="36"/>
        <v>0</v>
      </c>
    </row>
    <row r="767" spans="11:25" x14ac:dyDescent="0.3">
      <c r="K767" s="16">
        <f t="shared" si="34"/>
        <v>0</v>
      </c>
      <c r="X767" s="17">
        <f t="shared" si="35"/>
        <v>0</v>
      </c>
      <c r="Y767" s="17">
        <f t="shared" si="36"/>
        <v>0</v>
      </c>
    </row>
    <row r="768" spans="11:25" x14ac:dyDescent="0.3">
      <c r="K768" s="16">
        <f t="shared" si="34"/>
        <v>0</v>
      </c>
      <c r="X768" s="17">
        <f t="shared" si="35"/>
        <v>0</v>
      </c>
      <c r="Y768" s="17">
        <f t="shared" si="36"/>
        <v>0</v>
      </c>
    </row>
    <row r="769" spans="11:25" x14ac:dyDescent="0.3">
      <c r="K769" s="16">
        <f t="shared" si="34"/>
        <v>0</v>
      </c>
      <c r="X769" s="17">
        <f t="shared" si="35"/>
        <v>0</v>
      </c>
      <c r="Y769" s="17">
        <f t="shared" si="36"/>
        <v>0</v>
      </c>
    </row>
    <row r="770" spans="11:25" x14ac:dyDescent="0.3">
      <c r="K770" s="16">
        <f t="shared" si="34"/>
        <v>0</v>
      </c>
      <c r="X770" s="17">
        <f t="shared" si="35"/>
        <v>0</v>
      </c>
      <c r="Y770" s="17">
        <f t="shared" si="36"/>
        <v>0</v>
      </c>
    </row>
    <row r="771" spans="11:25" x14ac:dyDescent="0.3">
      <c r="K771" s="16">
        <f t="shared" si="34"/>
        <v>0</v>
      </c>
      <c r="X771" s="17">
        <f t="shared" si="35"/>
        <v>0</v>
      </c>
      <c r="Y771" s="17">
        <f t="shared" si="36"/>
        <v>0</v>
      </c>
    </row>
    <row r="772" spans="11:25" x14ac:dyDescent="0.3">
      <c r="K772" s="16">
        <f t="shared" ref="K772:K835" si="37">SUM(D772:J772)</f>
        <v>0</v>
      </c>
      <c r="X772" s="17">
        <f t="shared" ref="X772:X835" si="38">SUM(L772:W772)</f>
        <v>0</v>
      </c>
      <c r="Y772" s="17">
        <f t="shared" ref="Y772:Y835" si="39">K772-X772</f>
        <v>0</v>
      </c>
    </row>
    <row r="773" spans="11:25" x14ac:dyDescent="0.3">
      <c r="K773" s="16">
        <f t="shared" si="37"/>
        <v>0</v>
      </c>
      <c r="X773" s="17">
        <f t="shared" si="38"/>
        <v>0</v>
      </c>
      <c r="Y773" s="17">
        <f t="shared" si="39"/>
        <v>0</v>
      </c>
    </row>
    <row r="774" spans="11:25" x14ac:dyDescent="0.3">
      <c r="K774" s="16">
        <f t="shared" si="37"/>
        <v>0</v>
      </c>
      <c r="X774" s="17">
        <f t="shared" si="38"/>
        <v>0</v>
      </c>
      <c r="Y774" s="17">
        <f t="shared" si="39"/>
        <v>0</v>
      </c>
    </row>
    <row r="775" spans="11:25" x14ac:dyDescent="0.3">
      <c r="K775" s="16">
        <f t="shared" si="37"/>
        <v>0</v>
      </c>
      <c r="X775" s="17">
        <f t="shared" si="38"/>
        <v>0</v>
      </c>
      <c r="Y775" s="17">
        <f t="shared" si="39"/>
        <v>0</v>
      </c>
    </row>
    <row r="776" spans="11:25" x14ac:dyDescent="0.3">
      <c r="K776" s="16">
        <f t="shared" si="37"/>
        <v>0</v>
      </c>
      <c r="X776" s="17">
        <f t="shared" si="38"/>
        <v>0</v>
      </c>
      <c r="Y776" s="17">
        <f t="shared" si="39"/>
        <v>0</v>
      </c>
    </row>
    <row r="777" spans="11:25" x14ac:dyDescent="0.3">
      <c r="K777" s="16">
        <f t="shared" si="37"/>
        <v>0</v>
      </c>
      <c r="X777" s="17">
        <f t="shared" si="38"/>
        <v>0</v>
      </c>
      <c r="Y777" s="17">
        <f t="shared" si="39"/>
        <v>0</v>
      </c>
    </row>
    <row r="778" spans="11:25" x14ac:dyDescent="0.3">
      <c r="K778" s="16">
        <f t="shared" si="37"/>
        <v>0</v>
      </c>
      <c r="X778" s="17">
        <f t="shared" si="38"/>
        <v>0</v>
      </c>
      <c r="Y778" s="17">
        <f t="shared" si="39"/>
        <v>0</v>
      </c>
    </row>
    <row r="779" spans="11:25" x14ac:dyDescent="0.3">
      <c r="K779" s="16">
        <f t="shared" si="37"/>
        <v>0</v>
      </c>
      <c r="X779" s="17">
        <f t="shared" si="38"/>
        <v>0</v>
      </c>
      <c r="Y779" s="17">
        <f t="shared" si="39"/>
        <v>0</v>
      </c>
    </row>
    <row r="780" spans="11:25" x14ac:dyDescent="0.3">
      <c r="K780" s="16">
        <f t="shared" si="37"/>
        <v>0</v>
      </c>
      <c r="X780" s="17">
        <f t="shared" si="38"/>
        <v>0</v>
      </c>
      <c r="Y780" s="17">
        <f t="shared" si="39"/>
        <v>0</v>
      </c>
    </row>
    <row r="781" spans="11:25" x14ac:dyDescent="0.3">
      <c r="K781" s="16">
        <f t="shared" si="37"/>
        <v>0</v>
      </c>
      <c r="X781" s="17">
        <f t="shared" si="38"/>
        <v>0</v>
      </c>
      <c r="Y781" s="17">
        <f t="shared" si="39"/>
        <v>0</v>
      </c>
    </row>
    <row r="782" spans="11:25" x14ac:dyDescent="0.3">
      <c r="K782" s="16">
        <f t="shared" si="37"/>
        <v>0</v>
      </c>
      <c r="X782" s="17">
        <f t="shared" si="38"/>
        <v>0</v>
      </c>
      <c r="Y782" s="17">
        <f t="shared" si="39"/>
        <v>0</v>
      </c>
    </row>
    <row r="783" spans="11:25" x14ac:dyDescent="0.3">
      <c r="K783" s="16">
        <f t="shared" si="37"/>
        <v>0</v>
      </c>
      <c r="X783" s="17">
        <f t="shared" si="38"/>
        <v>0</v>
      </c>
      <c r="Y783" s="17">
        <f t="shared" si="39"/>
        <v>0</v>
      </c>
    </row>
    <row r="784" spans="11:25" x14ac:dyDescent="0.3">
      <c r="K784" s="16">
        <f t="shared" si="37"/>
        <v>0</v>
      </c>
      <c r="X784" s="17">
        <f t="shared" si="38"/>
        <v>0</v>
      </c>
      <c r="Y784" s="17">
        <f t="shared" si="39"/>
        <v>0</v>
      </c>
    </row>
    <row r="785" spans="11:25" x14ac:dyDescent="0.3">
      <c r="K785" s="16">
        <f t="shared" si="37"/>
        <v>0</v>
      </c>
      <c r="X785" s="17">
        <f t="shared" si="38"/>
        <v>0</v>
      </c>
      <c r="Y785" s="17">
        <f t="shared" si="39"/>
        <v>0</v>
      </c>
    </row>
    <row r="786" spans="11:25" x14ac:dyDescent="0.3">
      <c r="K786" s="16">
        <f t="shared" si="37"/>
        <v>0</v>
      </c>
      <c r="X786" s="17">
        <f t="shared" si="38"/>
        <v>0</v>
      </c>
      <c r="Y786" s="17">
        <f t="shared" si="39"/>
        <v>0</v>
      </c>
    </row>
    <row r="787" spans="11:25" x14ac:dyDescent="0.3">
      <c r="K787" s="16">
        <f t="shared" si="37"/>
        <v>0</v>
      </c>
      <c r="X787" s="17">
        <f t="shared" si="38"/>
        <v>0</v>
      </c>
      <c r="Y787" s="17">
        <f t="shared" si="39"/>
        <v>0</v>
      </c>
    </row>
    <row r="788" spans="11:25" x14ac:dyDescent="0.3">
      <c r="K788" s="16">
        <f t="shared" si="37"/>
        <v>0</v>
      </c>
      <c r="X788" s="17">
        <f t="shared" si="38"/>
        <v>0</v>
      </c>
      <c r="Y788" s="17">
        <f t="shared" si="39"/>
        <v>0</v>
      </c>
    </row>
    <row r="789" spans="11:25" x14ac:dyDescent="0.3">
      <c r="K789" s="16">
        <f t="shared" si="37"/>
        <v>0</v>
      </c>
      <c r="X789" s="17">
        <f t="shared" si="38"/>
        <v>0</v>
      </c>
      <c r="Y789" s="17">
        <f t="shared" si="39"/>
        <v>0</v>
      </c>
    </row>
    <row r="790" spans="11:25" x14ac:dyDescent="0.3">
      <c r="K790" s="16">
        <f t="shared" si="37"/>
        <v>0</v>
      </c>
      <c r="X790" s="17">
        <f t="shared" si="38"/>
        <v>0</v>
      </c>
      <c r="Y790" s="17">
        <f t="shared" si="39"/>
        <v>0</v>
      </c>
    </row>
    <row r="791" spans="11:25" x14ac:dyDescent="0.3">
      <c r="K791" s="16">
        <f t="shared" si="37"/>
        <v>0</v>
      </c>
      <c r="X791" s="17">
        <f t="shared" si="38"/>
        <v>0</v>
      </c>
      <c r="Y791" s="17">
        <f t="shared" si="39"/>
        <v>0</v>
      </c>
    </row>
    <row r="792" spans="11:25" x14ac:dyDescent="0.3">
      <c r="K792" s="16">
        <f t="shared" si="37"/>
        <v>0</v>
      </c>
      <c r="X792" s="17">
        <f t="shared" si="38"/>
        <v>0</v>
      </c>
      <c r="Y792" s="17">
        <f t="shared" si="39"/>
        <v>0</v>
      </c>
    </row>
    <row r="793" spans="11:25" x14ac:dyDescent="0.3">
      <c r="K793" s="16">
        <f t="shared" si="37"/>
        <v>0</v>
      </c>
      <c r="X793" s="17">
        <f t="shared" si="38"/>
        <v>0</v>
      </c>
      <c r="Y793" s="17">
        <f t="shared" si="39"/>
        <v>0</v>
      </c>
    </row>
    <row r="794" spans="11:25" x14ac:dyDescent="0.3">
      <c r="K794" s="16">
        <f t="shared" si="37"/>
        <v>0</v>
      </c>
      <c r="X794" s="17">
        <f t="shared" si="38"/>
        <v>0</v>
      </c>
      <c r="Y794" s="17">
        <f t="shared" si="39"/>
        <v>0</v>
      </c>
    </row>
    <row r="795" spans="11:25" x14ac:dyDescent="0.3">
      <c r="K795" s="16">
        <f t="shared" si="37"/>
        <v>0</v>
      </c>
      <c r="X795" s="17">
        <f t="shared" si="38"/>
        <v>0</v>
      </c>
      <c r="Y795" s="17">
        <f t="shared" si="39"/>
        <v>0</v>
      </c>
    </row>
    <row r="796" spans="11:25" x14ac:dyDescent="0.3">
      <c r="K796" s="16">
        <f t="shared" si="37"/>
        <v>0</v>
      </c>
      <c r="X796" s="17">
        <f t="shared" si="38"/>
        <v>0</v>
      </c>
      <c r="Y796" s="17">
        <f t="shared" si="39"/>
        <v>0</v>
      </c>
    </row>
    <row r="797" spans="11:25" x14ac:dyDescent="0.3">
      <c r="K797" s="16">
        <f t="shared" si="37"/>
        <v>0</v>
      </c>
      <c r="X797" s="17">
        <f t="shared" si="38"/>
        <v>0</v>
      </c>
      <c r="Y797" s="17">
        <f t="shared" si="39"/>
        <v>0</v>
      </c>
    </row>
    <row r="798" spans="11:25" x14ac:dyDescent="0.3">
      <c r="K798" s="16">
        <f t="shared" si="37"/>
        <v>0</v>
      </c>
      <c r="X798" s="17">
        <f t="shared" si="38"/>
        <v>0</v>
      </c>
      <c r="Y798" s="17">
        <f t="shared" si="39"/>
        <v>0</v>
      </c>
    </row>
    <row r="799" spans="11:25" x14ac:dyDescent="0.3">
      <c r="K799" s="16">
        <f t="shared" si="37"/>
        <v>0</v>
      </c>
      <c r="X799" s="17">
        <f t="shared" si="38"/>
        <v>0</v>
      </c>
      <c r="Y799" s="17">
        <f t="shared" si="39"/>
        <v>0</v>
      </c>
    </row>
    <row r="800" spans="11:25" x14ac:dyDescent="0.3">
      <c r="K800" s="16">
        <f t="shared" si="37"/>
        <v>0</v>
      </c>
      <c r="X800" s="17">
        <f t="shared" si="38"/>
        <v>0</v>
      </c>
      <c r="Y800" s="17">
        <f t="shared" si="39"/>
        <v>0</v>
      </c>
    </row>
    <row r="801" spans="11:25" x14ac:dyDescent="0.3">
      <c r="K801" s="16">
        <f t="shared" si="37"/>
        <v>0</v>
      </c>
      <c r="X801" s="17">
        <f t="shared" si="38"/>
        <v>0</v>
      </c>
      <c r="Y801" s="17">
        <f t="shared" si="39"/>
        <v>0</v>
      </c>
    </row>
    <row r="802" spans="11:25" x14ac:dyDescent="0.3">
      <c r="K802" s="16">
        <f t="shared" si="37"/>
        <v>0</v>
      </c>
      <c r="X802" s="17">
        <f t="shared" si="38"/>
        <v>0</v>
      </c>
      <c r="Y802" s="17">
        <f t="shared" si="39"/>
        <v>0</v>
      </c>
    </row>
    <row r="803" spans="11:25" x14ac:dyDescent="0.3">
      <c r="K803" s="16">
        <f t="shared" si="37"/>
        <v>0</v>
      </c>
      <c r="X803" s="17">
        <f t="shared" si="38"/>
        <v>0</v>
      </c>
      <c r="Y803" s="17">
        <f t="shared" si="39"/>
        <v>0</v>
      </c>
    </row>
    <row r="804" spans="11:25" x14ac:dyDescent="0.3">
      <c r="K804" s="16">
        <f t="shared" si="37"/>
        <v>0</v>
      </c>
      <c r="X804" s="17">
        <f t="shared" si="38"/>
        <v>0</v>
      </c>
      <c r="Y804" s="17">
        <f t="shared" si="39"/>
        <v>0</v>
      </c>
    </row>
    <row r="805" spans="11:25" x14ac:dyDescent="0.3">
      <c r="K805" s="16">
        <f t="shared" si="37"/>
        <v>0</v>
      </c>
      <c r="X805" s="17">
        <f t="shared" si="38"/>
        <v>0</v>
      </c>
      <c r="Y805" s="17">
        <f t="shared" si="39"/>
        <v>0</v>
      </c>
    </row>
    <row r="806" spans="11:25" x14ac:dyDescent="0.3">
      <c r="K806" s="16">
        <f t="shared" si="37"/>
        <v>0</v>
      </c>
      <c r="X806" s="17">
        <f t="shared" si="38"/>
        <v>0</v>
      </c>
      <c r="Y806" s="17">
        <f t="shared" si="39"/>
        <v>0</v>
      </c>
    </row>
    <row r="807" spans="11:25" x14ac:dyDescent="0.3">
      <c r="K807" s="16">
        <f t="shared" si="37"/>
        <v>0</v>
      </c>
      <c r="X807" s="17">
        <f t="shared" si="38"/>
        <v>0</v>
      </c>
      <c r="Y807" s="17">
        <f t="shared" si="39"/>
        <v>0</v>
      </c>
    </row>
    <row r="808" spans="11:25" x14ac:dyDescent="0.3">
      <c r="K808" s="16">
        <f t="shared" si="37"/>
        <v>0</v>
      </c>
      <c r="X808" s="17">
        <f t="shared" si="38"/>
        <v>0</v>
      </c>
      <c r="Y808" s="17">
        <f t="shared" si="39"/>
        <v>0</v>
      </c>
    </row>
    <row r="809" spans="11:25" x14ac:dyDescent="0.3">
      <c r="K809" s="16">
        <f t="shared" si="37"/>
        <v>0</v>
      </c>
      <c r="X809" s="17">
        <f t="shared" si="38"/>
        <v>0</v>
      </c>
      <c r="Y809" s="17">
        <f t="shared" si="39"/>
        <v>0</v>
      </c>
    </row>
    <row r="810" spans="11:25" x14ac:dyDescent="0.3">
      <c r="K810" s="16">
        <f t="shared" si="37"/>
        <v>0</v>
      </c>
      <c r="X810" s="17">
        <f t="shared" si="38"/>
        <v>0</v>
      </c>
      <c r="Y810" s="17">
        <f t="shared" si="39"/>
        <v>0</v>
      </c>
    </row>
    <row r="811" spans="11:25" x14ac:dyDescent="0.3">
      <c r="K811" s="16">
        <f t="shared" si="37"/>
        <v>0</v>
      </c>
      <c r="X811" s="17">
        <f t="shared" si="38"/>
        <v>0</v>
      </c>
      <c r="Y811" s="17">
        <f t="shared" si="39"/>
        <v>0</v>
      </c>
    </row>
    <row r="812" spans="11:25" x14ac:dyDescent="0.3">
      <c r="K812" s="16">
        <f t="shared" si="37"/>
        <v>0</v>
      </c>
      <c r="X812" s="17">
        <f t="shared" si="38"/>
        <v>0</v>
      </c>
      <c r="Y812" s="17">
        <f t="shared" si="39"/>
        <v>0</v>
      </c>
    </row>
    <row r="813" spans="11:25" x14ac:dyDescent="0.3">
      <c r="K813" s="16">
        <f t="shared" si="37"/>
        <v>0</v>
      </c>
      <c r="X813" s="17">
        <f t="shared" si="38"/>
        <v>0</v>
      </c>
      <c r="Y813" s="17">
        <f t="shared" si="39"/>
        <v>0</v>
      </c>
    </row>
    <row r="814" spans="11:25" x14ac:dyDescent="0.3">
      <c r="K814" s="16">
        <f t="shared" si="37"/>
        <v>0</v>
      </c>
      <c r="X814" s="17">
        <f t="shared" si="38"/>
        <v>0</v>
      </c>
      <c r="Y814" s="17">
        <f t="shared" si="39"/>
        <v>0</v>
      </c>
    </row>
    <row r="815" spans="11:25" x14ac:dyDescent="0.3">
      <c r="K815" s="16">
        <f t="shared" si="37"/>
        <v>0</v>
      </c>
      <c r="X815" s="17">
        <f t="shared" si="38"/>
        <v>0</v>
      </c>
      <c r="Y815" s="17">
        <f t="shared" si="39"/>
        <v>0</v>
      </c>
    </row>
    <row r="816" spans="11:25" x14ac:dyDescent="0.3">
      <c r="K816" s="16">
        <f t="shared" si="37"/>
        <v>0</v>
      </c>
      <c r="X816" s="17">
        <f t="shared" si="38"/>
        <v>0</v>
      </c>
      <c r="Y816" s="17">
        <f t="shared" si="39"/>
        <v>0</v>
      </c>
    </row>
    <row r="817" spans="11:25" x14ac:dyDescent="0.3">
      <c r="K817" s="16">
        <f t="shared" si="37"/>
        <v>0</v>
      </c>
      <c r="X817" s="17">
        <f t="shared" si="38"/>
        <v>0</v>
      </c>
      <c r="Y817" s="17">
        <f t="shared" si="39"/>
        <v>0</v>
      </c>
    </row>
    <row r="818" spans="11:25" x14ac:dyDescent="0.3">
      <c r="K818" s="16">
        <f t="shared" si="37"/>
        <v>0</v>
      </c>
      <c r="X818" s="17">
        <f t="shared" si="38"/>
        <v>0</v>
      </c>
      <c r="Y818" s="17">
        <f t="shared" si="39"/>
        <v>0</v>
      </c>
    </row>
    <row r="819" spans="11:25" x14ac:dyDescent="0.3">
      <c r="K819" s="16">
        <f t="shared" si="37"/>
        <v>0</v>
      </c>
      <c r="X819" s="17">
        <f t="shared" si="38"/>
        <v>0</v>
      </c>
      <c r="Y819" s="17">
        <f t="shared" si="39"/>
        <v>0</v>
      </c>
    </row>
    <row r="820" spans="11:25" x14ac:dyDescent="0.3">
      <c r="K820" s="16">
        <f t="shared" si="37"/>
        <v>0</v>
      </c>
      <c r="X820" s="17">
        <f t="shared" si="38"/>
        <v>0</v>
      </c>
      <c r="Y820" s="17">
        <f t="shared" si="39"/>
        <v>0</v>
      </c>
    </row>
    <row r="821" spans="11:25" x14ac:dyDescent="0.3">
      <c r="K821" s="16">
        <f t="shared" si="37"/>
        <v>0</v>
      </c>
      <c r="X821" s="17">
        <f t="shared" si="38"/>
        <v>0</v>
      </c>
      <c r="Y821" s="17">
        <f t="shared" si="39"/>
        <v>0</v>
      </c>
    </row>
    <row r="822" spans="11:25" x14ac:dyDescent="0.3">
      <c r="K822" s="16">
        <f t="shared" si="37"/>
        <v>0</v>
      </c>
      <c r="X822" s="17">
        <f t="shared" si="38"/>
        <v>0</v>
      </c>
      <c r="Y822" s="17">
        <f t="shared" si="39"/>
        <v>0</v>
      </c>
    </row>
    <row r="823" spans="11:25" x14ac:dyDescent="0.3">
      <c r="K823" s="16">
        <f t="shared" si="37"/>
        <v>0</v>
      </c>
      <c r="X823" s="17">
        <f t="shared" si="38"/>
        <v>0</v>
      </c>
      <c r="Y823" s="17">
        <f t="shared" si="39"/>
        <v>0</v>
      </c>
    </row>
    <row r="824" spans="11:25" x14ac:dyDescent="0.3">
      <c r="K824" s="16">
        <f t="shared" si="37"/>
        <v>0</v>
      </c>
      <c r="X824" s="17">
        <f t="shared" si="38"/>
        <v>0</v>
      </c>
      <c r="Y824" s="17">
        <f t="shared" si="39"/>
        <v>0</v>
      </c>
    </row>
    <row r="825" spans="11:25" x14ac:dyDescent="0.3">
      <c r="K825" s="16">
        <f t="shared" si="37"/>
        <v>0</v>
      </c>
      <c r="X825" s="17">
        <f t="shared" si="38"/>
        <v>0</v>
      </c>
      <c r="Y825" s="17">
        <f t="shared" si="39"/>
        <v>0</v>
      </c>
    </row>
    <row r="826" spans="11:25" x14ac:dyDescent="0.3">
      <c r="K826" s="16">
        <f t="shared" si="37"/>
        <v>0</v>
      </c>
      <c r="X826" s="17">
        <f t="shared" si="38"/>
        <v>0</v>
      </c>
      <c r="Y826" s="17">
        <f t="shared" si="39"/>
        <v>0</v>
      </c>
    </row>
    <row r="827" spans="11:25" x14ac:dyDescent="0.3">
      <c r="K827" s="16">
        <f t="shared" si="37"/>
        <v>0</v>
      </c>
      <c r="X827" s="17">
        <f t="shared" si="38"/>
        <v>0</v>
      </c>
      <c r="Y827" s="17">
        <f t="shared" si="39"/>
        <v>0</v>
      </c>
    </row>
    <row r="828" spans="11:25" x14ac:dyDescent="0.3">
      <c r="K828" s="16">
        <f t="shared" si="37"/>
        <v>0</v>
      </c>
      <c r="X828" s="17">
        <f t="shared" si="38"/>
        <v>0</v>
      </c>
      <c r="Y828" s="17">
        <f t="shared" si="39"/>
        <v>0</v>
      </c>
    </row>
    <row r="829" spans="11:25" x14ac:dyDescent="0.3">
      <c r="K829" s="16">
        <f t="shared" si="37"/>
        <v>0</v>
      </c>
      <c r="X829" s="17">
        <f t="shared" si="38"/>
        <v>0</v>
      </c>
      <c r="Y829" s="17">
        <f t="shared" si="39"/>
        <v>0</v>
      </c>
    </row>
    <row r="830" spans="11:25" x14ac:dyDescent="0.3">
      <c r="K830" s="16">
        <f t="shared" si="37"/>
        <v>0</v>
      </c>
      <c r="X830" s="17">
        <f t="shared" si="38"/>
        <v>0</v>
      </c>
      <c r="Y830" s="17">
        <f t="shared" si="39"/>
        <v>0</v>
      </c>
    </row>
    <row r="831" spans="11:25" x14ac:dyDescent="0.3">
      <c r="K831" s="16">
        <f t="shared" si="37"/>
        <v>0</v>
      </c>
      <c r="X831" s="17">
        <f t="shared" si="38"/>
        <v>0</v>
      </c>
      <c r="Y831" s="17">
        <f t="shared" si="39"/>
        <v>0</v>
      </c>
    </row>
    <row r="832" spans="11:25" x14ac:dyDescent="0.3">
      <c r="K832" s="16">
        <f t="shared" si="37"/>
        <v>0</v>
      </c>
      <c r="X832" s="17">
        <f t="shared" si="38"/>
        <v>0</v>
      </c>
      <c r="Y832" s="17">
        <f t="shared" si="39"/>
        <v>0</v>
      </c>
    </row>
    <row r="833" spans="11:25" x14ac:dyDescent="0.3">
      <c r="K833" s="16">
        <f t="shared" si="37"/>
        <v>0</v>
      </c>
      <c r="X833" s="17">
        <f t="shared" si="38"/>
        <v>0</v>
      </c>
      <c r="Y833" s="17">
        <f t="shared" si="39"/>
        <v>0</v>
      </c>
    </row>
    <row r="834" spans="11:25" x14ac:dyDescent="0.3">
      <c r="K834" s="16">
        <f t="shared" si="37"/>
        <v>0</v>
      </c>
      <c r="X834" s="17">
        <f t="shared" si="38"/>
        <v>0</v>
      </c>
      <c r="Y834" s="17">
        <f t="shared" si="39"/>
        <v>0</v>
      </c>
    </row>
    <row r="835" spans="11:25" x14ac:dyDescent="0.3">
      <c r="K835" s="16">
        <f t="shared" si="37"/>
        <v>0</v>
      </c>
      <c r="X835" s="17">
        <f t="shared" si="38"/>
        <v>0</v>
      </c>
      <c r="Y835" s="17">
        <f t="shared" si="39"/>
        <v>0</v>
      </c>
    </row>
    <row r="836" spans="11:25" x14ac:dyDescent="0.3">
      <c r="K836" s="16">
        <f t="shared" ref="K836:K899" si="40">SUM(D836:J836)</f>
        <v>0</v>
      </c>
      <c r="X836" s="17">
        <f t="shared" ref="X836:X899" si="41">SUM(L836:W836)</f>
        <v>0</v>
      </c>
      <c r="Y836" s="17">
        <f t="shared" ref="Y836:Y899" si="42">K836-X836</f>
        <v>0</v>
      </c>
    </row>
    <row r="837" spans="11:25" x14ac:dyDescent="0.3">
      <c r="K837" s="16">
        <f t="shared" si="40"/>
        <v>0</v>
      </c>
      <c r="X837" s="17">
        <f t="shared" si="41"/>
        <v>0</v>
      </c>
      <c r="Y837" s="17">
        <f t="shared" si="42"/>
        <v>0</v>
      </c>
    </row>
    <row r="838" spans="11:25" x14ac:dyDescent="0.3">
      <c r="K838" s="16">
        <f t="shared" si="40"/>
        <v>0</v>
      </c>
      <c r="X838" s="17">
        <f t="shared" si="41"/>
        <v>0</v>
      </c>
      <c r="Y838" s="17">
        <f t="shared" si="42"/>
        <v>0</v>
      </c>
    </row>
    <row r="839" spans="11:25" x14ac:dyDescent="0.3">
      <c r="K839" s="16">
        <f t="shared" si="40"/>
        <v>0</v>
      </c>
      <c r="X839" s="17">
        <f t="shared" si="41"/>
        <v>0</v>
      </c>
      <c r="Y839" s="17">
        <f t="shared" si="42"/>
        <v>0</v>
      </c>
    </row>
    <row r="840" spans="11:25" x14ac:dyDescent="0.3">
      <c r="K840" s="16">
        <f t="shared" si="40"/>
        <v>0</v>
      </c>
      <c r="X840" s="17">
        <f t="shared" si="41"/>
        <v>0</v>
      </c>
      <c r="Y840" s="17">
        <f t="shared" si="42"/>
        <v>0</v>
      </c>
    </row>
    <row r="841" spans="11:25" x14ac:dyDescent="0.3">
      <c r="K841" s="16">
        <f t="shared" si="40"/>
        <v>0</v>
      </c>
      <c r="X841" s="17">
        <f t="shared" si="41"/>
        <v>0</v>
      </c>
      <c r="Y841" s="17">
        <f t="shared" si="42"/>
        <v>0</v>
      </c>
    </row>
    <row r="842" spans="11:25" x14ac:dyDescent="0.3">
      <c r="K842" s="16">
        <f t="shared" si="40"/>
        <v>0</v>
      </c>
      <c r="X842" s="17">
        <f t="shared" si="41"/>
        <v>0</v>
      </c>
      <c r="Y842" s="17">
        <f t="shared" si="42"/>
        <v>0</v>
      </c>
    </row>
    <row r="843" spans="11:25" x14ac:dyDescent="0.3">
      <c r="K843" s="16">
        <f t="shared" si="40"/>
        <v>0</v>
      </c>
      <c r="X843" s="17">
        <f t="shared" si="41"/>
        <v>0</v>
      </c>
      <c r="Y843" s="17">
        <f t="shared" si="42"/>
        <v>0</v>
      </c>
    </row>
    <row r="844" spans="11:25" x14ac:dyDescent="0.3">
      <c r="K844" s="16">
        <f t="shared" si="40"/>
        <v>0</v>
      </c>
      <c r="X844" s="17">
        <f t="shared" si="41"/>
        <v>0</v>
      </c>
      <c r="Y844" s="17">
        <f t="shared" si="42"/>
        <v>0</v>
      </c>
    </row>
    <row r="845" spans="11:25" x14ac:dyDescent="0.3">
      <c r="K845" s="16">
        <f t="shared" si="40"/>
        <v>0</v>
      </c>
      <c r="X845" s="17">
        <f t="shared" si="41"/>
        <v>0</v>
      </c>
      <c r="Y845" s="17">
        <f t="shared" si="42"/>
        <v>0</v>
      </c>
    </row>
    <row r="846" spans="11:25" x14ac:dyDescent="0.3">
      <c r="K846" s="16">
        <f t="shared" si="40"/>
        <v>0</v>
      </c>
      <c r="X846" s="17">
        <f t="shared" si="41"/>
        <v>0</v>
      </c>
      <c r="Y846" s="17">
        <f t="shared" si="42"/>
        <v>0</v>
      </c>
    </row>
    <row r="847" spans="11:25" x14ac:dyDescent="0.3">
      <c r="K847" s="16">
        <f t="shared" si="40"/>
        <v>0</v>
      </c>
      <c r="X847" s="17">
        <f t="shared" si="41"/>
        <v>0</v>
      </c>
      <c r="Y847" s="17">
        <f t="shared" si="42"/>
        <v>0</v>
      </c>
    </row>
    <row r="848" spans="11:25" x14ac:dyDescent="0.3">
      <c r="K848" s="16">
        <f t="shared" si="40"/>
        <v>0</v>
      </c>
      <c r="X848" s="17">
        <f t="shared" si="41"/>
        <v>0</v>
      </c>
      <c r="Y848" s="17">
        <f t="shared" si="42"/>
        <v>0</v>
      </c>
    </row>
    <row r="849" spans="11:25" x14ac:dyDescent="0.3">
      <c r="K849" s="16">
        <f t="shared" si="40"/>
        <v>0</v>
      </c>
      <c r="X849" s="17">
        <f t="shared" si="41"/>
        <v>0</v>
      </c>
      <c r="Y849" s="17">
        <f t="shared" si="42"/>
        <v>0</v>
      </c>
    </row>
    <row r="850" spans="11:25" x14ac:dyDescent="0.3">
      <c r="K850" s="16">
        <f t="shared" si="40"/>
        <v>0</v>
      </c>
      <c r="X850" s="17">
        <f t="shared" si="41"/>
        <v>0</v>
      </c>
      <c r="Y850" s="17">
        <f t="shared" si="42"/>
        <v>0</v>
      </c>
    </row>
    <row r="851" spans="11:25" x14ac:dyDescent="0.3">
      <c r="K851" s="16">
        <f t="shared" si="40"/>
        <v>0</v>
      </c>
      <c r="X851" s="17">
        <f t="shared" si="41"/>
        <v>0</v>
      </c>
      <c r="Y851" s="17">
        <f t="shared" si="42"/>
        <v>0</v>
      </c>
    </row>
    <row r="852" spans="11:25" x14ac:dyDescent="0.3">
      <c r="K852" s="16">
        <f t="shared" si="40"/>
        <v>0</v>
      </c>
      <c r="X852" s="17">
        <f t="shared" si="41"/>
        <v>0</v>
      </c>
      <c r="Y852" s="17">
        <f t="shared" si="42"/>
        <v>0</v>
      </c>
    </row>
    <row r="853" spans="11:25" x14ac:dyDescent="0.3">
      <c r="K853" s="16">
        <f t="shared" si="40"/>
        <v>0</v>
      </c>
      <c r="X853" s="17">
        <f t="shared" si="41"/>
        <v>0</v>
      </c>
      <c r="Y853" s="17">
        <f t="shared" si="42"/>
        <v>0</v>
      </c>
    </row>
    <row r="854" spans="11:25" x14ac:dyDescent="0.3">
      <c r="K854" s="16">
        <f t="shared" si="40"/>
        <v>0</v>
      </c>
      <c r="X854" s="17">
        <f t="shared" si="41"/>
        <v>0</v>
      </c>
      <c r="Y854" s="17">
        <f t="shared" si="42"/>
        <v>0</v>
      </c>
    </row>
    <row r="855" spans="11:25" x14ac:dyDescent="0.3">
      <c r="K855" s="16">
        <f t="shared" si="40"/>
        <v>0</v>
      </c>
      <c r="X855" s="17">
        <f t="shared" si="41"/>
        <v>0</v>
      </c>
      <c r="Y855" s="17">
        <f t="shared" si="42"/>
        <v>0</v>
      </c>
    </row>
    <row r="856" spans="11:25" x14ac:dyDescent="0.3">
      <c r="K856" s="16">
        <f t="shared" si="40"/>
        <v>0</v>
      </c>
      <c r="X856" s="17">
        <f t="shared" si="41"/>
        <v>0</v>
      </c>
      <c r="Y856" s="17">
        <f t="shared" si="42"/>
        <v>0</v>
      </c>
    </row>
    <row r="857" spans="11:25" x14ac:dyDescent="0.3">
      <c r="K857" s="16">
        <f t="shared" si="40"/>
        <v>0</v>
      </c>
      <c r="X857" s="17">
        <f t="shared" si="41"/>
        <v>0</v>
      </c>
      <c r="Y857" s="17">
        <f t="shared" si="42"/>
        <v>0</v>
      </c>
    </row>
    <row r="858" spans="11:25" x14ac:dyDescent="0.3">
      <c r="K858" s="16">
        <f t="shared" si="40"/>
        <v>0</v>
      </c>
      <c r="X858" s="17">
        <f t="shared" si="41"/>
        <v>0</v>
      </c>
      <c r="Y858" s="17">
        <f t="shared" si="42"/>
        <v>0</v>
      </c>
    </row>
    <row r="859" spans="11:25" x14ac:dyDescent="0.3">
      <c r="K859" s="16">
        <f t="shared" si="40"/>
        <v>0</v>
      </c>
      <c r="X859" s="17">
        <f t="shared" si="41"/>
        <v>0</v>
      </c>
      <c r="Y859" s="17">
        <f t="shared" si="42"/>
        <v>0</v>
      </c>
    </row>
    <row r="860" spans="11:25" x14ac:dyDescent="0.3">
      <c r="K860" s="16">
        <f t="shared" si="40"/>
        <v>0</v>
      </c>
      <c r="X860" s="17">
        <f t="shared" si="41"/>
        <v>0</v>
      </c>
      <c r="Y860" s="17">
        <f t="shared" si="42"/>
        <v>0</v>
      </c>
    </row>
    <row r="861" spans="11:25" x14ac:dyDescent="0.3">
      <c r="K861" s="16">
        <f t="shared" si="40"/>
        <v>0</v>
      </c>
      <c r="X861" s="17">
        <f t="shared" si="41"/>
        <v>0</v>
      </c>
      <c r="Y861" s="17">
        <f t="shared" si="42"/>
        <v>0</v>
      </c>
    </row>
    <row r="862" spans="11:25" x14ac:dyDescent="0.3">
      <c r="K862" s="16">
        <f t="shared" si="40"/>
        <v>0</v>
      </c>
      <c r="X862" s="17">
        <f t="shared" si="41"/>
        <v>0</v>
      </c>
      <c r="Y862" s="17">
        <f t="shared" si="42"/>
        <v>0</v>
      </c>
    </row>
    <row r="863" spans="11:25" x14ac:dyDescent="0.3">
      <c r="K863" s="16">
        <f t="shared" si="40"/>
        <v>0</v>
      </c>
      <c r="X863" s="17">
        <f t="shared" si="41"/>
        <v>0</v>
      </c>
      <c r="Y863" s="17">
        <f t="shared" si="42"/>
        <v>0</v>
      </c>
    </row>
    <row r="864" spans="11:25" x14ac:dyDescent="0.3">
      <c r="K864" s="16">
        <f t="shared" si="40"/>
        <v>0</v>
      </c>
      <c r="X864" s="17">
        <f t="shared" si="41"/>
        <v>0</v>
      </c>
      <c r="Y864" s="17">
        <f t="shared" si="42"/>
        <v>0</v>
      </c>
    </row>
    <row r="865" spans="11:25" x14ac:dyDescent="0.3">
      <c r="K865" s="16">
        <f t="shared" si="40"/>
        <v>0</v>
      </c>
      <c r="X865" s="17">
        <f t="shared" si="41"/>
        <v>0</v>
      </c>
      <c r="Y865" s="17">
        <f t="shared" si="42"/>
        <v>0</v>
      </c>
    </row>
    <row r="866" spans="11:25" x14ac:dyDescent="0.3">
      <c r="K866" s="16">
        <f t="shared" si="40"/>
        <v>0</v>
      </c>
      <c r="X866" s="17">
        <f t="shared" si="41"/>
        <v>0</v>
      </c>
      <c r="Y866" s="17">
        <f t="shared" si="42"/>
        <v>0</v>
      </c>
    </row>
    <row r="867" spans="11:25" x14ac:dyDescent="0.3">
      <c r="K867" s="16">
        <f t="shared" si="40"/>
        <v>0</v>
      </c>
      <c r="X867" s="17">
        <f t="shared" si="41"/>
        <v>0</v>
      </c>
      <c r="Y867" s="17">
        <f t="shared" si="42"/>
        <v>0</v>
      </c>
    </row>
    <row r="868" spans="11:25" x14ac:dyDescent="0.3">
      <c r="K868" s="16">
        <f t="shared" si="40"/>
        <v>0</v>
      </c>
      <c r="X868" s="17">
        <f t="shared" si="41"/>
        <v>0</v>
      </c>
      <c r="Y868" s="17">
        <f t="shared" si="42"/>
        <v>0</v>
      </c>
    </row>
    <row r="869" spans="11:25" x14ac:dyDescent="0.3">
      <c r="K869" s="16">
        <f t="shared" si="40"/>
        <v>0</v>
      </c>
      <c r="X869" s="17">
        <f t="shared" si="41"/>
        <v>0</v>
      </c>
      <c r="Y869" s="17">
        <f t="shared" si="42"/>
        <v>0</v>
      </c>
    </row>
    <row r="870" spans="11:25" x14ac:dyDescent="0.3">
      <c r="K870" s="16">
        <f t="shared" si="40"/>
        <v>0</v>
      </c>
      <c r="X870" s="17">
        <f t="shared" si="41"/>
        <v>0</v>
      </c>
      <c r="Y870" s="17">
        <f t="shared" si="42"/>
        <v>0</v>
      </c>
    </row>
    <row r="871" spans="11:25" x14ac:dyDescent="0.3">
      <c r="K871" s="16">
        <f t="shared" si="40"/>
        <v>0</v>
      </c>
      <c r="X871" s="17">
        <f t="shared" si="41"/>
        <v>0</v>
      </c>
      <c r="Y871" s="17">
        <f t="shared" si="42"/>
        <v>0</v>
      </c>
    </row>
    <row r="872" spans="11:25" x14ac:dyDescent="0.3">
      <c r="K872" s="16">
        <f t="shared" si="40"/>
        <v>0</v>
      </c>
      <c r="X872" s="17">
        <f t="shared" si="41"/>
        <v>0</v>
      </c>
      <c r="Y872" s="17">
        <f t="shared" si="42"/>
        <v>0</v>
      </c>
    </row>
    <row r="873" spans="11:25" x14ac:dyDescent="0.3">
      <c r="K873" s="16">
        <f t="shared" si="40"/>
        <v>0</v>
      </c>
      <c r="X873" s="17">
        <f t="shared" si="41"/>
        <v>0</v>
      </c>
      <c r="Y873" s="17">
        <f t="shared" si="42"/>
        <v>0</v>
      </c>
    </row>
    <row r="874" spans="11:25" x14ac:dyDescent="0.3">
      <c r="K874" s="16">
        <f t="shared" si="40"/>
        <v>0</v>
      </c>
      <c r="X874" s="17">
        <f t="shared" si="41"/>
        <v>0</v>
      </c>
      <c r="Y874" s="17">
        <f t="shared" si="42"/>
        <v>0</v>
      </c>
    </row>
    <row r="875" spans="11:25" x14ac:dyDescent="0.3">
      <c r="K875" s="16">
        <f t="shared" si="40"/>
        <v>0</v>
      </c>
      <c r="X875" s="17">
        <f t="shared" si="41"/>
        <v>0</v>
      </c>
      <c r="Y875" s="17">
        <f t="shared" si="42"/>
        <v>0</v>
      </c>
    </row>
    <row r="876" spans="11:25" x14ac:dyDescent="0.3">
      <c r="K876" s="16">
        <f t="shared" si="40"/>
        <v>0</v>
      </c>
      <c r="X876" s="17">
        <f t="shared" si="41"/>
        <v>0</v>
      </c>
      <c r="Y876" s="17">
        <f t="shared" si="42"/>
        <v>0</v>
      </c>
    </row>
    <row r="877" spans="11:25" x14ac:dyDescent="0.3">
      <c r="K877" s="16">
        <f t="shared" si="40"/>
        <v>0</v>
      </c>
      <c r="X877" s="17">
        <f t="shared" si="41"/>
        <v>0</v>
      </c>
      <c r="Y877" s="17">
        <f t="shared" si="42"/>
        <v>0</v>
      </c>
    </row>
    <row r="878" spans="11:25" x14ac:dyDescent="0.3">
      <c r="K878" s="16">
        <f t="shared" si="40"/>
        <v>0</v>
      </c>
      <c r="X878" s="17">
        <f t="shared" si="41"/>
        <v>0</v>
      </c>
      <c r="Y878" s="17">
        <f t="shared" si="42"/>
        <v>0</v>
      </c>
    </row>
    <row r="879" spans="11:25" x14ac:dyDescent="0.3">
      <c r="K879" s="16">
        <f t="shared" si="40"/>
        <v>0</v>
      </c>
      <c r="X879" s="17">
        <f t="shared" si="41"/>
        <v>0</v>
      </c>
      <c r="Y879" s="17">
        <f t="shared" si="42"/>
        <v>0</v>
      </c>
    </row>
    <row r="880" spans="11:25" x14ac:dyDescent="0.3">
      <c r="K880" s="16">
        <f t="shared" si="40"/>
        <v>0</v>
      </c>
      <c r="X880" s="17">
        <f t="shared" si="41"/>
        <v>0</v>
      </c>
      <c r="Y880" s="17">
        <f t="shared" si="42"/>
        <v>0</v>
      </c>
    </row>
    <row r="881" spans="11:25" x14ac:dyDescent="0.3">
      <c r="K881" s="16">
        <f t="shared" si="40"/>
        <v>0</v>
      </c>
      <c r="X881" s="17">
        <f t="shared" si="41"/>
        <v>0</v>
      </c>
      <c r="Y881" s="17">
        <f t="shared" si="42"/>
        <v>0</v>
      </c>
    </row>
    <row r="882" spans="11:25" x14ac:dyDescent="0.3">
      <c r="K882" s="16">
        <f t="shared" si="40"/>
        <v>0</v>
      </c>
      <c r="X882" s="17">
        <f t="shared" si="41"/>
        <v>0</v>
      </c>
      <c r="Y882" s="17">
        <f t="shared" si="42"/>
        <v>0</v>
      </c>
    </row>
    <row r="883" spans="11:25" x14ac:dyDescent="0.3">
      <c r="K883" s="16">
        <f t="shared" si="40"/>
        <v>0</v>
      </c>
      <c r="X883" s="17">
        <f t="shared" si="41"/>
        <v>0</v>
      </c>
      <c r="Y883" s="17">
        <f t="shared" si="42"/>
        <v>0</v>
      </c>
    </row>
    <row r="884" spans="11:25" x14ac:dyDescent="0.3">
      <c r="K884" s="16">
        <f t="shared" si="40"/>
        <v>0</v>
      </c>
      <c r="X884" s="17">
        <f t="shared" si="41"/>
        <v>0</v>
      </c>
      <c r="Y884" s="17">
        <f t="shared" si="42"/>
        <v>0</v>
      </c>
    </row>
    <row r="885" spans="11:25" x14ac:dyDescent="0.3">
      <c r="K885" s="16">
        <f t="shared" si="40"/>
        <v>0</v>
      </c>
      <c r="X885" s="17">
        <f t="shared" si="41"/>
        <v>0</v>
      </c>
      <c r="Y885" s="17">
        <f t="shared" si="42"/>
        <v>0</v>
      </c>
    </row>
    <row r="886" spans="11:25" x14ac:dyDescent="0.3">
      <c r="K886" s="16">
        <f t="shared" si="40"/>
        <v>0</v>
      </c>
      <c r="X886" s="17">
        <f t="shared" si="41"/>
        <v>0</v>
      </c>
      <c r="Y886" s="17">
        <f t="shared" si="42"/>
        <v>0</v>
      </c>
    </row>
    <row r="887" spans="11:25" x14ac:dyDescent="0.3">
      <c r="K887" s="16">
        <f t="shared" si="40"/>
        <v>0</v>
      </c>
      <c r="X887" s="17">
        <f t="shared" si="41"/>
        <v>0</v>
      </c>
      <c r="Y887" s="17">
        <f t="shared" si="42"/>
        <v>0</v>
      </c>
    </row>
    <row r="888" spans="11:25" x14ac:dyDescent="0.3">
      <c r="K888" s="16">
        <f t="shared" si="40"/>
        <v>0</v>
      </c>
      <c r="X888" s="17">
        <f t="shared" si="41"/>
        <v>0</v>
      </c>
      <c r="Y888" s="17">
        <f t="shared" si="42"/>
        <v>0</v>
      </c>
    </row>
    <row r="889" spans="11:25" x14ac:dyDescent="0.3">
      <c r="K889" s="16">
        <f t="shared" si="40"/>
        <v>0</v>
      </c>
      <c r="X889" s="17">
        <f t="shared" si="41"/>
        <v>0</v>
      </c>
      <c r="Y889" s="17">
        <f t="shared" si="42"/>
        <v>0</v>
      </c>
    </row>
    <row r="890" spans="11:25" x14ac:dyDescent="0.3">
      <c r="K890" s="16">
        <f t="shared" si="40"/>
        <v>0</v>
      </c>
      <c r="X890" s="17">
        <f t="shared" si="41"/>
        <v>0</v>
      </c>
      <c r="Y890" s="17">
        <f t="shared" si="42"/>
        <v>0</v>
      </c>
    </row>
    <row r="891" spans="11:25" x14ac:dyDescent="0.3">
      <c r="K891" s="16">
        <f t="shared" si="40"/>
        <v>0</v>
      </c>
      <c r="X891" s="17">
        <f t="shared" si="41"/>
        <v>0</v>
      </c>
      <c r="Y891" s="17">
        <f t="shared" si="42"/>
        <v>0</v>
      </c>
    </row>
    <row r="892" spans="11:25" x14ac:dyDescent="0.3">
      <c r="K892" s="16">
        <f t="shared" si="40"/>
        <v>0</v>
      </c>
      <c r="X892" s="17">
        <f t="shared" si="41"/>
        <v>0</v>
      </c>
      <c r="Y892" s="17">
        <f t="shared" si="42"/>
        <v>0</v>
      </c>
    </row>
    <row r="893" spans="11:25" x14ac:dyDescent="0.3">
      <c r="K893" s="16">
        <f t="shared" si="40"/>
        <v>0</v>
      </c>
      <c r="X893" s="17">
        <f t="shared" si="41"/>
        <v>0</v>
      </c>
      <c r="Y893" s="17">
        <f t="shared" si="42"/>
        <v>0</v>
      </c>
    </row>
    <row r="894" spans="11:25" x14ac:dyDescent="0.3">
      <c r="K894" s="16">
        <f t="shared" si="40"/>
        <v>0</v>
      </c>
      <c r="X894" s="17">
        <f t="shared" si="41"/>
        <v>0</v>
      </c>
      <c r="Y894" s="17">
        <f t="shared" si="42"/>
        <v>0</v>
      </c>
    </row>
    <row r="895" spans="11:25" x14ac:dyDescent="0.3">
      <c r="K895" s="16">
        <f t="shared" si="40"/>
        <v>0</v>
      </c>
      <c r="X895" s="17">
        <f t="shared" si="41"/>
        <v>0</v>
      </c>
      <c r="Y895" s="17">
        <f t="shared" si="42"/>
        <v>0</v>
      </c>
    </row>
    <row r="896" spans="11:25" x14ac:dyDescent="0.3">
      <c r="K896" s="16">
        <f t="shared" si="40"/>
        <v>0</v>
      </c>
      <c r="X896" s="17">
        <f t="shared" si="41"/>
        <v>0</v>
      </c>
      <c r="Y896" s="17">
        <f t="shared" si="42"/>
        <v>0</v>
      </c>
    </row>
    <row r="897" spans="11:25" x14ac:dyDescent="0.3">
      <c r="K897" s="16">
        <f t="shared" si="40"/>
        <v>0</v>
      </c>
      <c r="X897" s="17">
        <f t="shared" si="41"/>
        <v>0</v>
      </c>
      <c r="Y897" s="17">
        <f t="shared" si="42"/>
        <v>0</v>
      </c>
    </row>
    <row r="898" spans="11:25" x14ac:dyDescent="0.3">
      <c r="K898" s="16">
        <f t="shared" si="40"/>
        <v>0</v>
      </c>
      <c r="X898" s="17">
        <f t="shared" si="41"/>
        <v>0</v>
      </c>
      <c r="Y898" s="17">
        <f t="shared" si="42"/>
        <v>0</v>
      </c>
    </row>
    <row r="899" spans="11:25" x14ac:dyDescent="0.3">
      <c r="K899" s="16">
        <f t="shared" si="40"/>
        <v>0</v>
      </c>
      <c r="X899" s="17">
        <f t="shared" si="41"/>
        <v>0</v>
      </c>
      <c r="Y899" s="17">
        <f t="shared" si="42"/>
        <v>0</v>
      </c>
    </row>
    <row r="900" spans="11:25" x14ac:dyDescent="0.3">
      <c r="K900" s="16">
        <f t="shared" ref="K900:K963" si="43">SUM(D900:J900)</f>
        <v>0</v>
      </c>
      <c r="X900" s="17">
        <f t="shared" ref="X900:X963" si="44">SUM(L900:W900)</f>
        <v>0</v>
      </c>
      <c r="Y900" s="17">
        <f t="shared" ref="Y900:Y963" si="45">K900-X900</f>
        <v>0</v>
      </c>
    </row>
    <row r="901" spans="11:25" x14ac:dyDescent="0.3">
      <c r="K901" s="16">
        <f t="shared" si="43"/>
        <v>0</v>
      </c>
      <c r="X901" s="17">
        <f t="shared" si="44"/>
        <v>0</v>
      </c>
      <c r="Y901" s="17">
        <f t="shared" si="45"/>
        <v>0</v>
      </c>
    </row>
    <row r="902" spans="11:25" x14ac:dyDescent="0.3">
      <c r="K902" s="16">
        <f t="shared" si="43"/>
        <v>0</v>
      </c>
      <c r="X902" s="17">
        <f t="shared" si="44"/>
        <v>0</v>
      </c>
      <c r="Y902" s="17">
        <f t="shared" si="45"/>
        <v>0</v>
      </c>
    </row>
    <row r="903" spans="11:25" x14ac:dyDescent="0.3">
      <c r="K903" s="16">
        <f t="shared" si="43"/>
        <v>0</v>
      </c>
      <c r="X903" s="17">
        <f t="shared" si="44"/>
        <v>0</v>
      </c>
      <c r="Y903" s="17">
        <f t="shared" si="45"/>
        <v>0</v>
      </c>
    </row>
    <row r="904" spans="11:25" x14ac:dyDescent="0.3">
      <c r="K904" s="16">
        <f t="shared" si="43"/>
        <v>0</v>
      </c>
      <c r="X904" s="17">
        <f t="shared" si="44"/>
        <v>0</v>
      </c>
      <c r="Y904" s="17">
        <f t="shared" si="45"/>
        <v>0</v>
      </c>
    </row>
    <row r="905" spans="11:25" x14ac:dyDescent="0.3">
      <c r="K905" s="16">
        <f t="shared" si="43"/>
        <v>0</v>
      </c>
      <c r="X905" s="17">
        <f t="shared" si="44"/>
        <v>0</v>
      </c>
      <c r="Y905" s="17">
        <f t="shared" si="45"/>
        <v>0</v>
      </c>
    </row>
    <row r="906" spans="11:25" x14ac:dyDescent="0.3">
      <c r="K906" s="16">
        <f t="shared" si="43"/>
        <v>0</v>
      </c>
      <c r="X906" s="17">
        <f t="shared" si="44"/>
        <v>0</v>
      </c>
      <c r="Y906" s="17">
        <f t="shared" si="45"/>
        <v>0</v>
      </c>
    </row>
    <row r="907" spans="11:25" x14ac:dyDescent="0.3">
      <c r="K907" s="16">
        <f t="shared" si="43"/>
        <v>0</v>
      </c>
      <c r="X907" s="17">
        <f t="shared" si="44"/>
        <v>0</v>
      </c>
      <c r="Y907" s="17">
        <f t="shared" si="45"/>
        <v>0</v>
      </c>
    </row>
    <row r="908" spans="11:25" x14ac:dyDescent="0.3">
      <c r="K908" s="16">
        <f t="shared" si="43"/>
        <v>0</v>
      </c>
      <c r="X908" s="17">
        <f t="shared" si="44"/>
        <v>0</v>
      </c>
      <c r="Y908" s="17">
        <f t="shared" si="45"/>
        <v>0</v>
      </c>
    </row>
    <row r="909" spans="11:25" x14ac:dyDescent="0.3">
      <c r="K909" s="16">
        <f t="shared" si="43"/>
        <v>0</v>
      </c>
      <c r="X909" s="17">
        <f t="shared" si="44"/>
        <v>0</v>
      </c>
      <c r="Y909" s="17">
        <f t="shared" si="45"/>
        <v>0</v>
      </c>
    </row>
    <row r="910" spans="11:25" x14ac:dyDescent="0.3">
      <c r="K910" s="16">
        <f t="shared" si="43"/>
        <v>0</v>
      </c>
      <c r="X910" s="17">
        <f t="shared" si="44"/>
        <v>0</v>
      </c>
      <c r="Y910" s="17">
        <f t="shared" si="45"/>
        <v>0</v>
      </c>
    </row>
    <row r="911" spans="11:25" x14ac:dyDescent="0.3">
      <c r="K911" s="16">
        <f t="shared" si="43"/>
        <v>0</v>
      </c>
      <c r="X911" s="17">
        <f t="shared" si="44"/>
        <v>0</v>
      </c>
      <c r="Y911" s="17">
        <f t="shared" si="45"/>
        <v>0</v>
      </c>
    </row>
    <row r="912" spans="11:25" x14ac:dyDescent="0.3">
      <c r="K912" s="16">
        <f t="shared" si="43"/>
        <v>0</v>
      </c>
      <c r="X912" s="17">
        <f t="shared" si="44"/>
        <v>0</v>
      </c>
      <c r="Y912" s="17">
        <f t="shared" si="45"/>
        <v>0</v>
      </c>
    </row>
    <row r="913" spans="11:25" x14ac:dyDescent="0.3">
      <c r="K913" s="16">
        <f t="shared" si="43"/>
        <v>0</v>
      </c>
      <c r="X913" s="17">
        <f t="shared" si="44"/>
        <v>0</v>
      </c>
      <c r="Y913" s="17">
        <f t="shared" si="45"/>
        <v>0</v>
      </c>
    </row>
    <row r="914" spans="11:25" x14ac:dyDescent="0.3">
      <c r="K914" s="16">
        <f t="shared" si="43"/>
        <v>0</v>
      </c>
      <c r="X914" s="17">
        <f t="shared" si="44"/>
        <v>0</v>
      </c>
      <c r="Y914" s="17">
        <f t="shared" si="45"/>
        <v>0</v>
      </c>
    </row>
    <row r="915" spans="11:25" x14ac:dyDescent="0.3">
      <c r="K915" s="16">
        <f t="shared" si="43"/>
        <v>0</v>
      </c>
      <c r="X915" s="17">
        <f t="shared" si="44"/>
        <v>0</v>
      </c>
      <c r="Y915" s="17">
        <f t="shared" si="45"/>
        <v>0</v>
      </c>
    </row>
    <row r="916" spans="11:25" x14ac:dyDescent="0.3">
      <c r="K916" s="16">
        <f t="shared" si="43"/>
        <v>0</v>
      </c>
      <c r="X916" s="17">
        <f t="shared" si="44"/>
        <v>0</v>
      </c>
      <c r="Y916" s="17">
        <f t="shared" si="45"/>
        <v>0</v>
      </c>
    </row>
    <row r="917" spans="11:25" x14ac:dyDescent="0.3">
      <c r="K917" s="16">
        <f t="shared" si="43"/>
        <v>0</v>
      </c>
      <c r="X917" s="17">
        <f t="shared" si="44"/>
        <v>0</v>
      </c>
      <c r="Y917" s="17">
        <f t="shared" si="45"/>
        <v>0</v>
      </c>
    </row>
    <row r="918" spans="11:25" x14ac:dyDescent="0.3">
      <c r="K918" s="16">
        <f t="shared" si="43"/>
        <v>0</v>
      </c>
      <c r="X918" s="17">
        <f t="shared" si="44"/>
        <v>0</v>
      </c>
      <c r="Y918" s="17">
        <f t="shared" si="45"/>
        <v>0</v>
      </c>
    </row>
    <row r="919" spans="11:25" x14ac:dyDescent="0.3">
      <c r="K919" s="16">
        <f t="shared" si="43"/>
        <v>0</v>
      </c>
      <c r="X919" s="17">
        <f t="shared" si="44"/>
        <v>0</v>
      </c>
      <c r="Y919" s="17">
        <f t="shared" si="45"/>
        <v>0</v>
      </c>
    </row>
    <row r="920" spans="11:25" x14ac:dyDescent="0.3">
      <c r="K920" s="16">
        <f t="shared" si="43"/>
        <v>0</v>
      </c>
      <c r="X920" s="17">
        <f t="shared" si="44"/>
        <v>0</v>
      </c>
      <c r="Y920" s="17">
        <f t="shared" si="45"/>
        <v>0</v>
      </c>
    </row>
    <row r="921" spans="11:25" x14ac:dyDescent="0.3">
      <c r="K921" s="16">
        <f t="shared" si="43"/>
        <v>0</v>
      </c>
      <c r="X921" s="17">
        <f t="shared" si="44"/>
        <v>0</v>
      </c>
      <c r="Y921" s="17">
        <f t="shared" si="45"/>
        <v>0</v>
      </c>
    </row>
    <row r="922" spans="11:25" x14ac:dyDescent="0.3">
      <c r="K922" s="16">
        <f t="shared" si="43"/>
        <v>0</v>
      </c>
      <c r="X922" s="17">
        <f t="shared" si="44"/>
        <v>0</v>
      </c>
      <c r="Y922" s="17">
        <f t="shared" si="45"/>
        <v>0</v>
      </c>
    </row>
    <row r="923" spans="11:25" x14ac:dyDescent="0.3">
      <c r="K923" s="16">
        <f t="shared" si="43"/>
        <v>0</v>
      </c>
      <c r="X923" s="17">
        <f t="shared" si="44"/>
        <v>0</v>
      </c>
      <c r="Y923" s="17">
        <f t="shared" si="45"/>
        <v>0</v>
      </c>
    </row>
    <row r="924" spans="11:25" x14ac:dyDescent="0.3">
      <c r="K924" s="16">
        <f t="shared" si="43"/>
        <v>0</v>
      </c>
      <c r="X924" s="17">
        <f t="shared" si="44"/>
        <v>0</v>
      </c>
      <c r="Y924" s="17">
        <f t="shared" si="45"/>
        <v>0</v>
      </c>
    </row>
    <row r="925" spans="11:25" x14ac:dyDescent="0.3">
      <c r="K925" s="16">
        <f t="shared" si="43"/>
        <v>0</v>
      </c>
      <c r="X925" s="17">
        <f t="shared" si="44"/>
        <v>0</v>
      </c>
      <c r="Y925" s="17">
        <f t="shared" si="45"/>
        <v>0</v>
      </c>
    </row>
    <row r="926" spans="11:25" x14ac:dyDescent="0.3">
      <c r="K926" s="16">
        <f t="shared" si="43"/>
        <v>0</v>
      </c>
      <c r="X926" s="17">
        <f t="shared" si="44"/>
        <v>0</v>
      </c>
      <c r="Y926" s="17">
        <f t="shared" si="45"/>
        <v>0</v>
      </c>
    </row>
    <row r="927" spans="11:25" x14ac:dyDescent="0.3">
      <c r="K927" s="16">
        <f t="shared" si="43"/>
        <v>0</v>
      </c>
      <c r="X927" s="17">
        <f t="shared" si="44"/>
        <v>0</v>
      </c>
      <c r="Y927" s="17">
        <f t="shared" si="45"/>
        <v>0</v>
      </c>
    </row>
    <row r="928" spans="11:25" x14ac:dyDescent="0.3">
      <c r="K928" s="16">
        <f t="shared" si="43"/>
        <v>0</v>
      </c>
      <c r="X928" s="17">
        <f t="shared" si="44"/>
        <v>0</v>
      </c>
      <c r="Y928" s="17">
        <f t="shared" si="45"/>
        <v>0</v>
      </c>
    </row>
    <row r="929" spans="11:25" x14ac:dyDescent="0.3">
      <c r="K929" s="16">
        <f t="shared" si="43"/>
        <v>0</v>
      </c>
      <c r="X929" s="17">
        <f t="shared" si="44"/>
        <v>0</v>
      </c>
      <c r="Y929" s="17">
        <f t="shared" si="45"/>
        <v>0</v>
      </c>
    </row>
    <row r="930" spans="11:25" x14ac:dyDescent="0.3">
      <c r="K930" s="16">
        <f t="shared" si="43"/>
        <v>0</v>
      </c>
      <c r="X930" s="17">
        <f t="shared" si="44"/>
        <v>0</v>
      </c>
      <c r="Y930" s="17">
        <f t="shared" si="45"/>
        <v>0</v>
      </c>
    </row>
    <row r="931" spans="11:25" x14ac:dyDescent="0.3">
      <c r="K931" s="16">
        <f t="shared" si="43"/>
        <v>0</v>
      </c>
      <c r="X931" s="17">
        <f t="shared" si="44"/>
        <v>0</v>
      </c>
      <c r="Y931" s="17">
        <f t="shared" si="45"/>
        <v>0</v>
      </c>
    </row>
    <row r="932" spans="11:25" x14ac:dyDescent="0.3">
      <c r="K932" s="16">
        <f t="shared" si="43"/>
        <v>0</v>
      </c>
      <c r="X932" s="17">
        <f t="shared" si="44"/>
        <v>0</v>
      </c>
      <c r="Y932" s="17">
        <f t="shared" si="45"/>
        <v>0</v>
      </c>
    </row>
    <row r="933" spans="11:25" x14ac:dyDescent="0.3">
      <c r="K933" s="16">
        <f t="shared" si="43"/>
        <v>0</v>
      </c>
      <c r="X933" s="17">
        <f t="shared" si="44"/>
        <v>0</v>
      </c>
      <c r="Y933" s="17">
        <f t="shared" si="45"/>
        <v>0</v>
      </c>
    </row>
    <row r="934" spans="11:25" x14ac:dyDescent="0.3">
      <c r="K934" s="16">
        <f t="shared" si="43"/>
        <v>0</v>
      </c>
      <c r="X934" s="17">
        <f t="shared" si="44"/>
        <v>0</v>
      </c>
      <c r="Y934" s="17">
        <f t="shared" si="45"/>
        <v>0</v>
      </c>
    </row>
    <row r="935" spans="11:25" x14ac:dyDescent="0.3">
      <c r="K935" s="16">
        <f t="shared" si="43"/>
        <v>0</v>
      </c>
      <c r="X935" s="17">
        <f t="shared" si="44"/>
        <v>0</v>
      </c>
      <c r="Y935" s="17">
        <f t="shared" si="45"/>
        <v>0</v>
      </c>
    </row>
    <row r="936" spans="11:25" x14ac:dyDescent="0.3">
      <c r="K936" s="16">
        <f t="shared" si="43"/>
        <v>0</v>
      </c>
      <c r="X936" s="17">
        <f t="shared" si="44"/>
        <v>0</v>
      </c>
      <c r="Y936" s="17">
        <f t="shared" si="45"/>
        <v>0</v>
      </c>
    </row>
    <row r="937" spans="11:25" x14ac:dyDescent="0.3">
      <c r="K937" s="16">
        <f t="shared" si="43"/>
        <v>0</v>
      </c>
      <c r="X937" s="17">
        <f t="shared" si="44"/>
        <v>0</v>
      </c>
      <c r="Y937" s="17">
        <f t="shared" si="45"/>
        <v>0</v>
      </c>
    </row>
    <row r="938" spans="11:25" x14ac:dyDescent="0.3">
      <c r="K938" s="16">
        <f t="shared" si="43"/>
        <v>0</v>
      </c>
      <c r="X938" s="17">
        <f t="shared" si="44"/>
        <v>0</v>
      </c>
      <c r="Y938" s="17">
        <f t="shared" si="45"/>
        <v>0</v>
      </c>
    </row>
    <row r="939" spans="11:25" x14ac:dyDescent="0.3">
      <c r="K939" s="16">
        <f t="shared" si="43"/>
        <v>0</v>
      </c>
      <c r="X939" s="17">
        <f t="shared" si="44"/>
        <v>0</v>
      </c>
      <c r="Y939" s="17">
        <f t="shared" si="45"/>
        <v>0</v>
      </c>
    </row>
    <row r="940" spans="11:25" x14ac:dyDescent="0.3">
      <c r="K940" s="16">
        <f t="shared" si="43"/>
        <v>0</v>
      </c>
      <c r="X940" s="17">
        <f t="shared" si="44"/>
        <v>0</v>
      </c>
      <c r="Y940" s="17">
        <f t="shared" si="45"/>
        <v>0</v>
      </c>
    </row>
    <row r="941" spans="11:25" x14ac:dyDescent="0.3">
      <c r="K941" s="16">
        <f t="shared" si="43"/>
        <v>0</v>
      </c>
      <c r="X941" s="17">
        <f t="shared" si="44"/>
        <v>0</v>
      </c>
      <c r="Y941" s="17">
        <f t="shared" si="45"/>
        <v>0</v>
      </c>
    </row>
    <row r="942" spans="11:25" x14ac:dyDescent="0.3">
      <c r="K942" s="16">
        <f t="shared" si="43"/>
        <v>0</v>
      </c>
      <c r="X942" s="17">
        <f t="shared" si="44"/>
        <v>0</v>
      </c>
      <c r="Y942" s="17">
        <f t="shared" si="45"/>
        <v>0</v>
      </c>
    </row>
    <row r="943" spans="11:25" x14ac:dyDescent="0.3">
      <c r="K943" s="16">
        <f t="shared" si="43"/>
        <v>0</v>
      </c>
      <c r="X943" s="17">
        <f t="shared" si="44"/>
        <v>0</v>
      </c>
      <c r="Y943" s="17">
        <f t="shared" si="45"/>
        <v>0</v>
      </c>
    </row>
    <row r="944" spans="11:25" x14ac:dyDescent="0.3">
      <c r="K944" s="16">
        <f t="shared" si="43"/>
        <v>0</v>
      </c>
      <c r="X944" s="17">
        <f t="shared" si="44"/>
        <v>0</v>
      </c>
      <c r="Y944" s="17">
        <f t="shared" si="45"/>
        <v>0</v>
      </c>
    </row>
    <row r="945" spans="11:25" x14ac:dyDescent="0.3">
      <c r="K945" s="16">
        <f t="shared" si="43"/>
        <v>0</v>
      </c>
      <c r="X945" s="17">
        <f t="shared" si="44"/>
        <v>0</v>
      </c>
      <c r="Y945" s="17">
        <f t="shared" si="45"/>
        <v>0</v>
      </c>
    </row>
    <row r="946" spans="11:25" x14ac:dyDescent="0.3">
      <c r="K946" s="16">
        <f t="shared" si="43"/>
        <v>0</v>
      </c>
      <c r="X946" s="17">
        <f t="shared" si="44"/>
        <v>0</v>
      </c>
      <c r="Y946" s="17">
        <f t="shared" si="45"/>
        <v>0</v>
      </c>
    </row>
    <row r="947" spans="11:25" x14ac:dyDescent="0.3">
      <c r="K947" s="16">
        <f t="shared" si="43"/>
        <v>0</v>
      </c>
      <c r="X947" s="17">
        <f t="shared" si="44"/>
        <v>0</v>
      </c>
      <c r="Y947" s="17">
        <f t="shared" si="45"/>
        <v>0</v>
      </c>
    </row>
    <row r="948" spans="11:25" x14ac:dyDescent="0.3">
      <c r="K948" s="16">
        <f t="shared" si="43"/>
        <v>0</v>
      </c>
      <c r="X948" s="17">
        <f t="shared" si="44"/>
        <v>0</v>
      </c>
      <c r="Y948" s="17">
        <f t="shared" si="45"/>
        <v>0</v>
      </c>
    </row>
    <row r="949" spans="11:25" x14ac:dyDescent="0.3">
      <c r="K949" s="16">
        <f t="shared" si="43"/>
        <v>0</v>
      </c>
      <c r="X949" s="17">
        <f t="shared" si="44"/>
        <v>0</v>
      </c>
      <c r="Y949" s="17">
        <f t="shared" si="45"/>
        <v>0</v>
      </c>
    </row>
    <row r="950" spans="11:25" x14ac:dyDescent="0.3">
      <c r="K950" s="16">
        <f t="shared" si="43"/>
        <v>0</v>
      </c>
      <c r="X950" s="17">
        <f t="shared" si="44"/>
        <v>0</v>
      </c>
      <c r="Y950" s="17">
        <f t="shared" si="45"/>
        <v>0</v>
      </c>
    </row>
    <row r="951" spans="11:25" x14ac:dyDescent="0.3">
      <c r="K951" s="16">
        <f t="shared" si="43"/>
        <v>0</v>
      </c>
      <c r="X951" s="17">
        <f t="shared" si="44"/>
        <v>0</v>
      </c>
      <c r="Y951" s="17">
        <f t="shared" si="45"/>
        <v>0</v>
      </c>
    </row>
    <row r="952" spans="11:25" x14ac:dyDescent="0.3">
      <c r="K952" s="16">
        <f t="shared" si="43"/>
        <v>0</v>
      </c>
      <c r="X952" s="17">
        <f t="shared" si="44"/>
        <v>0</v>
      </c>
      <c r="Y952" s="17">
        <f t="shared" si="45"/>
        <v>0</v>
      </c>
    </row>
    <row r="953" spans="11:25" x14ac:dyDescent="0.3">
      <c r="K953" s="16">
        <f t="shared" si="43"/>
        <v>0</v>
      </c>
      <c r="X953" s="17">
        <f t="shared" si="44"/>
        <v>0</v>
      </c>
      <c r="Y953" s="17">
        <f t="shared" si="45"/>
        <v>0</v>
      </c>
    </row>
    <row r="954" spans="11:25" x14ac:dyDescent="0.3">
      <c r="K954" s="16">
        <f t="shared" si="43"/>
        <v>0</v>
      </c>
      <c r="X954" s="17">
        <f t="shared" si="44"/>
        <v>0</v>
      </c>
      <c r="Y954" s="17">
        <f t="shared" si="45"/>
        <v>0</v>
      </c>
    </row>
    <row r="955" spans="11:25" x14ac:dyDescent="0.3">
      <c r="K955" s="16">
        <f t="shared" si="43"/>
        <v>0</v>
      </c>
      <c r="X955" s="17">
        <f t="shared" si="44"/>
        <v>0</v>
      </c>
      <c r="Y955" s="17">
        <f t="shared" si="45"/>
        <v>0</v>
      </c>
    </row>
    <row r="956" spans="11:25" x14ac:dyDescent="0.3">
      <c r="K956" s="16">
        <f t="shared" si="43"/>
        <v>0</v>
      </c>
      <c r="X956" s="17">
        <f t="shared" si="44"/>
        <v>0</v>
      </c>
      <c r="Y956" s="17">
        <f t="shared" si="45"/>
        <v>0</v>
      </c>
    </row>
    <row r="957" spans="11:25" x14ac:dyDescent="0.3">
      <c r="K957" s="16">
        <f t="shared" si="43"/>
        <v>0</v>
      </c>
      <c r="X957" s="17">
        <f t="shared" si="44"/>
        <v>0</v>
      </c>
      <c r="Y957" s="17">
        <f t="shared" si="45"/>
        <v>0</v>
      </c>
    </row>
    <row r="958" spans="11:25" x14ac:dyDescent="0.3">
      <c r="K958" s="16">
        <f t="shared" si="43"/>
        <v>0</v>
      </c>
      <c r="X958" s="17">
        <f t="shared" si="44"/>
        <v>0</v>
      </c>
      <c r="Y958" s="17">
        <f t="shared" si="45"/>
        <v>0</v>
      </c>
    </row>
    <row r="959" spans="11:25" x14ac:dyDescent="0.3">
      <c r="K959" s="16">
        <f t="shared" si="43"/>
        <v>0</v>
      </c>
      <c r="X959" s="17">
        <f t="shared" si="44"/>
        <v>0</v>
      </c>
      <c r="Y959" s="17">
        <f t="shared" si="45"/>
        <v>0</v>
      </c>
    </row>
    <row r="960" spans="11:25" x14ac:dyDescent="0.3">
      <c r="K960" s="16">
        <f t="shared" si="43"/>
        <v>0</v>
      </c>
      <c r="X960" s="17">
        <f t="shared" si="44"/>
        <v>0</v>
      </c>
      <c r="Y960" s="17">
        <f t="shared" si="45"/>
        <v>0</v>
      </c>
    </row>
    <row r="961" spans="11:25" x14ac:dyDescent="0.3">
      <c r="K961" s="16">
        <f t="shared" si="43"/>
        <v>0</v>
      </c>
      <c r="X961" s="17">
        <f t="shared" si="44"/>
        <v>0</v>
      </c>
      <c r="Y961" s="17">
        <f t="shared" si="45"/>
        <v>0</v>
      </c>
    </row>
    <row r="962" spans="11:25" x14ac:dyDescent="0.3">
      <c r="K962" s="16">
        <f t="shared" si="43"/>
        <v>0</v>
      </c>
      <c r="X962" s="17">
        <f t="shared" si="44"/>
        <v>0</v>
      </c>
      <c r="Y962" s="17">
        <f t="shared" si="45"/>
        <v>0</v>
      </c>
    </row>
    <row r="963" spans="11:25" x14ac:dyDescent="0.3">
      <c r="K963" s="16">
        <f t="shared" si="43"/>
        <v>0</v>
      </c>
      <c r="X963" s="17">
        <f t="shared" si="44"/>
        <v>0</v>
      </c>
      <c r="Y963" s="17">
        <f t="shared" si="45"/>
        <v>0</v>
      </c>
    </row>
    <row r="964" spans="11:25" x14ac:dyDescent="0.3">
      <c r="K964" s="16">
        <f t="shared" ref="K964:K1027" si="46">SUM(D964:J964)</f>
        <v>0</v>
      </c>
      <c r="X964" s="17">
        <f t="shared" ref="X964:X1027" si="47">SUM(L964:W964)</f>
        <v>0</v>
      </c>
      <c r="Y964" s="17">
        <f t="shared" ref="Y964:Y1027" si="48">K964-X964</f>
        <v>0</v>
      </c>
    </row>
    <row r="965" spans="11:25" x14ac:dyDescent="0.3">
      <c r="K965" s="16">
        <f t="shared" si="46"/>
        <v>0</v>
      </c>
      <c r="X965" s="17">
        <f t="shared" si="47"/>
        <v>0</v>
      </c>
      <c r="Y965" s="17">
        <f t="shared" si="48"/>
        <v>0</v>
      </c>
    </row>
    <row r="966" spans="11:25" x14ac:dyDescent="0.3">
      <c r="K966" s="16">
        <f t="shared" si="46"/>
        <v>0</v>
      </c>
      <c r="X966" s="17">
        <f t="shared" si="47"/>
        <v>0</v>
      </c>
      <c r="Y966" s="17">
        <f t="shared" si="48"/>
        <v>0</v>
      </c>
    </row>
    <row r="967" spans="11:25" x14ac:dyDescent="0.3">
      <c r="K967" s="16">
        <f t="shared" si="46"/>
        <v>0</v>
      </c>
      <c r="X967" s="17">
        <f t="shared" si="47"/>
        <v>0</v>
      </c>
      <c r="Y967" s="17">
        <f t="shared" si="48"/>
        <v>0</v>
      </c>
    </row>
    <row r="968" spans="11:25" x14ac:dyDescent="0.3">
      <c r="K968" s="16">
        <f t="shared" si="46"/>
        <v>0</v>
      </c>
      <c r="X968" s="17">
        <f t="shared" si="47"/>
        <v>0</v>
      </c>
      <c r="Y968" s="17">
        <f t="shared" si="48"/>
        <v>0</v>
      </c>
    </row>
    <row r="969" spans="11:25" x14ac:dyDescent="0.3">
      <c r="K969" s="16">
        <f t="shared" si="46"/>
        <v>0</v>
      </c>
      <c r="X969" s="17">
        <f t="shared" si="47"/>
        <v>0</v>
      </c>
      <c r="Y969" s="17">
        <f t="shared" si="48"/>
        <v>0</v>
      </c>
    </row>
    <row r="970" spans="11:25" x14ac:dyDescent="0.3">
      <c r="K970" s="16">
        <f t="shared" si="46"/>
        <v>0</v>
      </c>
      <c r="X970" s="17">
        <f t="shared" si="47"/>
        <v>0</v>
      </c>
      <c r="Y970" s="17">
        <f t="shared" si="48"/>
        <v>0</v>
      </c>
    </row>
    <row r="971" spans="11:25" x14ac:dyDescent="0.3">
      <c r="K971" s="16">
        <f t="shared" si="46"/>
        <v>0</v>
      </c>
      <c r="X971" s="17">
        <f t="shared" si="47"/>
        <v>0</v>
      </c>
      <c r="Y971" s="17">
        <f t="shared" si="48"/>
        <v>0</v>
      </c>
    </row>
    <row r="972" spans="11:25" x14ac:dyDescent="0.3">
      <c r="K972" s="16">
        <f t="shared" si="46"/>
        <v>0</v>
      </c>
      <c r="X972" s="17">
        <f t="shared" si="47"/>
        <v>0</v>
      </c>
      <c r="Y972" s="17">
        <f t="shared" si="48"/>
        <v>0</v>
      </c>
    </row>
    <row r="973" spans="11:25" x14ac:dyDescent="0.3">
      <c r="K973" s="16">
        <f t="shared" si="46"/>
        <v>0</v>
      </c>
      <c r="X973" s="17">
        <f t="shared" si="47"/>
        <v>0</v>
      </c>
      <c r="Y973" s="17">
        <f t="shared" si="48"/>
        <v>0</v>
      </c>
    </row>
    <row r="974" spans="11:25" x14ac:dyDescent="0.3">
      <c r="K974" s="16">
        <f t="shared" si="46"/>
        <v>0</v>
      </c>
      <c r="X974" s="17">
        <f t="shared" si="47"/>
        <v>0</v>
      </c>
      <c r="Y974" s="17">
        <f t="shared" si="48"/>
        <v>0</v>
      </c>
    </row>
    <row r="975" spans="11:25" x14ac:dyDescent="0.3">
      <c r="K975" s="16">
        <f t="shared" si="46"/>
        <v>0</v>
      </c>
      <c r="X975" s="17">
        <f t="shared" si="47"/>
        <v>0</v>
      </c>
      <c r="Y975" s="17">
        <f t="shared" si="48"/>
        <v>0</v>
      </c>
    </row>
    <row r="976" spans="11:25" x14ac:dyDescent="0.3">
      <c r="K976" s="16">
        <f t="shared" si="46"/>
        <v>0</v>
      </c>
      <c r="X976" s="17">
        <f t="shared" si="47"/>
        <v>0</v>
      </c>
      <c r="Y976" s="17">
        <f t="shared" si="48"/>
        <v>0</v>
      </c>
    </row>
    <row r="977" spans="11:25" x14ac:dyDescent="0.3">
      <c r="K977" s="16">
        <f t="shared" si="46"/>
        <v>0</v>
      </c>
      <c r="X977" s="17">
        <f t="shared" si="47"/>
        <v>0</v>
      </c>
      <c r="Y977" s="17">
        <f t="shared" si="48"/>
        <v>0</v>
      </c>
    </row>
    <row r="978" spans="11:25" x14ac:dyDescent="0.3">
      <c r="K978" s="16">
        <f t="shared" si="46"/>
        <v>0</v>
      </c>
      <c r="X978" s="17">
        <f t="shared" si="47"/>
        <v>0</v>
      </c>
      <c r="Y978" s="17">
        <f t="shared" si="48"/>
        <v>0</v>
      </c>
    </row>
    <row r="979" spans="11:25" x14ac:dyDescent="0.3">
      <c r="K979" s="16">
        <f t="shared" si="46"/>
        <v>0</v>
      </c>
      <c r="X979" s="17">
        <f t="shared" si="47"/>
        <v>0</v>
      </c>
      <c r="Y979" s="17">
        <f t="shared" si="48"/>
        <v>0</v>
      </c>
    </row>
    <row r="980" spans="11:25" x14ac:dyDescent="0.3">
      <c r="K980" s="16">
        <f t="shared" si="46"/>
        <v>0</v>
      </c>
      <c r="X980" s="17">
        <f t="shared" si="47"/>
        <v>0</v>
      </c>
      <c r="Y980" s="17">
        <f t="shared" si="48"/>
        <v>0</v>
      </c>
    </row>
    <row r="981" spans="11:25" x14ac:dyDescent="0.3">
      <c r="K981" s="16">
        <f t="shared" si="46"/>
        <v>0</v>
      </c>
      <c r="X981" s="17">
        <f t="shared" si="47"/>
        <v>0</v>
      </c>
      <c r="Y981" s="17">
        <f t="shared" si="48"/>
        <v>0</v>
      </c>
    </row>
    <row r="982" spans="11:25" x14ac:dyDescent="0.3">
      <c r="K982" s="16">
        <f t="shared" si="46"/>
        <v>0</v>
      </c>
      <c r="X982" s="17">
        <f t="shared" si="47"/>
        <v>0</v>
      </c>
      <c r="Y982" s="17">
        <f t="shared" si="48"/>
        <v>0</v>
      </c>
    </row>
    <row r="983" spans="11:25" x14ac:dyDescent="0.3">
      <c r="K983" s="16">
        <f t="shared" si="46"/>
        <v>0</v>
      </c>
      <c r="X983" s="17">
        <f t="shared" si="47"/>
        <v>0</v>
      </c>
      <c r="Y983" s="17">
        <f t="shared" si="48"/>
        <v>0</v>
      </c>
    </row>
    <row r="984" spans="11:25" x14ac:dyDescent="0.3">
      <c r="K984" s="16">
        <f t="shared" si="46"/>
        <v>0</v>
      </c>
      <c r="X984" s="17">
        <f t="shared" si="47"/>
        <v>0</v>
      </c>
      <c r="Y984" s="17">
        <f t="shared" si="48"/>
        <v>0</v>
      </c>
    </row>
    <row r="985" spans="11:25" x14ac:dyDescent="0.3">
      <c r="K985" s="16">
        <f t="shared" si="46"/>
        <v>0</v>
      </c>
      <c r="X985" s="17">
        <f t="shared" si="47"/>
        <v>0</v>
      </c>
      <c r="Y985" s="17">
        <f t="shared" si="48"/>
        <v>0</v>
      </c>
    </row>
    <row r="986" spans="11:25" x14ac:dyDescent="0.3">
      <c r="K986" s="16">
        <f t="shared" si="46"/>
        <v>0</v>
      </c>
      <c r="X986" s="17">
        <f t="shared" si="47"/>
        <v>0</v>
      </c>
      <c r="Y986" s="17">
        <f t="shared" si="48"/>
        <v>0</v>
      </c>
    </row>
    <row r="987" spans="11:25" x14ac:dyDescent="0.3">
      <c r="K987" s="16">
        <f t="shared" si="46"/>
        <v>0</v>
      </c>
      <c r="X987" s="17">
        <f t="shared" si="47"/>
        <v>0</v>
      </c>
      <c r="Y987" s="17">
        <f t="shared" si="48"/>
        <v>0</v>
      </c>
    </row>
    <row r="988" spans="11:25" x14ac:dyDescent="0.3">
      <c r="K988" s="16">
        <f t="shared" si="46"/>
        <v>0</v>
      </c>
      <c r="X988" s="17">
        <f t="shared" si="47"/>
        <v>0</v>
      </c>
      <c r="Y988" s="17">
        <f t="shared" si="48"/>
        <v>0</v>
      </c>
    </row>
    <row r="989" spans="11:25" x14ac:dyDescent="0.3">
      <c r="K989" s="16">
        <f t="shared" si="46"/>
        <v>0</v>
      </c>
      <c r="X989" s="17">
        <f t="shared" si="47"/>
        <v>0</v>
      </c>
      <c r="Y989" s="17">
        <f t="shared" si="48"/>
        <v>0</v>
      </c>
    </row>
    <row r="990" spans="11:25" x14ac:dyDescent="0.3">
      <c r="K990" s="16">
        <f t="shared" si="46"/>
        <v>0</v>
      </c>
      <c r="X990" s="17">
        <f t="shared" si="47"/>
        <v>0</v>
      </c>
      <c r="Y990" s="17">
        <f t="shared" si="48"/>
        <v>0</v>
      </c>
    </row>
    <row r="991" spans="11:25" x14ac:dyDescent="0.3">
      <c r="K991" s="16">
        <f t="shared" si="46"/>
        <v>0</v>
      </c>
      <c r="X991" s="17">
        <f t="shared" si="47"/>
        <v>0</v>
      </c>
      <c r="Y991" s="17">
        <f t="shared" si="48"/>
        <v>0</v>
      </c>
    </row>
    <row r="992" spans="11:25" x14ac:dyDescent="0.3">
      <c r="K992" s="16">
        <f t="shared" si="46"/>
        <v>0</v>
      </c>
      <c r="X992" s="17">
        <f t="shared" si="47"/>
        <v>0</v>
      </c>
      <c r="Y992" s="17">
        <f t="shared" si="48"/>
        <v>0</v>
      </c>
    </row>
    <row r="993" spans="11:25" x14ac:dyDescent="0.3">
      <c r="K993" s="16">
        <f t="shared" si="46"/>
        <v>0</v>
      </c>
      <c r="X993" s="17">
        <f t="shared" si="47"/>
        <v>0</v>
      </c>
      <c r="Y993" s="17">
        <f t="shared" si="48"/>
        <v>0</v>
      </c>
    </row>
    <row r="994" spans="11:25" x14ac:dyDescent="0.3">
      <c r="K994" s="16">
        <f t="shared" si="46"/>
        <v>0</v>
      </c>
      <c r="X994" s="17">
        <f t="shared" si="47"/>
        <v>0</v>
      </c>
      <c r="Y994" s="17">
        <f t="shared" si="48"/>
        <v>0</v>
      </c>
    </row>
    <row r="995" spans="11:25" x14ac:dyDescent="0.3">
      <c r="K995" s="16">
        <f t="shared" si="46"/>
        <v>0</v>
      </c>
      <c r="X995" s="17">
        <f t="shared" si="47"/>
        <v>0</v>
      </c>
      <c r="Y995" s="17">
        <f t="shared" si="48"/>
        <v>0</v>
      </c>
    </row>
    <row r="996" spans="11:25" x14ac:dyDescent="0.3">
      <c r="K996" s="16">
        <f t="shared" si="46"/>
        <v>0</v>
      </c>
      <c r="X996" s="17">
        <f t="shared" si="47"/>
        <v>0</v>
      </c>
      <c r="Y996" s="17">
        <f t="shared" si="48"/>
        <v>0</v>
      </c>
    </row>
    <row r="997" spans="11:25" x14ac:dyDescent="0.3">
      <c r="K997" s="16">
        <f t="shared" si="46"/>
        <v>0</v>
      </c>
      <c r="X997" s="17">
        <f t="shared" si="47"/>
        <v>0</v>
      </c>
      <c r="Y997" s="17">
        <f t="shared" si="48"/>
        <v>0</v>
      </c>
    </row>
    <row r="998" spans="11:25" x14ac:dyDescent="0.3">
      <c r="K998" s="16">
        <f t="shared" si="46"/>
        <v>0</v>
      </c>
      <c r="X998" s="17">
        <f t="shared" si="47"/>
        <v>0</v>
      </c>
      <c r="Y998" s="17">
        <f t="shared" si="48"/>
        <v>0</v>
      </c>
    </row>
    <row r="999" spans="11:25" x14ac:dyDescent="0.3">
      <c r="K999" s="16">
        <f t="shared" si="46"/>
        <v>0</v>
      </c>
      <c r="X999" s="17">
        <f t="shared" si="47"/>
        <v>0</v>
      </c>
      <c r="Y999" s="17">
        <f t="shared" si="48"/>
        <v>0</v>
      </c>
    </row>
    <row r="1000" spans="11:25" x14ac:dyDescent="0.3">
      <c r="K1000" s="16">
        <f t="shared" si="46"/>
        <v>0</v>
      </c>
      <c r="X1000" s="17">
        <f t="shared" si="47"/>
        <v>0</v>
      </c>
      <c r="Y1000" s="17">
        <f t="shared" si="48"/>
        <v>0</v>
      </c>
    </row>
    <row r="1001" spans="11:25" x14ac:dyDescent="0.3">
      <c r="K1001" s="16">
        <f t="shared" si="46"/>
        <v>0</v>
      </c>
      <c r="X1001" s="17">
        <f t="shared" si="47"/>
        <v>0</v>
      </c>
      <c r="Y1001" s="17">
        <f t="shared" si="48"/>
        <v>0</v>
      </c>
    </row>
    <row r="1002" spans="11:25" x14ac:dyDescent="0.3">
      <c r="K1002" s="16">
        <f t="shared" si="46"/>
        <v>0</v>
      </c>
      <c r="X1002" s="17">
        <f t="shared" si="47"/>
        <v>0</v>
      </c>
      <c r="Y1002" s="17">
        <f t="shared" si="48"/>
        <v>0</v>
      </c>
    </row>
    <row r="1003" spans="11:25" x14ac:dyDescent="0.3">
      <c r="K1003" s="16">
        <f t="shared" si="46"/>
        <v>0</v>
      </c>
      <c r="X1003" s="17">
        <f t="shared" si="47"/>
        <v>0</v>
      </c>
      <c r="Y1003" s="17">
        <f t="shared" si="48"/>
        <v>0</v>
      </c>
    </row>
    <row r="1004" spans="11:25" x14ac:dyDescent="0.3">
      <c r="K1004" s="16">
        <f t="shared" si="46"/>
        <v>0</v>
      </c>
      <c r="X1004" s="17">
        <f t="shared" si="47"/>
        <v>0</v>
      </c>
      <c r="Y1004" s="17">
        <f t="shared" si="48"/>
        <v>0</v>
      </c>
    </row>
    <row r="1005" spans="11:25" x14ac:dyDescent="0.3">
      <c r="K1005" s="16">
        <f t="shared" si="46"/>
        <v>0</v>
      </c>
      <c r="X1005" s="17">
        <f t="shared" si="47"/>
        <v>0</v>
      </c>
      <c r="Y1005" s="17">
        <f t="shared" si="48"/>
        <v>0</v>
      </c>
    </row>
    <row r="1006" spans="11:25" x14ac:dyDescent="0.3">
      <c r="K1006" s="16">
        <f t="shared" si="46"/>
        <v>0</v>
      </c>
      <c r="X1006" s="17">
        <f t="shared" si="47"/>
        <v>0</v>
      </c>
      <c r="Y1006" s="17">
        <f t="shared" si="48"/>
        <v>0</v>
      </c>
    </row>
    <row r="1007" spans="11:25" x14ac:dyDescent="0.3">
      <c r="K1007" s="16">
        <f t="shared" si="46"/>
        <v>0</v>
      </c>
      <c r="X1007" s="17">
        <f t="shared" si="47"/>
        <v>0</v>
      </c>
      <c r="Y1007" s="17">
        <f t="shared" si="48"/>
        <v>0</v>
      </c>
    </row>
    <row r="1008" spans="11:25" x14ac:dyDescent="0.3">
      <c r="K1008" s="16">
        <f t="shared" si="46"/>
        <v>0</v>
      </c>
      <c r="X1008" s="17">
        <f t="shared" si="47"/>
        <v>0</v>
      </c>
      <c r="Y1008" s="17">
        <f t="shared" si="48"/>
        <v>0</v>
      </c>
    </row>
    <row r="1009" spans="11:25" x14ac:dyDescent="0.3">
      <c r="K1009" s="16">
        <f t="shared" si="46"/>
        <v>0</v>
      </c>
      <c r="X1009" s="17">
        <f t="shared" si="47"/>
        <v>0</v>
      </c>
      <c r="Y1009" s="17">
        <f t="shared" si="48"/>
        <v>0</v>
      </c>
    </row>
    <row r="1010" spans="11:25" x14ac:dyDescent="0.3">
      <c r="K1010" s="16">
        <f t="shared" si="46"/>
        <v>0</v>
      </c>
      <c r="X1010" s="17">
        <f t="shared" si="47"/>
        <v>0</v>
      </c>
      <c r="Y1010" s="17">
        <f t="shared" si="48"/>
        <v>0</v>
      </c>
    </row>
    <row r="1011" spans="11:25" x14ac:dyDescent="0.3">
      <c r="K1011" s="16">
        <f t="shared" si="46"/>
        <v>0</v>
      </c>
      <c r="X1011" s="17">
        <f t="shared" si="47"/>
        <v>0</v>
      </c>
      <c r="Y1011" s="17">
        <f t="shared" si="48"/>
        <v>0</v>
      </c>
    </row>
    <row r="1012" spans="11:25" x14ac:dyDescent="0.3">
      <c r="K1012" s="16">
        <f t="shared" si="46"/>
        <v>0</v>
      </c>
      <c r="X1012" s="17">
        <f t="shared" si="47"/>
        <v>0</v>
      </c>
      <c r="Y1012" s="17">
        <f t="shared" si="48"/>
        <v>0</v>
      </c>
    </row>
    <row r="1013" spans="11:25" x14ac:dyDescent="0.3">
      <c r="K1013" s="16">
        <f t="shared" si="46"/>
        <v>0</v>
      </c>
      <c r="X1013" s="17">
        <f t="shared" si="47"/>
        <v>0</v>
      </c>
      <c r="Y1013" s="17">
        <f t="shared" si="48"/>
        <v>0</v>
      </c>
    </row>
    <row r="1014" spans="11:25" x14ac:dyDescent="0.3">
      <c r="K1014" s="16">
        <f t="shared" si="46"/>
        <v>0</v>
      </c>
      <c r="X1014" s="17">
        <f t="shared" si="47"/>
        <v>0</v>
      </c>
      <c r="Y1014" s="17">
        <f t="shared" si="48"/>
        <v>0</v>
      </c>
    </row>
    <row r="1015" spans="11:25" x14ac:dyDescent="0.3">
      <c r="K1015" s="16">
        <f t="shared" si="46"/>
        <v>0</v>
      </c>
      <c r="X1015" s="17">
        <f t="shared" si="47"/>
        <v>0</v>
      </c>
      <c r="Y1015" s="17">
        <f t="shared" si="48"/>
        <v>0</v>
      </c>
    </row>
    <row r="1016" spans="11:25" x14ac:dyDescent="0.3">
      <c r="K1016" s="16">
        <f t="shared" si="46"/>
        <v>0</v>
      </c>
      <c r="X1016" s="17">
        <f t="shared" si="47"/>
        <v>0</v>
      </c>
      <c r="Y1016" s="17">
        <f t="shared" si="48"/>
        <v>0</v>
      </c>
    </row>
    <row r="1017" spans="11:25" x14ac:dyDescent="0.3">
      <c r="K1017" s="16">
        <f t="shared" si="46"/>
        <v>0</v>
      </c>
      <c r="X1017" s="17">
        <f t="shared" si="47"/>
        <v>0</v>
      </c>
      <c r="Y1017" s="17">
        <f t="shared" si="48"/>
        <v>0</v>
      </c>
    </row>
    <row r="1018" spans="11:25" x14ac:dyDescent="0.3">
      <c r="K1018" s="16">
        <f t="shared" si="46"/>
        <v>0</v>
      </c>
      <c r="X1018" s="17">
        <f t="shared" si="47"/>
        <v>0</v>
      </c>
      <c r="Y1018" s="17">
        <f t="shared" si="48"/>
        <v>0</v>
      </c>
    </row>
    <row r="1019" spans="11:25" x14ac:dyDescent="0.3">
      <c r="K1019" s="16">
        <f t="shared" si="46"/>
        <v>0</v>
      </c>
      <c r="X1019" s="17">
        <f t="shared" si="47"/>
        <v>0</v>
      </c>
      <c r="Y1019" s="17">
        <f t="shared" si="48"/>
        <v>0</v>
      </c>
    </row>
    <row r="1020" spans="11:25" x14ac:dyDescent="0.3">
      <c r="K1020" s="16">
        <f t="shared" si="46"/>
        <v>0</v>
      </c>
      <c r="X1020" s="17">
        <f t="shared" si="47"/>
        <v>0</v>
      </c>
      <c r="Y1020" s="17">
        <f t="shared" si="48"/>
        <v>0</v>
      </c>
    </row>
    <row r="1021" spans="11:25" x14ac:dyDescent="0.3">
      <c r="K1021" s="16">
        <f t="shared" si="46"/>
        <v>0</v>
      </c>
      <c r="X1021" s="17">
        <f t="shared" si="47"/>
        <v>0</v>
      </c>
      <c r="Y1021" s="17">
        <f t="shared" si="48"/>
        <v>0</v>
      </c>
    </row>
    <row r="1022" spans="11:25" x14ac:dyDescent="0.3">
      <c r="K1022" s="16">
        <f t="shared" si="46"/>
        <v>0</v>
      </c>
      <c r="X1022" s="17">
        <f t="shared" si="47"/>
        <v>0</v>
      </c>
      <c r="Y1022" s="17">
        <f t="shared" si="48"/>
        <v>0</v>
      </c>
    </row>
    <row r="1023" spans="11:25" x14ac:dyDescent="0.3">
      <c r="K1023" s="16">
        <f t="shared" si="46"/>
        <v>0</v>
      </c>
      <c r="X1023" s="17">
        <f t="shared" si="47"/>
        <v>0</v>
      </c>
      <c r="Y1023" s="17">
        <f t="shared" si="48"/>
        <v>0</v>
      </c>
    </row>
    <row r="1024" spans="11:25" x14ac:dyDescent="0.3">
      <c r="K1024" s="16">
        <f t="shared" si="46"/>
        <v>0</v>
      </c>
      <c r="X1024" s="17">
        <f t="shared" si="47"/>
        <v>0</v>
      </c>
      <c r="Y1024" s="17">
        <f t="shared" si="48"/>
        <v>0</v>
      </c>
    </row>
    <row r="1025" spans="11:25" x14ac:dyDescent="0.3">
      <c r="K1025" s="16">
        <f t="shared" si="46"/>
        <v>0</v>
      </c>
      <c r="X1025" s="17">
        <f t="shared" si="47"/>
        <v>0</v>
      </c>
      <c r="Y1025" s="17">
        <f t="shared" si="48"/>
        <v>0</v>
      </c>
    </row>
    <row r="1026" spans="11:25" x14ac:dyDescent="0.3">
      <c r="K1026" s="16">
        <f t="shared" si="46"/>
        <v>0</v>
      </c>
      <c r="X1026" s="17">
        <f t="shared" si="47"/>
        <v>0</v>
      </c>
      <c r="Y1026" s="17">
        <f t="shared" si="48"/>
        <v>0</v>
      </c>
    </row>
    <row r="1027" spans="11:25" x14ac:dyDescent="0.3">
      <c r="K1027" s="16">
        <f t="shared" si="46"/>
        <v>0</v>
      </c>
      <c r="X1027" s="17">
        <f t="shared" si="47"/>
        <v>0</v>
      </c>
      <c r="Y1027" s="17">
        <f t="shared" si="48"/>
        <v>0</v>
      </c>
    </row>
    <row r="1028" spans="11:25" x14ac:dyDescent="0.3">
      <c r="K1028" s="16">
        <f t="shared" ref="K1028:K1091" si="49">SUM(D1028:J1028)</f>
        <v>0</v>
      </c>
      <c r="X1028" s="17">
        <f t="shared" ref="X1028:X1091" si="50">SUM(L1028:W1028)</f>
        <v>0</v>
      </c>
      <c r="Y1028" s="17">
        <f t="shared" ref="Y1028:Y1091" si="51">K1028-X1028</f>
        <v>0</v>
      </c>
    </row>
    <row r="1029" spans="11:25" x14ac:dyDescent="0.3">
      <c r="K1029" s="16">
        <f t="shared" si="49"/>
        <v>0</v>
      </c>
      <c r="X1029" s="17">
        <f t="shared" si="50"/>
        <v>0</v>
      </c>
      <c r="Y1029" s="17">
        <f t="shared" si="51"/>
        <v>0</v>
      </c>
    </row>
    <row r="1030" spans="11:25" x14ac:dyDescent="0.3">
      <c r="K1030" s="16">
        <f t="shared" si="49"/>
        <v>0</v>
      </c>
      <c r="X1030" s="17">
        <f t="shared" si="50"/>
        <v>0</v>
      </c>
      <c r="Y1030" s="17">
        <f t="shared" si="51"/>
        <v>0</v>
      </c>
    </row>
    <row r="1031" spans="11:25" x14ac:dyDescent="0.3">
      <c r="K1031" s="16">
        <f t="shared" si="49"/>
        <v>0</v>
      </c>
      <c r="X1031" s="17">
        <f t="shared" si="50"/>
        <v>0</v>
      </c>
      <c r="Y1031" s="17">
        <f t="shared" si="51"/>
        <v>0</v>
      </c>
    </row>
    <row r="1032" spans="11:25" x14ac:dyDescent="0.3">
      <c r="K1032" s="16">
        <f t="shared" si="49"/>
        <v>0</v>
      </c>
      <c r="X1032" s="17">
        <f t="shared" si="50"/>
        <v>0</v>
      </c>
      <c r="Y1032" s="17">
        <f t="shared" si="51"/>
        <v>0</v>
      </c>
    </row>
    <row r="1033" spans="11:25" x14ac:dyDescent="0.3">
      <c r="K1033" s="16">
        <f t="shared" si="49"/>
        <v>0</v>
      </c>
      <c r="X1033" s="17">
        <f t="shared" si="50"/>
        <v>0</v>
      </c>
      <c r="Y1033" s="17">
        <f t="shared" si="51"/>
        <v>0</v>
      </c>
    </row>
    <row r="1034" spans="11:25" x14ac:dyDescent="0.3">
      <c r="K1034" s="16">
        <f t="shared" si="49"/>
        <v>0</v>
      </c>
      <c r="X1034" s="17">
        <f t="shared" si="50"/>
        <v>0</v>
      </c>
      <c r="Y1034" s="17">
        <f t="shared" si="51"/>
        <v>0</v>
      </c>
    </row>
    <row r="1035" spans="11:25" x14ac:dyDescent="0.3">
      <c r="K1035" s="16">
        <f t="shared" si="49"/>
        <v>0</v>
      </c>
      <c r="X1035" s="17">
        <f t="shared" si="50"/>
        <v>0</v>
      </c>
      <c r="Y1035" s="17">
        <f t="shared" si="51"/>
        <v>0</v>
      </c>
    </row>
    <row r="1036" spans="11:25" x14ac:dyDescent="0.3">
      <c r="K1036" s="16">
        <f t="shared" si="49"/>
        <v>0</v>
      </c>
      <c r="X1036" s="17">
        <f t="shared" si="50"/>
        <v>0</v>
      </c>
      <c r="Y1036" s="17">
        <f t="shared" si="51"/>
        <v>0</v>
      </c>
    </row>
    <row r="1037" spans="11:25" x14ac:dyDescent="0.3">
      <c r="K1037" s="16">
        <f t="shared" si="49"/>
        <v>0</v>
      </c>
      <c r="X1037" s="17">
        <f t="shared" si="50"/>
        <v>0</v>
      </c>
      <c r="Y1037" s="17">
        <f t="shared" si="51"/>
        <v>0</v>
      </c>
    </row>
    <row r="1038" spans="11:25" x14ac:dyDescent="0.3">
      <c r="K1038" s="16">
        <f t="shared" si="49"/>
        <v>0</v>
      </c>
      <c r="X1038" s="17">
        <f t="shared" si="50"/>
        <v>0</v>
      </c>
      <c r="Y1038" s="17">
        <f t="shared" si="51"/>
        <v>0</v>
      </c>
    </row>
    <row r="1039" spans="11:25" x14ac:dyDescent="0.3">
      <c r="K1039" s="16">
        <f t="shared" si="49"/>
        <v>0</v>
      </c>
      <c r="X1039" s="17">
        <f t="shared" si="50"/>
        <v>0</v>
      </c>
      <c r="Y1039" s="17">
        <f t="shared" si="51"/>
        <v>0</v>
      </c>
    </row>
    <row r="1040" spans="11:25" x14ac:dyDescent="0.3">
      <c r="K1040" s="16">
        <f t="shared" si="49"/>
        <v>0</v>
      </c>
      <c r="X1040" s="17">
        <f t="shared" si="50"/>
        <v>0</v>
      </c>
      <c r="Y1040" s="17">
        <f t="shared" si="51"/>
        <v>0</v>
      </c>
    </row>
    <row r="1041" spans="11:25" x14ac:dyDescent="0.3">
      <c r="K1041" s="16">
        <f t="shared" si="49"/>
        <v>0</v>
      </c>
      <c r="X1041" s="17">
        <f t="shared" si="50"/>
        <v>0</v>
      </c>
      <c r="Y1041" s="17">
        <f t="shared" si="51"/>
        <v>0</v>
      </c>
    </row>
    <row r="1042" spans="11:25" x14ac:dyDescent="0.3">
      <c r="K1042" s="16">
        <f t="shared" si="49"/>
        <v>0</v>
      </c>
      <c r="X1042" s="17">
        <f t="shared" si="50"/>
        <v>0</v>
      </c>
      <c r="Y1042" s="17">
        <f t="shared" si="51"/>
        <v>0</v>
      </c>
    </row>
    <row r="1043" spans="11:25" x14ac:dyDescent="0.3">
      <c r="K1043" s="16">
        <f t="shared" si="49"/>
        <v>0</v>
      </c>
      <c r="X1043" s="17">
        <f t="shared" si="50"/>
        <v>0</v>
      </c>
      <c r="Y1043" s="17">
        <f t="shared" si="51"/>
        <v>0</v>
      </c>
    </row>
    <row r="1044" spans="11:25" x14ac:dyDescent="0.3">
      <c r="K1044" s="16">
        <f t="shared" si="49"/>
        <v>0</v>
      </c>
      <c r="X1044" s="17">
        <f t="shared" si="50"/>
        <v>0</v>
      </c>
      <c r="Y1044" s="17">
        <f t="shared" si="51"/>
        <v>0</v>
      </c>
    </row>
    <row r="1045" spans="11:25" x14ac:dyDescent="0.3">
      <c r="K1045" s="16">
        <f t="shared" si="49"/>
        <v>0</v>
      </c>
      <c r="X1045" s="17">
        <f t="shared" si="50"/>
        <v>0</v>
      </c>
      <c r="Y1045" s="17">
        <f t="shared" si="51"/>
        <v>0</v>
      </c>
    </row>
    <row r="1046" spans="11:25" x14ac:dyDescent="0.3">
      <c r="K1046" s="16">
        <f t="shared" si="49"/>
        <v>0</v>
      </c>
      <c r="X1046" s="17">
        <f t="shared" si="50"/>
        <v>0</v>
      </c>
      <c r="Y1046" s="17">
        <f t="shared" si="51"/>
        <v>0</v>
      </c>
    </row>
    <row r="1047" spans="11:25" x14ac:dyDescent="0.3">
      <c r="K1047" s="16">
        <f t="shared" si="49"/>
        <v>0</v>
      </c>
      <c r="X1047" s="17">
        <f t="shared" si="50"/>
        <v>0</v>
      </c>
      <c r="Y1047" s="17">
        <f t="shared" si="51"/>
        <v>0</v>
      </c>
    </row>
    <row r="1048" spans="11:25" x14ac:dyDescent="0.3">
      <c r="K1048" s="16">
        <f t="shared" si="49"/>
        <v>0</v>
      </c>
      <c r="X1048" s="17">
        <f t="shared" si="50"/>
        <v>0</v>
      </c>
      <c r="Y1048" s="17">
        <f t="shared" si="51"/>
        <v>0</v>
      </c>
    </row>
    <row r="1049" spans="11:25" x14ac:dyDescent="0.3">
      <c r="K1049" s="16">
        <f t="shared" si="49"/>
        <v>0</v>
      </c>
      <c r="X1049" s="17">
        <f t="shared" si="50"/>
        <v>0</v>
      </c>
      <c r="Y1049" s="17">
        <f t="shared" si="51"/>
        <v>0</v>
      </c>
    </row>
    <row r="1050" spans="11:25" x14ac:dyDescent="0.3">
      <c r="K1050" s="16">
        <f t="shared" si="49"/>
        <v>0</v>
      </c>
      <c r="X1050" s="17">
        <f t="shared" si="50"/>
        <v>0</v>
      </c>
      <c r="Y1050" s="17">
        <f t="shared" si="51"/>
        <v>0</v>
      </c>
    </row>
    <row r="1051" spans="11:25" x14ac:dyDescent="0.3">
      <c r="K1051" s="16">
        <f t="shared" si="49"/>
        <v>0</v>
      </c>
      <c r="X1051" s="17">
        <f t="shared" si="50"/>
        <v>0</v>
      </c>
      <c r="Y1051" s="17">
        <f t="shared" si="51"/>
        <v>0</v>
      </c>
    </row>
    <row r="1052" spans="11:25" x14ac:dyDescent="0.3">
      <c r="K1052" s="16">
        <f t="shared" si="49"/>
        <v>0</v>
      </c>
      <c r="X1052" s="17">
        <f t="shared" si="50"/>
        <v>0</v>
      </c>
      <c r="Y1052" s="17">
        <f t="shared" si="51"/>
        <v>0</v>
      </c>
    </row>
    <row r="1053" spans="11:25" x14ac:dyDescent="0.3">
      <c r="K1053" s="16">
        <f t="shared" si="49"/>
        <v>0</v>
      </c>
      <c r="X1053" s="17">
        <f t="shared" si="50"/>
        <v>0</v>
      </c>
      <c r="Y1053" s="17">
        <f t="shared" si="51"/>
        <v>0</v>
      </c>
    </row>
    <row r="1054" spans="11:25" x14ac:dyDescent="0.3">
      <c r="K1054" s="16">
        <f t="shared" si="49"/>
        <v>0</v>
      </c>
      <c r="X1054" s="17">
        <f t="shared" si="50"/>
        <v>0</v>
      </c>
      <c r="Y1054" s="17">
        <f t="shared" si="51"/>
        <v>0</v>
      </c>
    </row>
    <row r="1055" spans="11:25" x14ac:dyDescent="0.3">
      <c r="K1055" s="16">
        <f t="shared" si="49"/>
        <v>0</v>
      </c>
      <c r="X1055" s="17">
        <f t="shared" si="50"/>
        <v>0</v>
      </c>
      <c r="Y1055" s="17">
        <f t="shared" si="51"/>
        <v>0</v>
      </c>
    </row>
    <row r="1056" spans="11:25" x14ac:dyDescent="0.3">
      <c r="K1056" s="16">
        <f t="shared" si="49"/>
        <v>0</v>
      </c>
      <c r="X1056" s="17">
        <f t="shared" si="50"/>
        <v>0</v>
      </c>
      <c r="Y1056" s="17">
        <f t="shared" si="51"/>
        <v>0</v>
      </c>
    </row>
    <row r="1057" spans="11:25" x14ac:dyDescent="0.3">
      <c r="K1057" s="16">
        <f t="shared" si="49"/>
        <v>0</v>
      </c>
      <c r="X1057" s="17">
        <f t="shared" si="50"/>
        <v>0</v>
      </c>
      <c r="Y1057" s="17">
        <f t="shared" si="51"/>
        <v>0</v>
      </c>
    </row>
    <row r="1058" spans="11:25" x14ac:dyDescent="0.3">
      <c r="K1058" s="16">
        <f t="shared" si="49"/>
        <v>0</v>
      </c>
      <c r="X1058" s="17">
        <f t="shared" si="50"/>
        <v>0</v>
      </c>
      <c r="Y1058" s="17">
        <f t="shared" si="51"/>
        <v>0</v>
      </c>
    </row>
    <row r="1059" spans="11:25" x14ac:dyDescent="0.3">
      <c r="K1059" s="16">
        <f t="shared" si="49"/>
        <v>0</v>
      </c>
      <c r="X1059" s="17">
        <f t="shared" si="50"/>
        <v>0</v>
      </c>
      <c r="Y1059" s="17">
        <f t="shared" si="51"/>
        <v>0</v>
      </c>
    </row>
    <row r="1060" spans="11:25" x14ac:dyDescent="0.3">
      <c r="K1060" s="16">
        <f t="shared" si="49"/>
        <v>0</v>
      </c>
      <c r="X1060" s="17">
        <f t="shared" si="50"/>
        <v>0</v>
      </c>
      <c r="Y1060" s="17">
        <f t="shared" si="51"/>
        <v>0</v>
      </c>
    </row>
    <row r="1061" spans="11:25" x14ac:dyDescent="0.3">
      <c r="K1061" s="16">
        <f t="shared" si="49"/>
        <v>0</v>
      </c>
      <c r="X1061" s="17">
        <f t="shared" si="50"/>
        <v>0</v>
      </c>
      <c r="Y1061" s="17">
        <f t="shared" si="51"/>
        <v>0</v>
      </c>
    </row>
    <row r="1062" spans="11:25" x14ac:dyDescent="0.3">
      <c r="K1062" s="16">
        <f t="shared" si="49"/>
        <v>0</v>
      </c>
      <c r="X1062" s="17">
        <f t="shared" si="50"/>
        <v>0</v>
      </c>
      <c r="Y1062" s="17">
        <f t="shared" si="51"/>
        <v>0</v>
      </c>
    </row>
    <row r="1063" spans="11:25" x14ac:dyDescent="0.3">
      <c r="K1063" s="16">
        <f t="shared" si="49"/>
        <v>0</v>
      </c>
      <c r="X1063" s="17">
        <f t="shared" si="50"/>
        <v>0</v>
      </c>
      <c r="Y1063" s="17">
        <f t="shared" si="51"/>
        <v>0</v>
      </c>
    </row>
    <row r="1064" spans="11:25" x14ac:dyDescent="0.3">
      <c r="K1064" s="16">
        <f t="shared" si="49"/>
        <v>0</v>
      </c>
      <c r="X1064" s="17">
        <f t="shared" si="50"/>
        <v>0</v>
      </c>
      <c r="Y1064" s="17">
        <f t="shared" si="51"/>
        <v>0</v>
      </c>
    </row>
    <row r="1065" spans="11:25" x14ac:dyDescent="0.3">
      <c r="K1065" s="16">
        <f t="shared" si="49"/>
        <v>0</v>
      </c>
      <c r="X1065" s="17">
        <f t="shared" si="50"/>
        <v>0</v>
      </c>
      <c r="Y1065" s="17">
        <f t="shared" si="51"/>
        <v>0</v>
      </c>
    </row>
    <row r="1066" spans="11:25" x14ac:dyDescent="0.3">
      <c r="K1066" s="16">
        <f t="shared" si="49"/>
        <v>0</v>
      </c>
      <c r="X1066" s="17">
        <f t="shared" si="50"/>
        <v>0</v>
      </c>
      <c r="Y1066" s="17">
        <f t="shared" si="51"/>
        <v>0</v>
      </c>
    </row>
    <row r="1067" spans="11:25" x14ac:dyDescent="0.3">
      <c r="K1067" s="16">
        <f t="shared" si="49"/>
        <v>0</v>
      </c>
      <c r="X1067" s="17">
        <f t="shared" si="50"/>
        <v>0</v>
      </c>
      <c r="Y1067" s="17">
        <f t="shared" si="51"/>
        <v>0</v>
      </c>
    </row>
    <row r="1068" spans="11:25" x14ac:dyDescent="0.3">
      <c r="K1068" s="16">
        <f t="shared" si="49"/>
        <v>0</v>
      </c>
      <c r="X1068" s="17">
        <f t="shared" si="50"/>
        <v>0</v>
      </c>
      <c r="Y1068" s="17">
        <f t="shared" si="51"/>
        <v>0</v>
      </c>
    </row>
    <row r="1069" spans="11:25" x14ac:dyDescent="0.3">
      <c r="K1069" s="16">
        <f t="shared" si="49"/>
        <v>0</v>
      </c>
      <c r="X1069" s="17">
        <f t="shared" si="50"/>
        <v>0</v>
      </c>
      <c r="Y1069" s="17">
        <f t="shared" si="51"/>
        <v>0</v>
      </c>
    </row>
    <row r="1070" spans="11:25" x14ac:dyDescent="0.3">
      <c r="K1070" s="16">
        <f t="shared" si="49"/>
        <v>0</v>
      </c>
      <c r="X1070" s="17">
        <f t="shared" si="50"/>
        <v>0</v>
      </c>
      <c r="Y1070" s="17">
        <f t="shared" si="51"/>
        <v>0</v>
      </c>
    </row>
    <row r="1071" spans="11:25" x14ac:dyDescent="0.3">
      <c r="K1071" s="16">
        <f t="shared" si="49"/>
        <v>0</v>
      </c>
      <c r="X1071" s="17">
        <f t="shared" si="50"/>
        <v>0</v>
      </c>
      <c r="Y1071" s="17">
        <f t="shared" si="51"/>
        <v>0</v>
      </c>
    </row>
    <row r="1072" spans="11:25" x14ac:dyDescent="0.3">
      <c r="K1072" s="16">
        <f t="shared" si="49"/>
        <v>0</v>
      </c>
      <c r="X1072" s="17">
        <f t="shared" si="50"/>
        <v>0</v>
      </c>
      <c r="Y1072" s="17">
        <f t="shared" si="51"/>
        <v>0</v>
      </c>
    </row>
    <row r="1073" spans="11:25" x14ac:dyDescent="0.3">
      <c r="K1073" s="16">
        <f t="shared" si="49"/>
        <v>0</v>
      </c>
      <c r="X1073" s="17">
        <f t="shared" si="50"/>
        <v>0</v>
      </c>
      <c r="Y1073" s="17">
        <f t="shared" si="51"/>
        <v>0</v>
      </c>
    </row>
    <row r="1074" spans="11:25" x14ac:dyDescent="0.3">
      <c r="K1074" s="16">
        <f t="shared" si="49"/>
        <v>0</v>
      </c>
      <c r="X1074" s="17">
        <f t="shared" si="50"/>
        <v>0</v>
      </c>
      <c r="Y1074" s="17">
        <f t="shared" si="51"/>
        <v>0</v>
      </c>
    </row>
    <row r="1075" spans="11:25" x14ac:dyDescent="0.3">
      <c r="K1075" s="16">
        <f t="shared" si="49"/>
        <v>0</v>
      </c>
      <c r="X1075" s="17">
        <f t="shared" si="50"/>
        <v>0</v>
      </c>
      <c r="Y1075" s="17">
        <f t="shared" si="51"/>
        <v>0</v>
      </c>
    </row>
    <row r="1076" spans="11:25" x14ac:dyDescent="0.3">
      <c r="K1076" s="16">
        <f t="shared" si="49"/>
        <v>0</v>
      </c>
      <c r="X1076" s="17">
        <f t="shared" si="50"/>
        <v>0</v>
      </c>
      <c r="Y1076" s="17">
        <f t="shared" si="51"/>
        <v>0</v>
      </c>
    </row>
    <row r="1077" spans="11:25" x14ac:dyDescent="0.3">
      <c r="K1077" s="16">
        <f t="shared" si="49"/>
        <v>0</v>
      </c>
      <c r="X1077" s="17">
        <f t="shared" si="50"/>
        <v>0</v>
      </c>
      <c r="Y1077" s="17">
        <f t="shared" si="51"/>
        <v>0</v>
      </c>
    </row>
    <row r="1078" spans="11:25" x14ac:dyDescent="0.3">
      <c r="K1078" s="16">
        <f t="shared" si="49"/>
        <v>0</v>
      </c>
      <c r="X1078" s="17">
        <f t="shared" si="50"/>
        <v>0</v>
      </c>
      <c r="Y1078" s="17">
        <f t="shared" si="51"/>
        <v>0</v>
      </c>
    </row>
    <row r="1079" spans="11:25" x14ac:dyDescent="0.3">
      <c r="K1079" s="16">
        <f t="shared" si="49"/>
        <v>0</v>
      </c>
      <c r="X1079" s="17">
        <f t="shared" si="50"/>
        <v>0</v>
      </c>
      <c r="Y1079" s="17">
        <f t="shared" si="51"/>
        <v>0</v>
      </c>
    </row>
    <row r="1080" spans="11:25" x14ac:dyDescent="0.3">
      <c r="K1080" s="16">
        <f t="shared" si="49"/>
        <v>0</v>
      </c>
      <c r="X1080" s="17">
        <f t="shared" si="50"/>
        <v>0</v>
      </c>
      <c r="Y1080" s="17">
        <f t="shared" si="51"/>
        <v>0</v>
      </c>
    </row>
    <row r="1081" spans="11:25" x14ac:dyDescent="0.3">
      <c r="K1081" s="16">
        <f t="shared" si="49"/>
        <v>0</v>
      </c>
      <c r="X1081" s="17">
        <f t="shared" si="50"/>
        <v>0</v>
      </c>
      <c r="Y1081" s="17">
        <f t="shared" si="51"/>
        <v>0</v>
      </c>
    </row>
    <row r="1082" spans="11:25" x14ac:dyDescent="0.3">
      <c r="K1082" s="16">
        <f t="shared" si="49"/>
        <v>0</v>
      </c>
      <c r="X1082" s="17">
        <f t="shared" si="50"/>
        <v>0</v>
      </c>
      <c r="Y1082" s="17">
        <f t="shared" si="51"/>
        <v>0</v>
      </c>
    </row>
    <row r="1083" spans="11:25" x14ac:dyDescent="0.3">
      <c r="K1083" s="16">
        <f t="shared" si="49"/>
        <v>0</v>
      </c>
      <c r="X1083" s="17">
        <f t="shared" si="50"/>
        <v>0</v>
      </c>
      <c r="Y1083" s="17">
        <f t="shared" si="51"/>
        <v>0</v>
      </c>
    </row>
    <row r="1084" spans="11:25" x14ac:dyDescent="0.3">
      <c r="K1084" s="16">
        <f t="shared" si="49"/>
        <v>0</v>
      </c>
      <c r="X1084" s="17">
        <f t="shared" si="50"/>
        <v>0</v>
      </c>
      <c r="Y1084" s="17">
        <f t="shared" si="51"/>
        <v>0</v>
      </c>
    </row>
    <row r="1085" spans="11:25" x14ac:dyDescent="0.3">
      <c r="K1085" s="16">
        <f t="shared" si="49"/>
        <v>0</v>
      </c>
      <c r="X1085" s="17">
        <f t="shared" si="50"/>
        <v>0</v>
      </c>
      <c r="Y1085" s="17">
        <f t="shared" si="51"/>
        <v>0</v>
      </c>
    </row>
    <row r="1086" spans="11:25" x14ac:dyDescent="0.3">
      <c r="K1086" s="16">
        <f t="shared" si="49"/>
        <v>0</v>
      </c>
      <c r="X1086" s="17">
        <f t="shared" si="50"/>
        <v>0</v>
      </c>
      <c r="Y1086" s="17">
        <f t="shared" si="51"/>
        <v>0</v>
      </c>
    </row>
    <row r="1087" spans="11:25" x14ac:dyDescent="0.3">
      <c r="K1087" s="16">
        <f t="shared" si="49"/>
        <v>0</v>
      </c>
      <c r="X1087" s="17">
        <f t="shared" si="50"/>
        <v>0</v>
      </c>
      <c r="Y1087" s="17">
        <f t="shared" si="51"/>
        <v>0</v>
      </c>
    </row>
    <row r="1088" spans="11:25" x14ac:dyDescent="0.3">
      <c r="K1088" s="16">
        <f t="shared" si="49"/>
        <v>0</v>
      </c>
      <c r="X1088" s="17">
        <f t="shared" si="50"/>
        <v>0</v>
      </c>
      <c r="Y1088" s="17">
        <f t="shared" si="51"/>
        <v>0</v>
      </c>
    </row>
    <row r="1089" spans="11:25" x14ac:dyDescent="0.3">
      <c r="K1089" s="16">
        <f t="shared" si="49"/>
        <v>0</v>
      </c>
      <c r="X1089" s="17">
        <f t="shared" si="50"/>
        <v>0</v>
      </c>
      <c r="Y1089" s="17">
        <f t="shared" si="51"/>
        <v>0</v>
      </c>
    </row>
    <row r="1090" spans="11:25" x14ac:dyDescent="0.3">
      <c r="K1090" s="16">
        <f t="shared" si="49"/>
        <v>0</v>
      </c>
      <c r="X1090" s="17">
        <f t="shared" si="50"/>
        <v>0</v>
      </c>
      <c r="Y1090" s="17">
        <f t="shared" si="51"/>
        <v>0</v>
      </c>
    </row>
    <row r="1091" spans="11:25" x14ac:dyDescent="0.3">
      <c r="K1091" s="16">
        <f t="shared" si="49"/>
        <v>0</v>
      </c>
      <c r="X1091" s="17">
        <f t="shared" si="50"/>
        <v>0</v>
      </c>
      <c r="Y1091" s="17">
        <f t="shared" si="51"/>
        <v>0</v>
      </c>
    </row>
    <row r="1092" spans="11:25" x14ac:dyDescent="0.3">
      <c r="K1092" s="16">
        <f t="shared" ref="K1092:K1155" si="52">SUM(D1092:J1092)</f>
        <v>0</v>
      </c>
      <c r="X1092" s="17">
        <f t="shared" ref="X1092:X1155" si="53">SUM(L1092:W1092)</f>
        <v>0</v>
      </c>
      <c r="Y1092" s="17">
        <f t="shared" ref="Y1092:Y1155" si="54">K1092-X1092</f>
        <v>0</v>
      </c>
    </row>
    <row r="1093" spans="11:25" x14ac:dyDescent="0.3">
      <c r="K1093" s="16">
        <f t="shared" si="52"/>
        <v>0</v>
      </c>
      <c r="X1093" s="17">
        <f t="shared" si="53"/>
        <v>0</v>
      </c>
      <c r="Y1093" s="17">
        <f t="shared" si="54"/>
        <v>0</v>
      </c>
    </row>
    <row r="1094" spans="11:25" x14ac:dyDescent="0.3">
      <c r="K1094" s="16">
        <f t="shared" si="52"/>
        <v>0</v>
      </c>
      <c r="X1094" s="17">
        <f t="shared" si="53"/>
        <v>0</v>
      </c>
      <c r="Y1094" s="17">
        <f t="shared" si="54"/>
        <v>0</v>
      </c>
    </row>
    <row r="1095" spans="11:25" x14ac:dyDescent="0.3">
      <c r="K1095" s="16">
        <f t="shared" si="52"/>
        <v>0</v>
      </c>
      <c r="X1095" s="17">
        <f t="shared" si="53"/>
        <v>0</v>
      </c>
      <c r="Y1095" s="17">
        <f t="shared" si="54"/>
        <v>0</v>
      </c>
    </row>
    <row r="1096" spans="11:25" x14ac:dyDescent="0.3">
      <c r="K1096" s="16">
        <f t="shared" si="52"/>
        <v>0</v>
      </c>
      <c r="X1096" s="17">
        <f t="shared" si="53"/>
        <v>0</v>
      </c>
      <c r="Y1096" s="17">
        <f t="shared" si="54"/>
        <v>0</v>
      </c>
    </row>
    <row r="1097" spans="11:25" x14ac:dyDescent="0.3">
      <c r="K1097" s="16">
        <f t="shared" si="52"/>
        <v>0</v>
      </c>
      <c r="X1097" s="17">
        <f t="shared" si="53"/>
        <v>0</v>
      </c>
      <c r="Y1097" s="17">
        <f t="shared" si="54"/>
        <v>0</v>
      </c>
    </row>
    <row r="1098" spans="11:25" x14ac:dyDescent="0.3">
      <c r="K1098" s="16">
        <f t="shared" si="52"/>
        <v>0</v>
      </c>
      <c r="X1098" s="17">
        <f t="shared" si="53"/>
        <v>0</v>
      </c>
      <c r="Y1098" s="17">
        <f t="shared" si="54"/>
        <v>0</v>
      </c>
    </row>
    <row r="1099" spans="11:25" x14ac:dyDescent="0.3">
      <c r="K1099" s="16">
        <f t="shared" si="52"/>
        <v>0</v>
      </c>
      <c r="X1099" s="17">
        <f t="shared" si="53"/>
        <v>0</v>
      </c>
      <c r="Y1099" s="17">
        <f t="shared" si="54"/>
        <v>0</v>
      </c>
    </row>
    <row r="1100" spans="11:25" x14ac:dyDescent="0.3">
      <c r="K1100" s="16">
        <f t="shared" si="52"/>
        <v>0</v>
      </c>
      <c r="X1100" s="17">
        <f t="shared" si="53"/>
        <v>0</v>
      </c>
      <c r="Y1100" s="17">
        <f t="shared" si="54"/>
        <v>0</v>
      </c>
    </row>
    <row r="1101" spans="11:25" x14ac:dyDescent="0.3">
      <c r="K1101" s="16">
        <f t="shared" si="52"/>
        <v>0</v>
      </c>
      <c r="X1101" s="17">
        <f t="shared" si="53"/>
        <v>0</v>
      </c>
      <c r="Y1101" s="17">
        <f t="shared" si="54"/>
        <v>0</v>
      </c>
    </row>
    <row r="1102" spans="11:25" x14ac:dyDescent="0.3">
      <c r="K1102" s="16">
        <f t="shared" si="52"/>
        <v>0</v>
      </c>
      <c r="X1102" s="17">
        <f t="shared" si="53"/>
        <v>0</v>
      </c>
      <c r="Y1102" s="17">
        <f t="shared" si="54"/>
        <v>0</v>
      </c>
    </row>
    <row r="1103" spans="11:25" x14ac:dyDescent="0.3">
      <c r="K1103" s="16">
        <f t="shared" si="52"/>
        <v>0</v>
      </c>
      <c r="X1103" s="17">
        <f t="shared" si="53"/>
        <v>0</v>
      </c>
      <c r="Y1103" s="17">
        <f t="shared" si="54"/>
        <v>0</v>
      </c>
    </row>
    <row r="1104" spans="11:25" x14ac:dyDescent="0.3">
      <c r="K1104" s="16">
        <f t="shared" si="52"/>
        <v>0</v>
      </c>
      <c r="X1104" s="17">
        <f t="shared" si="53"/>
        <v>0</v>
      </c>
      <c r="Y1104" s="17">
        <f t="shared" si="54"/>
        <v>0</v>
      </c>
    </row>
    <row r="1105" spans="11:25" x14ac:dyDescent="0.3">
      <c r="K1105" s="16">
        <f t="shared" si="52"/>
        <v>0</v>
      </c>
      <c r="X1105" s="17">
        <f t="shared" si="53"/>
        <v>0</v>
      </c>
      <c r="Y1105" s="17">
        <f t="shared" si="54"/>
        <v>0</v>
      </c>
    </row>
    <row r="1106" spans="11:25" x14ac:dyDescent="0.3">
      <c r="K1106" s="16">
        <f t="shared" si="52"/>
        <v>0</v>
      </c>
      <c r="X1106" s="17">
        <f t="shared" si="53"/>
        <v>0</v>
      </c>
      <c r="Y1106" s="17">
        <f t="shared" si="54"/>
        <v>0</v>
      </c>
    </row>
    <row r="1107" spans="11:25" x14ac:dyDescent="0.3">
      <c r="K1107" s="16">
        <f t="shared" si="52"/>
        <v>0</v>
      </c>
      <c r="X1107" s="17">
        <f t="shared" si="53"/>
        <v>0</v>
      </c>
      <c r="Y1107" s="17">
        <f t="shared" si="54"/>
        <v>0</v>
      </c>
    </row>
    <row r="1108" spans="11:25" x14ac:dyDescent="0.3">
      <c r="K1108" s="16">
        <f t="shared" si="52"/>
        <v>0</v>
      </c>
      <c r="X1108" s="17">
        <f t="shared" si="53"/>
        <v>0</v>
      </c>
      <c r="Y1108" s="17">
        <f t="shared" si="54"/>
        <v>0</v>
      </c>
    </row>
    <row r="1109" spans="11:25" x14ac:dyDescent="0.3">
      <c r="K1109" s="16">
        <f t="shared" si="52"/>
        <v>0</v>
      </c>
      <c r="X1109" s="17">
        <f t="shared" si="53"/>
        <v>0</v>
      </c>
      <c r="Y1109" s="17">
        <f t="shared" si="54"/>
        <v>0</v>
      </c>
    </row>
    <row r="1110" spans="11:25" x14ac:dyDescent="0.3">
      <c r="K1110" s="16">
        <f t="shared" si="52"/>
        <v>0</v>
      </c>
      <c r="X1110" s="17">
        <f t="shared" si="53"/>
        <v>0</v>
      </c>
      <c r="Y1110" s="17">
        <f t="shared" si="54"/>
        <v>0</v>
      </c>
    </row>
    <row r="1111" spans="11:25" x14ac:dyDescent="0.3">
      <c r="K1111" s="16">
        <f t="shared" si="52"/>
        <v>0</v>
      </c>
      <c r="X1111" s="17">
        <f t="shared" si="53"/>
        <v>0</v>
      </c>
      <c r="Y1111" s="17">
        <f t="shared" si="54"/>
        <v>0</v>
      </c>
    </row>
    <row r="1112" spans="11:25" x14ac:dyDescent="0.3">
      <c r="K1112" s="16">
        <f t="shared" si="52"/>
        <v>0</v>
      </c>
      <c r="X1112" s="17">
        <f t="shared" si="53"/>
        <v>0</v>
      </c>
      <c r="Y1112" s="17">
        <f t="shared" si="54"/>
        <v>0</v>
      </c>
    </row>
    <row r="1113" spans="11:25" x14ac:dyDescent="0.3">
      <c r="K1113" s="16">
        <f t="shared" si="52"/>
        <v>0</v>
      </c>
      <c r="X1113" s="17">
        <f t="shared" si="53"/>
        <v>0</v>
      </c>
      <c r="Y1113" s="17">
        <f t="shared" si="54"/>
        <v>0</v>
      </c>
    </row>
    <row r="1114" spans="11:25" x14ac:dyDescent="0.3">
      <c r="K1114" s="16">
        <f t="shared" si="52"/>
        <v>0</v>
      </c>
      <c r="X1114" s="17">
        <f t="shared" si="53"/>
        <v>0</v>
      </c>
      <c r="Y1114" s="17">
        <f t="shared" si="54"/>
        <v>0</v>
      </c>
    </row>
    <row r="1115" spans="11:25" x14ac:dyDescent="0.3">
      <c r="K1115" s="16">
        <f t="shared" si="52"/>
        <v>0</v>
      </c>
      <c r="X1115" s="17">
        <f t="shared" si="53"/>
        <v>0</v>
      </c>
      <c r="Y1115" s="17">
        <f t="shared" si="54"/>
        <v>0</v>
      </c>
    </row>
    <row r="1116" spans="11:25" x14ac:dyDescent="0.3">
      <c r="K1116" s="16">
        <f t="shared" si="52"/>
        <v>0</v>
      </c>
      <c r="X1116" s="17">
        <f t="shared" si="53"/>
        <v>0</v>
      </c>
      <c r="Y1116" s="17">
        <f t="shared" si="54"/>
        <v>0</v>
      </c>
    </row>
    <row r="1117" spans="11:25" x14ac:dyDescent="0.3">
      <c r="K1117" s="16">
        <f t="shared" si="52"/>
        <v>0</v>
      </c>
      <c r="X1117" s="17">
        <f t="shared" si="53"/>
        <v>0</v>
      </c>
      <c r="Y1117" s="17">
        <f t="shared" si="54"/>
        <v>0</v>
      </c>
    </row>
    <row r="1118" spans="11:25" x14ac:dyDescent="0.3">
      <c r="K1118" s="16">
        <f t="shared" si="52"/>
        <v>0</v>
      </c>
      <c r="X1118" s="17">
        <f t="shared" si="53"/>
        <v>0</v>
      </c>
      <c r="Y1118" s="17">
        <f t="shared" si="54"/>
        <v>0</v>
      </c>
    </row>
    <row r="1119" spans="11:25" x14ac:dyDescent="0.3">
      <c r="K1119" s="16">
        <f t="shared" si="52"/>
        <v>0</v>
      </c>
      <c r="X1119" s="17">
        <f t="shared" si="53"/>
        <v>0</v>
      </c>
      <c r="Y1119" s="17">
        <f t="shared" si="54"/>
        <v>0</v>
      </c>
    </row>
    <row r="1120" spans="11:25" x14ac:dyDescent="0.3">
      <c r="K1120" s="16">
        <f t="shared" si="52"/>
        <v>0</v>
      </c>
      <c r="X1120" s="17">
        <f t="shared" si="53"/>
        <v>0</v>
      </c>
      <c r="Y1120" s="17">
        <f t="shared" si="54"/>
        <v>0</v>
      </c>
    </row>
    <row r="1121" spans="11:25" x14ac:dyDescent="0.3">
      <c r="K1121" s="16">
        <f t="shared" si="52"/>
        <v>0</v>
      </c>
      <c r="X1121" s="17">
        <f t="shared" si="53"/>
        <v>0</v>
      </c>
      <c r="Y1121" s="17">
        <f t="shared" si="54"/>
        <v>0</v>
      </c>
    </row>
    <row r="1122" spans="11:25" x14ac:dyDescent="0.3">
      <c r="K1122" s="16">
        <f t="shared" si="52"/>
        <v>0</v>
      </c>
      <c r="X1122" s="17">
        <f t="shared" si="53"/>
        <v>0</v>
      </c>
      <c r="Y1122" s="17">
        <f t="shared" si="54"/>
        <v>0</v>
      </c>
    </row>
    <row r="1123" spans="11:25" x14ac:dyDescent="0.3">
      <c r="K1123" s="16">
        <f t="shared" si="52"/>
        <v>0</v>
      </c>
      <c r="X1123" s="17">
        <f t="shared" si="53"/>
        <v>0</v>
      </c>
      <c r="Y1123" s="17">
        <f t="shared" si="54"/>
        <v>0</v>
      </c>
    </row>
    <row r="1124" spans="11:25" x14ac:dyDescent="0.3">
      <c r="K1124" s="16">
        <f t="shared" si="52"/>
        <v>0</v>
      </c>
      <c r="X1124" s="17">
        <f t="shared" si="53"/>
        <v>0</v>
      </c>
      <c r="Y1124" s="17">
        <f t="shared" si="54"/>
        <v>0</v>
      </c>
    </row>
    <row r="1125" spans="11:25" x14ac:dyDescent="0.3">
      <c r="K1125" s="16">
        <f t="shared" si="52"/>
        <v>0</v>
      </c>
      <c r="X1125" s="17">
        <f t="shared" si="53"/>
        <v>0</v>
      </c>
      <c r="Y1125" s="17">
        <f t="shared" si="54"/>
        <v>0</v>
      </c>
    </row>
    <row r="1126" spans="11:25" x14ac:dyDescent="0.3">
      <c r="K1126" s="16">
        <f t="shared" si="52"/>
        <v>0</v>
      </c>
      <c r="X1126" s="17">
        <f t="shared" si="53"/>
        <v>0</v>
      </c>
      <c r="Y1126" s="17">
        <f t="shared" si="54"/>
        <v>0</v>
      </c>
    </row>
    <row r="1127" spans="11:25" x14ac:dyDescent="0.3">
      <c r="K1127" s="16">
        <f t="shared" si="52"/>
        <v>0</v>
      </c>
      <c r="X1127" s="17">
        <f t="shared" si="53"/>
        <v>0</v>
      </c>
      <c r="Y1127" s="17">
        <f t="shared" si="54"/>
        <v>0</v>
      </c>
    </row>
    <row r="1128" spans="11:25" x14ac:dyDescent="0.3">
      <c r="K1128" s="16">
        <f t="shared" si="52"/>
        <v>0</v>
      </c>
      <c r="X1128" s="17">
        <f t="shared" si="53"/>
        <v>0</v>
      </c>
      <c r="Y1128" s="17">
        <f t="shared" si="54"/>
        <v>0</v>
      </c>
    </row>
    <row r="1129" spans="11:25" x14ac:dyDescent="0.3">
      <c r="K1129" s="16">
        <f t="shared" si="52"/>
        <v>0</v>
      </c>
      <c r="X1129" s="17">
        <f t="shared" si="53"/>
        <v>0</v>
      </c>
      <c r="Y1129" s="17">
        <f t="shared" si="54"/>
        <v>0</v>
      </c>
    </row>
    <row r="1130" spans="11:25" x14ac:dyDescent="0.3">
      <c r="K1130" s="16">
        <f t="shared" si="52"/>
        <v>0</v>
      </c>
      <c r="X1130" s="17">
        <f t="shared" si="53"/>
        <v>0</v>
      </c>
      <c r="Y1130" s="17">
        <f t="shared" si="54"/>
        <v>0</v>
      </c>
    </row>
    <row r="1131" spans="11:25" x14ac:dyDescent="0.3">
      <c r="K1131" s="16">
        <f t="shared" si="52"/>
        <v>0</v>
      </c>
      <c r="X1131" s="17">
        <f t="shared" si="53"/>
        <v>0</v>
      </c>
      <c r="Y1131" s="17">
        <f t="shared" si="54"/>
        <v>0</v>
      </c>
    </row>
    <row r="1132" spans="11:25" x14ac:dyDescent="0.3">
      <c r="K1132" s="16">
        <f t="shared" si="52"/>
        <v>0</v>
      </c>
      <c r="X1132" s="17">
        <f t="shared" si="53"/>
        <v>0</v>
      </c>
      <c r="Y1132" s="17">
        <f t="shared" si="54"/>
        <v>0</v>
      </c>
    </row>
    <row r="1133" spans="11:25" x14ac:dyDescent="0.3">
      <c r="K1133" s="16">
        <f t="shared" si="52"/>
        <v>0</v>
      </c>
      <c r="X1133" s="17">
        <f t="shared" si="53"/>
        <v>0</v>
      </c>
      <c r="Y1133" s="17">
        <f t="shared" si="54"/>
        <v>0</v>
      </c>
    </row>
    <row r="1134" spans="11:25" x14ac:dyDescent="0.3">
      <c r="K1134" s="16">
        <f t="shared" si="52"/>
        <v>0</v>
      </c>
      <c r="X1134" s="17">
        <f t="shared" si="53"/>
        <v>0</v>
      </c>
      <c r="Y1134" s="17">
        <f t="shared" si="54"/>
        <v>0</v>
      </c>
    </row>
    <row r="1135" spans="11:25" x14ac:dyDescent="0.3">
      <c r="K1135" s="16">
        <f t="shared" si="52"/>
        <v>0</v>
      </c>
      <c r="X1135" s="17">
        <f t="shared" si="53"/>
        <v>0</v>
      </c>
      <c r="Y1135" s="17">
        <f t="shared" si="54"/>
        <v>0</v>
      </c>
    </row>
    <row r="1136" spans="11:25" x14ac:dyDescent="0.3">
      <c r="K1136" s="16">
        <f t="shared" si="52"/>
        <v>0</v>
      </c>
      <c r="X1136" s="17">
        <f t="shared" si="53"/>
        <v>0</v>
      </c>
      <c r="Y1136" s="17">
        <f t="shared" si="54"/>
        <v>0</v>
      </c>
    </row>
    <row r="1137" spans="11:25" x14ac:dyDescent="0.3">
      <c r="K1137" s="16">
        <f t="shared" si="52"/>
        <v>0</v>
      </c>
      <c r="X1137" s="17">
        <f t="shared" si="53"/>
        <v>0</v>
      </c>
      <c r="Y1137" s="17">
        <f t="shared" si="54"/>
        <v>0</v>
      </c>
    </row>
    <row r="1138" spans="11:25" x14ac:dyDescent="0.3">
      <c r="K1138" s="16">
        <f t="shared" si="52"/>
        <v>0</v>
      </c>
      <c r="X1138" s="17">
        <f t="shared" si="53"/>
        <v>0</v>
      </c>
      <c r="Y1138" s="17">
        <f t="shared" si="54"/>
        <v>0</v>
      </c>
    </row>
    <row r="1139" spans="11:25" x14ac:dyDescent="0.3">
      <c r="K1139" s="16">
        <f t="shared" si="52"/>
        <v>0</v>
      </c>
      <c r="X1139" s="17">
        <f t="shared" si="53"/>
        <v>0</v>
      </c>
      <c r="Y1139" s="17">
        <f t="shared" si="54"/>
        <v>0</v>
      </c>
    </row>
    <row r="1140" spans="11:25" x14ac:dyDescent="0.3">
      <c r="K1140" s="16">
        <f t="shared" si="52"/>
        <v>0</v>
      </c>
      <c r="X1140" s="17">
        <f t="shared" si="53"/>
        <v>0</v>
      </c>
      <c r="Y1140" s="17">
        <f t="shared" si="54"/>
        <v>0</v>
      </c>
    </row>
    <row r="1141" spans="11:25" x14ac:dyDescent="0.3">
      <c r="K1141" s="16">
        <f t="shared" si="52"/>
        <v>0</v>
      </c>
      <c r="X1141" s="17">
        <f t="shared" si="53"/>
        <v>0</v>
      </c>
      <c r="Y1141" s="17">
        <f t="shared" si="54"/>
        <v>0</v>
      </c>
    </row>
    <row r="1142" spans="11:25" x14ac:dyDescent="0.3">
      <c r="K1142" s="16">
        <f t="shared" si="52"/>
        <v>0</v>
      </c>
      <c r="X1142" s="17">
        <f t="shared" si="53"/>
        <v>0</v>
      </c>
      <c r="Y1142" s="17">
        <f t="shared" si="54"/>
        <v>0</v>
      </c>
    </row>
    <row r="1143" spans="11:25" x14ac:dyDescent="0.3">
      <c r="K1143" s="16">
        <f t="shared" si="52"/>
        <v>0</v>
      </c>
      <c r="X1143" s="17">
        <f t="shared" si="53"/>
        <v>0</v>
      </c>
      <c r="Y1143" s="17">
        <f t="shared" si="54"/>
        <v>0</v>
      </c>
    </row>
    <row r="1144" spans="11:25" x14ac:dyDescent="0.3">
      <c r="K1144" s="16">
        <f t="shared" si="52"/>
        <v>0</v>
      </c>
      <c r="X1144" s="17">
        <f t="shared" si="53"/>
        <v>0</v>
      </c>
      <c r="Y1144" s="17">
        <f t="shared" si="54"/>
        <v>0</v>
      </c>
    </row>
    <row r="1145" spans="11:25" x14ac:dyDescent="0.3">
      <c r="K1145" s="16">
        <f t="shared" si="52"/>
        <v>0</v>
      </c>
      <c r="X1145" s="17">
        <f t="shared" si="53"/>
        <v>0</v>
      </c>
      <c r="Y1145" s="17">
        <f t="shared" si="54"/>
        <v>0</v>
      </c>
    </row>
    <row r="1146" spans="11:25" x14ac:dyDescent="0.3">
      <c r="K1146" s="16">
        <f t="shared" si="52"/>
        <v>0</v>
      </c>
      <c r="X1146" s="17">
        <f t="shared" si="53"/>
        <v>0</v>
      </c>
      <c r="Y1146" s="17">
        <f t="shared" si="54"/>
        <v>0</v>
      </c>
    </row>
    <row r="1147" spans="11:25" x14ac:dyDescent="0.3">
      <c r="K1147" s="16">
        <f t="shared" si="52"/>
        <v>0</v>
      </c>
      <c r="X1147" s="17">
        <f t="shared" si="53"/>
        <v>0</v>
      </c>
      <c r="Y1147" s="17">
        <f t="shared" si="54"/>
        <v>0</v>
      </c>
    </row>
    <row r="1148" spans="11:25" x14ac:dyDescent="0.3">
      <c r="K1148" s="16">
        <f t="shared" si="52"/>
        <v>0</v>
      </c>
      <c r="X1148" s="17">
        <f t="shared" si="53"/>
        <v>0</v>
      </c>
      <c r="Y1148" s="17">
        <f t="shared" si="54"/>
        <v>0</v>
      </c>
    </row>
    <row r="1149" spans="11:25" x14ac:dyDescent="0.3">
      <c r="K1149" s="16">
        <f t="shared" si="52"/>
        <v>0</v>
      </c>
      <c r="X1149" s="17">
        <f t="shared" si="53"/>
        <v>0</v>
      </c>
      <c r="Y1149" s="17">
        <f t="shared" si="54"/>
        <v>0</v>
      </c>
    </row>
    <row r="1150" spans="11:25" x14ac:dyDescent="0.3">
      <c r="K1150" s="16">
        <f t="shared" si="52"/>
        <v>0</v>
      </c>
      <c r="X1150" s="17">
        <f t="shared" si="53"/>
        <v>0</v>
      </c>
      <c r="Y1150" s="17">
        <f t="shared" si="54"/>
        <v>0</v>
      </c>
    </row>
    <row r="1151" spans="11:25" x14ac:dyDescent="0.3">
      <c r="K1151" s="16">
        <f t="shared" si="52"/>
        <v>0</v>
      </c>
      <c r="X1151" s="17">
        <f t="shared" si="53"/>
        <v>0</v>
      </c>
      <c r="Y1151" s="17">
        <f t="shared" si="54"/>
        <v>0</v>
      </c>
    </row>
    <row r="1152" spans="11:25" x14ac:dyDescent="0.3">
      <c r="K1152" s="16">
        <f t="shared" si="52"/>
        <v>0</v>
      </c>
      <c r="X1152" s="17">
        <f t="shared" si="53"/>
        <v>0</v>
      </c>
      <c r="Y1152" s="17">
        <f t="shared" si="54"/>
        <v>0</v>
      </c>
    </row>
    <row r="1153" spans="11:25" x14ac:dyDescent="0.3">
      <c r="K1153" s="16">
        <f t="shared" si="52"/>
        <v>0</v>
      </c>
      <c r="X1153" s="17">
        <f t="shared" si="53"/>
        <v>0</v>
      </c>
      <c r="Y1153" s="17">
        <f t="shared" si="54"/>
        <v>0</v>
      </c>
    </row>
    <row r="1154" spans="11:25" x14ac:dyDescent="0.3">
      <c r="K1154" s="16">
        <f t="shared" si="52"/>
        <v>0</v>
      </c>
      <c r="X1154" s="17">
        <f t="shared" si="53"/>
        <v>0</v>
      </c>
      <c r="Y1154" s="17">
        <f t="shared" si="54"/>
        <v>0</v>
      </c>
    </row>
    <row r="1155" spans="11:25" x14ac:dyDescent="0.3">
      <c r="K1155" s="16">
        <f t="shared" si="52"/>
        <v>0</v>
      </c>
      <c r="X1155" s="17">
        <f t="shared" si="53"/>
        <v>0</v>
      </c>
      <c r="Y1155" s="17">
        <f t="shared" si="54"/>
        <v>0</v>
      </c>
    </row>
    <row r="1156" spans="11:25" x14ac:dyDescent="0.3">
      <c r="K1156" s="16">
        <f t="shared" ref="K1156:K1219" si="55">SUM(D1156:J1156)</f>
        <v>0</v>
      </c>
      <c r="X1156" s="17">
        <f t="shared" ref="X1156:X1219" si="56">SUM(L1156:W1156)</f>
        <v>0</v>
      </c>
      <c r="Y1156" s="17">
        <f t="shared" ref="Y1156:Y1219" si="57">K1156-X1156</f>
        <v>0</v>
      </c>
    </row>
    <row r="1157" spans="11:25" x14ac:dyDescent="0.3">
      <c r="K1157" s="16">
        <f t="shared" si="55"/>
        <v>0</v>
      </c>
      <c r="X1157" s="17">
        <f t="shared" si="56"/>
        <v>0</v>
      </c>
      <c r="Y1157" s="17">
        <f t="shared" si="57"/>
        <v>0</v>
      </c>
    </row>
    <row r="1158" spans="11:25" x14ac:dyDescent="0.3">
      <c r="K1158" s="16">
        <f t="shared" si="55"/>
        <v>0</v>
      </c>
      <c r="X1158" s="17">
        <f t="shared" si="56"/>
        <v>0</v>
      </c>
      <c r="Y1158" s="17">
        <f t="shared" si="57"/>
        <v>0</v>
      </c>
    </row>
    <row r="1159" spans="11:25" x14ac:dyDescent="0.3">
      <c r="K1159" s="16">
        <f t="shared" si="55"/>
        <v>0</v>
      </c>
      <c r="X1159" s="17">
        <f t="shared" si="56"/>
        <v>0</v>
      </c>
      <c r="Y1159" s="17">
        <f t="shared" si="57"/>
        <v>0</v>
      </c>
    </row>
    <row r="1160" spans="11:25" x14ac:dyDescent="0.3">
      <c r="K1160" s="16">
        <f t="shared" si="55"/>
        <v>0</v>
      </c>
      <c r="X1160" s="17">
        <f t="shared" si="56"/>
        <v>0</v>
      </c>
      <c r="Y1160" s="17">
        <f t="shared" si="57"/>
        <v>0</v>
      </c>
    </row>
    <row r="1161" spans="11:25" x14ac:dyDescent="0.3">
      <c r="K1161" s="16">
        <f t="shared" si="55"/>
        <v>0</v>
      </c>
      <c r="X1161" s="17">
        <f t="shared" si="56"/>
        <v>0</v>
      </c>
      <c r="Y1161" s="17">
        <f t="shared" si="57"/>
        <v>0</v>
      </c>
    </row>
    <row r="1162" spans="11:25" x14ac:dyDescent="0.3">
      <c r="K1162" s="16">
        <f t="shared" si="55"/>
        <v>0</v>
      </c>
      <c r="X1162" s="17">
        <f t="shared" si="56"/>
        <v>0</v>
      </c>
      <c r="Y1162" s="17">
        <f t="shared" si="57"/>
        <v>0</v>
      </c>
    </row>
    <row r="1163" spans="11:25" x14ac:dyDescent="0.3">
      <c r="K1163" s="16">
        <f t="shared" si="55"/>
        <v>0</v>
      </c>
      <c r="X1163" s="17">
        <f t="shared" si="56"/>
        <v>0</v>
      </c>
      <c r="Y1163" s="17">
        <f t="shared" si="57"/>
        <v>0</v>
      </c>
    </row>
    <row r="1164" spans="11:25" x14ac:dyDescent="0.3">
      <c r="K1164" s="16">
        <f t="shared" si="55"/>
        <v>0</v>
      </c>
      <c r="X1164" s="17">
        <f t="shared" si="56"/>
        <v>0</v>
      </c>
      <c r="Y1164" s="17">
        <f t="shared" si="57"/>
        <v>0</v>
      </c>
    </row>
    <row r="1165" spans="11:25" x14ac:dyDescent="0.3">
      <c r="K1165" s="16">
        <f t="shared" si="55"/>
        <v>0</v>
      </c>
      <c r="X1165" s="17">
        <f t="shared" si="56"/>
        <v>0</v>
      </c>
      <c r="Y1165" s="17">
        <f t="shared" si="57"/>
        <v>0</v>
      </c>
    </row>
    <row r="1166" spans="11:25" x14ac:dyDescent="0.3">
      <c r="K1166" s="16">
        <f t="shared" si="55"/>
        <v>0</v>
      </c>
      <c r="X1166" s="17">
        <f t="shared" si="56"/>
        <v>0</v>
      </c>
      <c r="Y1166" s="17">
        <f t="shared" si="57"/>
        <v>0</v>
      </c>
    </row>
    <row r="1167" spans="11:25" x14ac:dyDescent="0.3">
      <c r="K1167" s="16">
        <f t="shared" si="55"/>
        <v>0</v>
      </c>
      <c r="X1167" s="17">
        <f t="shared" si="56"/>
        <v>0</v>
      </c>
      <c r="Y1167" s="17">
        <f t="shared" si="57"/>
        <v>0</v>
      </c>
    </row>
    <row r="1168" spans="11:25" x14ac:dyDescent="0.3">
      <c r="K1168" s="16">
        <f t="shared" si="55"/>
        <v>0</v>
      </c>
      <c r="X1168" s="17">
        <f t="shared" si="56"/>
        <v>0</v>
      </c>
      <c r="Y1168" s="17">
        <f t="shared" si="57"/>
        <v>0</v>
      </c>
    </row>
    <row r="1169" spans="11:25" x14ac:dyDescent="0.3">
      <c r="K1169" s="16">
        <f t="shared" si="55"/>
        <v>0</v>
      </c>
      <c r="X1169" s="17">
        <f t="shared" si="56"/>
        <v>0</v>
      </c>
      <c r="Y1169" s="17">
        <f t="shared" si="57"/>
        <v>0</v>
      </c>
    </row>
    <row r="1170" spans="11:25" x14ac:dyDescent="0.3">
      <c r="K1170" s="16">
        <f t="shared" si="55"/>
        <v>0</v>
      </c>
      <c r="X1170" s="17">
        <f t="shared" si="56"/>
        <v>0</v>
      </c>
      <c r="Y1170" s="17">
        <f t="shared" si="57"/>
        <v>0</v>
      </c>
    </row>
    <row r="1171" spans="11:25" x14ac:dyDescent="0.3">
      <c r="K1171" s="16">
        <f t="shared" si="55"/>
        <v>0</v>
      </c>
      <c r="X1171" s="17">
        <f t="shared" si="56"/>
        <v>0</v>
      </c>
      <c r="Y1171" s="17">
        <f t="shared" si="57"/>
        <v>0</v>
      </c>
    </row>
    <row r="1172" spans="11:25" x14ac:dyDescent="0.3">
      <c r="K1172" s="16">
        <f t="shared" si="55"/>
        <v>0</v>
      </c>
      <c r="X1172" s="17">
        <f t="shared" si="56"/>
        <v>0</v>
      </c>
      <c r="Y1172" s="17">
        <f t="shared" si="57"/>
        <v>0</v>
      </c>
    </row>
    <row r="1173" spans="11:25" x14ac:dyDescent="0.3">
      <c r="K1173" s="16">
        <f t="shared" si="55"/>
        <v>0</v>
      </c>
      <c r="X1173" s="17">
        <f t="shared" si="56"/>
        <v>0</v>
      </c>
      <c r="Y1173" s="17">
        <f t="shared" si="57"/>
        <v>0</v>
      </c>
    </row>
    <row r="1174" spans="11:25" x14ac:dyDescent="0.3">
      <c r="K1174" s="16">
        <f t="shared" si="55"/>
        <v>0</v>
      </c>
      <c r="X1174" s="17">
        <f t="shared" si="56"/>
        <v>0</v>
      </c>
      <c r="Y1174" s="17">
        <f t="shared" si="57"/>
        <v>0</v>
      </c>
    </row>
    <row r="1175" spans="11:25" x14ac:dyDescent="0.3">
      <c r="K1175" s="16">
        <f t="shared" si="55"/>
        <v>0</v>
      </c>
      <c r="X1175" s="17">
        <f t="shared" si="56"/>
        <v>0</v>
      </c>
      <c r="Y1175" s="17">
        <f t="shared" si="57"/>
        <v>0</v>
      </c>
    </row>
    <row r="1176" spans="11:25" x14ac:dyDescent="0.3">
      <c r="K1176" s="16">
        <f t="shared" si="55"/>
        <v>0</v>
      </c>
      <c r="X1176" s="17">
        <f t="shared" si="56"/>
        <v>0</v>
      </c>
      <c r="Y1176" s="17">
        <f t="shared" si="57"/>
        <v>0</v>
      </c>
    </row>
    <row r="1177" spans="11:25" x14ac:dyDescent="0.3">
      <c r="K1177" s="16">
        <f t="shared" si="55"/>
        <v>0</v>
      </c>
      <c r="X1177" s="17">
        <f t="shared" si="56"/>
        <v>0</v>
      </c>
      <c r="Y1177" s="17">
        <f t="shared" si="57"/>
        <v>0</v>
      </c>
    </row>
    <row r="1178" spans="11:25" x14ac:dyDescent="0.3">
      <c r="K1178" s="16">
        <f t="shared" si="55"/>
        <v>0</v>
      </c>
      <c r="X1178" s="17">
        <f t="shared" si="56"/>
        <v>0</v>
      </c>
      <c r="Y1178" s="17">
        <f t="shared" si="57"/>
        <v>0</v>
      </c>
    </row>
    <row r="1179" spans="11:25" x14ac:dyDescent="0.3">
      <c r="K1179" s="16">
        <f t="shared" si="55"/>
        <v>0</v>
      </c>
      <c r="X1179" s="17">
        <f t="shared" si="56"/>
        <v>0</v>
      </c>
      <c r="Y1179" s="17">
        <f t="shared" si="57"/>
        <v>0</v>
      </c>
    </row>
    <row r="1180" spans="11:25" x14ac:dyDescent="0.3">
      <c r="K1180" s="16">
        <f t="shared" si="55"/>
        <v>0</v>
      </c>
      <c r="X1180" s="17">
        <f t="shared" si="56"/>
        <v>0</v>
      </c>
      <c r="Y1180" s="17">
        <f t="shared" si="57"/>
        <v>0</v>
      </c>
    </row>
    <row r="1181" spans="11:25" x14ac:dyDescent="0.3">
      <c r="K1181" s="16">
        <f t="shared" si="55"/>
        <v>0</v>
      </c>
      <c r="X1181" s="17">
        <f t="shared" si="56"/>
        <v>0</v>
      </c>
      <c r="Y1181" s="17">
        <f t="shared" si="57"/>
        <v>0</v>
      </c>
    </row>
    <row r="1182" spans="11:25" x14ac:dyDescent="0.3">
      <c r="K1182" s="16">
        <f t="shared" si="55"/>
        <v>0</v>
      </c>
      <c r="X1182" s="17">
        <f t="shared" si="56"/>
        <v>0</v>
      </c>
      <c r="Y1182" s="17">
        <f t="shared" si="57"/>
        <v>0</v>
      </c>
    </row>
    <row r="1183" spans="11:25" x14ac:dyDescent="0.3">
      <c r="K1183" s="16">
        <f t="shared" si="55"/>
        <v>0</v>
      </c>
      <c r="X1183" s="17">
        <f t="shared" si="56"/>
        <v>0</v>
      </c>
      <c r="Y1183" s="17">
        <f t="shared" si="57"/>
        <v>0</v>
      </c>
    </row>
    <row r="1184" spans="11:25" x14ac:dyDescent="0.3">
      <c r="K1184" s="16">
        <f t="shared" si="55"/>
        <v>0</v>
      </c>
      <c r="X1184" s="17">
        <f t="shared" si="56"/>
        <v>0</v>
      </c>
      <c r="Y1184" s="17">
        <f t="shared" si="57"/>
        <v>0</v>
      </c>
    </row>
    <row r="1185" spans="11:25" x14ac:dyDescent="0.3">
      <c r="K1185" s="16">
        <f t="shared" si="55"/>
        <v>0</v>
      </c>
      <c r="X1185" s="17">
        <f t="shared" si="56"/>
        <v>0</v>
      </c>
      <c r="Y1185" s="17">
        <f t="shared" si="57"/>
        <v>0</v>
      </c>
    </row>
    <row r="1186" spans="11:25" x14ac:dyDescent="0.3">
      <c r="K1186" s="16">
        <f t="shared" si="55"/>
        <v>0</v>
      </c>
      <c r="X1186" s="17">
        <f t="shared" si="56"/>
        <v>0</v>
      </c>
      <c r="Y1186" s="17">
        <f t="shared" si="57"/>
        <v>0</v>
      </c>
    </row>
    <row r="1187" spans="11:25" x14ac:dyDescent="0.3">
      <c r="K1187" s="16">
        <f t="shared" si="55"/>
        <v>0</v>
      </c>
      <c r="X1187" s="17">
        <f t="shared" si="56"/>
        <v>0</v>
      </c>
      <c r="Y1187" s="17">
        <f t="shared" si="57"/>
        <v>0</v>
      </c>
    </row>
    <row r="1188" spans="11:25" x14ac:dyDescent="0.3">
      <c r="K1188" s="16">
        <f t="shared" si="55"/>
        <v>0</v>
      </c>
      <c r="X1188" s="17">
        <f t="shared" si="56"/>
        <v>0</v>
      </c>
      <c r="Y1188" s="17">
        <f t="shared" si="57"/>
        <v>0</v>
      </c>
    </row>
    <row r="1189" spans="11:25" x14ac:dyDescent="0.3">
      <c r="K1189" s="16">
        <f t="shared" si="55"/>
        <v>0</v>
      </c>
      <c r="X1189" s="17">
        <f t="shared" si="56"/>
        <v>0</v>
      </c>
      <c r="Y1189" s="17">
        <f t="shared" si="57"/>
        <v>0</v>
      </c>
    </row>
    <row r="1190" spans="11:25" x14ac:dyDescent="0.3">
      <c r="K1190" s="16">
        <f t="shared" si="55"/>
        <v>0</v>
      </c>
      <c r="X1190" s="17">
        <f t="shared" si="56"/>
        <v>0</v>
      </c>
      <c r="Y1190" s="17">
        <f t="shared" si="57"/>
        <v>0</v>
      </c>
    </row>
    <row r="1191" spans="11:25" x14ac:dyDescent="0.3">
      <c r="K1191" s="16">
        <f t="shared" si="55"/>
        <v>0</v>
      </c>
      <c r="X1191" s="17">
        <f t="shared" si="56"/>
        <v>0</v>
      </c>
      <c r="Y1191" s="17">
        <f t="shared" si="57"/>
        <v>0</v>
      </c>
    </row>
    <row r="1192" spans="11:25" x14ac:dyDescent="0.3">
      <c r="K1192" s="16">
        <f t="shared" si="55"/>
        <v>0</v>
      </c>
      <c r="X1192" s="17">
        <f t="shared" si="56"/>
        <v>0</v>
      </c>
      <c r="Y1192" s="17">
        <f t="shared" si="57"/>
        <v>0</v>
      </c>
    </row>
    <row r="1193" spans="11:25" x14ac:dyDescent="0.3">
      <c r="K1193" s="16">
        <f t="shared" si="55"/>
        <v>0</v>
      </c>
      <c r="X1193" s="17">
        <f t="shared" si="56"/>
        <v>0</v>
      </c>
      <c r="Y1193" s="17">
        <f t="shared" si="57"/>
        <v>0</v>
      </c>
    </row>
    <row r="1194" spans="11:25" x14ac:dyDescent="0.3">
      <c r="K1194" s="16">
        <f t="shared" si="55"/>
        <v>0</v>
      </c>
      <c r="X1194" s="17">
        <f t="shared" si="56"/>
        <v>0</v>
      </c>
      <c r="Y1194" s="17">
        <f t="shared" si="57"/>
        <v>0</v>
      </c>
    </row>
    <row r="1195" spans="11:25" x14ac:dyDescent="0.3">
      <c r="K1195" s="16">
        <f t="shared" si="55"/>
        <v>0</v>
      </c>
      <c r="X1195" s="17">
        <f t="shared" si="56"/>
        <v>0</v>
      </c>
      <c r="Y1195" s="17">
        <f t="shared" si="57"/>
        <v>0</v>
      </c>
    </row>
    <row r="1196" spans="11:25" x14ac:dyDescent="0.3">
      <c r="K1196" s="16">
        <f t="shared" si="55"/>
        <v>0</v>
      </c>
      <c r="X1196" s="17">
        <f t="shared" si="56"/>
        <v>0</v>
      </c>
      <c r="Y1196" s="17">
        <f t="shared" si="57"/>
        <v>0</v>
      </c>
    </row>
    <row r="1197" spans="11:25" x14ac:dyDescent="0.3">
      <c r="K1197" s="16">
        <f t="shared" si="55"/>
        <v>0</v>
      </c>
      <c r="X1197" s="17">
        <f t="shared" si="56"/>
        <v>0</v>
      </c>
      <c r="Y1197" s="17">
        <f t="shared" si="57"/>
        <v>0</v>
      </c>
    </row>
    <row r="1198" spans="11:25" x14ac:dyDescent="0.3">
      <c r="K1198" s="16">
        <f t="shared" si="55"/>
        <v>0</v>
      </c>
      <c r="X1198" s="17">
        <f t="shared" si="56"/>
        <v>0</v>
      </c>
      <c r="Y1198" s="17">
        <f t="shared" si="57"/>
        <v>0</v>
      </c>
    </row>
    <row r="1199" spans="11:25" x14ac:dyDescent="0.3">
      <c r="K1199" s="16">
        <f t="shared" si="55"/>
        <v>0</v>
      </c>
      <c r="X1199" s="17">
        <f t="shared" si="56"/>
        <v>0</v>
      </c>
      <c r="Y1199" s="17">
        <f t="shared" si="57"/>
        <v>0</v>
      </c>
    </row>
    <row r="1200" spans="11:25" x14ac:dyDescent="0.3">
      <c r="K1200" s="16">
        <f t="shared" si="55"/>
        <v>0</v>
      </c>
      <c r="X1200" s="17">
        <f t="shared" si="56"/>
        <v>0</v>
      </c>
      <c r="Y1200" s="17">
        <f t="shared" si="57"/>
        <v>0</v>
      </c>
    </row>
    <row r="1201" spans="11:25" x14ac:dyDescent="0.3">
      <c r="K1201" s="16">
        <f t="shared" si="55"/>
        <v>0</v>
      </c>
      <c r="X1201" s="17">
        <f t="shared" si="56"/>
        <v>0</v>
      </c>
      <c r="Y1201" s="17">
        <f t="shared" si="57"/>
        <v>0</v>
      </c>
    </row>
    <row r="1202" spans="11:25" x14ac:dyDescent="0.3">
      <c r="K1202" s="16">
        <f t="shared" si="55"/>
        <v>0</v>
      </c>
      <c r="X1202" s="17">
        <f t="shared" si="56"/>
        <v>0</v>
      </c>
      <c r="Y1202" s="17">
        <f t="shared" si="57"/>
        <v>0</v>
      </c>
    </row>
    <row r="1203" spans="11:25" x14ac:dyDescent="0.3">
      <c r="K1203" s="16">
        <f t="shared" si="55"/>
        <v>0</v>
      </c>
      <c r="X1203" s="17">
        <f t="shared" si="56"/>
        <v>0</v>
      </c>
      <c r="Y1203" s="17">
        <f t="shared" si="57"/>
        <v>0</v>
      </c>
    </row>
    <row r="1204" spans="11:25" x14ac:dyDescent="0.3">
      <c r="K1204" s="16">
        <f t="shared" si="55"/>
        <v>0</v>
      </c>
      <c r="X1204" s="17">
        <f t="shared" si="56"/>
        <v>0</v>
      </c>
      <c r="Y1204" s="17">
        <f t="shared" si="57"/>
        <v>0</v>
      </c>
    </row>
    <row r="1205" spans="11:25" x14ac:dyDescent="0.3">
      <c r="K1205" s="16">
        <f t="shared" si="55"/>
        <v>0</v>
      </c>
      <c r="X1205" s="17">
        <f t="shared" si="56"/>
        <v>0</v>
      </c>
      <c r="Y1205" s="17">
        <f t="shared" si="57"/>
        <v>0</v>
      </c>
    </row>
    <row r="1206" spans="11:25" x14ac:dyDescent="0.3">
      <c r="K1206" s="16">
        <f t="shared" si="55"/>
        <v>0</v>
      </c>
      <c r="X1206" s="17">
        <f t="shared" si="56"/>
        <v>0</v>
      </c>
      <c r="Y1206" s="17">
        <f t="shared" si="57"/>
        <v>0</v>
      </c>
    </row>
    <row r="1207" spans="11:25" x14ac:dyDescent="0.3">
      <c r="K1207" s="16">
        <f t="shared" si="55"/>
        <v>0</v>
      </c>
      <c r="X1207" s="17">
        <f t="shared" si="56"/>
        <v>0</v>
      </c>
      <c r="Y1207" s="17">
        <f t="shared" si="57"/>
        <v>0</v>
      </c>
    </row>
    <row r="1208" spans="11:25" x14ac:dyDescent="0.3">
      <c r="K1208" s="16">
        <f t="shared" si="55"/>
        <v>0</v>
      </c>
      <c r="X1208" s="17">
        <f t="shared" si="56"/>
        <v>0</v>
      </c>
      <c r="Y1208" s="17">
        <f t="shared" si="57"/>
        <v>0</v>
      </c>
    </row>
    <row r="1209" spans="11:25" x14ac:dyDescent="0.3">
      <c r="K1209" s="16">
        <f t="shared" si="55"/>
        <v>0</v>
      </c>
      <c r="X1209" s="17">
        <f t="shared" si="56"/>
        <v>0</v>
      </c>
      <c r="Y1209" s="17">
        <f t="shared" si="57"/>
        <v>0</v>
      </c>
    </row>
    <row r="1210" spans="11:25" x14ac:dyDescent="0.3">
      <c r="K1210" s="16">
        <f t="shared" si="55"/>
        <v>0</v>
      </c>
      <c r="X1210" s="17">
        <f t="shared" si="56"/>
        <v>0</v>
      </c>
      <c r="Y1210" s="17">
        <f t="shared" si="57"/>
        <v>0</v>
      </c>
    </row>
    <row r="1211" spans="11:25" x14ac:dyDescent="0.3">
      <c r="K1211" s="16">
        <f t="shared" si="55"/>
        <v>0</v>
      </c>
      <c r="X1211" s="17">
        <f t="shared" si="56"/>
        <v>0</v>
      </c>
      <c r="Y1211" s="17">
        <f t="shared" si="57"/>
        <v>0</v>
      </c>
    </row>
    <row r="1212" spans="11:25" x14ac:dyDescent="0.3">
      <c r="K1212" s="16">
        <f t="shared" si="55"/>
        <v>0</v>
      </c>
      <c r="X1212" s="17">
        <f t="shared" si="56"/>
        <v>0</v>
      </c>
      <c r="Y1212" s="17">
        <f t="shared" si="57"/>
        <v>0</v>
      </c>
    </row>
    <row r="1213" spans="11:25" x14ac:dyDescent="0.3">
      <c r="K1213" s="16">
        <f t="shared" si="55"/>
        <v>0</v>
      </c>
      <c r="X1213" s="17">
        <f t="shared" si="56"/>
        <v>0</v>
      </c>
      <c r="Y1213" s="17">
        <f t="shared" si="57"/>
        <v>0</v>
      </c>
    </row>
    <row r="1214" spans="11:25" x14ac:dyDescent="0.3">
      <c r="K1214" s="16">
        <f t="shared" si="55"/>
        <v>0</v>
      </c>
      <c r="X1214" s="17">
        <f t="shared" si="56"/>
        <v>0</v>
      </c>
      <c r="Y1214" s="17">
        <f t="shared" si="57"/>
        <v>0</v>
      </c>
    </row>
    <row r="1215" spans="11:25" x14ac:dyDescent="0.3">
      <c r="K1215" s="16">
        <f t="shared" si="55"/>
        <v>0</v>
      </c>
      <c r="X1215" s="17">
        <f t="shared" si="56"/>
        <v>0</v>
      </c>
      <c r="Y1215" s="17">
        <f t="shared" si="57"/>
        <v>0</v>
      </c>
    </row>
    <row r="1216" spans="11:25" x14ac:dyDescent="0.3">
      <c r="K1216" s="16">
        <f t="shared" si="55"/>
        <v>0</v>
      </c>
      <c r="X1216" s="17">
        <f t="shared" si="56"/>
        <v>0</v>
      </c>
      <c r="Y1216" s="17">
        <f t="shared" si="57"/>
        <v>0</v>
      </c>
    </row>
    <row r="1217" spans="11:25" x14ac:dyDescent="0.3">
      <c r="K1217" s="16">
        <f t="shared" si="55"/>
        <v>0</v>
      </c>
      <c r="X1217" s="17">
        <f t="shared" si="56"/>
        <v>0</v>
      </c>
      <c r="Y1217" s="17">
        <f t="shared" si="57"/>
        <v>0</v>
      </c>
    </row>
    <row r="1218" spans="11:25" x14ac:dyDescent="0.3">
      <c r="K1218" s="16">
        <f t="shared" si="55"/>
        <v>0</v>
      </c>
      <c r="X1218" s="17">
        <f t="shared" si="56"/>
        <v>0</v>
      </c>
      <c r="Y1218" s="17">
        <f t="shared" si="57"/>
        <v>0</v>
      </c>
    </row>
    <row r="1219" spans="11:25" x14ac:dyDescent="0.3">
      <c r="K1219" s="16">
        <f t="shared" si="55"/>
        <v>0</v>
      </c>
      <c r="X1219" s="17">
        <f t="shared" si="56"/>
        <v>0</v>
      </c>
      <c r="Y1219" s="17">
        <f t="shared" si="57"/>
        <v>0</v>
      </c>
    </row>
    <row r="1220" spans="11:25" x14ac:dyDescent="0.3">
      <c r="K1220" s="16">
        <f t="shared" ref="K1220:K1283" si="58">SUM(D1220:J1220)</f>
        <v>0</v>
      </c>
      <c r="X1220" s="17">
        <f t="shared" ref="X1220:X1283" si="59">SUM(L1220:W1220)</f>
        <v>0</v>
      </c>
      <c r="Y1220" s="17">
        <f t="shared" ref="Y1220:Y1283" si="60">K1220-X1220</f>
        <v>0</v>
      </c>
    </row>
    <row r="1221" spans="11:25" x14ac:dyDescent="0.3">
      <c r="K1221" s="16">
        <f t="shared" si="58"/>
        <v>0</v>
      </c>
      <c r="X1221" s="17">
        <f t="shared" si="59"/>
        <v>0</v>
      </c>
      <c r="Y1221" s="17">
        <f t="shared" si="60"/>
        <v>0</v>
      </c>
    </row>
    <row r="1222" spans="11:25" x14ac:dyDescent="0.3">
      <c r="K1222" s="16">
        <f t="shared" si="58"/>
        <v>0</v>
      </c>
      <c r="X1222" s="17">
        <f t="shared" si="59"/>
        <v>0</v>
      </c>
      <c r="Y1222" s="17">
        <f t="shared" si="60"/>
        <v>0</v>
      </c>
    </row>
    <row r="1223" spans="11:25" x14ac:dyDescent="0.3">
      <c r="K1223" s="16">
        <f t="shared" si="58"/>
        <v>0</v>
      </c>
      <c r="X1223" s="17">
        <f t="shared" si="59"/>
        <v>0</v>
      </c>
      <c r="Y1223" s="17">
        <f t="shared" si="60"/>
        <v>0</v>
      </c>
    </row>
    <row r="1224" spans="11:25" x14ac:dyDescent="0.3">
      <c r="K1224" s="16">
        <f t="shared" si="58"/>
        <v>0</v>
      </c>
      <c r="X1224" s="17">
        <f t="shared" si="59"/>
        <v>0</v>
      </c>
      <c r="Y1224" s="17">
        <f t="shared" si="60"/>
        <v>0</v>
      </c>
    </row>
    <row r="1225" spans="11:25" x14ac:dyDescent="0.3">
      <c r="K1225" s="16">
        <f t="shared" si="58"/>
        <v>0</v>
      </c>
      <c r="X1225" s="17">
        <f t="shared" si="59"/>
        <v>0</v>
      </c>
      <c r="Y1225" s="17">
        <f t="shared" si="60"/>
        <v>0</v>
      </c>
    </row>
    <row r="1226" spans="11:25" x14ac:dyDescent="0.3">
      <c r="K1226" s="16">
        <f t="shared" si="58"/>
        <v>0</v>
      </c>
      <c r="X1226" s="17">
        <f t="shared" si="59"/>
        <v>0</v>
      </c>
      <c r="Y1226" s="17">
        <f t="shared" si="60"/>
        <v>0</v>
      </c>
    </row>
    <row r="1227" spans="11:25" x14ac:dyDescent="0.3">
      <c r="K1227" s="16">
        <f t="shared" si="58"/>
        <v>0</v>
      </c>
      <c r="X1227" s="17">
        <f t="shared" si="59"/>
        <v>0</v>
      </c>
      <c r="Y1227" s="17">
        <f t="shared" si="60"/>
        <v>0</v>
      </c>
    </row>
    <row r="1228" spans="11:25" x14ac:dyDescent="0.3">
      <c r="K1228" s="16">
        <f t="shared" si="58"/>
        <v>0</v>
      </c>
      <c r="X1228" s="17">
        <f t="shared" si="59"/>
        <v>0</v>
      </c>
      <c r="Y1228" s="17">
        <f t="shared" si="60"/>
        <v>0</v>
      </c>
    </row>
    <row r="1229" spans="11:25" x14ac:dyDescent="0.3">
      <c r="K1229" s="16">
        <f t="shared" si="58"/>
        <v>0</v>
      </c>
      <c r="X1229" s="17">
        <f t="shared" si="59"/>
        <v>0</v>
      </c>
      <c r="Y1229" s="17">
        <f t="shared" si="60"/>
        <v>0</v>
      </c>
    </row>
    <row r="1230" spans="11:25" x14ac:dyDescent="0.3">
      <c r="K1230" s="16">
        <f t="shared" si="58"/>
        <v>0</v>
      </c>
      <c r="X1230" s="17">
        <f t="shared" si="59"/>
        <v>0</v>
      </c>
      <c r="Y1230" s="17">
        <f t="shared" si="60"/>
        <v>0</v>
      </c>
    </row>
    <row r="1231" spans="11:25" x14ac:dyDescent="0.3">
      <c r="K1231" s="16">
        <f t="shared" si="58"/>
        <v>0</v>
      </c>
      <c r="X1231" s="17">
        <f t="shared" si="59"/>
        <v>0</v>
      </c>
      <c r="Y1231" s="17">
        <f t="shared" si="60"/>
        <v>0</v>
      </c>
    </row>
    <row r="1232" spans="11:25" x14ac:dyDescent="0.3">
      <c r="K1232" s="16">
        <f t="shared" si="58"/>
        <v>0</v>
      </c>
      <c r="X1232" s="17">
        <f t="shared" si="59"/>
        <v>0</v>
      </c>
      <c r="Y1232" s="17">
        <f t="shared" si="60"/>
        <v>0</v>
      </c>
    </row>
    <row r="1233" spans="11:25" x14ac:dyDescent="0.3">
      <c r="K1233" s="16">
        <f t="shared" si="58"/>
        <v>0</v>
      </c>
      <c r="X1233" s="17">
        <f t="shared" si="59"/>
        <v>0</v>
      </c>
      <c r="Y1233" s="17">
        <f t="shared" si="60"/>
        <v>0</v>
      </c>
    </row>
    <row r="1234" spans="11:25" x14ac:dyDescent="0.3">
      <c r="K1234" s="16">
        <f t="shared" si="58"/>
        <v>0</v>
      </c>
      <c r="X1234" s="17">
        <f t="shared" si="59"/>
        <v>0</v>
      </c>
      <c r="Y1234" s="17">
        <f t="shared" si="60"/>
        <v>0</v>
      </c>
    </row>
    <row r="1235" spans="11:25" x14ac:dyDescent="0.3">
      <c r="K1235" s="16">
        <f t="shared" si="58"/>
        <v>0</v>
      </c>
      <c r="X1235" s="17">
        <f t="shared" si="59"/>
        <v>0</v>
      </c>
      <c r="Y1235" s="17">
        <f t="shared" si="60"/>
        <v>0</v>
      </c>
    </row>
    <row r="1236" spans="11:25" x14ac:dyDescent="0.3">
      <c r="K1236" s="16">
        <f t="shared" si="58"/>
        <v>0</v>
      </c>
      <c r="X1236" s="17">
        <f t="shared" si="59"/>
        <v>0</v>
      </c>
      <c r="Y1236" s="17">
        <f t="shared" si="60"/>
        <v>0</v>
      </c>
    </row>
    <row r="1237" spans="11:25" x14ac:dyDescent="0.3">
      <c r="K1237" s="16">
        <f t="shared" si="58"/>
        <v>0</v>
      </c>
      <c r="X1237" s="17">
        <f t="shared" si="59"/>
        <v>0</v>
      </c>
      <c r="Y1237" s="17">
        <f t="shared" si="60"/>
        <v>0</v>
      </c>
    </row>
    <row r="1238" spans="11:25" x14ac:dyDescent="0.3">
      <c r="K1238" s="16">
        <f t="shared" si="58"/>
        <v>0</v>
      </c>
      <c r="X1238" s="17">
        <f t="shared" si="59"/>
        <v>0</v>
      </c>
      <c r="Y1238" s="17">
        <f t="shared" si="60"/>
        <v>0</v>
      </c>
    </row>
    <row r="1239" spans="11:25" x14ac:dyDescent="0.3">
      <c r="K1239" s="16">
        <f t="shared" si="58"/>
        <v>0</v>
      </c>
      <c r="X1239" s="17">
        <f t="shared" si="59"/>
        <v>0</v>
      </c>
      <c r="Y1239" s="17">
        <f t="shared" si="60"/>
        <v>0</v>
      </c>
    </row>
    <row r="1240" spans="11:25" x14ac:dyDescent="0.3">
      <c r="K1240" s="16">
        <f t="shared" si="58"/>
        <v>0</v>
      </c>
      <c r="X1240" s="17">
        <f t="shared" si="59"/>
        <v>0</v>
      </c>
      <c r="Y1240" s="17">
        <f t="shared" si="60"/>
        <v>0</v>
      </c>
    </row>
    <row r="1241" spans="11:25" x14ac:dyDescent="0.3">
      <c r="K1241" s="16">
        <f t="shared" si="58"/>
        <v>0</v>
      </c>
      <c r="X1241" s="17">
        <f t="shared" si="59"/>
        <v>0</v>
      </c>
      <c r="Y1241" s="17">
        <f t="shared" si="60"/>
        <v>0</v>
      </c>
    </row>
    <row r="1242" spans="11:25" x14ac:dyDescent="0.3">
      <c r="K1242" s="16">
        <f t="shared" si="58"/>
        <v>0</v>
      </c>
      <c r="X1242" s="17">
        <f t="shared" si="59"/>
        <v>0</v>
      </c>
      <c r="Y1242" s="17">
        <f t="shared" si="60"/>
        <v>0</v>
      </c>
    </row>
    <row r="1243" spans="11:25" x14ac:dyDescent="0.3">
      <c r="K1243" s="16">
        <f t="shared" si="58"/>
        <v>0</v>
      </c>
      <c r="X1243" s="17">
        <f t="shared" si="59"/>
        <v>0</v>
      </c>
      <c r="Y1243" s="17">
        <f t="shared" si="60"/>
        <v>0</v>
      </c>
    </row>
    <row r="1244" spans="11:25" x14ac:dyDescent="0.3">
      <c r="K1244" s="16">
        <f t="shared" si="58"/>
        <v>0</v>
      </c>
      <c r="X1244" s="17">
        <f t="shared" si="59"/>
        <v>0</v>
      </c>
      <c r="Y1244" s="17">
        <f t="shared" si="60"/>
        <v>0</v>
      </c>
    </row>
    <row r="1245" spans="11:25" x14ac:dyDescent="0.3">
      <c r="K1245" s="16">
        <f t="shared" si="58"/>
        <v>0</v>
      </c>
      <c r="X1245" s="17">
        <f t="shared" si="59"/>
        <v>0</v>
      </c>
      <c r="Y1245" s="17">
        <f t="shared" si="60"/>
        <v>0</v>
      </c>
    </row>
    <row r="1246" spans="11:25" x14ac:dyDescent="0.3">
      <c r="K1246" s="16">
        <f t="shared" si="58"/>
        <v>0</v>
      </c>
      <c r="X1246" s="17">
        <f t="shared" si="59"/>
        <v>0</v>
      </c>
      <c r="Y1246" s="17">
        <f t="shared" si="60"/>
        <v>0</v>
      </c>
    </row>
    <row r="1247" spans="11:25" x14ac:dyDescent="0.3">
      <c r="K1247" s="16">
        <f t="shared" si="58"/>
        <v>0</v>
      </c>
      <c r="X1247" s="17">
        <f t="shared" si="59"/>
        <v>0</v>
      </c>
      <c r="Y1247" s="17">
        <f t="shared" si="60"/>
        <v>0</v>
      </c>
    </row>
    <row r="1248" spans="11:25" x14ac:dyDescent="0.3">
      <c r="K1248" s="16">
        <f t="shared" si="58"/>
        <v>0</v>
      </c>
      <c r="X1248" s="17">
        <f t="shared" si="59"/>
        <v>0</v>
      </c>
      <c r="Y1248" s="17">
        <f t="shared" si="60"/>
        <v>0</v>
      </c>
    </row>
    <row r="1249" spans="11:25" x14ac:dyDescent="0.3">
      <c r="K1249" s="16">
        <f t="shared" si="58"/>
        <v>0</v>
      </c>
      <c r="X1249" s="17">
        <f t="shared" si="59"/>
        <v>0</v>
      </c>
      <c r="Y1249" s="17">
        <f t="shared" si="60"/>
        <v>0</v>
      </c>
    </row>
    <row r="1250" spans="11:25" x14ac:dyDescent="0.3">
      <c r="K1250" s="16">
        <f t="shared" si="58"/>
        <v>0</v>
      </c>
      <c r="X1250" s="17">
        <f t="shared" si="59"/>
        <v>0</v>
      </c>
      <c r="Y1250" s="17">
        <f t="shared" si="60"/>
        <v>0</v>
      </c>
    </row>
    <row r="1251" spans="11:25" x14ac:dyDescent="0.3">
      <c r="K1251" s="16">
        <f t="shared" si="58"/>
        <v>0</v>
      </c>
      <c r="X1251" s="17">
        <f t="shared" si="59"/>
        <v>0</v>
      </c>
      <c r="Y1251" s="17">
        <f t="shared" si="60"/>
        <v>0</v>
      </c>
    </row>
    <row r="1252" spans="11:25" x14ac:dyDescent="0.3">
      <c r="K1252" s="16">
        <f t="shared" si="58"/>
        <v>0</v>
      </c>
      <c r="X1252" s="17">
        <f t="shared" si="59"/>
        <v>0</v>
      </c>
      <c r="Y1252" s="17">
        <f t="shared" si="60"/>
        <v>0</v>
      </c>
    </row>
    <row r="1253" spans="11:25" x14ac:dyDescent="0.3">
      <c r="K1253" s="16">
        <f t="shared" si="58"/>
        <v>0</v>
      </c>
      <c r="X1253" s="17">
        <f t="shared" si="59"/>
        <v>0</v>
      </c>
      <c r="Y1253" s="17">
        <f t="shared" si="60"/>
        <v>0</v>
      </c>
    </row>
    <row r="1254" spans="11:25" x14ac:dyDescent="0.3">
      <c r="K1254" s="16">
        <f t="shared" si="58"/>
        <v>0</v>
      </c>
      <c r="X1254" s="17">
        <f t="shared" si="59"/>
        <v>0</v>
      </c>
      <c r="Y1254" s="17">
        <f t="shared" si="60"/>
        <v>0</v>
      </c>
    </row>
    <row r="1255" spans="11:25" x14ac:dyDescent="0.3">
      <c r="K1255" s="16">
        <f t="shared" si="58"/>
        <v>0</v>
      </c>
      <c r="X1255" s="17">
        <f t="shared" si="59"/>
        <v>0</v>
      </c>
      <c r="Y1255" s="17">
        <f t="shared" si="60"/>
        <v>0</v>
      </c>
    </row>
    <row r="1256" spans="11:25" x14ac:dyDescent="0.3">
      <c r="K1256" s="16">
        <f t="shared" si="58"/>
        <v>0</v>
      </c>
      <c r="X1256" s="17">
        <f t="shared" si="59"/>
        <v>0</v>
      </c>
      <c r="Y1256" s="17">
        <f t="shared" si="60"/>
        <v>0</v>
      </c>
    </row>
    <row r="1257" spans="11:25" x14ac:dyDescent="0.3">
      <c r="K1257" s="16">
        <f t="shared" si="58"/>
        <v>0</v>
      </c>
      <c r="X1257" s="17">
        <f t="shared" si="59"/>
        <v>0</v>
      </c>
      <c r="Y1257" s="17">
        <f t="shared" si="60"/>
        <v>0</v>
      </c>
    </row>
    <row r="1258" spans="11:25" x14ac:dyDescent="0.3">
      <c r="K1258" s="16">
        <f t="shared" si="58"/>
        <v>0</v>
      </c>
      <c r="X1258" s="17">
        <f t="shared" si="59"/>
        <v>0</v>
      </c>
      <c r="Y1258" s="17">
        <f t="shared" si="60"/>
        <v>0</v>
      </c>
    </row>
    <row r="1259" spans="11:25" x14ac:dyDescent="0.3">
      <c r="K1259" s="16">
        <f t="shared" si="58"/>
        <v>0</v>
      </c>
      <c r="X1259" s="17">
        <f t="shared" si="59"/>
        <v>0</v>
      </c>
      <c r="Y1259" s="17">
        <f t="shared" si="60"/>
        <v>0</v>
      </c>
    </row>
    <row r="1260" spans="11:25" x14ac:dyDescent="0.3">
      <c r="K1260" s="16">
        <f t="shared" si="58"/>
        <v>0</v>
      </c>
      <c r="X1260" s="17">
        <f t="shared" si="59"/>
        <v>0</v>
      </c>
      <c r="Y1260" s="17">
        <f t="shared" si="60"/>
        <v>0</v>
      </c>
    </row>
    <row r="1261" spans="11:25" x14ac:dyDescent="0.3">
      <c r="K1261" s="16">
        <f t="shared" si="58"/>
        <v>0</v>
      </c>
      <c r="X1261" s="17">
        <f t="shared" si="59"/>
        <v>0</v>
      </c>
      <c r="Y1261" s="17">
        <f t="shared" si="60"/>
        <v>0</v>
      </c>
    </row>
    <row r="1262" spans="11:25" x14ac:dyDescent="0.3">
      <c r="K1262" s="16">
        <f t="shared" si="58"/>
        <v>0</v>
      </c>
      <c r="X1262" s="17">
        <f t="shared" si="59"/>
        <v>0</v>
      </c>
      <c r="Y1262" s="17">
        <f t="shared" si="60"/>
        <v>0</v>
      </c>
    </row>
    <row r="1263" spans="11:25" x14ac:dyDescent="0.3">
      <c r="K1263" s="16">
        <f t="shared" si="58"/>
        <v>0</v>
      </c>
      <c r="X1263" s="17">
        <f t="shared" si="59"/>
        <v>0</v>
      </c>
      <c r="Y1263" s="17">
        <f t="shared" si="60"/>
        <v>0</v>
      </c>
    </row>
    <row r="1264" spans="11:25" x14ac:dyDescent="0.3">
      <c r="K1264" s="16">
        <f t="shared" si="58"/>
        <v>0</v>
      </c>
      <c r="X1264" s="17">
        <f t="shared" si="59"/>
        <v>0</v>
      </c>
      <c r="Y1264" s="17">
        <f t="shared" si="60"/>
        <v>0</v>
      </c>
    </row>
    <row r="1265" spans="11:25" x14ac:dyDescent="0.3">
      <c r="K1265" s="16">
        <f t="shared" si="58"/>
        <v>0</v>
      </c>
      <c r="X1265" s="17">
        <f t="shared" si="59"/>
        <v>0</v>
      </c>
      <c r="Y1265" s="17">
        <f t="shared" si="60"/>
        <v>0</v>
      </c>
    </row>
    <row r="1266" spans="11:25" x14ac:dyDescent="0.3">
      <c r="K1266" s="16">
        <f t="shared" si="58"/>
        <v>0</v>
      </c>
      <c r="X1266" s="17">
        <f t="shared" si="59"/>
        <v>0</v>
      </c>
      <c r="Y1266" s="17">
        <f t="shared" si="60"/>
        <v>0</v>
      </c>
    </row>
    <row r="1267" spans="11:25" x14ac:dyDescent="0.3">
      <c r="K1267" s="16">
        <f t="shared" si="58"/>
        <v>0</v>
      </c>
      <c r="X1267" s="17">
        <f t="shared" si="59"/>
        <v>0</v>
      </c>
      <c r="Y1267" s="17">
        <f t="shared" si="60"/>
        <v>0</v>
      </c>
    </row>
    <row r="1268" spans="11:25" x14ac:dyDescent="0.3">
      <c r="K1268" s="16">
        <f t="shared" si="58"/>
        <v>0</v>
      </c>
      <c r="X1268" s="17">
        <f t="shared" si="59"/>
        <v>0</v>
      </c>
      <c r="Y1268" s="17">
        <f t="shared" si="60"/>
        <v>0</v>
      </c>
    </row>
    <row r="1269" spans="11:25" x14ac:dyDescent="0.3">
      <c r="K1269" s="16">
        <f t="shared" si="58"/>
        <v>0</v>
      </c>
      <c r="X1269" s="17">
        <f t="shared" si="59"/>
        <v>0</v>
      </c>
      <c r="Y1269" s="17">
        <f t="shared" si="60"/>
        <v>0</v>
      </c>
    </row>
    <row r="1270" spans="11:25" x14ac:dyDescent="0.3">
      <c r="K1270" s="16">
        <f t="shared" si="58"/>
        <v>0</v>
      </c>
      <c r="X1270" s="17">
        <f t="shared" si="59"/>
        <v>0</v>
      </c>
      <c r="Y1270" s="17">
        <f t="shared" si="60"/>
        <v>0</v>
      </c>
    </row>
    <row r="1271" spans="11:25" x14ac:dyDescent="0.3">
      <c r="K1271" s="16">
        <f t="shared" si="58"/>
        <v>0</v>
      </c>
      <c r="X1271" s="17">
        <f t="shared" si="59"/>
        <v>0</v>
      </c>
      <c r="Y1271" s="17">
        <f t="shared" si="60"/>
        <v>0</v>
      </c>
    </row>
    <row r="1272" spans="11:25" x14ac:dyDescent="0.3">
      <c r="K1272" s="16">
        <f t="shared" si="58"/>
        <v>0</v>
      </c>
      <c r="X1272" s="17">
        <f t="shared" si="59"/>
        <v>0</v>
      </c>
      <c r="Y1272" s="17">
        <f t="shared" si="60"/>
        <v>0</v>
      </c>
    </row>
    <row r="1273" spans="11:25" x14ac:dyDescent="0.3">
      <c r="K1273" s="16">
        <f t="shared" si="58"/>
        <v>0</v>
      </c>
      <c r="X1273" s="17">
        <f t="shared" si="59"/>
        <v>0</v>
      </c>
      <c r="Y1273" s="17">
        <f t="shared" si="60"/>
        <v>0</v>
      </c>
    </row>
    <row r="1274" spans="11:25" x14ac:dyDescent="0.3">
      <c r="K1274" s="16">
        <f t="shared" si="58"/>
        <v>0</v>
      </c>
      <c r="X1274" s="17">
        <f t="shared" si="59"/>
        <v>0</v>
      </c>
      <c r="Y1274" s="17">
        <f t="shared" si="60"/>
        <v>0</v>
      </c>
    </row>
    <row r="1275" spans="11:25" x14ac:dyDescent="0.3">
      <c r="K1275" s="16">
        <f t="shared" si="58"/>
        <v>0</v>
      </c>
      <c r="X1275" s="17">
        <f t="shared" si="59"/>
        <v>0</v>
      </c>
      <c r="Y1275" s="17">
        <f t="shared" si="60"/>
        <v>0</v>
      </c>
    </row>
    <row r="1276" spans="11:25" x14ac:dyDescent="0.3">
      <c r="K1276" s="16">
        <f t="shared" si="58"/>
        <v>0</v>
      </c>
      <c r="X1276" s="17">
        <f t="shared" si="59"/>
        <v>0</v>
      </c>
      <c r="Y1276" s="17">
        <f t="shared" si="60"/>
        <v>0</v>
      </c>
    </row>
    <row r="1277" spans="11:25" x14ac:dyDescent="0.3">
      <c r="K1277" s="16">
        <f t="shared" si="58"/>
        <v>0</v>
      </c>
      <c r="X1277" s="17">
        <f t="shared" si="59"/>
        <v>0</v>
      </c>
      <c r="Y1277" s="17">
        <f t="shared" si="60"/>
        <v>0</v>
      </c>
    </row>
    <row r="1278" spans="11:25" x14ac:dyDescent="0.3">
      <c r="K1278" s="16">
        <f t="shared" si="58"/>
        <v>0</v>
      </c>
      <c r="X1278" s="17">
        <f t="shared" si="59"/>
        <v>0</v>
      </c>
      <c r="Y1278" s="17">
        <f t="shared" si="60"/>
        <v>0</v>
      </c>
    </row>
    <row r="1279" spans="11:25" x14ac:dyDescent="0.3">
      <c r="K1279" s="16">
        <f t="shared" si="58"/>
        <v>0</v>
      </c>
      <c r="X1279" s="17">
        <f t="shared" si="59"/>
        <v>0</v>
      </c>
      <c r="Y1279" s="17">
        <f t="shared" si="60"/>
        <v>0</v>
      </c>
    </row>
    <row r="1280" spans="11:25" x14ac:dyDescent="0.3">
      <c r="K1280" s="16">
        <f t="shared" si="58"/>
        <v>0</v>
      </c>
      <c r="X1280" s="17">
        <f t="shared" si="59"/>
        <v>0</v>
      </c>
      <c r="Y1280" s="17">
        <f t="shared" si="60"/>
        <v>0</v>
      </c>
    </row>
    <row r="1281" spans="11:25" x14ac:dyDescent="0.3">
      <c r="K1281" s="16">
        <f t="shared" si="58"/>
        <v>0</v>
      </c>
      <c r="X1281" s="17">
        <f t="shared" si="59"/>
        <v>0</v>
      </c>
      <c r="Y1281" s="17">
        <f t="shared" si="60"/>
        <v>0</v>
      </c>
    </row>
    <row r="1282" spans="11:25" x14ac:dyDescent="0.3">
      <c r="K1282" s="16">
        <f t="shared" si="58"/>
        <v>0</v>
      </c>
      <c r="X1282" s="17">
        <f t="shared" si="59"/>
        <v>0</v>
      </c>
      <c r="Y1282" s="17">
        <f t="shared" si="60"/>
        <v>0</v>
      </c>
    </row>
    <row r="1283" spans="11:25" x14ac:dyDescent="0.3">
      <c r="K1283" s="16">
        <f t="shared" si="58"/>
        <v>0</v>
      </c>
      <c r="X1283" s="17">
        <f t="shared" si="59"/>
        <v>0</v>
      </c>
      <c r="Y1283" s="17">
        <f t="shared" si="60"/>
        <v>0</v>
      </c>
    </row>
    <row r="1284" spans="11:25" x14ac:dyDescent="0.3">
      <c r="K1284" s="16">
        <f t="shared" ref="K1284:K1347" si="61">SUM(D1284:J1284)</f>
        <v>0</v>
      </c>
      <c r="X1284" s="17">
        <f t="shared" ref="X1284:X1347" si="62">SUM(L1284:W1284)</f>
        <v>0</v>
      </c>
      <c r="Y1284" s="17">
        <f t="shared" ref="Y1284:Y1347" si="63">K1284-X1284</f>
        <v>0</v>
      </c>
    </row>
    <row r="1285" spans="11:25" x14ac:dyDescent="0.3">
      <c r="K1285" s="16">
        <f t="shared" si="61"/>
        <v>0</v>
      </c>
      <c r="X1285" s="17">
        <f t="shared" si="62"/>
        <v>0</v>
      </c>
      <c r="Y1285" s="17">
        <f t="shared" si="63"/>
        <v>0</v>
      </c>
    </row>
    <row r="1286" spans="11:25" x14ac:dyDescent="0.3">
      <c r="K1286" s="16">
        <f t="shared" si="61"/>
        <v>0</v>
      </c>
      <c r="X1286" s="17">
        <f t="shared" si="62"/>
        <v>0</v>
      </c>
      <c r="Y1286" s="17">
        <f t="shared" si="63"/>
        <v>0</v>
      </c>
    </row>
    <row r="1287" spans="11:25" x14ac:dyDescent="0.3">
      <c r="K1287" s="16">
        <f t="shared" si="61"/>
        <v>0</v>
      </c>
      <c r="X1287" s="17">
        <f t="shared" si="62"/>
        <v>0</v>
      </c>
      <c r="Y1287" s="17">
        <f t="shared" si="63"/>
        <v>0</v>
      </c>
    </row>
    <row r="1288" spans="11:25" x14ac:dyDescent="0.3">
      <c r="K1288" s="16">
        <f t="shared" si="61"/>
        <v>0</v>
      </c>
      <c r="X1288" s="17">
        <f t="shared" si="62"/>
        <v>0</v>
      </c>
      <c r="Y1288" s="17">
        <f t="shared" si="63"/>
        <v>0</v>
      </c>
    </row>
    <row r="1289" spans="11:25" x14ac:dyDescent="0.3">
      <c r="K1289" s="16">
        <f t="shared" si="61"/>
        <v>0</v>
      </c>
      <c r="X1289" s="17">
        <f t="shared" si="62"/>
        <v>0</v>
      </c>
      <c r="Y1289" s="17">
        <f t="shared" si="63"/>
        <v>0</v>
      </c>
    </row>
    <row r="1290" spans="11:25" x14ac:dyDescent="0.3">
      <c r="K1290" s="16">
        <f t="shared" si="61"/>
        <v>0</v>
      </c>
      <c r="X1290" s="17">
        <f t="shared" si="62"/>
        <v>0</v>
      </c>
      <c r="Y1290" s="17">
        <f t="shared" si="63"/>
        <v>0</v>
      </c>
    </row>
    <row r="1291" spans="11:25" x14ac:dyDescent="0.3">
      <c r="K1291" s="16">
        <f t="shared" si="61"/>
        <v>0</v>
      </c>
      <c r="X1291" s="17">
        <f t="shared" si="62"/>
        <v>0</v>
      </c>
      <c r="Y1291" s="17">
        <f t="shared" si="63"/>
        <v>0</v>
      </c>
    </row>
    <row r="1292" spans="11:25" x14ac:dyDescent="0.3">
      <c r="K1292" s="16">
        <f t="shared" si="61"/>
        <v>0</v>
      </c>
      <c r="X1292" s="17">
        <f t="shared" si="62"/>
        <v>0</v>
      </c>
      <c r="Y1292" s="17">
        <f t="shared" si="63"/>
        <v>0</v>
      </c>
    </row>
    <row r="1293" spans="11:25" x14ac:dyDescent="0.3">
      <c r="K1293" s="16">
        <f t="shared" si="61"/>
        <v>0</v>
      </c>
      <c r="X1293" s="17">
        <f t="shared" si="62"/>
        <v>0</v>
      </c>
      <c r="Y1293" s="17">
        <f t="shared" si="63"/>
        <v>0</v>
      </c>
    </row>
    <row r="1294" spans="11:25" x14ac:dyDescent="0.3">
      <c r="K1294" s="16">
        <f t="shared" si="61"/>
        <v>0</v>
      </c>
      <c r="X1294" s="17">
        <f t="shared" si="62"/>
        <v>0</v>
      </c>
      <c r="Y1294" s="17">
        <f t="shared" si="63"/>
        <v>0</v>
      </c>
    </row>
    <row r="1295" spans="11:25" x14ac:dyDescent="0.3">
      <c r="K1295" s="16">
        <f t="shared" si="61"/>
        <v>0</v>
      </c>
      <c r="X1295" s="17">
        <f t="shared" si="62"/>
        <v>0</v>
      </c>
      <c r="Y1295" s="17">
        <f t="shared" si="63"/>
        <v>0</v>
      </c>
    </row>
    <row r="1296" spans="11:25" x14ac:dyDescent="0.3">
      <c r="K1296" s="16">
        <f t="shared" si="61"/>
        <v>0</v>
      </c>
      <c r="X1296" s="17">
        <f t="shared" si="62"/>
        <v>0</v>
      </c>
      <c r="Y1296" s="17">
        <f t="shared" si="63"/>
        <v>0</v>
      </c>
    </row>
    <row r="1297" spans="11:25" x14ac:dyDescent="0.3">
      <c r="K1297" s="16">
        <f t="shared" si="61"/>
        <v>0</v>
      </c>
      <c r="X1297" s="17">
        <f t="shared" si="62"/>
        <v>0</v>
      </c>
      <c r="Y1297" s="17">
        <f t="shared" si="63"/>
        <v>0</v>
      </c>
    </row>
    <row r="1298" spans="11:25" x14ac:dyDescent="0.3">
      <c r="K1298" s="16">
        <f t="shared" si="61"/>
        <v>0</v>
      </c>
      <c r="X1298" s="17">
        <f t="shared" si="62"/>
        <v>0</v>
      </c>
      <c r="Y1298" s="17">
        <f t="shared" si="63"/>
        <v>0</v>
      </c>
    </row>
    <row r="1299" spans="11:25" x14ac:dyDescent="0.3">
      <c r="K1299" s="16">
        <f t="shared" si="61"/>
        <v>0</v>
      </c>
      <c r="X1299" s="17">
        <f t="shared" si="62"/>
        <v>0</v>
      </c>
      <c r="Y1299" s="17">
        <f t="shared" si="63"/>
        <v>0</v>
      </c>
    </row>
    <row r="1300" spans="11:25" x14ac:dyDescent="0.3">
      <c r="K1300" s="16">
        <f t="shared" si="61"/>
        <v>0</v>
      </c>
      <c r="X1300" s="17">
        <f t="shared" si="62"/>
        <v>0</v>
      </c>
      <c r="Y1300" s="17">
        <f t="shared" si="63"/>
        <v>0</v>
      </c>
    </row>
    <row r="1301" spans="11:25" x14ac:dyDescent="0.3">
      <c r="K1301" s="16">
        <f t="shared" si="61"/>
        <v>0</v>
      </c>
      <c r="X1301" s="17">
        <f t="shared" si="62"/>
        <v>0</v>
      </c>
      <c r="Y1301" s="17">
        <f t="shared" si="63"/>
        <v>0</v>
      </c>
    </row>
    <row r="1302" spans="11:25" x14ac:dyDescent="0.3">
      <c r="K1302" s="16">
        <f t="shared" si="61"/>
        <v>0</v>
      </c>
      <c r="X1302" s="17">
        <f t="shared" si="62"/>
        <v>0</v>
      </c>
      <c r="Y1302" s="17">
        <f t="shared" si="63"/>
        <v>0</v>
      </c>
    </row>
    <row r="1303" spans="11:25" x14ac:dyDescent="0.3">
      <c r="K1303" s="16">
        <f t="shared" si="61"/>
        <v>0</v>
      </c>
      <c r="X1303" s="17">
        <f t="shared" si="62"/>
        <v>0</v>
      </c>
      <c r="Y1303" s="17">
        <f t="shared" si="63"/>
        <v>0</v>
      </c>
    </row>
    <row r="1304" spans="11:25" x14ac:dyDescent="0.3">
      <c r="K1304" s="16">
        <f t="shared" si="61"/>
        <v>0</v>
      </c>
      <c r="X1304" s="17">
        <f t="shared" si="62"/>
        <v>0</v>
      </c>
      <c r="Y1304" s="17">
        <f t="shared" si="63"/>
        <v>0</v>
      </c>
    </row>
    <row r="1305" spans="11:25" x14ac:dyDescent="0.3">
      <c r="K1305" s="16">
        <f t="shared" si="61"/>
        <v>0</v>
      </c>
      <c r="X1305" s="17">
        <f t="shared" si="62"/>
        <v>0</v>
      </c>
      <c r="Y1305" s="17">
        <f t="shared" si="63"/>
        <v>0</v>
      </c>
    </row>
    <row r="1306" spans="11:25" x14ac:dyDescent="0.3">
      <c r="K1306" s="16">
        <f t="shared" si="61"/>
        <v>0</v>
      </c>
      <c r="X1306" s="17">
        <f t="shared" si="62"/>
        <v>0</v>
      </c>
      <c r="Y1306" s="17">
        <f t="shared" si="63"/>
        <v>0</v>
      </c>
    </row>
    <row r="1307" spans="11:25" x14ac:dyDescent="0.3">
      <c r="K1307" s="16">
        <f t="shared" si="61"/>
        <v>0</v>
      </c>
      <c r="X1307" s="17">
        <f t="shared" si="62"/>
        <v>0</v>
      </c>
      <c r="Y1307" s="17">
        <f t="shared" si="63"/>
        <v>0</v>
      </c>
    </row>
    <row r="1308" spans="11:25" x14ac:dyDescent="0.3">
      <c r="K1308" s="16">
        <f t="shared" si="61"/>
        <v>0</v>
      </c>
      <c r="X1308" s="17">
        <f t="shared" si="62"/>
        <v>0</v>
      </c>
      <c r="Y1308" s="17">
        <f t="shared" si="63"/>
        <v>0</v>
      </c>
    </row>
    <row r="1309" spans="11:25" x14ac:dyDescent="0.3">
      <c r="K1309" s="16">
        <f t="shared" si="61"/>
        <v>0</v>
      </c>
      <c r="X1309" s="17">
        <f t="shared" si="62"/>
        <v>0</v>
      </c>
      <c r="Y1309" s="17">
        <f t="shared" si="63"/>
        <v>0</v>
      </c>
    </row>
    <row r="1310" spans="11:25" x14ac:dyDescent="0.3">
      <c r="K1310" s="16">
        <f t="shared" si="61"/>
        <v>0</v>
      </c>
      <c r="X1310" s="17">
        <f t="shared" si="62"/>
        <v>0</v>
      </c>
      <c r="Y1310" s="17">
        <f t="shared" si="63"/>
        <v>0</v>
      </c>
    </row>
    <row r="1311" spans="11:25" x14ac:dyDescent="0.3">
      <c r="K1311" s="16">
        <f t="shared" si="61"/>
        <v>0</v>
      </c>
      <c r="X1311" s="17">
        <f t="shared" si="62"/>
        <v>0</v>
      </c>
      <c r="Y1311" s="17">
        <f t="shared" si="63"/>
        <v>0</v>
      </c>
    </row>
    <row r="1312" spans="11:25" x14ac:dyDescent="0.3">
      <c r="K1312" s="16">
        <f t="shared" si="61"/>
        <v>0</v>
      </c>
      <c r="X1312" s="17">
        <f t="shared" si="62"/>
        <v>0</v>
      </c>
      <c r="Y1312" s="17">
        <f t="shared" si="63"/>
        <v>0</v>
      </c>
    </row>
    <row r="1313" spans="11:25" x14ac:dyDescent="0.3">
      <c r="K1313" s="16">
        <f t="shared" si="61"/>
        <v>0</v>
      </c>
      <c r="X1313" s="17">
        <f t="shared" si="62"/>
        <v>0</v>
      </c>
      <c r="Y1313" s="17">
        <f t="shared" si="63"/>
        <v>0</v>
      </c>
    </row>
    <row r="1314" spans="11:25" x14ac:dyDescent="0.3">
      <c r="K1314" s="16">
        <f t="shared" si="61"/>
        <v>0</v>
      </c>
      <c r="X1314" s="17">
        <f t="shared" si="62"/>
        <v>0</v>
      </c>
      <c r="Y1314" s="17">
        <f t="shared" si="63"/>
        <v>0</v>
      </c>
    </row>
    <row r="1315" spans="11:25" x14ac:dyDescent="0.3">
      <c r="K1315" s="16">
        <f t="shared" si="61"/>
        <v>0</v>
      </c>
      <c r="X1315" s="17">
        <f t="shared" si="62"/>
        <v>0</v>
      </c>
      <c r="Y1315" s="17">
        <f t="shared" si="63"/>
        <v>0</v>
      </c>
    </row>
    <row r="1316" spans="11:25" x14ac:dyDescent="0.3">
      <c r="K1316" s="16">
        <f t="shared" si="61"/>
        <v>0</v>
      </c>
      <c r="X1316" s="17">
        <f t="shared" si="62"/>
        <v>0</v>
      </c>
      <c r="Y1316" s="17">
        <f t="shared" si="63"/>
        <v>0</v>
      </c>
    </row>
    <row r="1317" spans="11:25" x14ac:dyDescent="0.3">
      <c r="K1317" s="16">
        <f t="shared" si="61"/>
        <v>0</v>
      </c>
      <c r="X1317" s="17">
        <f t="shared" si="62"/>
        <v>0</v>
      </c>
      <c r="Y1317" s="17">
        <f t="shared" si="63"/>
        <v>0</v>
      </c>
    </row>
    <row r="1318" spans="11:25" x14ac:dyDescent="0.3">
      <c r="K1318" s="16">
        <f t="shared" si="61"/>
        <v>0</v>
      </c>
      <c r="X1318" s="17">
        <f t="shared" si="62"/>
        <v>0</v>
      </c>
      <c r="Y1318" s="17">
        <f t="shared" si="63"/>
        <v>0</v>
      </c>
    </row>
    <row r="1319" spans="11:25" x14ac:dyDescent="0.3">
      <c r="K1319" s="16">
        <f t="shared" si="61"/>
        <v>0</v>
      </c>
      <c r="X1319" s="17">
        <f t="shared" si="62"/>
        <v>0</v>
      </c>
      <c r="Y1319" s="17">
        <f t="shared" si="63"/>
        <v>0</v>
      </c>
    </row>
    <row r="1320" spans="11:25" x14ac:dyDescent="0.3">
      <c r="K1320" s="16">
        <f t="shared" si="61"/>
        <v>0</v>
      </c>
      <c r="X1320" s="17">
        <f t="shared" si="62"/>
        <v>0</v>
      </c>
      <c r="Y1320" s="17">
        <f t="shared" si="63"/>
        <v>0</v>
      </c>
    </row>
    <row r="1321" spans="11:25" x14ac:dyDescent="0.3">
      <c r="K1321" s="16">
        <f t="shared" si="61"/>
        <v>0</v>
      </c>
      <c r="X1321" s="17">
        <f t="shared" si="62"/>
        <v>0</v>
      </c>
      <c r="Y1321" s="17">
        <f t="shared" si="63"/>
        <v>0</v>
      </c>
    </row>
    <row r="1322" spans="11:25" x14ac:dyDescent="0.3">
      <c r="K1322" s="16">
        <f t="shared" si="61"/>
        <v>0</v>
      </c>
      <c r="X1322" s="17">
        <f t="shared" si="62"/>
        <v>0</v>
      </c>
      <c r="Y1322" s="17">
        <f t="shared" si="63"/>
        <v>0</v>
      </c>
    </row>
    <row r="1323" spans="11:25" x14ac:dyDescent="0.3">
      <c r="K1323" s="16">
        <f t="shared" si="61"/>
        <v>0</v>
      </c>
      <c r="X1323" s="17">
        <f t="shared" si="62"/>
        <v>0</v>
      </c>
      <c r="Y1323" s="17">
        <f t="shared" si="63"/>
        <v>0</v>
      </c>
    </row>
    <row r="1324" spans="11:25" x14ac:dyDescent="0.3">
      <c r="K1324" s="16">
        <f t="shared" si="61"/>
        <v>0</v>
      </c>
      <c r="X1324" s="17">
        <f t="shared" si="62"/>
        <v>0</v>
      </c>
      <c r="Y1324" s="17">
        <f t="shared" si="63"/>
        <v>0</v>
      </c>
    </row>
    <row r="1325" spans="11:25" x14ac:dyDescent="0.3">
      <c r="K1325" s="16">
        <f t="shared" si="61"/>
        <v>0</v>
      </c>
      <c r="X1325" s="17">
        <f t="shared" si="62"/>
        <v>0</v>
      </c>
      <c r="Y1325" s="17">
        <f t="shared" si="63"/>
        <v>0</v>
      </c>
    </row>
    <row r="1326" spans="11:25" x14ac:dyDescent="0.3">
      <c r="K1326" s="16">
        <f t="shared" si="61"/>
        <v>0</v>
      </c>
      <c r="X1326" s="17">
        <f t="shared" si="62"/>
        <v>0</v>
      </c>
      <c r="Y1326" s="17">
        <f t="shared" si="63"/>
        <v>0</v>
      </c>
    </row>
    <row r="1327" spans="11:25" x14ac:dyDescent="0.3">
      <c r="K1327" s="16">
        <f t="shared" si="61"/>
        <v>0</v>
      </c>
      <c r="X1327" s="17">
        <f t="shared" si="62"/>
        <v>0</v>
      </c>
      <c r="Y1327" s="17">
        <f t="shared" si="63"/>
        <v>0</v>
      </c>
    </row>
    <row r="1328" spans="11:25" x14ac:dyDescent="0.3">
      <c r="K1328" s="16">
        <f t="shared" si="61"/>
        <v>0</v>
      </c>
      <c r="X1328" s="17">
        <f t="shared" si="62"/>
        <v>0</v>
      </c>
      <c r="Y1328" s="17">
        <f t="shared" si="63"/>
        <v>0</v>
      </c>
    </row>
    <row r="1329" spans="11:25" x14ac:dyDescent="0.3">
      <c r="K1329" s="16">
        <f t="shared" si="61"/>
        <v>0</v>
      </c>
      <c r="X1329" s="17">
        <f t="shared" si="62"/>
        <v>0</v>
      </c>
      <c r="Y1329" s="17">
        <f t="shared" si="63"/>
        <v>0</v>
      </c>
    </row>
    <row r="1330" spans="11:25" x14ac:dyDescent="0.3">
      <c r="K1330" s="16">
        <f t="shared" si="61"/>
        <v>0</v>
      </c>
      <c r="X1330" s="17">
        <f t="shared" si="62"/>
        <v>0</v>
      </c>
      <c r="Y1330" s="17">
        <f t="shared" si="63"/>
        <v>0</v>
      </c>
    </row>
    <row r="1331" spans="11:25" x14ac:dyDescent="0.3">
      <c r="K1331" s="16">
        <f t="shared" si="61"/>
        <v>0</v>
      </c>
      <c r="X1331" s="17">
        <f t="shared" si="62"/>
        <v>0</v>
      </c>
      <c r="Y1331" s="17">
        <f t="shared" si="63"/>
        <v>0</v>
      </c>
    </row>
    <row r="1332" spans="11:25" x14ac:dyDescent="0.3">
      <c r="K1332" s="16">
        <f t="shared" si="61"/>
        <v>0</v>
      </c>
      <c r="X1332" s="17">
        <f t="shared" si="62"/>
        <v>0</v>
      </c>
      <c r="Y1332" s="17">
        <f t="shared" si="63"/>
        <v>0</v>
      </c>
    </row>
    <row r="1333" spans="11:25" x14ac:dyDescent="0.3">
      <c r="K1333" s="16">
        <f t="shared" si="61"/>
        <v>0</v>
      </c>
      <c r="X1333" s="17">
        <f t="shared" si="62"/>
        <v>0</v>
      </c>
      <c r="Y1333" s="17">
        <f t="shared" si="63"/>
        <v>0</v>
      </c>
    </row>
    <row r="1334" spans="11:25" x14ac:dyDescent="0.3">
      <c r="K1334" s="16">
        <f t="shared" si="61"/>
        <v>0</v>
      </c>
      <c r="X1334" s="17">
        <f t="shared" si="62"/>
        <v>0</v>
      </c>
      <c r="Y1334" s="17">
        <f t="shared" si="63"/>
        <v>0</v>
      </c>
    </row>
    <row r="1335" spans="11:25" x14ac:dyDescent="0.3">
      <c r="K1335" s="16">
        <f t="shared" si="61"/>
        <v>0</v>
      </c>
      <c r="X1335" s="17">
        <f t="shared" si="62"/>
        <v>0</v>
      </c>
      <c r="Y1335" s="17">
        <f t="shared" si="63"/>
        <v>0</v>
      </c>
    </row>
    <row r="1336" spans="11:25" x14ac:dyDescent="0.3">
      <c r="K1336" s="16">
        <f t="shared" si="61"/>
        <v>0</v>
      </c>
      <c r="X1336" s="17">
        <f t="shared" si="62"/>
        <v>0</v>
      </c>
      <c r="Y1336" s="17">
        <f t="shared" si="63"/>
        <v>0</v>
      </c>
    </row>
    <row r="1337" spans="11:25" x14ac:dyDescent="0.3">
      <c r="K1337" s="16">
        <f t="shared" si="61"/>
        <v>0</v>
      </c>
      <c r="X1337" s="17">
        <f t="shared" si="62"/>
        <v>0</v>
      </c>
      <c r="Y1337" s="17">
        <f t="shared" si="63"/>
        <v>0</v>
      </c>
    </row>
    <row r="1338" spans="11:25" x14ac:dyDescent="0.3">
      <c r="K1338" s="16">
        <f t="shared" si="61"/>
        <v>0</v>
      </c>
      <c r="X1338" s="17">
        <f t="shared" si="62"/>
        <v>0</v>
      </c>
      <c r="Y1338" s="17">
        <f t="shared" si="63"/>
        <v>0</v>
      </c>
    </row>
    <row r="1339" spans="11:25" x14ac:dyDescent="0.3">
      <c r="K1339" s="16">
        <f t="shared" si="61"/>
        <v>0</v>
      </c>
      <c r="X1339" s="17">
        <f t="shared" si="62"/>
        <v>0</v>
      </c>
      <c r="Y1339" s="17">
        <f t="shared" si="63"/>
        <v>0</v>
      </c>
    </row>
    <row r="1340" spans="11:25" x14ac:dyDescent="0.3">
      <c r="K1340" s="16">
        <f t="shared" si="61"/>
        <v>0</v>
      </c>
      <c r="X1340" s="17">
        <f t="shared" si="62"/>
        <v>0</v>
      </c>
      <c r="Y1340" s="17">
        <f t="shared" si="63"/>
        <v>0</v>
      </c>
    </row>
    <row r="1341" spans="11:25" x14ac:dyDescent="0.3">
      <c r="K1341" s="16">
        <f t="shared" si="61"/>
        <v>0</v>
      </c>
      <c r="X1341" s="17">
        <f t="shared" si="62"/>
        <v>0</v>
      </c>
      <c r="Y1341" s="17">
        <f t="shared" si="63"/>
        <v>0</v>
      </c>
    </row>
    <row r="1342" spans="11:25" x14ac:dyDescent="0.3">
      <c r="K1342" s="16">
        <f t="shared" si="61"/>
        <v>0</v>
      </c>
      <c r="X1342" s="17">
        <f t="shared" si="62"/>
        <v>0</v>
      </c>
      <c r="Y1342" s="17">
        <f t="shared" si="63"/>
        <v>0</v>
      </c>
    </row>
    <row r="1343" spans="11:25" x14ac:dyDescent="0.3">
      <c r="K1343" s="16">
        <f t="shared" si="61"/>
        <v>0</v>
      </c>
      <c r="X1343" s="17">
        <f t="shared" si="62"/>
        <v>0</v>
      </c>
      <c r="Y1343" s="17">
        <f t="shared" si="63"/>
        <v>0</v>
      </c>
    </row>
    <row r="1344" spans="11:25" x14ac:dyDescent="0.3">
      <c r="K1344" s="16">
        <f t="shared" si="61"/>
        <v>0</v>
      </c>
      <c r="X1344" s="17">
        <f t="shared" si="62"/>
        <v>0</v>
      </c>
      <c r="Y1344" s="17">
        <f t="shared" si="63"/>
        <v>0</v>
      </c>
    </row>
    <row r="1345" spans="11:25" x14ac:dyDescent="0.3">
      <c r="K1345" s="16">
        <f t="shared" si="61"/>
        <v>0</v>
      </c>
      <c r="X1345" s="17">
        <f t="shared" si="62"/>
        <v>0</v>
      </c>
      <c r="Y1345" s="17">
        <f t="shared" si="63"/>
        <v>0</v>
      </c>
    </row>
    <row r="1346" spans="11:25" x14ac:dyDescent="0.3">
      <c r="K1346" s="16">
        <f t="shared" si="61"/>
        <v>0</v>
      </c>
      <c r="X1346" s="17">
        <f t="shared" si="62"/>
        <v>0</v>
      </c>
      <c r="Y1346" s="17">
        <f t="shared" si="63"/>
        <v>0</v>
      </c>
    </row>
    <row r="1347" spans="11:25" x14ac:dyDescent="0.3">
      <c r="K1347" s="16">
        <f t="shared" si="61"/>
        <v>0</v>
      </c>
      <c r="X1347" s="17">
        <f t="shared" si="62"/>
        <v>0</v>
      </c>
      <c r="Y1347" s="17">
        <f t="shared" si="63"/>
        <v>0</v>
      </c>
    </row>
    <row r="1348" spans="11:25" x14ac:dyDescent="0.3">
      <c r="K1348" s="16">
        <f t="shared" ref="K1348:K1411" si="64">SUM(D1348:J1348)</f>
        <v>0</v>
      </c>
      <c r="X1348" s="17">
        <f t="shared" ref="X1348:X1411" si="65">SUM(L1348:W1348)</f>
        <v>0</v>
      </c>
      <c r="Y1348" s="17">
        <f t="shared" ref="Y1348:Y1411" si="66">K1348-X1348</f>
        <v>0</v>
      </c>
    </row>
    <row r="1349" spans="11:25" x14ac:dyDescent="0.3">
      <c r="K1349" s="16">
        <f t="shared" si="64"/>
        <v>0</v>
      </c>
      <c r="X1349" s="17">
        <f t="shared" si="65"/>
        <v>0</v>
      </c>
      <c r="Y1349" s="17">
        <f t="shared" si="66"/>
        <v>0</v>
      </c>
    </row>
    <row r="1350" spans="11:25" x14ac:dyDescent="0.3">
      <c r="K1350" s="16">
        <f t="shared" si="64"/>
        <v>0</v>
      </c>
      <c r="X1350" s="17">
        <f t="shared" si="65"/>
        <v>0</v>
      </c>
      <c r="Y1350" s="17">
        <f t="shared" si="66"/>
        <v>0</v>
      </c>
    </row>
    <row r="1351" spans="11:25" x14ac:dyDescent="0.3">
      <c r="K1351" s="16">
        <f t="shared" si="64"/>
        <v>0</v>
      </c>
      <c r="X1351" s="17">
        <f t="shared" si="65"/>
        <v>0</v>
      </c>
      <c r="Y1351" s="17">
        <f t="shared" si="66"/>
        <v>0</v>
      </c>
    </row>
    <row r="1352" spans="11:25" x14ac:dyDescent="0.3">
      <c r="K1352" s="16">
        <f t="shared" si="64"/>
        <v>0</v>
      </c>
      <c r="X1352" s="17">
        <f t="shared" si="65"/>
        <v>0</v>
      </c>
      <c r="Y1352" s="17">
        <f t="shared" si="66"/>
        <v>0</v>
      </c>
    </row>
    <row r="1353" spans="11:25" x14ac:dyDescent="0.3">
      <c r="K1353" s="16">
        <f t="shared" si="64"/>
        <v>0</v>
      </c>
      <c r="X1353" s="17">
        <f t="shared" si="65"/>
        <v>0</v>
      </c>
      <c r="Y1353" s="17">
        <f t="shared" si="66"/>
        <v>0</v>
      </c>
    </row>
    <row r="1354" spans="11:25" x14ac:dyDescent="0.3">
      <c r="K1354" s="16">
        <f t="shared" si="64"/>
        <v>0</v>
      </c>
      <c r="X1354" s="17">
        <f t="shared" si="65"/>
        <v>0</v>
      </c>
      <c r="Y1354" s="17">
        <f t="shared" si="66"/>
        <v>0</v>
      </c>
    </row>
    <row r="1355" spans="11:25" x14ac:dyDescent="0.3">
      <c r="K1355" s="16">
        <f t="shared" si="64"/>
        <v>0</v>
      </c>
      <c r="X1355" s="17">
        <f t="shared" si="65"/>
        <v>0</v>
      </c>
      <c r="Y1355" s="17">
        <f t="shared" si="66"/>
        <v>0</v>
      </c>
    </row>
    <row r="1356" spans="11:25" x14ac:dyDescent="0.3">
      <c r="K1356" s="16">
        <f t="shared" si="64"/>
        <v>0</v>
      </c>
      <c r="X1356" s="17">
        <f t="shared" si="65"/>
        <v>0</v>
      </c>
      <c r="Y1356" s="17">
        <f t="shared" si="66"/>
        <v>0</v>
      </c>
    </row>
    <row r="1357" spans="11:25" x14ac:dyDescent="0.3">
      <c r="K1357" s="16">
        <f t="shared" si="64"/>
        <v>0</v>
      </c>
      <c r="X1357" s="17">
        <f t="shared" si="65"/>
        <v>0</v>
      </c>
      <c r="Y1357" s="17">
        <f t="shared" si="66"/>
        <v>0</v>
      </c>
    </row>
    <row r="1358" spans="11:25" x14ac:dyDescent="0.3">
      <c r="K1358" s="16">
        <f t="shared" si="64"/>
        <v>0</v>
      </c>
      <c r="X1358" s="17">
        <f t="shared" si="65"/>
        <v>0</v>
      </c>
      <c r="Y1358" s="17">
        <f t="shared" si="66"/>
        <v>0</v>
      </c>
    </row>
    <row r="1359" spans="11:25" x14ac:dyDescent="0.3">
      <c r="K1359" s="16">
        <f t="shared" si="64"/>
        <v>0</v>
      </c>
      <c r="X1359" s="17">
        <f t="shared" si="65"/>
        <v>0</v>
      </c>
      <c r="Y1359" s="17">
        <f t="shared" si="66"/>
        <v>0</v>
      </c>
    </row>
    <row r="1360" spans="11:25" x14ac:dyDescent="0.3">
      <c r="K1360" s="16">
        <f t="shared" si="64"/>
        <v>0</v>
      </c>
      <c r="X1360" s="17">
        <f t="shared" si="65"/>
        <v>0</v>
      </c>
      <c r="Y1360" s="17">
        <f t="shared" si="66"/>
        <v>0</v>
      </c>
    </row>
    <row r="1361" spans="11:25" x14ac:dyDescent="0.3">
      <c r="K1361" s="16">
        <f t="shared" si="64"/>
        <v>0</v>
      </c>
      <c r="X1361" s="17">
        <f t="shared" si="65"/>
        <v>0</v>
      </c>
      <c r="Y1361" s="17">
        <f t="shared" si="66"/>
        <v>0</v>
      </c>
    </row>
    <row r="1362" spans="11:25" x14ac:dyDescent="0.3">
      <c r="K1362" s="16">
        <f t="shared" si="64"/>
        <v>0</v>
      </c>
      <c r="X1362" s="17">
        <f t="shared" si="65"/>
        <v>0</v>
      </c>
      <c r="Y1362" s="17">
        <f t="shared" si="66"/>
        <v>0</v>
      </c>
    </row>
    <row r="1363" spans="11:25" x14ac:dyDescent="0.3">
      <c r="K1363" s="16">
        <f t="shared" si="64"/>
        <v>0</v>
      </c>
      <c r="X1363" s="17">
        <f t="shared" si="65"/>
        <v>0</v>
      </c>
      <c r="Y1363" s="17">
        <f t="shared" si="66"/>
        <v>0</v>
      </c>
    </row>
    <row r="1364" spans="11:25" x14ac:dyDescent="0.3">
      <c r="K1364" s="16">
        <f t="shared" si="64"/>
        <v>0</v>
      </c>
      <c r="X1364" s="17">
        <f t="shared" si="65"/>
        <v>0</v>
      </c>
      <c r="Y1364" s="17">
        <f t="shared" si="66"/>
        <v>0</v>
      </c>
    </row>
    <row r="1365" spans="11:25" x14ac:dyDescent="0.3">
      <c r="K1365" s="16">
        <f t="shared" si="64"/>
        <v>0</v>
      </c>
      <c r="X1365" s="17">
        <f t="shared" si="65"/>
        <v>0</v>
      </c>
      <c r="Y1365" s="17">
        <f t="shared" si="66"/>
        <v>0</v>
      </c>
    </row>
    <row r="1366" spans="11:25" x14ac:dyDescent="0.3">
      <c r="K1366" s="16">
        <f t="shared" si="64"/>
        <v>0</v>
      </c>
      <c r="X1366" s="17">
        <f t="shared" si="65"/>
        <v>0</v>
      </c>
      <c r="Y1366" s="17">
        <f t="shared" si="66"/>
        <v>0</v>
      </c>
    </row>
    <row r="1367" spans="11:25" x14ac:dyDescent="0.3">
      <c r="K1367" s="16">
        <f t="shared" si="64"/>
        <v>0</v>
      </c>
      <c r="X1367" s="17">
        <f t="shared" si="65"/>
        <v>0</v>
      </c>
      <c r="Y1367" s="17">
        <f t="shared" si="66"/>
        <v>0</v>
      </c>
    </row>
    <row r="1368" spans="11:25" x14ac:dyDescent="0.3">
      <c r="K1368" s="16">
        <f t="shared" si="64"/>
        <v>0</v>
      </c>
      <c r="X1368" s="17">
        <f t="shared" si="65"/>
        <v>0</v>
      </c>
      <c r="Y1368" s="17">
        <f t="shared" si="66"/>
        <v>0</v>
      </c>
    </row>
    <row r="1369" spans="11:25" x14ac:dyDescent="0.3">
      <c r="K1369" s="16">
        <f t="shared" si="64"/>
        <v>0</v>
      </c>
      <c r="X1369" s="17">
        <f t="shared" si="65"/>
        <v>0</v>
      </c>
      <c r="Y1369" s="17">
        <f t="shared" si="66"/>
        <v>0</v>
      </c>
    </row>
    <row r="1370" spans="11:25" x14ac:dyDescent="0.3">
      <c r="K1370" s="16">
        <f t="shared" si="64"/>
        <v>0</v>
      </c>
      <c r="X1370" s="17">
        <f t="shared" si="65"/>
        <v>0</v>
      </c>
      <c r="Y1370" s="17">
        <f t="shared" si="66"/>
        <v>0</v>
      </c>
    </row>
    <row r="1371" spans="11:25" x14ac:dyDescent="0.3">
      <c r="K1371" s="16">
        <f t="shared" si="64"/>
        <v>0</v>
      </c>
      <c r="X1371" s="17">
        <f t="shared" si="65"/>
        <v>0</v>
      </c>
      <c r="Y1371" s="17">
        <f t="shared" si="66"/>
        <v>0</v>
      </c>
    </row>
    <row r="1372" spans="11:25" x14ac:dyDescent="0.3">
      <c r="K1372" s="16">
        <f t="shared" si="64"/>
        <v>0</v>
      </c>
      <c r="X1372" s="17">
        <f t="shared" si="65"/>
        <v>0</v>
      </c>
      <c r="Y1372" s="17">
        <f t="shared" si="66"/>
        <v>0</v>
      </c>
    </row>
    <row r="1373" spans="11:25" x14ac:dyDescent="0.3">
      <c r="K1373" s="16">
        <f t="shared" si="64"/>
        <v>0</v>
      </c>
      <c r="X1373" s="17">
        <f t="shared" si="65"/>
        <v>0</v>
      </c>
      <c r="Y1373" s="17">
        <f t="shared" si="66"/>
        <v>0</v>
      </c>
    </row>
    <row r="1374" spans="11:25" x14ac:dyDescent="0.3">
      <c r="K1374" s="16">
        <f t="shared" si="64"/>
        <v>0</v>
      </c>
      <c r="X1374" s="17">
        <f t="shared" si="65"/>
        <v>0</v>
      </c>
      <c r="Y1374" s="17">
        <f t="shared" si="66"/>
        <v>0</v>
      </c>
    </row>
    <row r="1375" spans="11:25" x14ac:dyDescent="0.3">
      <c r="K1375" s="16">
        <f t="shared" si="64"/>
        <v>0</v>
      </c>
      <c r="X1375" s="17">
        <f t="shared" si="65"/>
        <v>0</v>
      </c>
      <c r="Y1375" s="17">
        <f t="shared" si="66"/>
        <v>0</v>
      </c>
    </row>
    <row r="1376" spans="11:25" x14ac:dyDescent="0.3">
      <c r="K1376" s="16">
        <f t="shared" si="64"/>
        <v>0</v>
      </c>
      <c r="X1376" s="17">
        <f t="shared" si="65"/>
        <v>0</v>
      </c>
      <c r="Y1376" s="17">
        <f t="shared" si="66"/>
        <v>0</v>
      </c>
    </row>
    <row r="1377" spans="11:25" x14ac:dyDescent="0.3">
      <c r="K1377" s="16">
        <f t="shared" si="64"/>
        <v>0</v>
      </c>
      <c r="X1377" s="17">
        <f t="shared" si="65"/>
        <v>0</v>
      </c>
      <c r="Y1377" s="17">
        <f t="shared" si="66"/>
        <v>0</v>
      </c>
    </row>
    <row r="1378" spans="11:25" x14ac:dyDescent="0.3">
      <c r="K1378" s="16">
        <f t="shared" si="64"/>
        <v>0</v>
      </c>
      <c r="X1378" s="17">
        <f t="shared" si="65"/>
        <v>0</v>
      </c>
      <c r="Y1378" s="17">
        <f t="shared" si="66"/>
        <v>0</v>
      </c>
    </row>
    <row r="1379" spans="11:25" x14ac:dyDescent="0.3">
      <c r="K1379" s="16">
        <f t="shared" si="64"/>
        <v>0</v>
      </c>
      <c r="X1379" s="17">
        <f t="shared" si="65"/>
        <v>0</v>
      </c>
      <c r="Y1379" s="17">
        <f t="shared" si="66"/>
        <v>0</v>
      </c>
    </row>
    <row r="1380" spans="11:25" x14ac:dyDescent="0.3">
      <c r="K1380" s="16">
        <f t="shared" si="64"/>
        <v>0</v>
      </c>
      <c r="X1380" s="17">
        <f t="shared" si="65"/>
        <v>0</v>
      </c>
      <c r="Y1380" s="17">
        <f t="shared" si="66"/>
        <v>0</v>
      </c>
    </row>
    <row r="1381" spans="11:25" x14ac:dyDescent="0.3">
      <c r="K1381" s="16">
        <f t="shared" si="64"/>
        <v>0</v>
      </c>
      <c r="X1381" s="17">
        <f t="shared" si="65"/>
        <v>0</v>
      </c>
      <c r="Y1381" s="17">
        <f t="shared" si="66"/>
        <v>0</v>
      </c>
    </row>
    <row r="1382" spans="11:25" x14ac:dyDescent="0.3">
      <c r="K1382" s="16">
        <f t="shared" si="64"/>
        <v>0</v>
      </c>
      <c r="X1382" s="17">
        <f t="shared" si="65"/>
        <v>0</v>
      </c>
      <c r="Y1382" s="17">
        <f t="shared" si="66"/>
        <v>0</v>
      </c>
    </row>
    <row r="1383" spans="11:25" x14ac:dyDescent="0.3">
      <c r="K1383" s="16">
        <f t="shared" si="64"/>
        <v>0</v>
      </c>
      <c r="X1383" s="17">
        <f t="shared" si="65"/>
        <v>0</v>
      </c>
      <c r="Y1383" s="17">
        <f t="shared" si="66"/>
        <v>0</v>
      </c>
    </row>
    <row r="1384" spans="11:25" x14ac:dyDescent="0.3">
      <c r="K1384" s="16">
        <f t="shared" si="64"/>
        <v>0</v>
      </c>
      <c r="X1384" s="17">
        <f t="shared" si="65"/>
        <v>0</v>
      </c>
      <c r="Y1384" s="17">
        <f t="shared" si="66"/>
        <v>0</v>
      </c>
    </row>
    <row r="1385" spans="11:25" x14ac:dyDescent="0.3">
      <c r="K1385" s="16">
        <f t="shared" si="64"/>
        <v>0</v>
      </c>
      <c r="X1385" s="17">
        <f t="shared" si="65"/>
        <v>0</v>
      </c>
      <c r="Y1385" s="17">
        <f t="shared" si="66"/>
        <v>0</v>
      </c>
    </row>
    <row r="1386" spans="11:25" x14ac:dyDescent="0.3">
      <c r="K1386" s="16">
        <f t="shared" si="64"/>
        <v>0</v>
      </c>
      <c r="X1386" s="17">
        <f t="shared" si="65"/>
        <v>0</v>
      </c>
      <c r="Y1386" s="17">
        <f t="shared" si="66"/>
        <v>0</v>
      </c>
    </row>
    <row r="1387" spans="11:25" x14ac:dyDescent="0.3">
      <c r="K1387" s="16">
        <f t="shared" si="64"/>
        <v>0</v>
      </c>
      <c r="X1387" s="17">
        <f t="shared" si="65"/>
        <v>0</v>
      </c>
      <c r="Y1387" s="17">
        <f t="shared" si="66"/>
        <v>0</v>
      </c>
    </row>
    <row r="1388" spans="11:25" x14ac:dyDescent="0.3">
      <c r="K1388" s="16">
        <f t="shared" si="64"/>
        <v>0</v>
      </c>
      <c r="X1388" s="17">
        <f t="shared" si="65"/>
        <v>0</v>
      </c>
      <c r="Y1388" s="17">
        <f t="shared" si="66"/>
        <v>0</v>
      </c>
    </row>
    <row r="1389" spans="11:25" x14ac:dyDescent="0.3">
      <c r="K1389" s="16">
        <f t="shared" si="64"/>
        <v>0</v>
      </c>
      <c r="X1389" s="17">
        <f t="shared" si="65"/>
        <v>0</v>
      </c>
      <c r="Y1389" s="17">
        <f t="shared" si="66"/>
        <v>0</v>
      </c>
    </row>
    <row r="1390" spans="11:25" x14ac:dyDescent="0.3">
      <c r="K1390" s="16">
        <f t="shared" si="64"/>
        <v>0</v>
      </c>
      <c r="X1390" s="17">
        <f t="shared" si="65"/>
        <v>0</v>
      </c>
      <c r="Y1390" s="17">
        <f t="shared" si="66"/>
        <v>0</v>
      </c>
    </row>
    <row r="1391" spans="11:25" x14ac:dyDescent="0.3">
      <c r="K1391" s="16">
        <f t="shared" si="64"/>
        <v>0</v>
      </c>
      <c r="X1391" s="17">
        <f t="shared" si="65"/>
        <v>0</v>
      </c>
      <c r="Y1391" s="17">
        <f t="shared" si="66"/>
        <v>0</v>
      </c>
    </row>
    <row r="1392" spans="11:25" x14ac:dyDescent="0.3">
      <c r="K1392" s="16">
        <f t="shared" si="64"/>
        <v>0</v>
      </c>
      <c r="X1392" s="17">
        <f t="shared" si="65"/>
        <v>0</v>
      </c>
      <c r="Y1392" s="17">
        <f t="shared" si="66"/>
        <v>0</v>
      </c>
    </row>
    <row r="1393" spans="11:25" x14ac:dyDescent="0.3">
      <c r="K1393" s="16">
        <f t="shared" si="64"/>
        <v>0</v>
      </c>
      <c r="X1393" s="17">
        <f t="shared" si="65"/>
        <v>0</v>
      </c>
      <c r="Y1393" s="17">
        <f t="shared" si="66"/>
        <v>0</v>
      </c>
    </row>
    <row r="1394" spans="11:25" x14ac:dyDescent="0.3">
      <c r="K1394" s="16">
        <f t="shared" si="64"/>
        <v>0</v>
      </c>
      <c r="X1394" s="17">
        <f t="shared" si="65"/>
        <v>0</v>
      </c>
      <c r="Y1394" s="17">
        <f t="shared" si="66"/>
        <v>0</v>
      </c>
    </row>
    <row r="1395" spans="11:25" x14ac:dyDescent="0.3">
      <c r="K1395" s="16">
        <f t="shared" si="64"/>
        <v>0</v>
      </c>
      <c r="X1395" s="17">
        <f t="shared" si="65"/>
        <v>0</v>
      </c>
      <c r="Y1395" s="17">
        <f t="shared" si="66"/>
        <v>0</v>
      </c>
    </row>
    <row r="1396" spans="11:25" x14ac:dyDescent="0.3">
      <c r="K1396" s="16">
        <f t="shared" si="64"/>
        <v>0</v>
      </c>
      <c r="X1396" s="17">
        <f t="shared" si="65"/>
        <v>0</v>
      </c>
      <c r="Y1396" s="17">
        <f t="shared" si="66"/>
        <v>0</v>
      </c>
    </row>
    <row r="1397" spans="11:25" x14ac:dyDescent="0.3">
      <c r="K1397" s="16">
        <f t="shared" si="64"/>
        <v>0</v>
      </c>
      <c r="X1397" s="17">
        <f t="shared" si="65"/>
        <v>0</v>
      </c>
      <c r="Y1397" s="17">
        <f t="shared" si="66"/>
        <v>0</v>
      </c>
    </row>
    <row r="1398" spans="11:25" x14ac:dyDescent="0.3">
      <c r="K1398" s="16">
        <f t="shared" si="64"/>
        <v>0</v>
      </c>
      <c r="X1398" s="17">
        <f t="shared" si="65"/>
        <v>0</v>
      </c>
      <c r="Y1398" s="17">
        <f t="shared" si="66"/>
        <v>0</v>
      </c>
    </row>
    <row r="1399" spans="11:25" x14ac:dyDescent="0.3">
      <c r="K1399" s="16">
        <f t="shared" si="64"/>
        <v>0</v>
      </c>
      <c r="X1399" s="17">
        <f t="shared" si="65"/>
        <v>0</v>
      </c>
      <c r="Y1399" s="17">
        <f t="shared" si="66"/>
        <v>0</v>
      </c>
    </row>
    <row r="1400" spans="11:25" x14ac:dyDescent="0.3">
      <c r="K1400" s="16">
        <f t="shared" si="64"/>
        <v>0</v>
      </c>
      <c r="X1400" s="17">
        <f t="shared" si="65"/>
        <v>0</v>
      </c>
      <c r="Y1400" s="17">
        <f t="shared" si="66"/>
        <v>0</v>
      </c>
    </row>
    <row r="1401" spans="11:25" x14ac:dyDescent="0.3">
      <c r="K1401" s="16">
        <f t="shared" si="64"/>
        <v>0</v>
      </c>
      <c r="X1401" s="17">
        <f t="shared" si="65"/>
        <v>0</v>
      </c>
      <c r="Y1401" s="17">
        <f t="shared" si="66"/>
        <v>0</v>
      </c>
    </row>
    <row r="1402" spans="11:25" x14ac:dyDescent="0.3">
      <c r="K1402" s="16">
        <f t="shared" si="64"/>
        <v>0</v>
      </c>
      <c r="X1402" s="17">
        <f t="shared" si="65"/>
        <v>0</v>
      </c>
      <c r="Y1402" s="17">
        <f t="shared" si="66"/>
        <v>0</v>
      </c>
    </row>
    <row r="1403" spans="11:25" x14ac:dyDescent="0.3">
      <c r="K1403" s="16">
        <f t="shared" si="64"/>
        <v>0</v>
      </c>
      <c r="X1403" s="17">
        <f t="shared" si="65"/>
        <v>0</v>
      </c>
      <c r="Y1403" s="17">
        <f t="shared" si="66"/>
        <v>0</v>
      </c>
    </row>
    <row r="1404" spans="11:25" x14ac:dyDescent="0.3">
      <c r="K1404" s="16">
        <f t="shared" si="64"/>
        <v>0</v>
      </c>
      <c r="X1404" s="17">
        <f t="shared" si="65"/>
        <v>0</v>
      </c>
      <c r="Y1404" s="17">
        <f t="shared" si="66"/>
        <v>0</v>
      </c>
    </row>
    <row r="1405" spans="11:25" x14ac:dyDescent="0.3">
      <c r="K1405" s="16">
        <f t="shared" si="64"/>
        <v>0</v>
      </c>
      <c r="X1405" s="17">
        <f t="shared" si="65"/>
        <v>0</v>
      </c>
      <c r="Y1405" s="17">
        <f t="shared" si="66"/>
        <v>0</v>
      </c>
    </row>
    <row r="1406" spans="11:25" x14ac:dyDescent="0.3">
      <c r="K1406" s="16">
        <f t="shared" si="64"/>
        <v>0</v>
      </c>
      <c r="X1406" s="17">
        <f t="shared" si="65"/>
        <v>0</v>
      </c>
      <c r="Y1406" s="17">
        <f t="shared" si="66"/>
        <v>0</v>
      </c>
    </row>
    <row r="1407" spans="11:25" x14ac:dyDescent="0.3">
      <c r="K1407" s="16">
        <f t="shared" si="64"/>
        <v>0</v>
      </c>
      <c r="X1407" s="17">
        <f t="shared" si="65"/>
        <v>0</v>
      </c>
      <c r="Y1407" s="17">
        <f t="shared" si="66"/>
        <v>0</v>
      </c>
    </row>
    <row r="1408" spans="11:25" x14ac:dyDescent="0.3">
      <c r="K1408" s="16">
        <f t="shared" si="64"/>
        <v>0</v>
      </c>
      <c r="X1408" s="17">
        <f t="shared" si="65"/>
        <v>0</v>
      </c>
      <c r="Y1408" s="17">
        <f t="shared" si="66"/>
        <v>0</v>
      </c>
    </row>
    <row r="1409" spans="11:25" x14ac:dyDescent="0.3">
      <c r="K1409" s="16">
        <f t="shared" si="64"/>
        <v>0</v>
      </c>
      <c r="X1409" s="17">
        <f t="shared" si="65"/>
        <v>0</v>
      </c>
      <c r="Y1409" s="17">
        <f t="shared" si="66"/>
        <v>0</v>
      </c>
    </row>
    <row r="1410" spans="11:25" x14ac:dyDescent="0.3">
      <c r="K1410" s="16">
        <f t="shared" si="64"/>
        <v>0</v>
      </c>
      <c r="X1410" s="17">
        <f t="shared" si="65"/>
        <v>0</v>
      </c>
      <c r="Y1410" s="17">
        <f t="shared" si="66"/>
        <v>0</v>
      </c>
    </row>
    <row r="1411" spans="11:25" x14ac:dyDescent="0.3">
      <c r="K1411" s="16">
        <f t="shared" si="64"/>
        <v>0</v>
      </c>
      <c r="X1411" s="17">
        <f t="shared" si="65"/>
        <v>0</v>
      </c>
      <c r="Y1411" s="17">
        <f t="shared" si="66"/>
        <v>0</v>
      </c>
    </row>
    <row r="1412" spans="11:25" x14ac:dyDescent="0.3">
      <c r="K1412" s="16">
        <f t="shared" ref="K1412:K1475" si="67">SUM(D1412:J1412)</f>
        <v>0</v>
      </c>
      <c r="X1412" s="17">
        <f t="shared" ref="X1412:X1475" si="68">SUM(L1412:W1412)</f>
        <v>0</v>
      </c>
      <c r="Y1412" s="17">
        <f t="shared" ref="Y1412:Y1475" si="69">K1412-X1412</f>
        <v>0</v>
      </c>
    </row>
    <row r="1413" spans="11:25" x14ac:dyDescent="0.3">
      <c r="K1413" s="16">
        <f t="shared" si="67"/>
        <v>0</v>
      </c>
      <c r="X1413" s="17">
        <f t="shared" si="68"/>
        <v>0</v>
      </c>
      <c r="Y1413" s="17">
        <f t="shared" si="69"/>
        <v>0</v>
      </c>
    </row>
    <row r="1414" spans="11:25" x14ac:dyDescent="0.3">
      <c r="K1414" s="16">
        <f t="shared" si="67"/>
        <v>0</v>
      </c>
      <c r="X1414" s="17">
        <f t="shared" si="68"/>
        <v>0</v>
      </c>
      <c r="Y1414" s="17">
        <f t="shared" si="69"/>
        <v>0</v>
      </c>
    </row>
    <row r="1415" spans="11:25" x14ac:dyDescent="0.3">
      <c r="K1415" s="16">
        <f t="shared" si="67"/>
        <v>0</v>
      </c>
      <c r="X1415" s="17">
        <f t="shared" si="68"/>
        <v>0</v>
      </c>
      <c r="Y1415" s="17">
        <f t="shared" si="69"/>
        <v>0</v>
      </c>
    </row>
    <row r="1416" spans="11:25" x14ac:dyDescent="0.3">
      <c r="K1416" s="16">
        <f t="shared" si="67"/>
        <v>0</v>
      </c>
      <c r="X1416" s="17">
        <f t="shared" si="68"/>
        <v>0</v>
      </c>
      <c r="Y1416" s="17">
        <f t="shared" si="69"/>
        <v>0</v>
      </c>
    </row>
    <row r="1417" spans="11:25" x14ac:dyDescent="0.3">
      <c r="K1417" s="16">
        <f t="shared" si="67"/>
        <v>0</v>
      </c>
      <c r="X1417" s="17">
        <f t="shared" si="68"/>
        <v>0</v>
      </c>
      <c r="Y1417" s="17">
        <f t="shared" si="69"/>
        <v>0</v>
      </c>
    </row>
    <row r="1418" spans="11:25" x14ac:dyDescent="0.3">
      <c r="K1418" s="16">
        <f t="shared" si="67"/>
        <v>0</v>
      </c>
      <c r="X1418" s="17">
        <f t="shared" si="68"/>
        <v>0</v>
      </c>
      <c r="Y1418" s="17">
        <f t="shared" si="69"/>
        <v>0</v>
      </c>
    </row>
    <row r="1419" spans="11:25" x14ac:dyDescent="0.3">
      <c r="K1419" s="16">
        <f t="shared" si="67"/>
        <v>0</v>
      </c>
      <c r="X1419" s="17">
        <f t="shared" si="68"/>
        <v>0</v>
      </c>
      <c r="Y1419" s="17">
        <f t="shared" si="69"/>
        <v>0</v>
      </c>
    </row>
    <row r="1420" spans="11:25" x14ac:dyDescent="0.3">
      <c r="K1420" s="16">
        <f t="shared" si="67"/>
        <v>0</v>
      </c>
      <c r="X1420" s="17">
        <f t="shared" si="68"/>
        <v>0</v>
      </c>
      <c r="Y1420" s="17">
        <f t="shared" si="69"/>
        <v>0</v>
      </c>
    </row>
    <row r="1421" spans="11:25" x14ac:dyDescent="0.3">
      <c r="K1421" s="16">
        <f t="shared" si="67"/>
        <v>0</v>
      </c>
      <c r="X1421" s="17">
        <f t="shared" si="68"/>
        <v>0</v>
      </c>
      <c r="Y1421" s="17">
        <f t="shared" si="69"/>
        <v>0</v>
      </c>
    </row>
    <row r="1422" spans="11:25" x14ac:dyDescent="0.3">
      <c r="K1422" s="16">
        <f t="shared" si="67"/>
        <v>0</v>
      </c>
      <c r="X1422" s="17">
        <f t="shared" si="68"/>
        <v>0</v>
      </c>
      <c r="Y1422" s="17">
        <f t="shared" si="69"/>
        <v>0</v>
      </c>
    </row>
    <row r="1423" spans="11:25" x14ac:dyDescent="0.3">
      <c r="K1423" s="16">
        <f t="shared" si="67"/>
        <v>0</v>
      </c>
      <c r="X1423" s="17">
        <f t="shared" si="68"/>
        <v>0</v>
      </c>
      <c r="Y1423" s="17">
        <f t="shared" si="69"/>
        <v>0</v>
      </c>
    </row>
    <row r="1424" spans="11:25" x14ac:dyDescent="0.3">
      <c r="K1424" s="16">
        <f t="shared" si="67"/>
        <v>0</v>
      </c>
      <c r="X1424" s="17">
        <f t="shared" si="68"/>
        <v>0</v>
      </c>
      <c r="Y1424" s="17">
        <f t="shared" si="69"/>
        <v>0</v>
      </c>
    </row>
    <row r="1425" spans="11:25" x14ac:dyDescent="0.3">
      <c r="K1425" s="16">
        <f t="shared" si="67"/>
        <v>0</v>
      </c>
      <c r="X1425" s="17">
        <f t="shared" si="68"/>
        <v>0</v>
      </c>
      <c r="Y1425" s="17">
        <f t="shared" si="69"/>
        <v>0</v>
      </c>
    </row>
    <row r="1426" spans="11:25" x14ac:dyDescent="0.3">
      <c r="K1426" s="16">
        <f t="shared" si="67"/>
        <v>0</v>
      </c>
      <c r="X1426" s="17">
        <f t="shared" si="68"/>
        <v>0</v>
      </c>
      <c r="Y1426" s="17">
        <f t="shared" si="69"/>
        <v>0</v>
      </c>
    </row>
    <row r="1427" spans="11:25" x14ac:dyDescent="0.3">
      <c r="K1427" s="16">
        <f t="shared" si="67"/>
        <v>0</v>
      </c>
      <c r="X1427" s="17">
        <f t="shared" si="68"/>
        <v>0</v>
      </c>
      <c r="Y1427" s="17">
        <f t="shared" si="69"/>
        <v>0</v>
      </c>
    </row>
    <row r="1428" spans="11:25" x14ac:dyDescent="0.3">
      <c r="K1428" s="16">
        <f t="shared" si="67"/>
        <v>0</v>
      </c>
      <c r="X1428" s="17">
        <f t="shared" si="68"/>
        <v>0</v>
      </c>
      <c r="Y1428" s="17">
        <f t="shared" si="69"/>
        <v>0</v>
      </c>
    </row>
    <row r="1429" spans="11:25" x14ac:dyDescent="0.3">
      <c r="K1429" s="16">
        <f t="shared" si="67"/>
        <v>0</v>
      </c>
      <c r="X1429" s="17">
        <f t="shared" si="68"/>
        <v>0</v>
      </c>
      <c r="Y1429" s="17">
        <f t="shared" si="69"/>
        <v>0</v>
      </c>
    </row>
    <row r="1430" spans="11:25" x14ac:dyDescent="0.3">
      <c r="K1430" s="16">
        <f t="shared" si="67"/>
        <v>0</v>
      </c>
      <c r="X1430" s="17">
        <f t="shared" si="68"/>
        <v>0</v>
      </c>
      <c r="Y1430" s="17">
        <f t="shared" si="69"/>
        <v>0</v>
      </c>
    </row>
    <row r="1431" spans="11:25" x14ac:dyDescent="0.3">
      <c r="K1431" s="16">
        <f t="shared" si="67"/>
        <v>0</v>
      </c>
      <c r="X1431" s="17">
        <f t="shared" si="68"/>
        <v>0</v>
      </c>
      <c r="Y1431" s="17">
        <f t="shared" si="69"/>
        <v>0</v>
      </c>
    </row>
    <row r="1432" spans="11:25" x14ac:dyDescent="0.3">
      <c r="K1432" s="16">
        <f t="shared" si="67"/>
        <v>0</v>
      </c>
      <c r="X1432" s="17">
        <f t="shared" si="68"/>
        <v>0</v>
      </c>
      <c r="Y1432" s="17">
        <f t="shared" si="69"/>
        <v>0</v>
      </c>
    </row>
    <row r="1433" spans="11:25" x14ac:dyDescent="0.3">
      <c r="K1433" s="16">
        <f t="shared" si="67"/>
        <v>0</v>
      </c>
      <c r="X1433" s="17">
        <f t="shared" si="68"/>
        <v>0</v>
      </c>
      <c r="Y1433" s="17">
        <f t="shared" si="69"/>
        <v>0</v>
      </c>
    </row>
    <row r="1434" spans="11:25" x14ac:dyDescent="0.3">
      <c r="K1434" s="16">
        <f t="shared" si="67"/>
        <v>0</v>
      </c>
      <c r="X1434" s="17">
        <f t="shared" si="68"/>
        <v>0</v>
      </c>
      <c r="Y1434" s="17">
        <f t="shared" si="69"/>
        <v>0</v>
      </c>
    </row>
    <row r="1435" spans="11:25" x14ac:dyDescent="0.3">
      <c r="K1435" s="16">
        <f t="shared" si="67"/>
        <v>0</v>
      </c>
      <c r="X1435" s="17">
        <f t="shared" si="68"/>
        <v>0</v>
      </c>
      <c r="Y1435" s="17">
        <f t="shared" si="69"/>
        <v>0</v>
      </c>
    </row>
    <row r="1436" spans="11:25" x14ac:dyDescent="0.3">
      <c r="K1436" s="16">
        <f t="shared" si="67"/>
        <v>0</v>
      </c>
      <c r="X1436" s="17">
        <f t="shared" si="68"/>
        <v>0</v>
      </c>
      <c r="Y1436" s="17">
        <f t="shared" si="69"/>
        <v>0</v>
      </c>
    </row>
    <row r="1437" spans="11:25" x14ac:dyDescent="0.3">
      <c r="K1437" s="16">
        <f t="shared" si="67"/>
        <v>0</v>
      </c>
      <c r="X1437" s="17">
        <f t="shared" si="68"/>
        <v>0</v>
      </c>
      <c r="Y1437" s="17">
        <f t="shared" si="69"/>
        <v>0</v>
      </c>
    </row>
    <row r="1438" spans="11:25" x14ac:dyDescent="0.3">
      <c r="K1438" s="16">
        <f t="shared" si="67"/>
        <v>0</v>
      </c>
      <c r="X1438" s="17">
        <f t="shared" si="68"/>
        <v>0</v>
      </c>
      <c r="Y1438" s="17">
        <f t="shared" si="69"/>
        <v>0</v>
      </c>
    </row>
    <row r="1439" spans="11:25" x14ac:dyDescent="0.3">
      <c r="K1439" s="16">
        <f t="shared" si="67"/>
        <v>0</v>
      </c>
      <c r="X1439" s="17">
        <f t="shared" si="68"/>
        <v>0</v>
      </c>
      <c r="Y1439" s="17">
        <f t="shared" si="69"/>
        <v>0</v>
      </c>
    </row>
    <row r="1440" spans="11:25" x14ac:dyDescent="0.3">
      <c r="K1440" s="16">
        <f t="shared" si="67"/>
        <v>0</v>
      </c>
      <c r="X1440" s="17">
        <f t="shared" si="68"/>
        <v>0</v>
      </c>
      <c r="Y1440" s="17">
        <f t="shared" si="69"/>
        <v>0</v>
      </c>
    </row>
    <row r="1441" spans="11:25" x14ac:dyDescent="0.3">
      <c r="K1441" s="16">
        <f t="shared" si="67"/>
        <v>0</v>
      </c>
      <c r="X1441" s="17">
        <f t="shared" si="68"/>
        <v>0</v>
      </c>
      <c r="Y1441" s="17">
        <f t="shared" si="69"/>
        <v>0</v>
      </c>
    </row>
    <row r="1442" spans="11:25" x14ac:dyDescent="0.3">
      <c r="K1442" s="16">
        <f t="shared" si="67"/>
        <v>0</v>
      </c>
      <c r="X1442" s="17">
        <f t="shared" si="68"/>
        <v>0</v>
      </c>
      <c r="Y1442" s="17">
        <f t="shared" si="69"/>
        <v>0</v>
      </c>
    </row>
    <row r="1443" spans="11:25" x14ac:dyDescent="0.3">
      <c r="K1443" s="16">
        <f t="shared" si="67"/>
        <v>0</v>
      </c>
      <c r="X1443" s="17">
        <f t="shared" si="68"/>
        <v>0</v>
      </c>
      <c r="Y1443" s="17">
        <f t="shared" si="69"/>
        <v>0</v>
      </c>
    </row>
    <row r="1444" spans="11:25" x14ac:dyDescent="0.3">
      <c r="K1444" s="16">
        <f t="shared" si="67"/>
        <v>0</v>
      </c>
      <c r="X1444" s="17">
        <f t="shared" si="68"/>
        <v>0</v>
      </c>
      <c r="Y1444" s="17">
        <f t="shared" si="69"/>
        <v>0</v>
      </c>
    </row>
    <row r="1445" spans="11:25" x14ac:dyDescent="0.3">
      <c r="K1445" s="16">
        <f t="shared" si="67"/>
        <v>0</v>
      </c>
      <c r="X1445" s="17">
        <f t="shared" si="68"/>
        <v>0</v>
      </c>
      <c r="Y1445" s="17">
        <f t="shared" si="69"/>
        <v>0</v>
      </c>
    </row>
    <row r="1446" spans="11:25" x14ac:dyDescent="0.3">
      <c r="K1446" s="16">
        <f t="shared" si="67"/>
        <v>0</v>
      </c>
      <c r="X1446" s="17">
        <f t="shared" si="68"/>
        <v>0</v>
      </c>
      <c r="Y1446" s="17">
        <f t="shared" si="69"/>
        <v>0</v>
      </c>
    </row>
    <row r="1447" spans="11:25" x14ac:dyDescent="0.3">
      <c r="K1447" s="16">
        <f t="shared" si="67"/>
        <v>0</v>
      </c>
      <c r="X1447" s="17">
        <f t="shared" si="68"/>
        <v>0</v>
      </c>
      <c r="Y1447" s="17">
        <f t="shared" si="69"/>
        <v>0</v>
      </c>
    </row>
    <row r="1448" spans="11:25" x14ac:dyDescent="0.3">
      <c r="K1448" s="16">
        <f t="shared" si="67"/>
        <v>0</v>
      </c>
      <c r="X1448" s="17">
        <f t="shared" si="68"/>
        <v>0</v>
      </c>
      <c r="Y1448" s="17">
        <f t="shared" si="69"/>
        <v>0</v>
      </c>
    </row>
    <row r="1449" spans="11:25" x14ac:dyDescent="0.3">
      <c r="K1449" s="16">
        <f t="shared" si="67"/>
        <v>0</v>
      </c>
      <c r="X1449" s="17">
        <f t="shared" si="68"/>
        <v>0</v>
      </c>
      <c r="Y1449" s="17">
        <f t="shared" si="69"/>
        <v>0</v>
      </c>
    </row>
    <row r="1450" spans="11:25" x14ac:dyDescent="0.3">
      <c r="K1450" s="16">
        <f t="shared" si="67"/>
        <v>0</v>
      </c>
      <c r="X1450" s="17">
        <f t="shared" si="68"/>
        <v>0</v>
      </c>
      <c r="Y1450" s="17">
        <f t="shared" si="69"/>
        <v>0</v>
      </c>
    </row>
    <row r="1451" spans="11:25" x14ac:dyDescent="0.3">
      <c r="K1451" s="16">
        <f t="shared" si="67"/>
        <v>0</v>
      </c>
      <c r="X1451" s="17">
        <f t="shared" si="68"/>
        <v>0</v>
      </c>
      <c r="Y1451" s="17">
        <f t="shared" si="69"/>
        <v>0</v>
      </c>
    </row>
    <row r="1452" spans="11:25" x14ac:dyDescent="0.3">
      <c r="K1452" s="16">
        <f t="shared" si="67"/>
        <v>0</v>
      </c>
      <c r="X1452" s="17">
        <f t="shared" si="68"/>
        <v>0</v>
      </c>
      <c r="Y1452" s="17">
        <f t="shared" si="69"/>
        <v>0</v>
      </c>
    </row>
    <row r="1453" spans="11:25" x14ac:dyDescent="0.3">
      <c r="K1453" s="16">
        <f t="shared" si="67"/>
        <v>0</v>
      </c>
      <c r="X1453" s="17">
        <f t="shared" si="68"/>
        <v>0</v>
      </c>
      <c r="Y1453" s="17">
        <f t="shared" si="69"/>
        <v>0</v>
      </c>
    </row>
    <row r="1454" spans="11:25" x14ac:dyDescent="0.3">
      <c r="K1454" s="16">
        <f t="shared" si="67"/>
        <v>0</v>
      </c>
      <c r="X1454" s="17">
        <f t="shared" si="68"/>
        <v>0</v>
      </c>
      <c r="Y1454" s="17">
        <f t="shared" si="69"/>
        <v>0</v>
      </c>
    </row>
    <row r="1455" spans="11:25" x14ac:dyDescent="0.3">
      <c r="K1455" s="16">
        <f t="shared" si="67"/>
        <v>0</v>
      </c>
      <c r="X1455" s="17">
        <f t="shared" si="68"/>
        <v>0</v>
      </c>
      <c r="Y1455" s="17">
        <f t="shared" si="69"/>
        <v>0</v>
      </c>
    </row>
    <row r="1456" spans="11:25" x14ac:dyDescent="0.3">
      <c r="K1456" s="16">
        <f t="shared" si="67"/>
        <v>0</v>
      </c>
      <c r="X1456" s="17">
        <f t="shared" si="68"/>
        <v>0</v>
      </c>
      <c r="Y1456" s="17">
        <f t="shared" si="69"/>
        <v>0</v>
      </c>
    </row>
    <row r="1457" spans="11:25" x14ac:dyDescent="0.3">
      <c r="K1457" s="16">
        <f t="shared" si="67"/>
        <v>0</v>
      </c>
      <c r="X1457" s="17">
        <f t="shared" si="68"/>
        <v>0</v>
      </c>
      <c r="Y1457" s="17">
        <f t="shared" si="69"/>
        <v>0</v>
      </c>
    </row>
    <row r="1458" spans="11:25" x14ac:dyDescent="0.3">
      <c r="K1458" s="16">
        <f t="shared" si="67"/>
        <v>0</v>
      </c>
      <c r="X1458" s="17">
        <f t="shared" si="68"/>
        <v>0</v>
      </c>
      <c r="Y1458" s="17">
        <f t="shared" si="69"/>
        <v>0</v>
      </c>
    </row>
    <row r="1459" spans="11:25" x14ac:dyDescent="0.3">
      <c r="K1459" s="16">
        <f t="shared" si="67"/>
        <v>0</v>
      </c>
      <c r="X1459" s="17">
        <f t="shared" si="68"/>
        <v>0</v>
      </c>
      <c r="Y1459" s="17">
        <f t="shared" si="69"/>
        <v>0</v>
      </c>
    </row>
    <row r="1460" spans="11:25" x14ac:dyDescent="0.3">
      <c r="K1460" s="16">
        <f t="shared" si="67"/>
        <v>0</v>
      </c>
      <c r="X1460" s="17">
        <f t="shared" si="68"/>
        <v>0</v>
      </c>
      <c r="Y1460" s="17">
        <f t="shared" si="69"/>
        <v>0</v>
      </c>
    </row>
    <row r="1461" spans="11:25" x14ac:dyDescent="0.3">
      <c r="K1461" s="16">
        <f t="shared" si="67"/>
        <v>0</v>
      </c>
      <c r="X1461" s="17">
        <f t="shared" si="68"/>
        <v>0</v>
      </c>
      <c r="Y1461" s="17">
        <f t="shared" si="69"/>
        <v>0</v>
      </c>
    </row>
    <row r="1462" spans="11:25" x14ac:dyDescent="0.3">
      <c r="K1462" s="16">
        <f t="shared" si="67"/>
        <v>0</v>
      </c>
      <c r="X1462" s="17">
        <f t="shared" si="68"/>
        <v>0</v>
      </c>
      <c r="Y1462" s="17">
        <f t="shared" si="69"/>
        <v>0</v>
      </c>
    </row>
    <row r="1463" spans="11:25" x14ac:dyDescent="0.3">
      <c r="K1463" s="16">
        <f t="shared" si="67"/>
        <v>0</v>
      </c>
      <c r="X1463" s="17">
        <f t="shared" si="68"/>
        <v>0</v>
      </c>
      <c r="Y1463" s="17">
        <f t="shared" si="69"/>
        <v>0</v>
      </c>
    </row>
    <row r="1464" spans="11:25" x14ac:dyDescent="0.3">
      <c r="K1464" s="16">
        <f t="shared" si="67"/>
        <v>0</v>
      </c>
      <c r="X1464" s="17">
        <f t="shared" si="68"/>
        <v>0</v>
      </c>
      <c r="Y1464" s="17">
        <f t="shared" si="69"/>
        <v>0</v>
      </c>
    </row>
    <row r="1465" spans="11:25" x14ac:dyDescent="0.3">
      <c r="K1465" s="16">
        <f t="shared" si="67"/>
        <v>0</v>
      </c>
      <c r="X1465" s="17">
        <f t="shared" si="68"/>
        <v>0</v>
      </c>
      <c r="Y1465" s="17">
        <f t="shared" si="69"/>
        <v>0</v>
      </c>
    </row>
    <row r="1466" spans="11:25" x14ac:dyDescent="0.3">
      <c r="K1466" s="16">
        <f t="shared" si="67"/>
        <v>0</v>
      </c>
      <c r="X1466" s="17">
        <f t="shared" si="68"/>
        <v>0</v>
      </c>
      <c r="Y1466" s="17">
        <f t="shared" si="69"/>
        <v>0</v>
      </c>
    </row>
    <row r="1467" spans="11:25" x14ac:dyDescent="0.3">
      <c r="K1467" s="16">
        <f t="shared" si="67"/>
        <v>0</v>
      </c>
      <c r="X1467" s="17">
        <f t="shared" si="68"/>
        <v>0</v>
      </c>
      <c r="Y1467" s="17">
        <f t="shared" si="69"/>
        <v>0</v>
      </c>
    </row>
    <row r="1468" spans="11:25" x14ac:dyDescent="0.3">
      <c r="K1468" s="16">
        <f t="shared" si="67"/>
        <v>0</v>
      </c>
      <c r="X1468" s="17">
        <f t="shared" si="68"/>
        <v>0</v>
      </c>
      <c r="Y1468" s="17">
        <f t="shared" si="69"/>
        <v>0</v>
      </c>
    </row>
    <row r="1469" spans="11:25" x14ac:dyDescent="0.3">
      <c r="K1469" s="16">
        <f t="shared" si="67"/>
        <v>0</v>
      </c>
      <c r="X1469" s="17">
        <f t="shared" si="68"/>
        <v>0</v>
      </c>
      <c r="Y1469" s="17">
        <f t="shared" si="69"/>
        <v>0</v>
      </c>
    </row>
    <row r="1470" spans="11:25" x14ac:dyDescent="0.3">
      <c r="K1470" s="16">
        <f t="shared" si="67"/>
        <v>0</v>
      </c>
      <c r="X1470" s="17">
        <f t="shared" si="68"/>
        <v>0</v>
      </c>
      <c r="Y1470" s="17">
        <f t="shared" si="69"/>
        <v>0</v>
      </c>
    </row>
    <row r="1471" spans="11:25" x14ac:dyDescent="0.3">
      <c r="K1471" s="16">
        <f t="shared" si="67"/>
        <v>0</v>
      </c>
      <c r="X1471" s="17">
        <f t="shared" si="68"/>
        <v>0</v>
      </c>
      <c r="Y1471" s="17">
        <f t="shared" si="69"/>
        <v>0</v>
      </c>
    </row>
    <row r="1472" spans="11:25" x14ac:dyDescent="0.3">
      <c r="K1472" s="16">
        <f t="shared" si="67"/>
        <v>0</v>
      </c>
      <c r="X1472" s="17">
        <f t="shared" si="68"/>
        <v>0</v>
      </c>
      <c r="Y1472" s="17">
        <f t="shared" si="69"/>
        <v>0</v>
      </c>
    </row>
    <row r="1473" spans="11:25" x14ac:dyDescent="0.3">
      <c r="K1473" s="16">
        <f t="shared" si="67"/>
        <v>0</v>
      </c>
      <c r="X1473" s="17">
        <f t="shared" si="68"/>
        <v>0</v>
      </c>
      <c r="Y1473" s="17">
        <f t="shared" si="69"/>
        <v>0</v>
      </c>
    </row>
    <row r="1474" spans="11:25" x14ac:dyDescent="0.3">
      <c r="K1474" s="16">
        <f t="shared" si="67"/>
        <v>0</v>
      </c>
      <c r="X1474" s="17">
        <f t="shared" si="68"/>
        <v>0</v>
      </c>
      <c r="Y1474" s="17">
        <f t="shared" si="69"/>
        <v>0</v>
      </c>
    </row>
    <row r="1475" spans="11:25" x14ac:dyDescent="0.3">
      <c r="K1475" s="16">
        <f t="shared" si="67"/>
        <v>0</v>
      </c>
      <c r="X1475" s="17">
        <f t="shared" si="68"/>
        <v>0</v>
      </c>
      <c r="Y1475" s="17">
        <f t="shared" si="69"/>
        <v>0</v>
      </c>
    </row>
    <row r="1476" spans="11:25" x14ac:dyDescent="0.3">
      <c r="K1476" s="16">
        <f t="shared" ref="K1476:K1539" si="70">SUM(D1476:J1476)</f>
        <v>0</v>
      </c>
      <c r="X1476" s="17">
        <f t="shared" ref="X1476:X1539" si="71">SUM(L1476:W1476)</f>
        <v>0</v>
      </c>
      <c r="Y1476" s="17">
        <f t="shared" ref="Y1476:Y1539" si="72">K1476-X1476</f>
        <v>0</v>
      </c>
    </row>
    <row r="1477" spans="11:25" x14ac:dyDescent="0.3">
      <c r="K1477" s="16">
        <f t="shared" si="70"/>
        <v>0</v>
      </c>
      <c r="X1477" s="17">
        <f t="shared" si="71"/>
        <v>0</v>
      </c>
      <c r="Y1477" s="17">
        <f t="shared" si="72"/>
        <v>0</v>
      </c>
    </row>
    <row r="1478" spans="11:25" x14ac:dyDescent="0.3">
      <c r="K1478" s="16">
        <f t="shared" si="70"/>
        <v>0</v>
      </c>
      <c r="X1478" s="17">
        <f t="shared" si="71"/>
        <v>0</v>
      </c>
      <c r="Y1478" s="17">
        <f t="shared" si="72"/>
        <v>0</v>
      </c>
    </row>
    <row r="1479" spans="11:25" x14ac:dyDescent="0.3">
      <c r="K1479" s="16">
        <f t="shared" si="70"/>
        <v>0</v>
      </c>
      <c r="X1479" s="17">
        <f t="shared" si="71"/>
        <v>0</v>
      </c>
      <c r="Y1479" s="17">
        <f t="shared" si="72"/>
        <v>0</v>
      </c>
    </row>
    <row r="1480" spans="11:25" x14ac:dyDescent="0.3">
      <c r="K1480" s="16">
        <f t="shared" si="70"/>
        <v>0</v>
      </c>
      <c r="X1480" s="17">
        <f t="shared" si="71"/>
        <v>0</v>
      </c>
      <c r="Y1480" s="17">
        <f t="shared" si="72"/>
        <v>0</v>
      </c>
    </row>
    <row r="1481" spans="11:25" x14ac:dyDescent="0.3">
      <c r="K1481" s="16">
        <f t="shared" si="70"/>
        <v>0</v>
      </c>
      <c r="X1481" s="17">
        <f t="shared" si="71"/>
        <v>0</v>
      </c>
      <c r="Y1481" s="17">
        <f t="shared" si="72"/>
        <v>0</v>
      </c>
    </row>
    <row r="1482" spans="11:25" x14ac:dyDescent="0.3">
      <c r="K1482" s="16">
        <f t="shared" si="70"/>
        <v>0</v>
      </c>
      <c r="X1482" s="17">
        <f t="shared" si="71"/>
        <v>0</v>
      </c>
      <c r="Y1482" s="17">
        <f t="shared" si="72"/>
        <v>0</v>
      </c>
    </row>
    <row r="1483" spans="11:25" x14ac:dyDescent="0.3">
      <c r="K1483" s="16">
        <f t="shared" si="70"/>
        <v>0</v>
      </c>
      <c r="X1483" s="17">
        <f t="shared" si="71"/>
        <v>0</v>
      </c>
      <c r="Y1483" s="17">
        <f t="shared" si="72"/>
        <v>0</v>
      </c>
    </row>
    <row r="1484" spans="11:25" x14ac:dyDescent="0.3">
      <c r="K1484" s="16">
        <f t="shared" si="70"/>
        <v>0</v>
      </c>
      <c r="X1484" s="17">
        <f t="shared" si="71"/>
        <v>0</v>
      </c>
      <c r="Y1484" s="17">
        <f t="shared" si="72"/>
        <v>0</v>
      </c>
    </row>
    <row r="1485" spans="11:25" x14ac:dyDescent="0.3">
      <c r="K1485" s="16">
        <f t="shared" si="70"/>
        <v>0</v>
      </c>
      <c r="X1485" s="17">
        <f t="shared" si="71"/>
        <v>0</v>
      </c>
      <c r="Y1485" s="17">
        <f t="shared" si="72"/>
        <v>0</v>
      </c>
    </row>
    <row r="1486" spans="11:25" x14ac:dyDescent="0.3">
      <c r="K1486" s="16">
        <f t="shared" si="70"/>
        <v>0</v>
      </c>
      <c r="X1486" s="17">
        <f t="shared" si="71"/>
        <v>0</v>
      </c>
      <c r="Y1486" s="17">
        <f t="shared" si="72"/>
        <v>0</v>
      </c>
    </row>
    <row r="1487" spans="11:25" x14ac:dyDescent="0.3">
      <c r="K1487" s="16">
        <f t="shared" si="70"/>
        <v>0</v>
      </c>
      <c r="X1487" s="17">
        <f t="shared" si="71"/>
        <v>0</v>
      </c>
      <c r="Y1487" s="17">
        <f t="shared" si="72"/>
        <v>0</v>
      </c>
    </row>
    <row r="1488" spans="11:25" x14ac:dyDescent="0.3">
      <c r="K1488" s="16">
        <f t="shared" si="70"/>
        <v>0</v>
      </c>
      <c r="X1488" s="17">
        <f t="shared" si="71"/>
        <v>0</v>
      </c>
      <c r="Y1488" s="17">
        <f t="shared" si="72"/>
        <v>0</v>
      </c>
    </row>
    <row r="1489" spans="11:25" x14ac:dyDescent="0.3">
      <c r="K1489" s="16">
        <f t="shared" si="70"/>
        <v>0</v>
      </c>
      <c r="X1489" s="17">
        <f t="shared" si="71"/>
        <v>0</v>
      </c>
      <c r="Y1489" s="17">
        <f t="shared" si="72"/>
        <v>0</v>
      </c>
    </row>
    <row r="1490" spans="11:25" x14ac:dyDescent="0.3">
      <c r="K1490" s="16">
        <f t="shared" si="70"/>
        <v>0</v>
      </c>
      <c r="X1490" s="17">
        <f t="shared" si="71"/>
        <v>0</v>
      </c>
      <c r="Y1490" s="17">
        <f t="shared" si="72"/>
        <v>0</v>
      </c>
    </row>
    <row r="1491" spans="11:25" x14ac:dyDescent="0.3">
      <c r="K1491" s="16">
        <f t="shared" si="70"/>
        <v>0</v>
      </c>
      <c r="X1491" s="17">
        <f t="shared" si="71"/>
        <v>0</v>
      </c>
      <c r="Y1491" s="17">
        <f t="shared" si="72"/>
        <v>0</v>
      </c>
    </row>
    <row r="1492" spans="11:25" x14ac:dyDescent="0.3">
      <c r="K1492" s="16">
        <f t="shared" si="70"/>
        <v>0</v>
      </c>
      <c r="X1492" s="17">
        <f t="shared" si="71"/>
        <v>0</v>
      </c>
      <c r="Y1492" s="17">
        <f t="shared" si="72"/>
        <v>0</v>
      </c>
    </row>
    <row r="1493" spans="11:25" x14ac:dyDescent="0.3">
      <c r="K1493" s="16">
        <f t="shared" si="70"/>
        <v>0</v>
      </c>
      <c r="X1493" s="17">
        <f t="shared" si="71"/>
        <v>0</v>
      </c>
      <c r="Y1493" s="17">
        <f t="shared" si="72"/>
        <v>0</v>
      </c>
    </row>
    <row r="1494" spans="11:25" x14ac:dyDescent="0.3">
      <c r="K1494" s="16">
        <f t="shared" si="70"/>
        <v>0</v>
      </c>
      <c r="X1494" s="17">
        <f t="shared" si="71"/>
        <v>0</v>
      </c>
      <c r="Y1494" s="17">
        <f t="shared" si="72"/>
        <v>0</v>
      </c>
    </row>
    <row r="1495" spans="11:25" x14ac:dyDescent="0.3">
      <c r="K1495" s="16">
        <f t="shared" si="70"/>
        <v>0</v>
      </c>
      <c r="X1495" s="17">
        <f t="shared" si="71"/>
        <v>0</v>
      </c>
      <c r="Y1495" s="17">
        <f t="shared" si="72"/>
        <v>0</v>
      </c>
    </row>
    <row r="1496" spans="11:25" x14ac:dyDescent="0.3">
      <c r="K1496" s="16">
        <f t="shared" si="70"/>
        <v>0</v>
      </c>
      <c r="X1496" s="17">
        <f t="shared" si="71"/>
        <v>0</v>
      </c>
      <c r="Y1496" s="17">
        <f t="shared" si="72"/>
        <v>0</v>
      </c>
    </row>
    <row r="1497" spans="11:25" x14ac:dyDescent="0.3">
      <c r="K1497" s="16">
        <f t="shared" si="70"/>
        <v>0</v>
      </c>
      <c r="X1497" s="17">
        <f t="shared" si="71"/>
        <v>0</v>
      </c>
      <c r="Y1497" s="17">
        <f t="shared" si="72"/>
        <v>0</v>
      </c>
    </row>
    <row r="1498" spans="11:25" x14ac:dyDescent="0.3">
      <c r="K1498" s="16">
        <f t="shared" si="70"/>
        <v>0</v>
      </c>
      <c r="X1498" s="17">
        <f t="shared" si="71"/>
        <v>0</v>
      </c>
      <c r="Y1498" s="17">
        <f t="shared" si="72"/>
        <v>0</v>
      </c>
    </row>
    <row r="1499" spans="11:25" x14ac:dyDescent="0.3">
      <c r="K1499" s="16">
        <f t="shared" si="70"/>
        <v>0</v>
      </c>
      <c r="X1499" s="17">
        <f t="shared" si="71"/>
        <v>0</v>
      </c>
      <c r="Y1499" s="17">
        <f t="shared" si="72"/>
        <v>0</v>
      </c>
    </row>
    <row r="1500" spans="11:25" x14ac:dyDescent="0.3">
      <c r="K1500" s="16">
        <f t="shared" si="70"/>
        <v>0</v>
      </c>
      <c r="X1500" s="17">
        <f t="shared" si="71"/>
        <v>0</v>
      </c>
      <c r="Y1500" s="17">
        <f t="shared" si="72"/>
        <v>0</v>
      </c>
    </row>
    <row r="1501" spans="11:25" x14ac:dyDescent="0.3">
      <c r="K1501" s="16">
        <f t="shared" si="70"/>
        <v>0</v>
      </c>
      <c r="X1501" s="17">
        <f t="shared" si="71"/>
        <v>0</v>
      </c>
      <c r="Y1501" s="17">
        <f t="shared" si="72"/>
        <v>0</v>
      </c>
    </row>
    <row r="1502" spans="11:25" x14ac:dyDescent="0.3">
      <c r="K1502" s="16">
        <f t="shared" si="70"/>
        <v>0</v>
      </c>
      <c r="X1502" s="17">
        <f t="shared" si="71"/>
        <v>0</v>
      </c>
      <c r="Y1502" s="17">
        <f t="shared" si="72"/>
        <v>0</v>
      </c>
    </row>
    <row r="1503" spans="11:25" x14ac:dyDescent="0.3">
      <c r="K1503" s="16">
        <f t="shared" si="70"/>
        <v>0</v>
      </c>
      <c r="X1503" s="17">
        <f t="shared" si="71"/>
        <v>0</v>
      </c>
      <c r="Y1503" s="17">
        <f t="shared" si="72"/>
        <v>0</v>
      </c>
    </row>
    <row r="1504" spans="11:25" x14ac:dyDescent="0.3">
      <c r="K1504" s="16">
        <f t="shared" si="70"/>
        <v>0</v>
      </c>
      <c r="X1504" s="17">
        <f t="shared" si="71"/>
        <v>0</v>
      </c>
      <c r="Y1504" s="17">
        <f t="shared" si="72"/>
        <v>0</v>
      </c>
    </row>
    <row r="1505" spans="11:25" x14ac:dyDescent="0.3">
      <c r="K1505" s="16">
        <f t="shared" si="70"/>
        <v>0</v>
      </c>
      <c r="X1505" s="17">
        <f t="shared" si="71"/>
        <v>0</v>
      </c>
      <c r="Y1505" s="17">
        <f t="shared" si="72"/>
        <v>0</v>
      </c>
    </row>
    <row r="1506" spans="11:25" x14ac:dyDescent="0.3">
      <c r="K1506" s="16">
        <f t="shared" si="70"/>
        <v>0</v>
      </c>
      <c r="X1506" s="17">
        <f t="shared" si="71"/>
        <v>0</v>
      </c>
      <c r="Y1506" s="17">
        <f t="shared" si="72"/>
        <v>0</v>
      </c>
    </row>
    <row r="1507" spans="11:25" x14ac:dyDescent="0.3">
      <c r="K1507" s="16">
        <f t="shared" si="70"/>
        <v>0</v>
      </c>
      <c r="X1507" s="17">
        <f t="shared" si="71"/>
        <v>0</v>
      </c>
      <c r="Y1507" s="17">
        <f t="shared" si="72"/>
        <v>0</v>
      </c>
    </row>
    <row r="1508" spans="11:25" x14ac:dyDescent="0.3">
      <c r="K1508" s="16">
        <f t="shared" si="70"/>
        <v>0</v>
      </c>
      <c r="X1508" s="17">
        <f t="shared" si="71"/>
        <v>0</v>
      </c>
      <c r="Y1508" s="17">
        <f t="shared" si="72"/>
        <v>0</v>
      </c>
    </row>
    <row r="1509" spans="11:25" x14ac:dyDescent="0.3">
      <c r="K1509" s="16">
        <f t="shared" si="70"/>
        <v>0</v>
      </c>
      <c r="X1509" s="17">
        <f t="shared" si="71"/>
        <v>0</v>
      </c>
      <c r="Y1509" s="17">
        <f t="shared" si="72"/>
        <v>0</v>
      </c>
    </row>
    <row r="1510" spans="11:25" x14ac:dyDescent="0.3">
      <c r="K1510" s="16">
        <f t="shared" si="70"/>
        <v>0</v>
      </c>
      <c r="X1510" s="17">
        <f t="shared" si="71"/>
        <v>0</v>
      </c>
      <c r="Y1510" s="17">
        <f t="shared" si="72"/>
        <v>0</v>
      </c>
    </row>
    <row r="1511" spans="11:25" x14ac:dyDescent="0.3">
      <c r="K1511" s="16">
        <f t="shared" si="70"/>
        <v>0</v>
      </c>
      <c r="X1511" s="17">
        <f t="shared" si="71"/>
        <v>0</v>
      </c>
      <c r="Y1511" s="17">
        <f t="shared" si="72"/>
        <v>0</v>
      </c>
    </row>
    <row r="1512" spans="11:25" x14ac:dyDescent="0.3">
      <c r="K1512" s="16">
        <f t="shared" si="70"/>
        <v>0</v>
      </c>
      <c r="X1512" s="17">
        <f t="shared" si="71"/>
        <v>0</v>
      </c>
      <c r="Y1512" s="17">
        <f t="shared" si="72"/>
        <v>0</v>
      </c>
    </row>
    <row r="1513" spans="11:25" x14ac:dyDescent="0.3">
      <c r="K1513" s="16">
        <f t="shared" si="70"/>
        <v>0</v>
      </c>
      <c r="X1513" s="17">
        <f t="shared" si="71"/>
        <v>0</v>
      </c>
      <c r="Y1513" s="17">
        <f t="shared" si="72"/>
        <v>0</v>
      </c>
    </row>
    <row r="1514" spans="11:25" x14ac:dyDescent="0.3">
      <c r="K1514" s="16">
        <f t="shared" si="70"/>
        <v>0</v>
      </c>
      <c r="X1514" s="17">
        <f t="shared" si="71"/>
        <v>0</v>
      </c>
      <c r="Y1514" s="17">
        <f t="shared" si="72"/>
        <v>0</v>
      </c>
    </row>
    <row r="1515" spans="11:25" x14ac:dyDescent="0.3">
      <c r="K1515" s="16">
        <f t="shared" si="70"/>
        <v>0</v>
      </c>
      <c r="X1515" s="17">
        <f t="shared" si="71"/>
        <v>0</v>
      </c>
      <c r="Y1515" s="17">
        <f t="shared" si="72"/>
        <v>0</v>
      </c>
    </row>
    <row r="1516" spans="11:25" x14ac:dyDescent="0.3">
      <c r="K1516" s="16">
        <f t="shared" si="70"/>
        <v>0</v>
      </c>
      <c r="X1516" s="17">
        <f t="shared" si="71"/>
        <v>0</v>
      </c>
      <c r="Y1516" s="17">
        <f t="shared" si="72"/>
        <v>0</v>
      </c>
    </row>
    <row r="1517" spans="11:25" x14ac:dyDescent="0.3">
      <c r="K1517" s="16">
        <f t="shared" si="70"/>
        <v>0</v>
      </c>
      <c r="X1517" s="17">
        <f t="shared" si="71"/>
        <v>0</v>
      </c>
      <c r="Y1517" s="17">
        <f t="shared" si="72"/>
        <v>0</v>
      </c>
    </row>
    <row r="1518" spans="11:25" x14ac:dyDescent="0.3">
      <c r="K1518" s="16">
        <f t="shared" si="70"/>
        <v>0</v>
      </c>
      <c r="X1518" s="17">
        <f t="shared" si="71"/>
        <v>0</v>
      </c>
      <c r="Y1518" s="17">
        <f t="shared" si="72"/>
        <v>0</v>
      </c>
    </row>
    <row r="1519" spans="11:25" x14ac:dyDescent="0.3">
      <c r="K1519" s="16">
        <f t="shared" si="70"/>
        <v>0</v>
      </c>
      <c r="X1519" s="17">
        <f t="shared" si="71"/>
        <v>0</v>
      </c>
      <c r="Y1519" s="17">
        <f t="shared" si="72"/>
        <v>0</v>
      </c>
    </row>
    <row r="1520" spans="11:25" x14ac:dyDescent="0.3">
      <c r="K1520" s="16">
        <f t="shared" si="70"/>
        <v>0</v>
      </c>
      <c r="X1520" s="17">
        <f t="shared" si="71"/>
        <v>0</v>
      </c>
      <c r="Y1520" s="17">
        <f t="shared" si="72"/>
        <v>0</v>
      </c>
    </row>
    <row r="1521" spans="11:25" x14ac:dyDescent="0.3">
      <c r="K1521" s="16">
        <f t="shared" si="70"/>
        <v>0</v>
      </c>
      <c r="X1521" s="17">
        <f t="shared" si="71"/>
        <v>0</v>
      </c>
      <c r="Y1521" s="17">
        <f t="shared" si="72"/>
        <v>0</v>
      </c>
    </row>
    <row r="1522" spans="11:25" x14ac:dyDescent="0.3">
      <c r="K1522" s="16">
        <f t="shared" si="70"/>
        <v>0</v>
      </c>
      <c r="X1522" s="17">
        <f t="shared" si="71"/>
        <v>0</v>
      </c>
      <c r="Y1522" s="17">
        <f t="shared" si="72"/>
        <v>0</v>
      </c>
    </row>
    <row r="1523" spans="11:25" x14ac:dyDescent="0.3">
      <c r="K1523" s="16">
        <f t="shared" si="70"/>
        <v>0</v>
      </c>
      <c r="X1523" s="17">
        <f t="shared" si="71"/>
        <v>0</v>
      </c>
      <c r="Y1523" s="17">
        <f t="shared" si="72"/>
        <v>0</v>
      </c>
    </row>
    <row r="1524" spans="11:25" x14ac:dyDescent="0.3">
      <c r="K1524" s="16">
        <f t="shared" si="70"/>
        <v>0</v>
      </c>
      <c r="X1524" s="17">
        <f t="shared" si="71"/>
        <v>0</v>
      </c>
      <c r="Y1524" s="17">
        <f t="shared" si="72"/>
        <v>0</v>
      </c>
    </row>
    <row r="1525" spans="11:25" x14ac:dyDescent="0.3">
      <c r="K1525" s="16">
        <f t="shared" si="70"/>
        <v>0</v>
      </c>
      <c r="X1525" s="17">
        <f t="shared" si="71"/>
        <v>0</v>
      </c>
      <c r="Y1525" s="17">
        <f t="shared" si="72"/>
        <v>0</v>
      </c>
    </row>
    <row r="1526" spans="11:25" x14ac:dyDescent="0.3">
      <c r="K1526" s="16">
        <f t="shared" si="70"/>
        <v>0</v>
      </c>
      <c r="X1526" s="17">
        <f t="shared" si="71"/>
        <v>0</v>
      </c>
      <c r="Y1526" s="17">
        <f t="shared" si="72"/>
        <v>0</v>
      </c>
    </row>
    <row r="1527" spans="11:25" x14ac:dyDescent="0.3">
      <c r="K1527" s="16">
        <f t="shared" si="70"/>
        <v>0</v>
      </c>
      <c r="X1527" s="17">
        <f t="shared" si="71"/>
        <v>0</v>
      </c>
      <c r="Y1527" s="17">
        <f t="shared" si="72"/>
        <v>0</v>
      </c>
    </row>
    <row r="1528" spans="11:25" x14ac:dyDescent="0.3">
      <c r="K1528" s="16">
        <f t="shared" si="70"/>
        <v>0</v>
      </c>
      <c r="X1528" s="17">
        <f t="shared" si="71"/>
        <v>0</v>
      </c>
      <c r="Y1528" s="17">
        <f t="shared" si="72"/>
        <v>0</v>
      </c>
    </row>
    <row r="1529" spans="11:25" x14ac:dyDescent="0.3">
      <c r="K1529" s="16">
        <f t="shared" si="70"/>
        <v>0</v>
      </c>
      <c r="X1529" s="17">
        <f t="shared" si="71"/>
        <v>0</v>
      </c>
      <c r="Y1529" s="17">
        <f t="shared" si="72"/>
        <v>0</v>
      </c>
    </row>
    <row r="1530" spans="11:25" x14ac:dyDescent="0.3">
      <c r="K1530" s="16">
        <f t="shared" si="70"/>
        <v>0</v>
      </c>
      <c r="X1530" s="17">
        <f t="shared" si="71"/>
        <v>0</v>
      </c>
      <c r="Y1530" s="17">
        <f t="shared" si="72"/>
        <v>0</v>
      </c>
    </row>
    <row r="1531" spans="11:25" x14ac:dyDescent="0.3">
      <c r="K1531" s="16">
        <f t="shared" si="70"/>
        <v>0</v>
      </c>
      <c r="X1531" s="17">
        <f t="shared" si="71"/>
        <v>0</v>
      </c>
      <c r="Y1531" s="17">
        <f t="shared" si="72"/>
        <v>0</v>
      </c>
    </row>
    <row r="1532" spans="11:25" x14ac:dyDescent="0.3">
      <c r="K1532" s="16">
        <f t="shared" si="70"/>
        <v>0</v>
      </c>
      <c r="X1532" s="17">
        <f t="shared" si="71"/>
        <v>0</v>
      </c>
      <c r="Y1532" s="17">
        <f t="shared" si="72"/>
        <v>0</v>
      </c>
    </row>
    <row r="1533" spans="11:25" x14ac:dyDescent="0.3">
      <c r="K1533" s="16">
        <f t="shared" si="70"/>
        <v>0</v>
      </c>
      <c r="X1533" s="17">
        <f t="shared" si="71"/>
        <v>0</v>
      </c>
      <c r="Y1533" s="17">
        <f t="shared" si="72"/>
        <v>0</v>
      </c>
    </row>
    <row r="1534" spans="11:25" x14ac:dyDescent="0.3">
      <c r="K1534" s="16">
        <f t="shared" si="70"/>
        <v>0</v>
      </c>
      <c r="X1534" s="17">
        <f t="shared" si="71"/>
        <v>0</v>
      </c>
      <c r="Y1534" s="17">
        <f t="shared" si="72"/>
        <v>0</v>
      </c>
    </row>
    <row r="1535" spans="11:25" x14ac:dyDescent="0.3">
      <c r="K1535" s="16">
        <f t="shared" si="70"/>
        <v>0</v>
      </c>
      <c r="X1535" s="17">
        <f t="shared" si="71"/>
        <v>0</v>
      </c>
      <c r="Y1535" s="17">
        <f t="shared" si="72"/>
        <v>0</v>
      </c>
    </row>
    <row r="1536" spans="11:25" x14ac:dyDescent="0.3">
      <c r="K1536" s="16">
        <f t="shared" si="70"/>
        <v>0</v>
      </c>
      <c r="X1536" s="17">
        <f t="shared" si="71"/>
        <v>0</v>
      </c>
      <c r="Y1536" s="17">
        <f t="shared" si="72"/>
        <v>0</v>
      </c>
    </row>
    <row r="1537" spans="11:25" x14ac:dyDescent="0.3">
      <c r="K1537" s="16">
        <f t="shared" si="70"/>
        <v>0</v>
      </c>
      <c r="X1537" s="17">
        <f t="shared" si="71"/>
        <v>0</v>
      </c>
      <c r="Y1537" s="17">
        <f t="shared" si="72"/>
        <v>0</v>
      </c>
    </row>
    <row r="1538" spans="11:25" x14ac:dyDescent="0.3">
      <c r="K1538" s="16">
        <f t="shared" si="70"/>
        <v>0</v>
      </c>
      <c r="X1538" s="17">
        <f t="shared" si="71"/>
        <v>0</v>
      </c>
      <c r="Y1538" s="17">
        <f t="shared" si="72"/>
        <v>0</v>
      </c>
    </row>
    <row r="1539" spans="11:25" x14ac:dyDescent="0.3">
      <c r="K1539" s="16">
        <f t="shared" si="70"/>
        <v>0</v>
      </c>
      <c r="X1539" s="17">
        <f t="shared" si="71"/>
        <v>0</v>
      </c>
      <c r="Y1539" s="17">
        <f t="shared" si="72"/>
        <v>0</v>
      </c>
    </row>
    <row r="1540" spans="11:25" x14ac:dyDescent="0.3">
      <c r="K1540" s="16">
        <f t="shared" ref="K1540:K1603" si="73">SUM(D1540:J1540)</f>
        <v>0</v>
      </c>
      <c r="X1540" s="17">
        <f t="shared" ref="X1540:X1603" si="74">SUM(L1540:W1540)</f>
        <v>0</v>
      </c>
      <c r="Y1540" s="17">
        <f t="shared" ref="Y1540:Y1603" si="75">K1540-X1540</f>
        <v>0</v>
      </c>
    </row>
    <row r="1541" spans="11:25" x14ac:dyDescent="0.3">
      <c r="K1541" s="16">
        <f t="shared" si="73"/>
        <v>0</v>
      </c>
      <c r="X1541" s="17">
        <f t="shared" si="74"/>
        <v>0</v>
      </c>
      <c r="Y1541" s="17">
        <f t="shared" si="75"/>
        <v>0</v>
      </c>
    </row>
    <row r="1542" spans="11:25" x14ac:dyDescent="0.3">
      <c r="K1542" s="16">
        <f t="shared" si="73"/>
        <v>0</v>
      </c>
      <c r="X1542" s="17">
        <f t="shared" si="74"/>
        <v>0</v>
      </c>
      <c r="Y1542" s="17">
        <f t="shared" si="75"/>
        <v>0</v>
      </c>
    </row>
    <row r="1543" spans="11:25" x14ac:dyDescent="0.3">
      <c r="K1543" s="16">
        <f t="shared" si="73"/>
        <v>0</v>
      </c>
      <c r="X1543" s="17">
        <f t="shared" si="74"/>
        <v>0</v>
      </c>
      <c r="Y1543" s="17">
        <f t="shared" si="75"/>
        <v>0</v>
      </c>
    </row>
    <row r="1544" spans="11:25" x14ac:dyDescent="0.3">
      <c r="K1544" s="16">
        <f t="shared" si="73"/>
        <v>0</v>
      </c>
      <c r="X1544" s="17">
        <f t="shared" si="74"/>
        <v>0</v>
      </c>
      <c r="Y1544" s="17">
        <f t="shared" si="75"/>
        <v>0</v>
      </c>
    </row>
    <row r="1545" spans="11:25" x14ac:dyDescent="0.3">
      <c r="K1545" s="16">
        <f t="shared" si="73"/>
        <v>0</v>
      </c>
      <c r="X1545" s="17">
        <f t="shared" si="74"/>
        <v>0</v>
      </c>
      <c r="Y1545" s="17">
        <f t="shared" si="75"/>
        <v>0</v>
      </c>
    </row>
    <row r="1546" spans="11:25" x14ac:dyDescent="0.3">
      <c r="K1546" s="16">
        <f t="shared" si="73"/>
        <v>0</v>
      </c>
      <c r="X1546" s="17">
        <f t="shared" si="74"/>
        <v>0</v>
      </c>
      <c r="Y1546" s="17">
        <f t="shared" si="75"/>
        <v>0</v>
      </c>
    </row>
    <row r="1547" spans="11:25" x14ac:dyDescent="0.3">
      <c r="K1547" s="16">
        <f t="shared" si="73"/>
        <v>0</v>
      </c>
      <c r="X1547" s="17">
        <f t="shared" si="74"/>
        <v>0</v>
      </c>
      <c r="Y1547" s="17">
        <f t="shared" si="75"/>
        <v>0</v>
      </c>
    </row>
    <row r="1548" spans="11:25" x14ac:dyDescent="0.3">
      <c r="K1548" s="16">
        <f t="shared" si="73"/>
        <v>0</v>
      </c>
      <c r="X1548" s="17">
        <f t="shared" si="74"/>
        <v>0</v>
      </c>
      <c r="Y1548" s="17">
        <f t="shared" si="75"/>
        <v>0</v>
      </c>
    </row>
    <row r="1549" spans="11:25" x14ac:dyDescent="0.3">
      <c r="K1549" s="16">
        <f t="shared" si="73"/>
        <v>0</v>
      </c>
      <c r="X1549" s="17">
        <f t="shared" si="74"/>
        <v>0</v>
      </c>
      <c r="Y1549" s="17">
        <f t="shared" si="75"/>
        <v>0</v>
      </c>
    </row>
    <row r="1550" spans="11:25" x14ac:dyDescent="0.3">
      <c r="K1550" s="16">
        <f t="shared" si="73"/>
        <v>0</v>
      </c>
      <c r="X1550" s="17">
        <f t="shared" si="74"/>
        <v>0</v>
      </c>
      <c r="Y1550" s="17">
        <f t="shared" si="75"/>
        <v>0</v>
      </c>
    </row>
    <row r="1551" spans="11:25" x14ac:dyDescent="0.3">
      <c r="K1551" s="16">
        <f t="shared" si="73"/>
        <v>0</v>
      </c>
      <c r="X1551" s="17">
        <f t="shared" si="74"/>
        <v>0</v>
      </c>
      <c r="Y1551" s="17">
        <f t="shared" si="75"/>
        <v>0</v>
      </c>
    </row>
    <row r="1552" spans="11:25" x14ac:dyDescent="0.3">
      <c r="K1552" s="16">
        <f t="shared" si="73"/>
        <v>0</v>
      </c>
      <c r="X1552" s="17">
        <f t="shared" si="74"/>
        <v>0</v>
      </c>
      <c r="Y1552" s="17">
        <f t="shared" si="75"/>
        <v>0</v>
      </c>
    </row>
    <row r="1553" spans="11:25" x14ac:dyDescent="0.3">
      <c r="K1553" s="16">
        <f t="shared" si="73"/>
        <v>0</v>
      </c>
      <c r="X1553" s="17">
        <f t="shared" si="74"/>
        <v>0</v>
      </c>
      <c r="Y1553" s="17">
        <f t="shared" si="75"/>
        <v>0</v>
      </c>
    </row>
    <row r="1554" spans="11:25" x14ac:dyDescent="0.3">
      <c r="K1554" s="16">
        <f t="shared" si="73"/>
        <v>0</v>
      </c>
      <c r="X1554" s="17">
        <f t="shared" si="74"/>
        <v>0</v>
      </c>
      <c r="Y1554" s="17">
        <f t="shared" si="75"/>
        <v>0</v>
      </c>
    </row>
    <row r="1555" spans="11:25" x14ac:dyDescent="0.3">
      <c r="K1555" s="16">
        <f t="shared" si="73"/>
        <v>0</v>
      </c>
      <c r="X1555" s="17">
        <f t="shared" si="74"/>
        <v>0</v>
      </c>
      <c r="Y1555" s="17">
        <f t="shared" si="75"/>
        <v>0</v>
      </c>
    </row>
    <row r="1556" spans="11:25" x14ac:dyDescent="0.3">
      <c r="K1556" s="16">
        <f t="shared" si="73"/>
        <v>0</v>
      </c>
      <c r="X1556" s="17">
        <f t="shared" si="74"/>
        <v>0</v>
      </c>
      <c r="Y1556" s="17">
        <f t="shared" si="75"/>
        <v>0</v>
      </c>
    </row>
    <row r="1557" spans="11:25" x14ac:dyDescent="0.3">
      <c r="K1557" s="16">
        <f t="shared" si="73"/>
        <v>0</v>
      </c>
      <c r="X1557" s="17">
        <f t="shared" si="74"/>
        <v>0</v>
      </c>
      <c r="Y1557" s="17">
        <f t="shared" si="75"/>
        <v>0</v>
      </c>
    </row>
    <row r="1558" spans="11:25" x14ac:dyDescent="0.3">
      <c r="K1558" s="16">
        <f t="shared" si="73"/>
        <v>0</v>
      </c>
      <c r="X1558" s="17">
        <f t="shared" si="74"/>
        <v>0</v>
      </c>
      <c r="Y1558" s="17">
        <f t="shared" si="75"/>
        <v>0</v>
      </c>
    </row>
    <row r="1559" spans="11:25" x14ac:dyDescent="0.3">
      <c r="K1559" s="16">
        <f t="shared" si="73"/>
        <v>0</v>
      </c>
      <c r="X1559" s="17">
        <f t="shared" si="74"/>
        <v>0</v>
      </c>
      <c r="Y1559" s="17">
        <f t="shared" si="75"/>
        <v>0</v>
      </c>
    </row>
    <row r="1560" spans="11:25" x14ac:dyDescent="0.3">
      <c r="K1560" s="16">
        <f t="shared" si="73"/>
        <v>0</v>
      </c>
      <c r="X1560" s="17">
        <f t="shared" si="74"/>
        <v>0</v>
      </c>
      <c r="Y1560" s="17">
        <f t="shared" si="75"/>
        <v>0</v>
      </c>
    </row>
    <row r="1561" spans="11:25" x14ac:dyDescent="0.3">
      <c r="K1561" s="16">
        <f t="shared" si="73"/>
        <v>0</v>
      </c>
      <c r="X1561" s="17">
        <f t="shared" si="74"/>
        <v>0</v>
      </c>
      <c r="Y1561" s="17">
        <f t="shared" si="75"/>
        <v>0</v>
      </c>
    </row>
    <row r="1562" spans="11:25" x14ac:dyDescent="0.3">
      <c r="K1562" s="16">
        <f t="shared" si="73"/>
        <v>0</v>
      </c>
      <c r="X1562" s="17">
        <f t="shared" si="74"/>
        <v>0</v>
      </c>
      <c r="Y1562" s="17">
        <f t="shared" si="75"/>
        <v>0</v>
      </c>
    </row>
    <row r="1563" spans="11:25" x14ac:dyDescent="0.3">
      <c r="K1563" s="16">
        <f t="shared" si="73"/>
        <v>0</v>
      </c>
      <c r="X1563" s="17">
        <f t="shared" si="74"/>
        <v>0</v>
      </c>
      <c r="Y1563" s="17">
        <f t="shared" si="75"/>
        <v>0</v>
      </c>
    </row>
    <row r="1564" spans="11:25" x14ac:dyDescent="0.3">
      <c r="K1564" s="16">
        <f t="shared" si="73"/>
        <v>0</v>
      </c>
      <c r="X1564" s="17">
        <f t="shared" si="74"/>
        <v>0</v>
      </c>
      <c r="Y1564" s="17">
        <f t="shared" si="75"/>
        <v>0</v>
      </c>
    </row>
    <row r="1565" spans="11:25" x14ac:dyDescent="0.3">
      <c r="K1565" s="16">
        <f t="shared" si="73"/>
        <v>0</v>
      </c>
      <c r="X1565" s="17">
        <f t="shared" si="74"/>
        <v>0</v>
      </c>
      <c r="Y1565" s="17">
        <f t="shared" si="75"/>
        <v>0</v>
      </c>
    </row>
    <row r="1566" spans="11:25" x14ac:dyDescent="0.3">
      <c r="K1566" s="16">
        <f t="shared" si="73"/>
        <v>0</v>
      </c>
      <c r="X1566" s="17">
        <f t="shared" si="74"/>
        <v>0</v>
      </c>
      <c r="Y1566" s="17">
        <f t="shared" si="75"/>
        <v>0</v>
      </c>
    </row>
    <row r="1567" spans="11:25" x14ac:dyDescent="0.3">
      <c r="K1567" s="16">
        <f t="shared" si="73"/>
        <v>0</v>
      </c>
      <c r="X1567" s="17">
        <f t="shared" si="74"/>
        <v>0</v>
      </c>
      <c r="Y1567" s="17">
        <f t="shared" si="75"/>
        <v>0</v>
      </c>
    </row>
    <row r="1568" spans="11:25" x14ac:dyDescent="0.3">
      <c r="K1568" s="16">
        <f t="shared" si="73"/>
        <v>0</v>
      </c>
      <c r="X1568" s="17">
        <f t="shared" si="74"/>
        <v>0</v>
      </c>
      <c r="Y1568" s="17">
        <f t="shared" si="75"/>
        <v>0</v>
      </c>
    </row>
    <row r="1569" spans="11:25" x14ac:dyDescent="0.3">
      <c r="K1569" s="16">
        <f t="shared" si="73"/>
        <v>0</v>
      </c>
      <c r="X1569" s="17">
        <f t="shared" si="74"/>
        <v>0</v>
      </c>
      <c r="Y1569" s="17">
        <f t="shared" si="75"/>
        <v>0</v>
      </c>
    </row>
    <row r="1570" spans="11:25" x14ac:dyDescent="0.3">
      <c r="K1570" s="16">
        <f t="shared" si="73"/>
        <v>0</v>
      </c>
      <c r="X1570" s="17">
        <f t="shared" si="74"/>
        <v>0</v>
      </c>
      <c r="Y1570" s="17">
        <f t="shared" si="75"/>
        <v>0</v>
      </c>
    </row>
    <row r="1571" spans="11:25" x14ac:dyDescent="0.3">
      <c r="K1571" s="16">
        <f t="shared" si="73"/>
        <v>0</v>
      </c>
      <c r="X1571" s="17">
        <f t="shared" si="74"/>
        <v>0</v>
      </c>
      <c r="Y1571" s="17">
        <f t="shared" si="75"/>
        <v>0</v>
      </c>
    </row>
    <row r="1572" spans="11:25" x14ac:dyDescent="0.3">
      <c r="K1572" s="16">
        <f t="shared" si="73"/>
        <v>0</v>
      </c>
      <c r="X1572" s="17">
        <f t="shared" si="74"/>
        <v>0</v>
      </c>
      <c r="Y1572" s="17">
        <f t="shared" si="75"/>
        <v>0</v>
      </c>
    </row>
    <row r="1573" spans="11:25" x14ac:dyDescent="0.3">
      <c r="K1573" s="16">
        <f t="shared" si="73"/>
        <v>0</v>
      </c>
      <c r="X1573" s="17">
        <f t="shared" si="74"/>
        <v>0</v>
      </c>
      <c r="Y1573" s="17">
        <f t="shared" si="75"/>
        <v>0</v>
      </c>
    </row>
    <row r="1574" spans="11:25" x14ac:dyDescent="0.3">
      <c r="K1574" s="16">
        <f t="shared" si="73"/>
        <v>0</v>
      </c>
      <c r="X1574" s="17">
        <f t="shared" si="74"/>
        <v>0</v>
      </c>
      <c r="Y1574" s="17">
        <f t="shared" si="75"/>
        <v>0</v>
      </c>
    </row>
    <row r="1575" spans="11:25" x14ac:dyDescent="0.3">
      <c r="K1575" s="16">
        <f t="shared" si="73"/>
        <v>0</v>
      </c>
      <c r="X1575" s="17">
        <f t="shared" si="74"/>
        <v>0</v>
      </c>
      <c r="Y1575" s="17">
        <f t="shared" si="75"/>
        <v>0</v>
      </c>
    </row>
    <row r="1576" spans="11:25" x14ac:dyDescent="0.3">
      <c r="K1576" s="16">
        <f t="shared" si="73"/>
        <v>0</v>
      </c>
      <c r="X1576" s="17">
        <f t="shared" si="74"/>
        <v>0</v>
      </c>
      <c r="Y1576" s="17">
        <f t="shared" si="75"/>
        <v>0</v>
      </c>
    </row>
    <row r="1577" spans="11:25" x14ac:dyDescent="0.3">
      <c r="K1577" s="16">
        <f t="shared" si="73"/>
        <v>0</v>
      </c>
      <c r="X1577" s="17">
        <f t="shared" si="74"/>
        <v>0</v>
      </c>
      <c r="Y1577" s="17">
        <f t="shared" si="75"/>
        <v>0</v>
      </c>
    </row>
    <row r="1578" spans="11:25" x14ac:dyDescent="0.3">
      <c r="K1578" s="16">
        <f t="shared" si="73"/>
        <v>0</v>
      </c>
      <c r="X1578" s="17">
        <f t="shared" si="74"/>
        <v>0</v>
      </c>
      <c r="Y1578" s="17">
        <f t="shared" si="75"/>
        <v>0</v>
      </c>
    </row>
    <row r="1579" spans="11:25" x14ac:dyDescent="0.3">
      <c r="K1579" s="16">
        <f t="shared" si="73"/>
        <v>0</v>
      </c>
      <c r="X1579" s="17">
        <f t="shared" si="74"/>
        <v>0</v>
      </c>
      <c r="Y1579" s="17">
        <f t="shared" si="75"/>
        <v>0</v>
      </c>
    </row>
    <row r="1580" spans="11:25" x14ac:dyDescent="0.3">
      <c r="K1580" s="16">
        <f t="shared" si="73"/>
        <v>0</v>
      </c>
      <c r="X1580" s="17">
        <f t="shared" si="74"/>
        <v>0</v>
      </c>
      <c r="Y1580" s="17">
        <f t="shared" si="75"/>
        <v>0</v>
      </c>
    </row>
    <row r="1581" spans="11:25" x14ac:dyDescent="0.3">
      <c r="K1581" s="16">
        <f t="shared" si="73"/>
        <v>0</v>
      </c>
      <c r="X1581" s="17">
        <f t="shared" si="74"/>
        <v>0</v>
      </c>
      <c r="Y1581" s="17">
        <f t="shared" si="75"/>
        <v>0</v>
      </c>
    </row>
    <row r="1582" spans="11:25" x14ac:dyDescent="0.3">
      <c r="K1582" s="16">
        <f t="shared" si="73"/>
        <v>0</v>
      </c>
      <c r="X1582" s="17">
        <f t="shared" si="74"/>
        <v>0</v>
      </c>
      <c r="Y1582" s="17">
        <f t="shared" si="75"/>
        <v>0</v>
      </c>
    </row>
    <row r="1583" spans="11:25" x14ac:dyDescent="0.3">
      <c r="K1583" s="16">
        <f t="shared" si="73"/>
        <v>0</v>
      </c>
      <c r="X1583" s="17">
        <f t="shared" si="74"/>
        <v>0</v>
      </c>
      <c r="Y1583" s="17">
        <f t="shared" si="75"/>
        <v>0</v>
      </c>
    </row>
    <row r="1584" spans="11:25" x14ac:dyDescent="0.3">
      <c r="K1584" s="16">
        <f t="shared" si="73"/>
        <v>0</v>
      </c>
      <c r="X1584" s="17">
        <f t="shared" si="74"/>
        <v>0</v>
      </c>
      <c r="Y1584" s="17">
        <f t="shared" si="75"/>
        <v>0</v>
      </c>
    </row>
    <row r="1585" spans="11:25" x14ac:dyDescent="0.3">
      <c r="K1585" s="16">
        <f t="shared" si="73"/>
        <v>0</v>
      </c>
      <c r="X1585" s="17">
        <f t="shared" si="74"/>
        <v>0</v>
      </c>
      <c r="Y1585" s="17">
        <f t="shared" si="75"/>
        <v>0</v>
      </c>
    </row>
    <row r="1586" spans="11:25" x14ac:dyDescent="0.3">
      <c r="K1586" s="16">
        <f t="shared" si="73"/>
        <v>0</v>
      </c>
      <c r="X1586" s="17">
        <f t="shared" si="74"/>
        <v>0</v>
      </c>
      <c r="Y1586" s="17">
        <f t="shared" si="75"/>
        <v>0</v>
      </c>
    </row>
    <row r="1587" spans="11:25" x14ac:dyDescent="0.3">
      <c r="K1587" s="16">
        <f t="shared" si="73"/>
        <v>0</v>
      </c>
      <c r="X1587" s="17">
        <f t="shared" si="74"/>
        <v>0</v>
      </c>
      <c r="Y1587" s="17">
        <f t="shared" si="75"/>
        <v>0</v>
      </c>
    </row>
    <row r="1588" spans="11:25" x14ac:dyDescent="0.3">
      <c r="K1588" s="16">
        <f t="shared" si="73"/>
        <v>0</v>
      </c>
      <c r="X1588" s="17">
        <f t="shared" si="74"/>
        <v>0</v>
      </c>
      <c r="Y1588" s="17">
        <f t="shared" si="75"/>
        <v>0</v>
      </c>
    </row>
    <row r="1589" spans="11:25" x14ac:dyDescent="0.3">
      <c r="K1589" s="16">
        <f t="shared" si="73"/>
        <v>0</v>
      </c>
      <c r="X1589" s="17">
        <f t="shared" si="74"/>
        <v>0</v>
      </c>
      <c r="Y1589" s="17">
        <f t="shared" si="75"/>
        <v>0</v>
      </c>
    </row>
    <row r="1590" spans="11:25" x14ac:dyDescent="0.3">
      <c r="K1590" s="16">
        <f t="shared" si="73"/>
        <v>0</v>
      </c>
      <c r="X1590" s="17">
        <f t="shared" si="74"/>
        <v>0</v>
      </c>
      <c r="Y1590" s="17">
        <f t="shared" si="75"/>
        <v>0</v>
      </c>
    </row>
    <row r="1591" spans="11:25" x14ac:dyDescent="0.3">
      <c r="K1591" s="16">
        <f t="shared" si="73"/>
        <v>0</v>
      </c>
      <c r="X1591" s="17">
        <f t="shared" si="74"/>
        <v>0</v>
      </c>
      <c r="Y1591" s="17">
        <f t="shared" si="75"/>
        <v>0</v>
      </c>
    </row>
    <row r="1592" spans="11:25" x14ac:dyDescent="0.3">
      <c r="K1592" s="16">
        <f t="shared" si="73"/>
        <v>0</v>
      </c>
      <c r="X1592" s="17">
        <f t="shared" si="74"/>
        <v>0</v>
      </c>
      <c r="Y1592" s="17">
        <f t="shared" si="75"/>
        <v>0</v>
      </c>
    </row>
    <row r="1593" spans="11:25" x14ac:dyDescent="0.3">
      <c r="K1593" s="16">
        <f t="shared" si="73"/>
        <v>0</v>
      </c>
      <c r="X1593" s="17">
        <f t="shared" si="74"/>
        <v>0</v>
      </c>
      <c r="Y1593" s="17">
        <f t="shared" si="75"/>
        <v>0</v>
      </c>
    </row>
    <row r="1594" spans="11:25" x14ac:dyDescent="0.3">
      <c r="K1594" s="16">
        <f t="shared" si="73"/>
        <v>0</v>
      </c>
      <c r="X1594" s="17">
        <f t="shared" si="74"/>
        <v>0</v>
      </c>
      <c r="Y1594" s="17">
        <f t="shared" si="75"/>
        <v>0</v>
      </c>
    </row>
    <row r="1595" spans="11:25" x14ac:dyDescent="0.3">
      <c r="K1595" s="16">
        <f t="shared" si="73"/>
        <v>0</v>
      </c>
      <c r="X1595" s="17">
        <f t="shared" si="74"/>
        <v>0</v>
      </c>
      <c r="Y1595" s="17">
        <f t="shared" si="75"/>
        <v>0</v>
      </c>
    </row>
    <row r="1596" spans="11:25" x14ac:dyDescent="0.3">
      <c r="K1596" s="16">
        <f t="shared" si="73"/>
        <v>0</v>
      </c>
      <c r="X1596" s="17">
        <f t="shared" si="74"/>
        <v>0</v>
      </c>
      <c r="Y1596" s="17">
        <f t="shared" si="75"/>
        <v>0</v>
      </c>
    </row>
    <row r="1597" spans="11:25" x14ac:dyDescent="0.3">
      <c r="K1597" s="16">
        <f t="shared" si="73"/>
        <v>0</v>
      </c>
      <c r="X1597" s="17">
        <f t="shared" si="74"/>
        <v>0</v>
      </c>
      <c r="Y1597" s="17">
        <f t="shared" si="75"/>
        <v>0</v>
      </c>
    </row>
    <row r="1598" spans="11:25" x14ac:dyDescent="0.3">
      <c r="K1598" s="16">
        <f t="shared" si="73"/>
        <v>0</v>
      </c>
      <c r="X1598" s="17">
        <f t="shared" si="74"/>
        <v>0</v>
      </c>
      <c r="Y1598" s="17">
        <f t="shared" si="75"/>
        <v>0</v>
      </c>
    </row>
    <row r="1599" spans="11:25" x14ac:dyDescent="0.3">
      <c r="K1599" s="16">
        <f t="shared" si="73"/>
        <v>0</v>
      </c>
      <c r="X1599" s="17">
        <f t="shared" si="74"/>
        <v>0</v>
      </c>
      <c r="Y1599" s="17">
        <f t="shared" si="75"/>
        <v>0</v>
      </c>
    </row>
    <row r="1600" spans="11:25" x14ac:dyDescent="0.3">
      <c r="K1600" s="16">
        <f t="shared" si="73"/>
        <v>0</v>
      </c>
      <c r="X1600" s="17">
        <f t="shared" si="74"/>
        <v>0</v>
      </c>
      <c r="Y1600" s="17">
        <f t="shared" si="75"/>
        <v>0</v>
      </c>
    </row>
    <row r="1601" spans="11:25" x14ac:dyDescent="0.3">
      <c r="K1601" s="16">
        <f t="shared" si="73"/>
        <v>0</v>
      </c>
      <c r="X1601" s="17">
        <f t="shared" si="74"/>
        <v>0</v>
      </c>
      <c r="Y1601" s="17">
        <f t="shared" si="75"/>
        <v>0</v>
      </c>
    </row>
    <row r="1602" spans="11:25" x14ac:dyDescent="0.3">
      <c r="K1602" s="16">
        <f t="shared" si="73"/>
        <v>0</v>
      </c>
      <c r="X1602" s="17">
        <f t="shared" si="74"/>
        <v>0</v>
      </c>
      <c r="Y1602" s="17">
        <f t="shared" si="75"/>
        <v>0</v>
      </c>
    </row>
    <row r="1603" spans="11:25" x14ac:dyDescent="0.3">
      <c r="K1603" s="16">
        <f t="shared" si="73"/>
        <v>0</v>
      </c>
      <c r="X1603" s="17">
        <f t="shared" si="74"/>
        <v>0</v>
      </c>
      <c r="Y1603" s="17">
        <f t="shared" si="75"/>
        <v>0</v>
      </c>
    </row>
    <row r="1604" spans="11:25" x14ac:dyDescent="0.3">
      <c r="K1604" s="16">
        <f t="shared" ref="K1604:K1667" si="76">SUM(D1604:J1604)</f>
        <v>0</v>
      </c>
      <c r="X1604" s="17">
        <f t="shared" ref="X1604:X1667" si="77">SUM(L1604:W1604)</f>
        <v>0</v>
      </c>
      <c r="Y1604" s="17">
        <f t="shared" ref="Y1604:Y1667" si="78">K1604-X1604</f>
        <v>0</v>
      </c>
    </row>
    <row r="1605" spans="11:25" x14ac:dyDescent="0.3">
      <c r="K1605" s="16">
        <f t="shared" si="76"/>
        <v>0</v>
      </c>
      <c r="X1605" s="17">
        <f t="shared" si="77"/>
        <v>0</v>
      </c>
      <c r="Y1605" s="17">
        <f t="shared" si="78"/>
        <v>0</v>
      </c>
    </row>
    <row r="1606" spans="11:25" x14ac:dyDescent="0.3">
      <c r="K1606" s="16">
        <f t="shared" si="76"/>
        <v>0</v>
      </c>
      <c r="X1606" s="17">
        <f t="shared" si="77"/>
        <v>0</v>
      </c>
      <c r="Y1606" s="17">
        <f t="shared" si="78"/>
        <v>0</v>
      </c>
    </row>
    <row r="1607" spans="11:25" x14ac:dyDescent="0.3">
      <c r="K1607" s="16">
        <f t="shared" si="76"/>
        <v>0</v>
      </c>
      <c r="X1607" s="17">
        <f t="shared" si="77"/>
        <v>0</v>
      </c>
      <c r="Y1607" s="17">
        <f t="shared" si="78"/>
        <v>0</v>
      </c>
    </row>
    <row r="1608" spans="11:25" x14ac:dyDescent="0.3">
      <c r="K1608" s="16">
        <f t="shared" si="76"/>
        <v>0</v>
      </c>
      <c r="X1608" s="17">
        <f t="shared" si="77"/>
        <v>0</v>
      </c>
      <c r="Y1608" s="17">
        <f t="shared" si="78"/>
        <v>0</v>
      </c>
    </row>
    <row r="1609" spans="11:25" x14ac:dyDescent="0.3">
      <c r="K1609" s="16">
        <f t="shared" si="76"/>
        <v>0</v>
      </c>
      <c r="X1609" s="17">
        <f t="shared" si="77"/>
        <v>0</v>
      </c>
      <c r="Y1609" s="17">
        <f t="shared" si="78"/>
        <v>0</v>
      </c>
    </row>
    <row r="1610" spans="11:25" x14ac:dyDescent="0.3">
      <c r="K1610" s="16">
        <f t="shared" si="76"/>
        <v>0</v>
      </c>
      <c r="X1610" s="17">
        <f t="shared" si="77"/>
        <v>0</v>
      </c>
      <c r="Y1610" s="17">
        <f t="shared" si="78"/>
        <v>0</v>
      </c>
    </row>
    <row r="1611" spans="11:25" x14ac:dyDescent="0.3">
      <c r="K1611" s="16">
        <f t="shared" si="76"/>
        <v>0</v>
      </c>
      <c r="X1611" s="17">
        <f t="shared" si="77"/>
        <v>0</v>
      </c>
      <c r="Y1611" s="17">
        <f t="shared" si="78"/>
        <v>0</v>
      </c>
    </row>
    <row r="1612" spans="11:25" x14ac:dyDescent="0.3">
      <c r="K1612" s="16">
        <f t="shared" si="76"/>
        <v>0</v>
      </c>
      <c r="X1612" s="17">
        <f t="shared" si="77"/>
        <v>0</v>
      </c>
      <c r="Y1612" s="17">
        <f t="shared" si="78"/>
        <v>0</v>
      </c>
    </row>
    <row r="1613" spans="11:25" x14ac:dyDescent="0.3">
      <c r="K1613" s="16">
        <f t="shared" si="76"/>
        <v>0</v>
      </c>
      <c r="X1613" s="17">
        <f t="shared" si="77"/>
        <v>0</v>
      </c>
      <c r="Y1613" s="17">
        <f t="shared" si="78"/>
        <v>0</v>
      </c>
    </row>
    <row r="1614" spans="11:25" x14ac:dyDescent="0.3">
      <c r="K1614" s="16">
        <f t="shared" si="76"/>
        <v>0</v>
      </c>
      <c r="X1614" s="17">
        <f t="shared" si="77"/>
        <v>0</v>
      </c>
      <c r="Y1614" s="17">
        <f t="shared" si="78"/>
        <v>0</v>
      </c>
    </row>
    <row r="1615" spans="11:25" x14ac:dyDescent="0.3">
      <c r="K1615" s="16">
        <f t="shared" si="76"/>
        <v>0</v>
      </c>
      <c r="X1615" s="17">
        <f t="shared" si="77"/>
        <v>0</v>
      </c>
      <c r="Y1615" s="17">
        <f t="shared" si="78"/>
        <v>0</v>
      </c>
    </row>
    <row r="1616" spans="11:25" x14ac:dyDescent="0.3">
      <c r="K1616" s="16">
        <f t="shared" si="76"/>
        <v>0</v>
      </c>
      <c r="X1616" s="17">
        <f t="shared" si="77"/>
        <v>0</v>
      </c>
      <c r="Y1616" s="17">
        <f t="shared" si="78"/>
        <v>0</v>
      </c>
    </row>
    <row r="1617" spans="11:25" x14ac:dyDescent="0.3">
      <c r="K1617" s="16">
        <f t="shared" si="76"/>
        <v>0</v>
      </c>
      <c r="X1617" s="17">
        <f t="shared" si="77"/>
        <v>0</v>
      </c>
      <c r="Y1617" s="17">
        <f t="shared" si="78"/>
        <v>0</v>
      </c>
    </row>
    <row r="1618" spans="11:25" x14ac:dyDescent="0.3">
      <c r="K1618" s="16">
        <f t="shared" si="76"/>
        <v>0</v>
      </c>
      <c r="X1618" s="17">
        <f t="shared" si="77"/>
        <v>0</v>
      </c>
      <c r="Y1618" s="17">
        <f t="shared" si="78"/>
        <v>0</v>
      </c>
    </row>
    <row r="1619" spans="11:25" x14ac:dyDescent="0.3">
      <c r="K1619" s="16">
        <f t="shared" si="76"/>
        <v>0</v>
      </c>
      <c r="X1619" s="17">
        <f t="shared" si="77"/>
        <v>0</v>
      </c>
      <c r="Y1619" s="17">
        <f t="shared" si="78"/>
        <v>0</v>
      </c>
    </row>
    <row r="1620" spans="11:25" x14ac:dyDescent="0.3">
      <c r="K1620" s="16">
        <f t="shared" si="76"/>
        <v>0</v>
      </c>
      <c r="X1620" s="17">
        <f t="shared" si="77"/>
        <v>0</v>
      </c>
      <c r="Y1620" s="17">
        <f t="shared" si="78"/>
        <v>0</v>
      </c>
    </row>
    <row r="1621" spans="11:25" x14ac:dyDescent="0.3">
      <c r="K1621" s="16">
        <f t="shared" si="76"/>
        <v>0</v>
      </c>
      <c r="X1621" s="17">
        <f t="shared" si="77"/>
        <v>0</v>
      </c>
      <c r="Y1621" s="17">
        <f t="shared" si="78"/>
        <v>0</v>
      </c>
    </row>
    <row r="1622" spans="11:25" x14ac:dyDescent="0.3">
      <c r="K1622" s="16">
        <f t="shared" si="76"/>
        <v>0</v>
      </c>
      <c r="X1622" s="17">
        <f t="shared" si="77"/>
        <v>0</v>
      </c>
      <c r="Y1622" s="17">
        <f t="shared" si="78"/>
        <v>0</v>
      </c>
    </row>
    <row r="1623" spans="11:25" x14ac:dyDescent="0.3">
      <c r="K1623" s="16">
        <f t="shared" si="76"/>
        <v>0</v>
      </c>
      <c r="X1623" s="17">
        <f t="shared" si="77"/>
        <v>0</v>
      </c>
      <c r="Y1623" s="17">
        <f t="shared" si="78"/>
        <v>0</v>
      </c>
    </row>
    <row r="1624" spans="11:25" x14ac:dyDescent="0.3">
      <c r="K1624" s="16">
        <f t="shared" si="76"/>
        <v>0</v>
      </c>
      <c r="X1624" s="17">
        <f t="shared" si="77"/>
        <v>0</v>
      </c>
      <c r="Y1624" s="17">
        <f t="shared" si="78"/>
        <v>0</v>
      </c>
    </row>
    <row r="1625" spans="11:25" x14ac:dyDescent="0.3">
      <c r="K1625" s="16">
        <f t="shared" si="76"/>
        <v>0</v>
      </c>
      <c r="X1625" s="17">
        <f t="shared" si="77"/>
        <v>0</v>
      </c>
      <c r="Y1625" s="17">
        <f t="shared" si="78"/>
        <v>0</v>
      </c>
    </row>
    <row r="1626" spans="11:25" x14ac:dyDescent="0.3">
      <c r="K1626" s="16">
        <f t="shared" si="76"/>
        <v>0</v>
      </c>
      <c r="X1626" s="17">
        <f t="shared" si="77"/>
        <v>0</v>
      </c>
      <c r="Y1626" s="17">
        <f t="shared" si="78"/>
        <v>0</v>
      </c>
    </row>
    <row r="1627" spans="11:25" x14ac:dyDescent="0.3">
      <c r="K1627" s="16">
        <f t="shared" si="76"/>
        <v>0</v>
      </c>
      <c r="X1627" s="17">
        <f t="shared" si="77"/>
        <v>0</v>
      </c>
      <c r="Y1627" s="17">
        <f t="shared" si="78"/>
        <v>0</v>
      </c>
    </row>
    <row r="1628" spans="11:25" x14ac:dyDescent="0.3">
      <c r="K1628" s="16">
        <f t="shared" si="76"/>
        <v>0</v>
      </c>
      <c r="X1628" s="17">
        <f t="shared" si="77"/>
        <v>0</v>
      </c>
      <c r="Y1628" s="17">
        <f t="shared" si="78"/>
        <v>0</v>
      </c>
    </row>
    <row r="1629" spans="11:25" x14ac:dyDescent="0.3">
      <c r="K1629" s="16">
        <f t="shared" si="76"/>
        <v>0</v>
      </c>
      <c r="X1629" s="17">
        <f t="shared" si="77"/>
        <v>0</v>
      </c>
      <c r="Y1629" s="17">
        <f t="shared" si="78"/>
        <v>0</v>
      </c>
    </row>
    <row r="1630" spans="11:25" x14ac:dyDescent="0.3">
      <c r="K1630" s="16">
        <f t="shared" si="76"/>
        <v>0</v>
      </c>
      <c r="X1630" s="17">
        <f t="shared" si="77"/>
        <v>0</v>
      </c>
      <c r="Y1630" s="17">
        <f t="shared" si="78"/>
        <v>0</v>
      </c>
    </row>
    <row r="1631" spans="11:25" x14ac:dyDescent="0.3">
      <c r="K1631" s="16">
        <f t="shared" si="76"/>
        <v>0</v>
      </c>
      <c r="X1631" s="17">
        <f t="shared" si="77"/>
        <v>0</v>
      </c>
      <c r="Y1631" s="17">
        <f t="shared" si="78"/>
        <v>0</v>
      </c>
    </row>
    <row r="1632" spans="11:25" x14ac:dyDescent="0.3">
      <c r="K1632" s="16">
        <f t="shared" si="76"/>
        <v>0</v>
      </c>
      <c r="X1632" s="17">
        <f t="shared" si="77"/>
        <v>0</v>
      </c>
      <c r="Y1632" s="17">
        <f t="shared" si="78"/>
        <v>0</v>
      </c>
    </row>
    <row r="1633" spans="11:25" x14ac:dyDescent="0.3">
      <c r="K1633" s="16">
        <f t="shared" si="76"/>
        <v>0</v>
      </c>
      <c r="X1633" s="17">
        <f t="shared" si="77"/>
        <v>0</v>
      </c>
      <c r="Y1633" s="17">
        <f t="shared" si="78"/>
        <v>0</v>
      </c>
    </row>
    <row r="1634" spans="11:25" x14ac:dyDescent="0.3">
      <c r="K1634" s="16">
        <f t="shared" si="76"/>
        <v>0</v>
      </c>
      <c r="X1634" s="17">
        <f t="shared" si="77"/>
        <v>0</v>
      </c>
      <c r="Y1634" s="17">
        <f t="shared" si="78"/>
        <v>0</v>
      </c>
    </row>
    <row r="1635" spans="11:25" x14ac:dyDescent="0.3">
      <c r="K1635" s="16">
        <f t="shared" si="76"/>
        <v>0</v>
      </c>
      <c r="X1635" s="17">
        <f t="shared" si="77"/>
        <v>0</v>
      </c>
      <c r="Y1635" s="17">
        <f t="shared" si="78"/>
        <v>0</v>
      </c>
    </row>
    <row r="1636" spans="11:25" x14ac:dyDescent="0.3">
      <c r="K1636" s="16">
        <f t="shared" si="76"/>
        <v>0</v>
      </c>
      <c r="X1636" s="17">
        <f t="shared" si="77"/>
        <v>0</v>
      </c>
      <c r="Y1636" s="17">
        <f t="shared" si="78"/>
        <v>0</v>
      </c>
    </row>
    <row r="1637" spans="11:25" x14ac:dyDescent="0.3">
      <c r="K1637" s="16">
        <f t="shared" si="76"/>
        <v>0</v>
      </c>
      <c r="X1637" s="17">
        <f t="shared" si="77"/>
        <v>0</v>
      </c>
      <c r="Y1637" s="17">
        <f t="shared" si="78"/>
        <v>0</v>
      </c>
    </row>
    <row r="1638" spans="11:25" x14ac:dyDescent="0.3">
      <c r="K1638" s="16">
        <f t="shared" si="76"/>
        <v>0</v>
      </c>
      <c r="X1638" s="17">
        <f t="shared" si="77"/>
        <v>0</v>
      </c>
      <c r="Y1638" s="17">
        <f t="shared" si="78"/>
        <v>0</v>
      </c>
    </row>
    <row r="1639" spans="11:25" x14ac:dyDescent="0.3">
      <c r="K1639" s="16">
        <f t="shared" si="76"/>
        <v>0</v>
      </c>
      <c r="X1639" s="17">
        <f t="shared" si="77"/>
        <v>0</v>
      </c>
      <c r="Y1639" s="17">
        <f t="shared" si="78"/>
        <v>0</v>
      </c>
    </row>
    <row r="1640" spans="11:25" x14ac:dyDescent="0.3">
      <c r="K1640" s="16">
        <f t="shared" si="76"/>
        <v>0</v>
      </c>
      <c r="X1640" s="17">
        <f t="shared" si="77"/>
        <v>0</v>
      </c>
      <c r="Y1640" s="17">
        <f t="shared" si="78"/>
        <v>0</v>
      </c>
    </row>
    <row r="1641" spans="11:25" x14ac:dyDescent="0.3">
      <c r="K1641" s="16">
        <f t="shared" si="76"/>
        <v>0</v>
      </c>
      <c r="X1641" s="17">
        <f t="shared" si="77"/>
        <v>0</v>
      </c>
      <c r="Y1641" s="17">
        <f t="shared" si="78"/>
        <v>0</v>
      </c>
    </row>
    <row r="1642" spans="11:25" x14ac:dyDescent="0.3">
      <c r="K1642" s="16">
        <f t="shared" si="76"/>
        <v>0</v>
      </c>
      <c r="X1642" s="17">
        <f t="shared" si="77"/>
        <v>0</v>
      </c>
      <c r="Y1642" s="17">
        <f t="shared" si="78"/>
        <v>0</v>
      </c>
    </row>
    <row r="1643" spans="11:25" x14ac:dyDescent="0.3">
      <c r="K1643" s="16">
        <f t="shared" si="76"/>
        <v>0</v>
      </c>
      <c r="X1643" s="17">
        <f t="shared" si="77"/>
        <v>0</v>
      </c>
      <c r="Y1643" s="17">
        <f t="shared" si="78"/>
        <v>0</v>
      </c>
    </row>
    <row r="1644" spans="11:25" x14ac:dyDescent="0.3">
      <c r="K1644" s="16">
        <f t="shared" si="76"/>
        <v>0</v>
      </c>
      <c r="X1644" s="17">
        <f t="shared" si="77"/>
        <v>0</v>
      </c>
      <c r="Y1644" s="17">
        <f t="shared" si="78"/>
        <v>0</v>
      </c>
    </row>
    <row r="1645" spans="11:25" x14ac:dyDescent="0.3">
      <c r="K1645" s="16">
        <f t="shared" si="76"/>
        <v>0</v>
      </c>
      <c r="X1645" s="17">
        <f t="shared" si="77"/>
        <v>0</v>
      </c>
      <c r="Y1645" s="17">
        <f t="shared" si="78"/>
        <v>0</v>
      </c>
    </row>
    <row r="1646" spans="11:25" x14ac:dyDescent="0.3">
      <c r="K1646" s="16">
        <f t="shared" si="76"/>
        <v>0</v>
      </c>
      <c r="X1646" s="17">
        <f t="shared" si="77"/>
        <v>0</v>
      </c>
      <c r="Y1646" s="17">
        <f t="shared" si="78"/>
        <v>0</v>
      </c>
    </row>
    <row r="1647" spans="11:25" x14ac:dyDescent="0.3">
      <c r="K1647" s="16">
        <f t="shared" si="76"/>
        <v>0</v>
      </c>
      <c r="X1647" s="17">
        <f t="shared" si="77"/>
        <v>0</v>
      </c>
      <c r="Y1647" s="17">
        <f t="shared" si="78"/>
        <v>0</v>
      </c>
    </row>
    <row r="1648" spans="11:25" x14ac:dyDescent="0.3">
      <c r="K1648" s="16">
        <f t="shared" si="76"/>
        <v>0</v>
      </c>
      <c r="X1648" s="17">
        <f t="shared" si="77"/>
        <v>0</v>
      </c>
      <c r="Y1648" s="17">
        <f t="shared" si="78"/>
        <v>0</v>
      </c>
    </row>
    <row r="1649" spans="11:25" x14ac:dyDescent="0.3">
      <c r="K1649" s="16">
        <f t="shared" si="76"/>
        <v>0</v>
      </c>
      <c r="X1649" s="17">
        <f t="shared" si="77"/>
        <v>0</v>
      </c>
      <c r="Y1649" s="17">
        <f t="shared" si="78"/>
        <v>0</v>
      </c>
    </row>
    <row r="1650" spans="11:25" x14ac:dyDescent="0.3">
      <c r="K1650" s="16">
        <f t="shared" si="76"/>
        <v>0</v>
      </c>
      <c r="X1650" s="17">
        <f t="shared" si="77"/>
        <v>0</v>
      </c>
      <c r="Y1650" s="17">
        <f t="shared" si="78"/>
        <v>0</v>
      </c>
    </row>
    <row r="1651" spans="11:25" x14ac:dyDescent="0.3">
      <c r="K1651" s="16">
        <f t="shared" si="76"/>
        <v>0</v>
      </c>
      <c r="X1651" s="17">
        <f t="shared" si="77"/>
        <v>0</v>
      </c>
      <c r="Y1651" s="17">
        <f t="shared" si="78"/>
        <v>0</v>
      </c>
    </row>
    <row r="1652" spans="11:25" x14ac:dyDescent="0.3">
      <c r="K1652" s="16">
        <f t="shared" si="76"/>
        <v>0</v>
      </c>
      <c r="X1652" s="17">
        <f t="shared" si="77"/>
        <v>0</v>
      </c>
      <c r="Y1652" s="17">
        <f t="shared" si="78"/>
        <v>0</v>
      </c>
    </row>
    <row r="1653" spans="11:25" x14ac:dyDescent="0.3">
      <c r="K1653" s="16">
        <f t="shared" si="76"/>
        <v>0</v>
      </c>
      <c r="X1653" s="17">
        <f t="shared" si="77"/>
        <v>0</v>
      </c>
      <c r="Y1653" s="17">
        <f t="shared" si="78"/>
        <v>0</v>
      </c>
    </row>
    <row r="1654" spans="11:25" x14ac:dyDescent="0.3">
      <c r="K1654" s="16">
        <f t="shared" si="76"/>
        <v>0</v>
      </c>
      <c r="X1654" s="17">
        <f t="shared" si="77"/>
        <v>0</v>
      </c>
      <c r="Y1654" s="17">
        <f t="shared" si="78"/>
        <v>0</v>
      </c>
    </row>
    <row r="1655" spans="11:25" x14ac:dyDescent="0.3">
      <c r="K1655" s="16">
        <f t="shared" si="76"/>
        <v>0</v>
      </c>
      <c r="X1655" s="17">
        <f t="shared" si="77"/>
        <v>0</v>
      </c>
      <c r="Y1655" s="17">
        <f t="shared" si="78"/>
        <v>0</v>
      </c>
    </row>
    <row r="1656" spans="11:25" x14ac:dyDescent="0.3">
      <c r="K1656" s="16">
        <f t="shared" si="76"/>
        <v>0</v>
      </c>
      <c r="X1656" s="17">
        <f t="shared" si="77"/>
        <v>0</v>
      </c>
      <c r="Y1656" s="17">
        <f t="shared" si="78"/>
        <v>0</v>
      </c>
    </row>
    <row r="1657" spans="11:25" x14ac:dyDescent="0.3">
      <c r="K1657" s="16">
        <f t="shared" si="76"/>
        <v>0</v>
      </c>
      <c r="X1657" s="17">
        <f t="shared" si="77"/>
        <v>0</v>
      </c>
      <c r="Y1657" s="17">
        <f t="shared" si="78"/>
        <v>0</v>
      </c>
    </row>
    <row r="1658" spans="11:25" x14ac:dyDescent="0.3">
      <c r="K1658" s="16">
        <f t="shared" si="76"/>
        <v>0</v>
      </c>
      <c r="X1658" s="17">
        <f t="shared" si="77"/>
        <v>0</v>
      </c>
      <c r="Y1658" s="17">
        <f t="shared" si="78"/>
        <v>0</v>
      </c>
    </row>
    <row r="1659" spans="11:25" x14ac:dyDescent="0.3">
      <c r="K1659" s="16">
        <f t="shared" si="76"/>
        <v>0</v>
      </c>
      <c r="X1659" s="17">
        <f t="shared" si="77"/>
        <v>0</v>
      </c>
      <c r="Y1659" s="17">
        <f t="shared" si="78"/>
        <v>0</v>
      </c>
    </row>
    <row r="1660" spans="11:25" x14ac:dyDescent="0.3">
      <c r="K1660" s="16">
        <f t="shared" si="76"/>
        <v>0</v>
      </c>
      <c r="X1660" s="17">
        <f t="shared" si="77"/>
        <v>0</v>
      </c>
      <c r="Y1660" s="17">
        <f t="shared" si="78"/>
        <v>0</v>
      </c>
    </row>
    <row r="1661" spans="11:25" x14ac:dyDescent="0.3">
      <c r="K1661" s="16">
        <f t="shared" si="76"/>
        <v>0</v>
      </c>
      <c r="X1661" s="17">
        <f t="shared" si="77"/>
        <v>0</v>
      </c>
      <c r="Y1661" s="17">
        <f t="shared" si="78"/>
        <v>0</v>
      </c>
    </row>
    <row r="1662" spans="11:25" x14ac:dyDescent="0.3">
      <c r="K1662" s="16">
        <f t="shared" si="76"/>
        <v>0</v>
      </c>
      <c r="X1662" s="17">
        <f t="shared" si="77"/>
        <v>0</v>
      </c>
      <c r="Y1662" s="17">
        <f t="shared" si="78"/>
        <v>0</v>
      </c>
    </row>
    <row r="1663" spans="11:25" x14ac:dyDescent="0.3">
      <c r="K1663" s="16">
        <f t="shared" si="76"/>
        <v>0</v>
      </c>
      <c r="X1663" s="17">
        <f t="shared" si="77"/>
        <v>0</v>
      </c>
      <c r="Y1663" s="17">
        <f t="shared" si="78"/>
        <v>0</v>
      </c>
    </row>
    <row r="1664" spans="11:25" x14ac:dyDescent="0.3">
      <c r="K1664" s="16">
        <f t="shared" si="76"/>
        <v>0</v>
      </c>
      <c r="X1664" s="17">
        <f t="shared" si="77"/>
        <v>0</v>
      </c>
      <c r="Y1664" s="17">
        <f t="shared" si="78"/>
        <v>0</v>
      </c>
    </row>
    <row r="1665" spans="11:25" x14ac:dyDescent="0.3">
      <c r="K1665" s="16">
        <f t="shared" si="76"/>
        <v>0</v>
      </c>
      <c r="X1665" s="17">
        <f t="shared" si="77"/>
        <v>0</v>
      </c>
      <c r="Y1665" s="17">
        <f t="shared" si="78"/>
        <v>0</v>
      </c>
    </row>
    <row r="1666" spans="11:25" x14ac:dyDescent="0.3">
      <c r="K1666" s="16">
        <f t="shared" si="76"/>
        <v>0</v>
      </c>
      <c r="X1666" s="17">
        <f t="shared" si="77"/>
        <v>0</v>
      </c>
      <c r="Y1666" s="17">
        <f t="shared" si="78"/>
        <v>0</v>
      </c>
    </row>
    <row r="1667" spans="11:25" x14ac:dyDescent="0.3">
      <c r="K1667" s="16">
        <f t="shared" si="76"/>
        <v>0</v>
      </c>
      <c r="X1667" s="17">
        <f t="shared" si="77"/>
        <v>0</v>
      </c>
      <c r="Y1667" s="17">
        <f t="shared" si="78"/>
        <v>0</v>
      </c>
    </row>
    <row r="1668" spans="11:25" x14ac:dyDescent="0.3">
      <c r="K1668" s="16">
        <f t="shared" ref="K1668:K1731" si="79">SUM(D1668:J1668)</f>
        <v>0</v>
      </c>
      <c r="X1668" s="17">
        <f t="shared" ref="X1668:X1731" si="80">SUM(L1668:W1668)</f>
        <v>0</v>
      </c>
      <c r="Y1668" s="17">
        <f t="shared" ref="Y1668:Y1731" si="81">K1668-X1668</f>
        <v>0</v>
      </c>
    </row>
    <row r="1669" spans="11:25" x14ac:dyDescent="0.3">
      <c r="K1669" s="16">
        <f t="shared" si="79"/>
        <v>0</v>
      </c>
      <c r="X1669" s="17">
        <f t="shared" si="80"/>
        <v>0</v>
      </c>
      <c r="Y1669" s="17">
        <f t="shared" si="81"/>
        <v>0</v>
      </c>
    </row>
    <row r="1670" spans="11:25" x14ac:dyDescent="0.3">
      <c r="K1670" s="16">
        <f t="shared" si="79"/>
        <v>0</v>
      </c>
      <c r="X1670" s="17">
        <f t="shared" si="80"/>
        <v>0</v>
      </c>
      <c r="Y1670" s="17">
        <f t="shared" si="81"/>
        <v>0</v>
      </c>
    </row>
    <row r="1671" spans="11:25" x14ac:dyDescent="0.3">
      <c r="K1671" s="16">
        <f t="shared" si="79"/>
        <v>0</v>
      </c>
      <c r="X1671" s="17">
        <f t="shared" si="80"/>
        <v>0</v>
      </c>
      <c r="Y1671" s="17">
        <f t="shared" si="81"/>
        <v>0</v>
      </c>
    </row>
    <row r="1672" spans="11:25" x14ac:dyDescent="0.3">
      <c r="K1672" s="16">
        <f t="shared" si="79"/>
        <v>0</v>
      </c>
      <c r="X1672" s="17">
        <f t="shared" si="80"/>
        <v>0</v>
      </c>
      <c r="Y1672" s="17">
        <f t="shared" si="81"/>
        <v>0</v>
      </c>
    </row>
    <row r="1673" spans="11:25" x14ac:dyDescent="0.3">
      <c r="K1673" s="16">
        <f t="shared" si="79"/>
        <v>0</v>
      </c>
      <c r="X1673" s="17">
        <f t="shared" si="80"/>
        <v>0</v>
      </c>
      <c r="Y1673" s="17">
        <f t="shared" si="81"/>
        <v>0</v>
      </c>
    </row>
    <row r="1674" spans="11:25" x14ac:dyDescent="0.3">
      <c r="K1674" s="16">
        <f t="shared" si="79"/>
        <v>0</v>
      </c>
      <c r="X1674" s="17">
        <f t="shared" si="80"/>
        <v>0</v>
      </c>
      <c r="Y1674" s="17">
        <f t="shared" si="81"/>
        <v>0</v>
      </c>
    </row>
    <row r="1675" spans="11:25" x14ac:dyDescent="0.3">
      <c r="K1675" s="16">
        <f t="shared" si="79"/>
        <v>0</v>
      </c>
      <c r="X1675" s="17">
        <f t="shared" si="80"/>
        <v>0</v>
      </c>
      <c r="Y1675" s="17">
        <f t="shared" si="81"/>
        <v>0</v>
      </c>
    </row>
    <row r="1676" spans="11:25" x14ac:dyDescent="0.3">
      <c r="K1676" s="16">
        <f t="shared" si="79"/>
        <v>0</v>
      </c>
      <c r="X1676" s="17">
        <f t="shared" si="80"/>
        <v>0</v>
      </c>
      <c r="Y1676" s="17">
        <f t="shared" si="81"/>
        <v>0</v>
      </c>
    </row>
    <row r="1677" spans="11:25" x14ac:dyDescent="0.3">
      <c r="K1677" s="16">
        <f t="shared" si="79"/>
        <v>0</v>
      </c>
      <c r="X1677" s="17">
        <f t="shared" si="80"/>
        <v>0</v>
      </c>
      <c r="Y1677" s="17">
        <f t="shared" si="81"/>
        <v>0</v>
      </c>
    </row>
    <row r="1678" spans="11:25" x14ac:dyDescent="0.3">
      <c r="K1678" s="16">
        <f t="shared" si="79"/>
        <v>0</v>
      </c>
      <c r="X1678" s="17">
        <f t="shared" si="80"/>
        <v>0</v>
      </c>
      <c r="Y1678" s="17">
        <f t="shared" si="81"/>
        <v>0</v>
      </c>
    </row>
    <row r="1679" spans="11:25" x14ac:dyDescent="0.3">
      <c r="K1679" s="16">
        <f t="shared" si="79"/>
        <v>0</v>
      </c>
      <c r="X1679" s="17">
        <f t="shared" si="80"/>
        <v>0</v>
      </c>
      <c r="Y1679" s="17">
        <f t="shared" si="81"/>
        <v>0</v>
      </c>
    </row>
    <row r="1680" spans="11:25" x14ac:dyDescent="0.3">
      <c r="K1680" s="16">
        <f t="shared" si="79"/>
        <v>0</v>
      </c>
      <c r="X1680" s="17">
        <f t="shared" si="80"/>
        <v>0</v>
      </c>
      <c r="Y1680" s="17">
        <f t="shared" si="81"/>
        <v>0</v>
      </c>
    </row>
    <row r="1681" spans="11:25" x14ac:dyDescent="0.3">
      <c r="K1681" s="16">
        <f t="shared" si="79"/>
        <v>0</v>
      </c>
      <c r="X1681" s="17">
        <f t="shared" si="80"/>
        <v>0</v>
      </c>
      <c r="Y1681" s="17">
        <f t="shared" si="81"/>
        <v>0</v>
      </c>
    </row>
    <row r="1682" spans="11:25" x14ac:dyDescent="0.3">
      <c r="K1682" s="16">
        <f t="shared" si="79"/>
        <v>0</v>
      </c>
      <c r="X1682" s="17">
        <f t="shared" si="80"/>
        <v>0</v>
      </c>
      <c r="Y1682" s="17">
        <f t="shared" si="81"/>
        <v>0</v>
      </c>
    </row>
    <row r="1683" spans="11:25" x14ac:dyDescent="0.3">
      <c r="K1683" s="16">
        <f t="shared" si="79"/>
        <v>0</v>
      </c>
      <c r="X1683" s="17">
        <f t="shared" si="80"/>
        <v>0</v>
      </c>
      <c r="Y1683" s="17">
        <f t="shared" si="81"/>
        <v>0</v>
      </c>
    </row>
    <row r="1684" spans="11:25" x14ac:dyDescent="0.3">
      <c r="K1684" s="16">
        <f t="shared" si="79"/>
        <v>0</v>
      </c>
      <c r="X1684" s="17">
        <f t="shared" si="80"/>
        <v>0</v>
      </c>
      <c r="Y1684" s="17">
        <f t="shared" si="81"/>
        <v>0</v>
      </c>
    </row>
    <row r="1685" spans="11:25" x14ac:dyDescent="0.3">
      <c r="K1685" s="16">
        <f t="shared" si="79"/>
        <v>0</v>
      </c>
      <c r="X1685" s="17">
        <f t="shared" si="80"/>
        <v>0</v>
      </c>
      <c r="Y1685" s="17">
        <f t="shared" si="81"/>
        <v>0</v>
      </c>
    </row>
    <row r="1686" spans="11:25" x14ac:dyDescent="0.3">
      <c r="K1686" s="16">
        <f t="shared" si="79"/>
        <v>0</v>
      </c>
      <c r="X1686" s="17">
        <f t="shared" si="80"/>
        <v>0</v>
      </c>
      <c r="Y1686" s="17">
        <f t="shared" si="81"/>
        <v>0</v>
      </c>
    </row>
    <row r="1687" spans="11:25" x14ac:dyDescent="0.3">
      <c r="K1687" s="16">
        <f t="shared" si="79"/>
        <v>0</v>
      </c>
      <c r="X1687" s="17">
        <f t="shared" si="80"/>
        <v>0</v>
      </c>
      <c r="Y1687" s="17">
        <f t="shared" si="81"/>
        <v>0</v>
      </c>
    </row>
    <row r="1688" spans="11:25" x14ac:dyDescent="0.3">
      <c r="K1688" s="16">
        <f t="shared" si="79"/>
        <v>0</v>
      </c>
      <c r="X1688" s="17">
        <f t="shared" si="80"/>
        <v>0</v>
      </c>
      <c r="Y1688" s="17">
        <f t="shared" si="81"/>
        <v>0</v>
      </c>
    </row>
    <row r="1689" spans="11:25" x14ac:dyDescent="0.3">
      <c r="K1689" s="16">
        <f t="shared" si="79"/>
        <v>0</v>
      </c>
      <c r="X1689" s="17">
        <f t="shared" si="80"/>
        <v>0</v>
      </c>
      <c r="Y1689" s="17">
        <f t="shared" si="81"/>
        <v>0</v>
      </c>
    </row>
    <row r="1690" spans="11:25" x14ac:dyDescent="0.3">
      <c r="K1690" s="16">
        <f t="shared" si="79"/>
        <v>0</v>
      </c>
      <c r="X1690" s="17">
        <f t="shared" si="80"/>
        <v>0</v>
      </c>
      <c r="Y1690" s="17">
        <f t="shared" si="81"/>
        <v>0</v>
      </c>
    </row>
    <row r="1691" spans="11:25" x14ac:dyDescent="0.3">
      <c r="K1691" s="16">
        <f t="shared" si="79"/>
        <v>0</v>
      </c>
      <c r="X1691" s="17">
        <f t="shared" si="80"/>
        <v>0</v>
      </c>
      <c r="Y1691" s="17">
        <f t="shared" si="81"/>
        <v>0</v>
      </c>
    </row>
    <row r="1692" spans="11:25" x14ac:dyDescent="0.3">
      <c r="K1692" s="16">
        <f t="shared" si="79"/>
        <v>0</v>
      </c>
      <c r="X1692" s="17">
        <f t="shared" si="80"/>
        <v>0</v>
      </c>
      <c r="Y1692" s="17">
        <f t="shared" si="81"/>
        <v>0</v>
      </c>
    </row>
    <row r="1693" spans="11:25" x14ac:dyDescent="0.3">
      <c r="K1693" s="16">
        <f t="shared" si="79"/>
        <v>0</v>
      </c>
      <c r="X1693" s="17">
        <f t="shared" si="80"/>
        <v>0</v>
      </c>
      <c r="Y1693" s="17">
        <f t="shared" si="81"/>
        <v>0</v>
      </c>
    </row>
    <row r="1694" spans="11:25" x14ac:dyDescent="0.3">
      <c r="K1694" s="16">
        <f t="shared" si="79"/>
        <v>0</v>
      </c>
      <c r="X1694" s="17">
        <f t="shared" si="80"/>
        <v>0</v>
      </c>
      <c r="Y1694" s="17">
        <f t="shared" si="81"/>
        <v>0</v>
      </c>
    </row>
    <row r="1695" spans="11:25" x14ac:dyDescent="0.3">
      <c r="K1695" s="16">
        <f t="shared" si="79"/>
        <v>0</v>
      </c>
      <c r="X1695" s="17">
        <f t="shared" si="80"/>
        <v>0</v>
      </c>
      <c r="Y1695" s="17">
        <f t="shared" si="81"/>
        <v>0</v>
      </c>
    </row>
    <row r="1696" spans="11:25" x14ac:dyDescent="0.3">
      <c r="K1696" s="16">
        <f t="shared" si="79"/>
        <v>0</v>
      </c>
      <c r="X1696" s="17">
        <f t="shared" si="80"/>
        <v>0</v>
      </c>
      <c r="Y1696" s="17">
        <f t="shared" si="81"/>
        <v>0</v>
      </c>
    </row>
    <row r="1697" spans="11:25" x14ac:dyDescent="0.3">
      <c r="K1697" s="16">
        <f t="shared" si="79"/>
        <v>0</v>
      </c>
      <c r="X1697" s="17">
        <f t="shared" si="80"/>
        <v>0</v>
      </c>
      <c r="Y1697" s="17">
        <f t="shared" si="81"/>
        <v>0</v>
      </c>
    </row>
    <row r="1698" spans="11:25" x14ac:dyDescent="0.3">
      <c r="K1698" s="16">
        <f t="shared" si="79"/>
        <v>0</v>
      </c>
      <c r="X1698" s="17">
        <f t="shared" si="80"/>
        <v>0</v>
      </c>
      <c r="Y1698" s="17">
        <f t="shared" si="81"/>
        <v>0</v>
      </c>
    </row>
    <row r="1699" spans="11:25" x14ac:dyDescent="0.3">
      <c r="K1699" s="16">
        <f t="shared" si="79"/>
        <v>0</v>
      </c>
      <c r="X1699" s="17">
        <f t="shared" si="80"/>
        <v>0</v>
      </c>
      <c r="Y1699" s="17">
        <f t="shared" si="81"/>
        <v>0</v>
      </c>
    </row>
    <row r="1700" spans="11:25" x14ac:dyDescent="0.3">
      <c r="K1700" s="16">
        <f t="shared" si="79"/>
        <v>0</v>
      </c>
      <c r="X1700" s="17">
        <f t="shared" si="80"/>
        <v>0</v>
      </c>
      <c r="Y1700" s="17">
        <f t="shared" si="81"/>
        <v>0</v>
      </c>
    </row>
    <row r="1701" spans="11:25" x14ac:dyDescent="0.3">
      <c r="K1701" s="16">
        <f t="shared" si="79"/>
        <v>0</v>
      </c>
      <c r="X1701" s="17">
        <f t="shared" si="80"/>
        <v>0</v>
      </c>
      <c r="Y1701" s="17">
        <f t="shared" si="81"/>
        <v>0</v>
      </c>
    </row>
    <row r="1702" spans="11:25" x14ac:dyDescent="0.3">
      <c r="K1702" s="16">
        <f t="shared" si="79"/>
        <v>0</v>
      </c>
      <c r="X1702" s="17">
        <f t="shared" si="80"/>
        <v>0</v>
      </c>
      <c r="Y1702" s="17">
        <f t="shared" si="81"/>
        <v>0</v>
      </c>
    </row>
    <row r="1703" spans="11:25" x14ac:dyDescent="0.3">
      <c r="K1703" s="16">
        <f t="shared" si="79"/>
        <v>0</v>
      </c>
      <c r="X1703" s="17">
        <f t="shared" si="80"/>
        <v>0</v>
      </c>
      <c r="Y1703" s="17">
        <f t="shared" si="81"/>
        <v>0</v>
      </c>
    </row>
    <row r="1704" spans="11:25" x14ac:dyDescent="0.3">
      <c r="K1704" s="16">
        <f t="shared" si="79"/>
        <v>0</v>
      </c>
      <c r="X1704" s="17">
        <f t="shared" si="80"/>
        <v>0</v>
      </c>
      <c r="Y1704" s="17">
        <f t="shared" si="81"/>
        <v>0</v>
      </c>
    </row>
    <row r="1705" spans="11:25" x14ac:dyDescent="0.3">
      <c r="K1705" s="16">
        <f t="shared" si="79"/>
        <v>0</v>
      </c>
      <c r="X1705" s="17">
        <f t="shared" si="80"/>
        <v>0</v>
      </c>
      <c r="Y1705" s="17">
        <f t="shared" si="81"/>
        <v>0</v>
      </c>
    </row>
    <row r="1706" spans="11:25" x14ac:dyDescent="0.3">
      <c r="K1706" s="16">
        <f t="shared" si="79"/>
        <v>0</v>
      </c>
      <c r="X1706" s="17">
        <f t="shared" si="80"/>
        <v>0</v>
      </c>
      <c r="Y1706" s="17">
        <f t="shared" si="81"/>
        <v>0</v>
      </c>
    </row>
    <row r="1707" spans="11:25" x14ac:dyDescent="0.3">
      <c r="K1707" s="16">
        <f t="shared" si="79"/>
        <v>0</v>
      </c>
      <c r="X1707" s="17">
        <f t="shared" si="80"/>
        <v>0</v>
      </c>
      <c r="Y1707" s="17">
        <f t="shared" si="81"/>
        <v>0</v>
      </c>
    </row>
    <row r="1708" spans="11:25" x14ac:dyDescent="0.3">
      <c r="K1708" s="16">
        <f t="shared" si="79"/>
        <v>0</v>
      </c>
      <c r="X1708" s="17">
        <f t="shared" si="80"/>
        <v>0</v>
      </c>
      <c r="Y1708" s="17">
        <f t="shared" si="81"/>
        <v>0</v>
      </c>
    </row>
    <row r="1709" spans="11:25" x14ac:dyDescent="0.3">
      <c r="K1709" s="16">
        <f t="shared" si="79"/>
        <v>0</v>
      </c>
      <c r="X1709" s="17">
        <f t="shared" si="80"/>
        <v>0</v>
      </c>
      <c r="Y1709" s="17">
        <f t="shared" si="81"/>
        <v>0</v>
      </c>
    </row>
    <row r="1710" spans="11:25" x14ac:dyDescent="0.3">
      <c r="K1710" s="16">
        <f t="shared" si="79"/>
        <v>0</v>
      </c>
      <c r="X1710" s="17">
        <f t="shared" si="80"/>
        <v>0</v>
      </c>
      <c r="Y1710" s="17">
        <f t="shared" si="81"/>
        <v>0</v>
      </c>
    </row>
    <row r="1711" spans="11:25" x14ac:dyDescent="0.3">
      <c r="K1711" s="16">
        <f t="shared" si="79"/>
        <v>0</v>
      </c>
      <c r="X1711" s="17">
        <f t="shared" si="80"/>
        <v>0</v>
      </c>
      <c r="Y1711" s="17">
        <f t="shared" si="81"/>
        <v>0</v>
      </c>
    </row>
    <row r="1712" spans="11:25" x14ac:dyDescent="0.3">
      <c r="K1712" s="16">
        <f t="shared" si="79"/>
        <v>0</v>
      </c>
      <c r="X1712" s="17">
        <f t="shared" si="80"/>
        <v>0</v>
      </c>
      <c r="Y1712" s="17">
        <f t="shared" si="81"/>
        <v>0</v>
      </c>
    </row>
    <row r="1713" spans="11:25" x14ac:dyDescent="0.3">
      <c r="K1713" s="16">
        <f t="shared" si="79"/>
        <v>0</v>
      </c>
      <c r="X1713" s="17">
        <f t="shared" si="80"/>
        <v>0</v>
      </c>
      <c r="Y1713" s="17">
        <f t="shared" si="81"/>
        <v>0</v>
      </c>
    </row>
    <row r="1714" spans="11:25" x14ac:dyDescent="0.3">
      <c r="K1714" s="16">
        <f t="shared" si="79"/>
        <v>0</v>
      </c>
      <c r="X1714" s="17">
        <f t="shared" si="80"/>
        <v>0</v>
      </c>
      <c r="Y1714" s="17">
        <f t="shared" si="81"/>
        <v>0</v>
      </c>
    </row>
    <row r="1715" spans="11:25" x14ac:dyDescent="0.3">
      <c r="K1715" s="16">
        <f t="shared" si="79"/>
        <v>0</v>
      </c>
      <c r="X1715" s="17">
        <f t="shared" si="80"/>
        <v>0</v>
      </c>
      <c r="Y1715" s="17">
        <f t="shared" si="81"/>
        <v>0</v>
      </c>
    </row>
    <row r="1716" spans="11:25" x14ac:dyDescent="0.3">
      <c r="K1716" s="16">
        <f t="shared" si="79"/>
        <v>0</v>
      </c>
      <c r="X1716" s="17">
        <f t="shared" si="80"/>
        <v>0</v>
      </c>
      <c r="Y1716" s="17">
        <f t="shared" si="81"/>
        <v>0</v>
      </c>
    </row>
    <row r="1717" spans="11:25" x14ac:dyDescent="0.3">
      <c r="K1717" s="16">
        <f t="shared" si="79"/>
        <v>0</v>
      </c>
      <c r="X1717" s="17">
        <f t="shared" si="80"/>
        <v>0</v>
      </c>
      <c r="Y1717" s="17">
        <f t="shared" si="81"/>
        <v>0</v>
      </c>
    </row>
    <row r="1718" spans="11:25" x14ac:dyDescent="0.3">
      <c r="K1718" s="16">
        <f t="shared" si="79"/>
        <v>0</v>
      </c>
      <c r="X1718" s="17">
        <f t="shared" si="80"/>
        <v>0</v>
      </c>
      <c r="Y1718" s="17">
        <f t="shared" si="81"/>
        <v>0</v>
      </c>
    </row>
    <row r="1719" spans="11:25" x14ac:dyDescent="0.3">
      <c r="K1719" s="16">
        <f t="shared" si="79"/>
        <v>0</v>
      </c>
      <c r="X1719" s="17">
        <f t="shared" si="80"/>
        <v>0</v>
      </c>
      <c r="Y1719" s="17">
        <f t="shared" si="81"/>
        <v>0</v>
      </c>
    </row>
    <row r="1720" spans="11:25" x14ac:dyDescent="0.3">
      <c r="K1720" s="16">
        <f t="shared" si="79"/>
        <v>0</v>
      </c>
      <c r="X1720" s="17">
        <f t="shared" si="80"/>
        <v>0</v>
      </c>
      <c r="Y1720" s="17">
        <f t="shared" si="81"/>
        <v>0</v>
      </c>
    </row>
    <row r="1721" spans="11:25" x14ac:dyDescent="0.3">
      <c r="K1721" s="16">
        <f t="shared" si="79"/>
        <v>0</v>
      </c>
      <c r="X1721" s="17">
        <f t="shared" si="80"/>
        <v>0</v>
      </c>
      <c r="Y1721" s="17">
        <f t="shared" si="81"/>
        <v>0</v>
      </c>
    </row>
    <row r="1722" spans="11:25" x14ac:dyDescent="0.3">
      <c r="K1722" s="16">
        <f t="shared" si="79"/>
        <v>0</v>
      </c>
      <c r="X1722" s="17">
        <f t="shared" si="80"/>
        <v>0</v>
      </c>
      <c r="Y1722" s="17">
        <f t="shared" si="81"/>
        <v>0</v>
      </c>
    </row>
    <row r="1723" spans="11:25" x14ac:dyDescent="0.3">
      <c r="K1723" s="16">
        <f t="shared" si="79"/>
        <v>0</v>
      </c>
      <c r="X1723" s="17">
        <f t="shared" si="80"/>
        <v>0</v>
      </c>
      <c r="Y1723" s="17">
        <f t="shared" si="81"/>
        <v>0</v>
      </c>
    </row>
    <row r="1724" spans="11:25" x14ac:dyDescent="0.3">
      <c r="K1724" s="16">
        <f t="shared" si="79"/>
        <v>0</v>
      </c>
      <c r="X1724" s="17">
        <f t="shared" si="80"/>
        <v>0</v>
      </c>
      <c r="Y1724" s="17">
        <f t="shared" si="81"/>
        <v>0</v>
      </c>
    </row>
    <row r="1725" spans="11:25" x14ac:dyDescent="0.3">
      <c r="K1725" s="16">
        <f t="shared" si="79"/>
        <v>0</v>
      </c>
      <c r="X1725" s="17">
        <f t="shared" si="80"/>
        <v>0</v>
      </c>
      <c r="Y1725" s="17">
        <f t="shared" si="81"/>
        <v>0</v>
      </c>
    </row>
    <row r="1726" spans="11:25" x14ac:dyDescent="0.3">
      <c r="K1726" s="16">
        <f t="shared" si="79"/>
        <v>0</v>
      </c>
      <c r="X1726" s="17">
        <f t="shared" si="80"/>
        <v>0</v>
      </c>
      <c r="Y1726" s="17">
        <f t="shared" si="81"/>
        <v>0</v>
      </c>
    </row>
    <row r="1727" spans="11:25" x14ac:dyDescent="0.3">
      <c r="K1727" s="16">
        <f t="shared" si="79"/>
        <v>0</v>
      </c>
      <c r="X1727" s="17">
        <f t="shared" si="80"/>
        <v>0</v>
      </c>
      <c r="Y1727" s="17">
        <f t="shared" si="81"/>
        <v>0</v>
      </c>
    </row>
    <row r="1728" spans="11:25" x14ac:dyDescent="0.3">
      <c r="K1728" s="16">
        <f t="shared" si="79"/>
        <v>0</v>
      </c>
      <c r="X1728" s="17">
        <f t="shared" si="80"/>
        <v>0</v>
      </c>
      <c r="Y1728" s="17">
        <f t="shared" si="81"/>
        <v>0</v>
      </c>
    </row>
    <row r="1729" spans="11:25" x14ac:dyDescent="0.3">
      <c r="K1729" s="16">
        <f t="shared" si="79"/>
        <v>0</v>
      </c>
      <c r="X1729" s="17">
        <f t="shared" si="80"/>
        <v>0</v>
      </c>
      <c r="Y1729" s="17">
        <f t="shared" si="81"/>
        <v>0</v>
      </c>
    </row>
    <row r="1730" spans="11:25" x14ac:dyDescent="0.3">
      <c r="K1730" s="16">
        <f t="shared" si="79"/>
        <v>0</v>
      </c>
      <c r="X1730" s="17">
        <f t="shared" si="80"/>
        <v>0</v>
      </c>
      <c r="Y1730" s="17">
        <f t="shared" si="81"/>
        <v>0</v>
      </c>
    </row>
    <row r="1731" spans="11:25" x14ac:dyDescent="0.3">
      <c r="K1731" s="16">
        <f t="shared" si="79"/>
        <v>0</v>
      </c>
      <c r="X1731" s="17">
        <f t="shared" si="80"/>
        <v>0</v>
      </c>
      <c r="Y1731" s="17">
        <f t="shared" si="81"/>
        <v>0</v>
      </c>
    </row>
    <row r="1732" spans="11:25" x14ac:dyDescent="0.3">
      <c r="K1732" s="16">
        <f t="shared" ref="K1732:K1795" si="82">SUM(D1732:J1732)</f>
        <v>0</v>
      </c>
      <c r="X1732" s="17">
        <f t="shared" ref="X1732:X1795" si="83">SUM(L1732:W1732)</f>
        <v>0</v>
      </c>
      <c r="Y1732" s="17">
        <f t="shared" ref="Y1732:Y1795" si="84">K1732-X1732</f>
        <v>0</v>
      </c>
    </row>
    <row r="1733" spans="11:25" x14ac:dyDescent="0.3">
      <c r="K1733" s="16">
        <f t="shared" si="82"/>
        <v>0</v>
      </c>
      <c r="X1733" s="17">
        <f t="shared" si="83"/>
        <v>0</v>
      </c>
      <c r="Y1733" s="17">
        <f t="shared" si="84"/>
        <v>0</v>
      </c>
    </row>
    <row r="1734" spans="11:25" x14ac:dyDescent="0.3">
      <c r="K1734" s="16">
        <f t="shared" si="82"/>
        <v>0</v>
      </c>
      <c r="X1734" s="17">
        <f t="shared" si="83"/>
        <v>0</v>
      </c>
      <c r="Y1734" s="17">
        <f t="shared" si="84"/>
        <v>0</v>
      </c>
    </row>
    <row r="1735" spans="11:25" x14ac:dyDescent="0.3">
      <c r="K1735" s="16">
        <f t="shared" si="82"/>
        <v>0</v>
      </c>
      <c r="X1735" s="17">
        <f t="shared" si="83"/>
        <v>0</v>
      </c>
      <c r="Y1735" s="17">
        <f t="shared" si="84"/>
        <v>0</v>
      </c>
    </row>
    <row r="1736" spans="11:25" x14ac:dyDescent="0.3">
      <c r="K1736" s="16">
        <f t="shared" si="82"/>
        <v>0</v>
      </c>
      <c r="X1736" s="17">
        <f t="shared" si="83"/>
        <v>0</v>
      </c>
      <c r="Y1736" s="17">
        <f t="shared" si="84"/>
        <v>0</v>
      </c>
    </row>
    <row r="1737" spans="11:25" x14ac:dyDescent="0.3">
      <c r="K1737" s="16">
        <f t="shared" si="82"/>
        <v>0</v>
      </c>
      <c r="X1737" s="17">
        <f t="shared" si="83"/>
        <v>0</v>
      </c>
      <c r="Y1737" s="17">
        <f t="shared" si="84"/>
        <v>0</v>
      </c>
    </row>
    <row r="1738" spans="11:25" x14ac:dyDescent="0.3">
      <c r="K1738" s="16">
        <f t="shared" si="82"/>
        <v>0</v>
      </c>
      <c r="X1738" s="17">
        <f t="shared" si="83"/>
        <v>0</v>
      </c>
      <c r="Y1738" s="17">
        <f t="shared" si="84"/>
        <v>0</v>
      </c>
    </row>
    <row r="1739" spans="11:25" x14ac:dyDescent="0.3">
      <c r="K1739" s="16">
        <f t="shared" si="82"/>
        <v>0</v>
      </c>
      <c r="X1739" s="17">
        <f t="shared" si="83"/>
        <v>0</v>
      </c>
      <c r="Y1739" s="17">
        <f t="shared" si="84"/>
        <v>0</v>
      </c>
    </row>
    <row r="1740" spans="11:25" x14ac:dyDescent="0.3">
      <c r="K1740" s="16">
        <f t="shared" si="82"/>
        <v>0</v>
      </c>
      <c r="X1740" s="17">
        <f t="shared" si="83"/>
        <v>0</v>
      </c>
      <c r="Y1740" s="17">
        <f t="shared" si="84"/>
        <v>0</v>
      </c>
    </row>
    <row r="1741" spans="11:25" x14ac:dyDescent="0.3">
      <c r="K1741" s="16">
        <f t="shared" si="82"/>
        <v>0</v>
      </c>
      <c r="X1741" s="17">
        <f t="shared" si="83"/>
        <v>0</v>
      </c>
      <c r="Y1741" s="17">
        <f t="shared" si="84"/>
        <v>0</v>
      </c>
    </row>
    <row r="1742" spans="11:25" x14ac:dyDescent="0.3">
      <c r="K1742" s="16">
        <f t="shared" si="82"/>
        <v>0</v>
      </c>
      <c r="X1742" s="17">
        <f t="shared" si="83"/>
        <v>0</v>
      </c>
      <c r="Y1742" s="17">
        <f t="shared" si="84"/>
        <v>0</v>
      </c>
    </row>
    <row r="1743" spans="11:25" x14ac:dyDescent="0.3">
      <c r="K1743" s="16">
        <f t="shared" si="82"/>
        <v>0</v>
      </c>
      <c r="X1743" s="17">
        <f t="shared" si="83"/>
        <v>0</v>
      </c>
      <c r="Y1743" s="17">
        <f t="shared" si="84"/>
        <v>0</v>
      </c>
    </row>
    <row r="1744" spans="11:25" x14ac:dyDescent="0.3">
      <c r="K1744" s="16">
        <f t="shared" si="82"/>
        <v>0</v>
      </c>
      <c r="X1744" s="17">
        <f t="shared" si="83"/>
        <v>0</v>
      </c>
      <c r="Y1744" s="17">
        <f t="shared" si="84"/>
        <v>0</v>
      </c>
    </row>
    <row r="1745" spans="11:25" x14ac:dyDescent="0.3">
      <c r="K1745" s="16">
        <f t="shared" si="82"/>
        <v>0</v>
      </c>
      <c r="X1745" s="17">
        <f t="shared" si="83"/>
        <v>0</v>
      </c>
      <c r="Y1745" s="17">
        <f t="shared" si="84"/>
        <v>0</v>
      </c>
    </row>
    <row r="1746" spans="11:25" x14ac:dyDescent="0.3">
      <c r="K1746" s="16">
        <f t="shared" si="82"/>
        <v>0</v>
      </c>
      <c r="X1746" s="17">
        <f t="shared" si="83"/>
        <v>0</v>
      </c>
      <c r="Y1746" s="17">
        <f t="shared" si="84"/>
        <v>0</v>
      </c>
    </row>
    <row r="1747" spans="11:25" x14ac:dyDescent="0.3">
      <c r="K1747" s="16">
        <f t="shared" si="82"/>
        <v>0</v>
      </c>
      <c r="X1747" s="17">
        <f t="shared" si="83"/>
        <v>0</v>
      </c>
      <c r="Y1747" s="17">
        <f t="shared" si="84"/>
        <v>0</v>
      </c>
    </row>
    <row r="1748" spans="11:25" x14ac:dyDescent="0.3">
      <c r="K1748" s="16">
        <f t="shared" si="82"/>
        <v>0</v>
      </c>
      <c r="X1748" s="17">
        <f t="shared" si="83"/>
        <v>0</v>
      </c>
      <c r="Y1748" s="17">
        <f t="shared" si="84"/>
        <v>0</v>
      </c>
    </row>
    <row r="1749" spans="11:25" x14ac:dyDescent="0.3">
      <c r="K1749" s="16">
        <f t="shared" si="82"/>
        <v>0</v>
      </c>
      <c r="X1749" s="17">
        <f t="shared" si="83"/>
        <v>0</v>
      </c>
      <c r="Y1749" s="17">
        <f t="shared" si="84"/>
        <v>0</v>
      </c>
    </row>
    <row r="1750" spans="11:25" x14ac:dyDescent="0.3">
      <c r="K1750" s="16">
        <f t="shared" si="82"/>
        <v>0</v>
      </c>
      <c r="X1750" s="17">
        <f t="shared" si="83"/>
        <v>0</v>
      </c>
      <c r="Y1750" s="17">
        <f t="shared" si="84"/>
        <v>0</v>
      </c>
    </row>
    <row r="1751" spans="11:25" x14ac:dyDescent="0.3">
      <c r="K1751" s="16">
        <f t="shared" si="82"/>
        <v>0</v>
      </c>
      <c r="X1751" s="17">
        <f t="shared" si="83"/>
        <v>0</v>
      </c>
      <c r="Y1751" s="17">
        <f t="shared" si="84"/>
        <v>0</v>
      </c>
    </row>
    <row r="1752" spans="11:25" x14ac:dyDescent="0.3">
      <c r="K1752" s="16">
        <f t="shared" si="82"/>
        <v>0</v>
      </c>
      <c r="X1752" s="17">
        <f t="shared" si="83"/>
        <v>0</v>
      </c>
      <c r="Y1752" s="17">
        <f t="shared" si="84"/>
        <v>0</v>
      </c>
    </row>
    <row r="1753" spans="11:25" x14ac:dyDescent="0.3">
      <c r="K1753" s="16">
        <f t="shared" si="82"/>
        <v>0</v>
      </c>
      <c r="X1753" s="17">
        <f t="shared" si="83"/>
        <v>0</v>
      </c>
      <c r="Y1753" s="17">
        <f t="shared" si="84"/>
        <v>0</v>
      </c>
    </row>
    <row r="1754" spans="11:25" x14ac:dyDescent="0.3">
      <c r="K1754" s="16">
        <f t="shared" si="82"/>
        <v>0</v>
      </c>
      <c r="X1754" s="17">
        <f t="shared" si="83"/>
        <v>0</v>
      </c>
      <c r="Y1754" s="17">
        <f t="shared" si="84"/>
        <v>0</v>
      </c>
    </row>
    <row r="1755" spans="11:25" x14ac:dyDescent="0.3">
      <c r="K1755" s="16">
        <f t="shared" si="82"/>
        <v>0</v>
      </c>
      <c r="X1755" s="17">
        <f t="shared" si="83"/>
        <v>0</v>
      </c>
      <c r="Y1755" s="17">
        <f t="shared" si="84"/>
        <v>0</v>
      </c>
    </row>
    <row r="1756" spans="11:25" x14ac:dyDescent="0.3">
      <c r="K1756" s="16">
        <f t="shared" si="82"/>
        <v>0</v>
      </c>
      <c r="X1756" s="17">
        <f t="shared" si="83"/>
        <v>0</v>
      </c>
      <c r="Y1756" s="17">
        <f t="shared" si="84"/>
        <v>0</v>
      </c>
    </row>
    <row r="1757" spans="11:25" x14ac:dyDescent="0.3">
      <c r="K1757" s="16">
        <f t="shared" si="82"/>
        <v>0</v>
      </c>
      <c r="X1757" s="17">
        <f t="shared" si="83"/>
        <v>0</v>
      </c>
      <c r="Y1757" s="17">
        <f t="shared" si="84"/>
        <v>0</v>
      </c>
    </row>
    <row r="1758" spans="11:25" x14ac:dyDescent="0.3">
      <c r="K1758" s="16">
        <f t="shared" si="82"/>
        <v>0</v>
      </c>
      <c r="X1758" s="17">
        <f t="shared" si="83"/>
        <v>0</v>
      </c>
      <c r="Y1758" s="17">
        <f t="shared" si="84"/>
        <v>0</v>
      </c>
    </row>
    <row r="1759" spans="11:25" x14ac:dyDescent="0.3">
      <c r="K1759" s="16">
        <f t="shared" si="82"/>
        <v>0</v>
      </c>
      <c r="X1759" s="17">
        <f t="shared" si="83"/>
        <v>0</v>
      </c>
      <c r="Y1759" s="17">
        <f t="shared" si="84"/>
        <v>0</v>
      </c>
    </row>
    <row r="1760" spans="11:25" x14ac:dyDescent="0.3">
      <c r="K1760" s="16">
        <f t="shared" si="82"/>
        <v>0</v>
      </c>
      <c r="X1760" s="17">
        <f t="shared" si="83"/>
        <v>0</v>
      </c>
      <c r="Y1760" s="17">
        <f t="shared" si="84"/>
        <v>0</v>
      </c>
    </row>
    <row r="1761" spans="11:25" x14ac:dyDescent="0.3">
      <c r="K1761" s="16">
        <f t="shared" si="82"/>
        <v>0</v>
      </c>
      <c r="X1761" s="17">
        <f t="shared" si="83"/>
        <v>0</v>
      </c>
      <c r="Y1761" s="17">
        <f t="shared" si="84"/>
        <v>0</v>
      </c>
    </row>
    <row r="1762" spans="11:25" x14ac:dyDescent="0.3">
      <c r="K1762" s="16">
        <f t="shared" si="82"/>
        <v>0</v>
      </c>
      <c r="X1762" s="17">
        <f t="shared" si="83"/>
        <v>0</v>
      </c>
      <c r="Y1762" s="17">
        <f t="shared" si="84"/>
        <v>0</v>
      </c>
    </row>
    <row r="1763" spans="11:25" x14ac:dyDescent="0.3">
      <c r="K1763" s="16">
        <f t="shared" si="82"/>
        <v>0</v>
      </c>
      <c r="X1763" s="17">
        <f t="shared" si="83"/>
        <v>0</v>
      </c>
      <c r="Y1763" s="17">
        <f t="shared" si="84"/>
        <v>0</v>
      </c>
    </row>
    <row r="1764" spans="11:25" x14ac:dyDescent="0.3">
      <c r="K1764" s="16">
        <f t="shared" si="82"/>
        <v>0</v>
      </c>
      <c r="X1764" s="17">
        <f t="shared" si="83"/>
        <v>0</v>
      </c>
      <c r="Y1764" s="17">
        <f t="shared" si="84"/>
        <v>0</v>
      </c>
    </row>
    <row r="1765" spans="11:25" x14ac:dyDescent="0.3">
      <c r="K1765" s="16">
        <f t="shared" si="82"/>
        <v>0</v>
      </c>
      <c r="X1765" s="17">
        <f t="shared" si="83"/>
        <v>0</v>
      </c>
      <c r="Y1765" s="17">
        <f t="shared" si="84"/>
        <v>0</v>
      </c>
    </row>
    <row r="1766" spans="11:25" x14ac:dyDescent="0.3">
      <c r="K1766" s="16">
        <f t="shared" si="82"/>
        <v>0</v>
      </c>
      <c r="X1766" s="17">
        <f t="shared" si="83"/>
        <v>0</v>
      </c>
      <c r="Y1766" s="17">
        <f t="shared" si="84"/>
        <v>0</v>
      </c>
    </row>
    <row r="1767" spans="11:25" x14ac:dyDescent="0.3">
      <c r="K1767" s="16">
        <f t="shared" si="82"/>
        <v>0</v>
      </c>
      <c r="X1767" s="17">
        <f t="shared" si="83"/>
        <v>0</v>
      </c>
      <c r="Y1767" s="17">
        <f t="shared" si="84"/>
        <v>0</v>
      </c>
    </row>
    <row r="1768" spans="11:25" x14ac:dyDescent="0.3">
      <c r="K1768" s="16">
        <f t="shared" si="82"/>
        <v>0</v>
      </c>
      <c r="X1768" s="17">
        <f t="shared" si="83"/>
        <v>0</v>
      </c>
      <c r="Y1768" s="17">
        <f t="shared" si="84"/>
        <v>0</v>
      </c>
    </row>
    <row r="1769" spans="11:25" x14ac:dyDescent="0.3">
      <c r="K1769" s="16">
        <f t="shared" si="82"/>
        <v>0</v>
      </c>
      <c r="X1769" s="17">
        <f t="shared" si="83"/>
        <v>0</v>
      </c>
      <c r="Y1769" s="17">
        <f t="shared" si="84"/>
        <v>0</v>
      </c>
    </row>
    <row r="1770" spans="11:25" x14ac:dyDescent="0.3">
      <c r="K1770" s="16">
        <f t="shared" si="82"/>
        <v>0</v>
      </c>
      <c r="X1770" s="17">
        <f t="shared" si="83"/>
        <v>0</v>
      </c>
      <c r="Y1770" s="17">
        <f t="shared" si="84"/>
        <v>0</v>
      </c>
    </row>
    <row r="1771" spans="11:25" x14ac:dyDescent="0.3">
      <c r="K1771" s="16">
        <f t="shared" si="82"/>
        <v>0</v>
      </c>
      <c r="X1771" s="17">
        <f t="shared" si="83"/>
        <v>0</v>
      </c>
      <c r="Y1771" s="17">
        <f t="shared" si="84"/>
        <v>0</v>
      </c>
    </row>
    <row r="1772" spans="11:25" x14ac:dyDescent="0.3">
      <c r="K1772" s="16">
        <f t="shared" si="82"/>
        <v>0</v>
      </c>
      <c r="X1772" s="17">
        <f t="shared" si="83"/>
        <v>0</v>
      </c>
      <c r="Y1772" s="17">
        <f t="shared" si="84"/>
        <v>0</v>
      </c>
    </row>
    <row r="1773" spans="11:25" x14ac:dyDescent="0.3">
      <c r="K1773" s="16">
        <f t="shared" si="82"/>
        <v>0</v>
      </c>
      <c r="X1773" s="17">
        <f t="shared" si="83"/>
        <v>0</v>
      </c>
      <c r="Y1773" s="17">
        <f t="shared" si="84"/>
        <v>0</v>
      </c>
    </row>
    <row r="1774" spans="11:25" x14ac:dyDescent="0.3">
      <c r="K1774" s="16">
        <f t="shared" si="82"/>
        <v>0</v>
      </c>
      <c r="X1774" s="17">
        <f t="shared" si="83"/>
        <v>0</v>
      </c>
      <c r="Y1774" s="17">
        <f t="shared" si="84"/>
        <v>0</v>
      </c>
    </row>
    <row r="1775" spans="11:25" x14ac:dyDescent="0.3">
      <c r="K1775" s="16">
        <f t="shared" si="82"/>
        <v>0</v>
      </c>
      <c r="X1775" s="17">
        <f t="shared" si="83"/>
        <v>0</v>
      </c>
      <c r="Y1775" s="17">
        <f t="shared" si="84"/>
        <v>0</v>
      </c>
    </row>
    <row r="1776" spans="11:25" x14ac:dyDescent="0.3">
      <c r="K1776" s="16">
        <f t="shared" si="82"/>
        <v>0</v>
      </c>
      <c r="X1776" s="17">
        <f t="shared" si="83"/>
        <v>0</v>
      </c>
      <c r="Y1776" s="17">
        <f t="shared" si="84"/>
        <v>0</v>
      </c>
    </row>
    <row r="1777" spans="11:25" x14ac:dyDescent="0.3">
      <c r="K1777" s="16">
        <f t="shared" si="82"/>
        <v>0</v>
      </c>
      <c r="X1777" s="17">
        <f t="shared" si="83"/>
        <v>0</v>
      </c>
      <c r="Y1777" s="17">
        <f t="shared" si="84"/>
        <v>0</v>
      </c>
    </row>
    <row r="1778" spans="11:25" x14ac:dyDescent="0.3">
      <c r="K1778" s="16">
        <f t="shared" si="82"/>
        <v>0</v>
      </c>
      <c r="X1778" s="17">
        <f t="shared" si="83"/>
        <v>0</v>
      </c>
      <c r="Y1778" s="17">
        <f t="shared" si="84"/>
        <v>0</v>
      </c>
    </row>
    <row r="1779" spans="11:25" x14ac:dyDescent="0.3">
      <c r="K1779" s="16">
        <f t="shared" si="82"/>
        <v>0</v>
      </c>
      <c r="X1779" s="17">
        <f t="shared" si="83"/>
        <v>0</v>
      </c>
      <c r="Y1779" s="17">
        <f t="shared" si="84"/>
        <v>0</v>
      </c>
    </row>
    <row r="1780" spans="11:25" x14ac:dyDescent="0.3">
      <c r="K1780" s="16">
        <f t="shared" si="82"/>
        <v>0</v>
      </c>
      <c r="X1780" s="17">
        <f t="shared" si="83"/>
        <v>0</v>
      </c>
      <c r="Y1780" s="17">
        <f t="shared" si="84"/>
        <v>0</v>
      </c>
    </row>
    <row r="1781" spans="11:25" x14ac:dyDescent="0.3">
      <c r="K1781" s="16">
        <f t="shared" si="82"/>
        <v>0</v>
      </c>
      <c r="X1781" s="17">
        <f t="shared" si="83"/>
        <v>0</v>
      </c>
      <c r="Y1781" s="17">
        <f t="shared" si="84"/>
        <v>0</v>
      </c>
    </row>
    <row r="1782" spans="11:25" x14ac:dyDescent="0.3">
      <c r="K1782" s="16">
        <f t="shared" si="82"/>
        <v>0</v>
      </c>
      <c r="X1782" s="17">
        <f t="shared" si="83"/>
        <v>0</v>
      </c>
      <c r="Y1782" s="17">
        <f t="shared" si="84"/>
        <v>0</v>
      </c>
    </row>
    <row r="1783" spans="11:25" x14ac:dyDescent="0.3">
      <c r="K1783" s="16">
        <f t="shared" si="82"/>
        <v>0</v>
      </c>
      <c r="X1783" s="17">
        <f t="shared" si="83"/>
        <v>0</v>
      </c>
      <c r="Y1783" s="17">
        <f t="shared" si="84"/>
        <v>0</v>
      </c>
    </row>
    <row r="1784" spans="11:25" x14ac:dyDescent="0.3">
      <c r="K1784" s="16">
        <f t="shared" si="82"/>
        <v>0</v>
      </c>
      <c r="X1784" s="17">
        <f t="shared" si="83"/>
        <v>0</v>
      </c>
      <c r="Y1784" s="17">
        <f t="shared" si="84"/>
        <v>0</v>
      </c>
    </row>
    <row r="1785" spans="11:25" x14ac:dyDescent="0.3">
      <c r="K1785" s="16">
        <f t="shared" si="82"/>
        <v>0</v>
      </c>
      <c r="X1785" s="17">
        <f t="shared" si="83"/>
        <v>0</v>
      </c>
      <c r="Y1785" s="17">
        <f t="shared" si="84"/>
        <v>0</v>
      </c>
    </row>
    <row r="1786" spans="11:25" x14ac:dyDescent="0.3">
      <c r="K1786" s="16">
        <f t="shared" si="82"/>
        <v>0</v>
      </c>
      <c r="X1786" s="17">
        <f t="shared" si="83"/>
        <v>0</v>
      </c>
      <c r="Y1786" s="17">
        <f t="shared" si="84"/>
        <v>0</v>
      </c>
    </row>
    <row r="1787" spans="11:25" x14ac:dyDescent="0.3">
      <c r="K1787" s="16">
        <f t="shared" si="82"/>
        <v>0</v>
      </c>
      <c r="X1787" s="17">
        <f t="shared" si="83"/>
        <v>0</v>
      </c>
      <c r="Y1787" s="17">
        <f t="shared" si="84"/>
        <v>0</v>
      </c>
    </row>
    <row r="1788" spans="11:25" x14ac:dyDescent="0.3">
      <c r="K1788" s="16">
        <f t="shared" si="82"/>
        <v>0</v>
      </c>
      <c r="X1788" s="17">
        <f t="shared" si="83"/>
        <v>0</v>
      </c>
      <c r="Y1788" s="17">
        <f t="shared" si="84"/>
        <v>0</v>
      </c>
    </row>
    <row r="1789" spans="11:25" x14ac:dyDescent="0.3">
      <c r="K1789" s="16">
        <f t="shared" si="82"/>
        <v>0</v>
      </c>
      <c r="X1789" s="17">
        <f t="shared" si="83"/>
        <v>0</v>
      </c>
      <c r="Y1789" s="17">
        <f t="shared" si="84"/>
        <v>0</v>
      </c>
    </row>
    <row r="1790" spans="11:25" x14ac:dyDescent="0.3">
      <c r="K1790" s="16">
        <f t="shared" si="82"/>
        <v>0</v>
      </c>
      <c r="X1790" s="17">
        <f t="shared" si="83"/>
        <v>0</v>
      </c>
      <c r="Y1790" s="17">
        <f t="shared" si="84"/>
        <v>0</v>
      </c>
    </row>
    <row r="1791" spans="11:25" x14ac:dyDescent="0.3">
      <c r="K1791" s="16">
        <f t="shared" si="82"/>
        <v>0</v>
      </c>
      <c r="X1791" s="17">
        <f t="shared" si="83"/>
        <v>0</v>
      </c>
      <c r="Y1791" s="17">
        <f t="shared" si="84"/>
        <v>0</v>
      </c>
    </row>
    <row r="1792" spans="11:25" x14ac:dyDescent="0.3">
      <c r="K1792" s="16">
        <f t="shared" si="82"/>
        <v>0</v>
      </c>
      <c r="X1792" s="17">
        <f t="shared" si="83"/>
        <v>0</v>
      </c>
      <c r="Y1792" s="17">
        <f t="shared" si="84"/>
        <v>0</v>
      </c>
    </row>
    <row r="1793" spans="11:25" x14ac:dyDescent="0.3">
      <c r="K1793" s="16">
        <f t="shared" si="82"/>
        <v>0</v>
      </c>
      <c r="X1793" s="17">
        <f t="shared" si="83"/>
        <v>0</v>
      </c>
      <c r="Y1793" s="17">
        <f t="shared" si="84"/>
        <v>0</v>
      </c>
    </row>
    <row r="1794" spans="11:25" x14ac:dyDescent="0.3">
      <c r="K1794" s="16">
        <f t="shared" si="82"/>
        <v>0</v>
      </c>
      <c r="X1794" s="17">
        <f t="shared" si="83"/>
        <v>0</v>
      </c>
      <c r="Y1794" s="17">
        <f t="shared" si="84"/>
        <v>0</v>
      </c>
    </row>
    <row r="1795" spans="11:25" x14ac:dyDescent="0.3">
      <c r="K1795" s="16">
        <f t="shared" si="82"/>
        <v>0</v>
      </c>
      <c r="X1795" s="17">
        <f t="shared" si="83"/>
        <v>0</v>
      </c>
      <c r="Y1795" s="17">
        <f t="shared" si="84"/>
        <v>0</v>
      </c>
    </row>
    <row r="1796" spans="11:25" x14ac:dyDescent="0.3">
      <c r="K1796" s="16">
        <f t="shared" ref="K1796:K1859" si="85">SUM(D1796:J1796)</f>
        <v>0</v>
      </c>
      <c r="X1796" s="17">
        <f t="shared" ref="X1796:X1859" si="86">SUM(L1796:W1796)</f>
        <v>0</v>
      </c>
      <c r="Y1796" s="17">
        <f t="shared" ref="Y1796:Y1859" si="87">K1796-X1796</f>
        <v>0</v>
      </c>
    </row>
    <row r="1797" spans="11:25" x14ac:dyDescent="0.3">
      <c r="K1797" s="16">
        <f t="shared" si="85"/>
        <v>0</v>
      </c>
      <c r="X1797" s="17">
        <f t="shared" si="86"/>
        <v>0</v>
      </c>
      <c r="Y1797" s="17">
        <f t="shared" si="87"/>
        <v>0</v>
      </c>
    </row>
    <row r="1798" spans="11:25" x14ac:dyDescent="0.3">
      <c r="K1798" s="16">
        <f t="shared" si="85"/>
        <v>0</v>
      </c>
      <c r="X1798" s="17">
        <f t="shared" si="86"/>
        <v>0</v>
      </c>
      <c r="Y1798" s="17">
        <f t="shared" si="87"/>
        <v>0</v>
      </c>
    </row>
    <row r="1799" spans="11:25" x14ac:dyDescent="0.3">
      <c r="K1799" s="16">
        <f t="shared" si="85"/>
        <v>0</v>
      </c>
      <c r="X1799" s="17">
        <f t="shared" si="86"/>
        <v>0</v>
      </c>
      <c r="Y1799" s="17">
        <f t="shared" si="87"/>
        <v>0</v>
      </c>
    </row>
    <row r="1800" spans="11:25" x14ac:dyDescent="0.3">
      <c r="K1800" s="16">
        <f t="shared" si="85"/>
        <v>0</v>
      </c>
      <c r="X1800" s="17">
        <f t="shared" si="86"/>
        <v>0</v>
      </c>
      <c r="Y1800" s="17">
        <f t="shared" si="87"/>
        <v>0</v>
      </c>
    </row>
    <row r="1801" spans="11:25" x14ac:dyDescent="0.3">
      <c r="K1801" s="16">
        <f t="shared" si="85"/>
        <v>0</v>
      </c>
      <c r="X1801" s="17">
        <f t="shared" si="86"/>
        <v>0</v>
      </c>
      <c r="Y1801" s="17">
        <f t="shared" si="87"/>
        <v>0</v>
      </c>
    </row>
    <row r="1802" spans="11:25" x14ac:dyDescent="0.3">
      <c r="K1802" s="16">
        <f t="shared" si="85"/>
        <v>0</v>
      </c>
      <c r="X1802" s="17">
        <f t="shared" si="86"/>
        <v>0</v>
      </c>
      <c r="Y1802" s="17">
        <f t="shared" si="87"/>
        <v>0</v>
      </c>
    </row>
    <row r="1803" spans="11:25" x14ac:dyDescent="0.3">
      <c r="K1803" s="16">
        <f t="shared" si="85"/>
        <v>0</v>
      </c>
      <c r="X1803" s="17">
        <f t="shared" si="86"/>
        <v>0</v>
      </c>
      <c r="Y1803" s="17">
        <f t="shared" si="87"/>
        <v>0</v>
      </c>
    </row>
    <row r="1804" spans="11:25" x14ac:dyDescent="0.3">
      <c r="K1804" s="16">
        <f t="shared" si="85"/>
        <v>0</v>
      </c>
      <c r="X1804" s="17">
        <f t="shared" si="86"/>
        <v>0</v>
      </c>
      <c r="Y1804" s="17">
        <f t="shared" si="87"/>
        <v>0</v>
      </c>
    </row>
    <row r="1805" spans="11:25" x14ac:dyDescent="0.3">
      <c r="K1805" s="16">
        <f t="shared" si="85"/>
        <v>0</v>
      </c>
      <c r="X1805" s="17">
        <f t="shared" si="86"/>
        <v>0</v>
      </c>
      <c r="Y1805" s="17">
        <f t="shared" si="87"/>
        <v>0</v>
      </c>
    </row>
    <row r="1806" spans="11:25" x14ac:dyDescent="0.3">
      <c r="K1806" s="16">
        <f t="shared" si="85"/>
        <v>0</v>
      </c>
      <c r="X1806" s="17">
        <f t="shared" si="86"/>
        <v>0</v>
      </c>
      <c r="Y1806" s="17">
        <f t="shared" si="87"/>
        <v>0</v>
      </c>
    </row>
    <row r="1807" spans="11:25" x14ac:dyDescent="0.3">
      <c r="K1807" s="16">
        <f t="shared" si="85"/>
        <v>0</v>
      </c>
      <c r="X1807" s="17">
        <f t="shared" si="86"/>
        <v>0</v>
      </c>
      <c r="Y1807" s="17">
        <f t="shared" si="87"/>
        <v>0</v>
      </c>
    </row>
    <row r="1808" spans="11:25" x14ac:dyDescent="0.3">
      <c r="K1808" s="16">
        <f t="shared" si="85"/>
        <v>0</v>
      </c>
      <c r="X1808" s="17">
        <f t="shared" si="86"/>
        <v>0</v>
      </c>
      <c r="Y1808" s="17">
        <f t="shared" si="87"/>
        <v>0</v>
      </c>
    </row>
    <row r="1809" spans="11:25" x14ac:dyDescent="0.3">
      <c r="K1809" s="16">
        <f t="shared" si="85"/>
        <v>0</v>
      </c>
      <c r="X1809" s="17">
        <f t="shared" si="86"/>
        <v>0</v>
      </c>
      <c r="Y1809" s="17">
        <f t="shared" si="87"/>
        <v>0</v>
      </c>
    </row>
    <row r="1810" spans="11:25" x14ac:dyDescent="0.3">
      <c r="K1810" s="16">
        <f t="shared" si="85"/>
        <v>0</v>
      </c>
      <c r="X1810" s="17">
        <f t="shared" si="86"/>
        <v>0</v>
      </c>
      <c r="Y1810" s="17">
        <f t="shared" si="87"/>
        <v>0</v>
      </c>
    </row>
    <row r="1811" spans="11:25" x14ac:dyDescent="0.3">
      <c r="K1811" s="16">
        <f t="shared" si="85"/>
        <v>0</v>
      </c>
      <c r="X1811" s="17">
        <f t="shared" si="86"/>
        <v>0</v>
      </c>
      <c r="Y1811" s="17">
        <f t="shared" si="87"/>
        <v>0</v>
      </c>
    </row>
    <row r="1812" spans="11:25" x14ac:dyDescent="0.3">
      <c r="K1812" s="16">
        <f t="shared" si="85"/>
        <v>0</v>
      </c>
      <c r="X1812" s="17">
        <f t="shared" si="86"/>
        <v>0</v>
      </c>
      <c r="Y1812" s="17">
        <f t="shared" si="87"/>
        <v>0</v>
      </c>
    </row>
    <row r="1813" spans="11:25" x14ac:dyDescent="0.3">
      <c r="K1813" s="16">
        <f t="shared" si="85"/>
        <v>0</v>
      </c>
      <c r="X1813" s="17">
        <f t="shared" si="86"/>
        <v>0</v>
      </c>
      <c r="Y1813" s="17">
        <f t="shared" si="87"/>
        <v>0</v>
      </c>
    </row>
    <row r="1814" spans="11:25" x14ac:dyDescent="0.3">
      <c r="K1814" s="16">
        <f t="shared" si="85"/>
        <v>0</v>
      </c>
      <c r="X1814" s="17">
        <f t="shared" si="86"/>
        <v>0</v>
      </c>
      <c r="Y1814" s="17">
        <f t="shared" si="87"/>
        <v>0</v>
      </c>
    </row>
    <row r="1815" spans="11:25" x14ac:dyDescent="0.3">
      <c r="K1815" s="16">
        <f t="shared" si="85"/>
        <v>0</v>
      </c>
      <c r="X1815" s="17">
        <f t="shared" si="86"/>
        <v>0</v>
      </c>
      <c r="Y1815" s="17">
        <f t="shared" si="87"/>
        <v>0</v>
      </c>
    </row>
    <row r="1816" spans="11:25" x14ac:dyDescent="0.3">
      <c r="K1816" s="16">
        <f t="shared" si="85"/>
        <v>0</v>
      </c>
      <c r="X1816" s="17">
        <f t="shared" si="86"/>
        <v>0</v>
      </c>
      <c r="Y1816" s="17">
        <f t="shared" si="87"/>
        <v>0</v>
      </c>
    </row>
    <row r="1817" spans="11:25" x14ac:dyDescent="0.3">
      <c r="K1817" s="16">
        <f t="shared" si="85"/>
        <v>0</v>
      </c>
      <c r="X1817" s="17">
        <f t="shared" si="86"/>
        <v>0</v>
      </c>
      <c r="Y1817" s="17">
        <f t="shared" si="87"/>
        <v>0</v>
      </c>
    </row>
    <row r="1818" spans="11:25" x14ac:dyDescent="0.3">
      <c r="K1818" s="16">
        <f t="shared" si="85"/>
        <v>0</v>
      </c>
      <c r="X1818" s="17">
        <f t="shared" si="86"/>
        <v>0</v>
      </c>
      <c r="Y1818" s="17">
        <f t="shared" si="87"/>
        <v>0</v>
      </c>
    </row>
    <row r="1819" spans="11:25" x14ac:dyDescent="0.3">
      <c r="K1819" s="16">
        <f t="shared" si="85"/>
        <v>0</v>
      </c>
      <c r="X1819" s="17">
        <f t="shared" si="86"/>
        <v>0</v>
      </c>
      <c r="Y1819" s="17">
        <f t="shared" si="87"/>
        <v>0</v>
      </c>
    </row>
    <row r="1820" spans="11:25" x14ac:dyDescent="0.3">
      <c r="K1820" s="16">
        <f t="shared" si="85"/>
        <v>0</v>
      </c>
      <c r="X1820" s="17">
        <f t="shared" si="86"/>
        <v>0</v>
      </c>
      <c r="Y1820" s="17">
        <f t="shared" si="87"/>
        <v>0</v>
      </c>
    </row>
    <row r="1821" spans="11:25" x14ac:dyDescent="0.3">
      <c r="K1821" s="16">
        <f t="shared" si="85"/>
        <v>0</v>
      </c>
      <c r="X1821" s="17">
        <f t="shared" si="86"/>
        <v>0</v>
      </c>
      <c r="Y1821" s="17">
        <f t="shared" si="87"/>
        <v>0</v>
      </c>
    </row>
    <row r="1822" spans="11:25" x14ac:dyDescent="0.3">
      <c r="K1822" s="16">
        <f t="shared" si="85"/>
        <v>0</v>
      </c>
      <c r="X1822" s="17">
        <f t="shared" si="86"/>
        <v>0</v>
      </c>
      <c r="Y1822" s="17">
        <f t="shared" si="87"/>
        <v>0</v>
      </c>
    </row>
    <row r="1823" spans="11:25" x14ac:dyDescent="0.3">
      <c r="K1823" s="16">
        <f t="shared" si="85"/>
        <v>0</v>
      </c>
      <c r="X1823" s="17">
        <f t="shared" si="86"/>
        <v>0</v>
      </c>
      <c r="Y1823" s="17">
        <f t="shared" si="87"/>
        <v>0</v>
      </c>
    </row>
    <row r="1824" spans="11:25" x14ac:dyDescent="0.3">
      <c r="K1824" s="16">
        <f t="shared" si="85"/>
        <v>0</v>
      </c>
      <c r="X1824" s="17">
        <f t="shared" si="86"/>
        <v>0</v>
      </c>
      <c r="Y1824" s="17">
        <f t="shared" si="87"/>
        <v>0</v>
      </c>
    </row>
    <row r="1825" spans="11:25" x14ac:dyDescent="0.3">
      <c r="K1825" s="16">
        <f t="shared" si="85"/>
        <v>0</v>
      </c>
      <c r="X1825" s="17">
        <f t="shared" si="86"/>
        <v>0</v>
      </c>
      <c r="Y1825" s="17">
        <f t="shared" si="87"/>
        <v>0</v>
      </c>
    </row>
    <row r="1826" spans="11:25" x14ac:dyDescent="0.3">
      <c r="K1826" s="16">
        <f t="shared" si="85"/>
        <v>0</v>
      </c>
      <c r="X1826" s="17">
        <f t="shared" si="86"/>
        <v>0</v>
      </c>
      <c r="Y1826" s="17">
        <f t="shared" si="87"/>
        <v>0</v>
      </c>
    </row>
    <row r="1827" spans="11:25" x14ac:dyDescent="0.3">
      <c r="K1827" s="16">
        <f t="shared" si="85"/>
        <v>0</v>
      </c>
      <c r="X1827" s="17">
        <f t="shared" si="86"/>
        <v>0</v>
      </c>
      <c r="Y1827" s="17">
        <f t="shared" si="87"/>
        <v>0</v>
      </c>
    </row>
    <row r="1828" spans="11:25" x14ac:dyDescent="0.3">
      <c r="K1828" s="16">
        <f t="shared" si="85"/>
        <v>0</v>
      </c>
      <c r="X1828" s="17">
        <f t="shared" si="86"/>
        <v>0</v>
      </c>
      <c r="Y1828" s="17">
        <f t="shared" si="87"/>
        <v>0</v>
      </c>
    </row>
    <row r="1829" spans="11:25" x14ac:dyDescent="0.3">
      <c r="K1829" s="16">
        <f t="shared" si="85"/>
        <v>0</v>
      </c>
      <c r="X1829" s="17">
        <f t="shared" si="86"/>
        <v>0</v>
      </c>
      <c r="Y1829" s="17">
        <f t="shared" si="87"/>
        <v>0</v>
      </c>
    </row>
    <row r="1830" spans="11:25" x14ac:dyDescent="0.3">
      <c r="K1830" s="16">
        <f t="shared" si="85"/>
        <v>0</v>
      </c>
      <c r="X1830" s="17">
        <f t="shared" si="86"/>
        <v>0</v>
      </c>
      <c r="Y1830" s="17">
        <f t="shared" si="87"/>
        <v>0</v>
      </c>
    </row>
    <row r="1831" spans="11:25" x14ac:dyDescent="0.3">
      <c r="K1831" s="16">
        <f t="shared" si="85"/>
        <v>0</v>
      </c>
      <c r="X1831" s="17">
        <f t="shared" si="86"/>
        <v>0</v>
      </c>
      <c r="Y1831" s="17">
        <f t="shared" si="87"/>
        <v>0</v>
      </c>
    </row>
    <row r="1832" spans="11:25" x14ac:dyDescent="0.3">
      <c r="K1832" s="16">
        <f t="shared" si="85"/>
        <v>0</v>
      </c>
      <c r="X1832" s="17">
        <f t="shared" si="86"/>
        <v>0</v>
      </c>
      <c r="Y1832" s="17">
        <f t="shared" si="87"/>
        <v>0</v>
      </c>
    </row>
    <row r="1833" spans="11:25" x14ac:dyDescent="0.3">
      <c r="K1833" s="16">
        <f t="shared" si="85"/>
        <v>0</v>
      </c>
      <c r="X1833" s="17">
        <f t="shared" si="86"/>
        <v>0</v>
      </c>
      <c r="Y1833" s="17">
        <f t="shared" si="87"/>
        <v>0</v>
      </c>
    </row>
    <row r="1834" spans="11:25" x14ac:dyDescent="0.3">
      <c r="K1834" s="16">
        <f t="shared" si="85"/>
        <v>0</v>
      </c>
      <c r="X1834" s="17">
        <f t="shared" si="86"/>
        <v>0</v>
      </c>
      <c r="Y1834" s="17">
        <f t="shared" si="87"/>
        <v>0</v>
      </c>
    </row>
    <row r="1835" spans="11:25" x14ac:dyDescent="0.3">
      <c r="K1835" s="16">
        <f t="shared" si="85"/>
        <v>0</v>
      </c>
      <c r="X1835" s="17">
        <f t="shared" si="86"/>
        <v>0</v>
      </c>
      <c r="Y1835" s="17">
        <f t="shared" si="87"/>
        <v>0</v>
      </c>
    </row>
    <row r="1836" spans="11:25" x14ac:dyDescent="0.3">
      <c r="K1836" s="16">
        <f t="shared" si="85"/>
        <v>0</v>
      </c>
      <c r="X1836" s="17">
        <f t="shared" si="86"/>
        <v>0</v>
      </c>
      <c r="Y1836" s="17">
        <f t="shared" si="87"/>
        <v>0</v>
      </c>
    </row>
    <row r="1837" spans="11:25" x14ac:dyDescent="0.3">
      <c r="K1837" s="16">
        <f t="shared" si="85"/>
        <v>0</v>
      </c>
      <c r="X1837" s="17">
        <f t="shared" si="86"/>
        <v>0</v>
      </c>
      <c r="Y1837" s="17">
        <f t="shared" si="87"/>
        <v>0</v>
      </c>
    </row>
    <row r="1838" spans="11:25" x14ac:dyDescent="0.3">
      <c r="K1838" s="16">
        <f t="shared" si="85"/>
        <v>0</v>
      </c>
      <c r="X1838" s="17">
        <f t="shared" si="86"/>
        <v>0</v>
      </c>
      <c r="Y1838" s="17">
        <f t="shared" si="87"/>
        <v>0</v>
      </c>
    </row>
    <row r="1839" spans="11:25" x14ac:dyDescent="0.3">
      <c r="K1839" s="16">
        <f t="shared" si="85"/>
        <v>0</v>
      </c>
      <c r="X1839" s="17">
        <f t="shared" si="86"/>
        <v>0</v>
      </c>
      <c r="Y1839" s="17">
        <f t="shared" si="87"/>
        <v>0</v>
      </c>
    </row>
    <row r="1840" spans="11:25" x14ac:dyDescent="0.3">
      <c r="K1840" s="16">
        <f t="shared" si="85"/>
        <v>0</v>
      </c>
      <c r="X1840" s="17">
        <f t="shared" si="86"/>
        <v>0</v>
      </c>
      <c r="Y1840" s="17">
        <f t="shared" si="87"/>
        <v>0</v>
      </c>
    </row>
    <row r="1841" spans="11:25" x14ac:dyDescent="0.3">
      <c r="K1841" s="16">
        <f t="shared" si="85"/>
        <v>0</v>
      </c>
      <c r="X1841" s="17">
        <f t="shared" si="86"/>
        <v>0</v>
      </c>
      <c r="Y1841" s="17">
        <f t="shared" si="87"/>
        <v>0</v>
      </c>
    </row>
    <row r="1842" spans="11:25" x14ac:dyDescent="0.3">
      <c r="K1842" s="16">
        <f t="shared" si="85"/>
        <v>0</v>
      </c>
      <c r="X1842" s="17">
        <f t="shared" si="86"/>
        <v>0</v>
      </c>
      <c r="Y1842" s="17">
        <f t="shared" si="87"/>
        <v>0</v>
      </c>
    </row>
    <row r="1843" spans="11:25" x14ac:dyDescent="0.3">
      <c r="K1843" s="16">
        <f t="shared" si="85"/>
        <v>0</v>
      </c>
      <c r="X1843" s="17">
        <f t="shared" si="86"/>
        <v>0</v>
      </c>
      <c r="Y1843" s="17">
        <f t="shared" si="87"/>
        <v>0</v>
      </c>
    </row>
    <row r="1844" spans="11:25" x14ac:dyDescent="0.3">
      <c r="K1844" s="16">
        <f t="shared" si="85"/>
        <v>0</v>
      </c>
      <c r="X1844" s="17">
        <f t="shared" si="86"/>
        <v>0</v>
      </c>
      <c r="Y1844" s="17">
        <f t="shared" si="87"/>
        <v>0</v>
      </c>
    </row>
    <row r="1845" spans="11:25" x14ac:dyDescent="0.3">
      <c r="K1845" s="16">
        <f t="shared" si="85"/>
        <v>0</v>
      </c>
      <c r="X1845" s="17">
        <f t="shared" si="86"/>
        <v>0</v>
      </c>
      <c r="Y1845" s="17">
        <f t="shared" si="87"/>
        <v>0</v>
      </c>
    </row>
    <row r="1846" spans="11:25" x14ac:dyDescent="0.3">
      <c r="K1846" s="16">
        <f t="shared" si="85"/>
        <v>0</v>
      </c>
      <c r="X1846" s="17">
        <f t="shared" si="86"/>
        <v>0</v>
      </c>
      <c r="Y1846" s="17">
        <f t="shared" si="87"/>
        <v>0</v>
      </c>
    </row>
    <row r="1847" spans="11:25" x14ac:dyDescent="0.3">
      <c r="K1847" s="16">
        <f t="shared" si="85"/>
        <v>0</v>
      </c>
      <c r="X1847" s="17">
        <f t="shared" si="86"/>
        <v>0</v>
      </c>
      <c r="Y1847" s="17">
        <f t="shared" si="87"/>
        <v>0</v>
      </c>
    </row>
    <row r="1848" spans="11:25" x14ac:dyDescent="0.3">
      <c r="K1848" s="16">
        <f t="shared" si="85"/>
        <v>0</v>
      </c>
      <c r="X1848" s="17">
        <f t="shared" si="86"/>
        <v>0</v>
      </c>
      <c r="Y1848" s="17">
        <f t="shared" si="87"/>
        <v>0</v>
      </c>
    </row>
    <row r="1849" spans="11:25" x14ac:dyDescent="0.3">
      <c r="K1849" s="16">
        <f t="shared" si="85"/>
        <v>0</v>
      </c>
      <c r="X1849" s="17">
        <f t="shared" si="86"/>
        <v>0</v>
      </c>
      <c r="Y1849" s="17">
        <f t="shared" si="87"/>
        <v>0</v>
      </c>
    </row>
    <row r="1850" spans="11:25" x14ac:dyDescent="0.3">
      <c r="K1850" s="16">
        <f t="shared" si="85"/>
        <v>0</v>
      </c>
      <c r="X1850" s="17">
        <f t="shared" si="86"/>
        <v>0</v>
      </c>
      <c r="Y1850" s="17">
        <f t="shared" si="87"/>
        <v>0</v>
      </c>
    </row>
    <row r="1851" spans="11:25" x14ac:dyDescent="0.3">
      <c r="K1851" s="16">
        <f t="shared" si="85"/>
        <v>0</v>
      </c>
      <c r="X1851" s="17">
        <f t="shared" si="86"/>
        <v>0</v>
      </c>
      <c r="Y1851" s="17">
        <f t="shared" si="87"/>
        <v>0</v>
      </c>
    </row>
    <row r="1852" spans="11:25" x14ac:dyDescent="0.3">
      <c r="K1852" s="16">
        <f t="shared" si="85"/>
        <v>0</v>
      </c>
      <c r="X1852" s="17">
        <f t="shared" si="86"/>
        <v>0</v>
      </c>
      <c r="Y1852" s="17">
        <f t="shared" si="87"/>
        <v>0</v>
      </c>
    </row>
    <row r="1853" spans="11:25" x14ac:dyDescent="0.3">
      <c r="K1853" s="16">
        <f t="shared" si="85"/>
        <v>0</v>
      </c>
      <c r="X1853" s="17">
        <f t="shared" si="86"/>
        <v>0</v>
      </c>
      <c r="Y1853" s="17">
        <f t="shared" si="87"/>
        <v>0</v>
      </c>
    </row>
    <row r="1854" spans="11:25" x14ac:dyDescent="0.3">
      <c r="K1854" s="16">
        <f t="shared" si="85"/>
        <v>0</v>
      </c>
      <c r="X1854" s="17">
        <f t="shared" si="86"/>
        <v>0</v>
      </c>
      <c r="Y1854" s="17">
        <f t="shared" si="87"/>
        <v>0</v>
      </c>
    </row>
    <row r="1855" spans="11:25" x14ac:dyDescent="0.3">
      <c r="K1855" s="16">
        <f t="shared" si="85"/>
        <v>0</v>
      </c>
      <c r="X1855" s="17">
        <f t="shared" si="86"/>
        <v>0</v>
      </c>
      <c r="Y1855" s="17">
        <f t="shared" si="87"/>
        <v>0</v>
      </c>
    </row>
    <row r="1856" spans="11:25" x14ac:dyDescent="0.3">
      <c r="K1856" s="16">
        <f t="shared" si="85"/>
        <v>0</v>
      </c>
      <c r="X1856" s="17">
        <f t="shared" si="86"/>
        <v>0</v>
      </c>
      <c r="Y1856" s="17">
        <f t="shared" si="87"/>
        <v>0</v>
      </c>
    </row>
    <row r="1857" spans="11:25" x14ac:dyDescent="0.3">
      <c r="K1857" s="16">
        <f t="shared" si="85"/>
        <v>0</v>
      </c>
      <c r="X1857" s="17">
        <f t="shared" si="86"/>
        <v>0</v>
      </c>
      <c r="Y1857" s="17">
        <f t="shared" si="87"/>
        <v>0</v>
      </c>
    </row>
    <row r="1858" spans="11:25" x14ac:dyDescent="0.3">
      <c r="K1858" s="16">
        <f t="shared" si="85"/>
        <v>0</v>
      </c>
      <c r="X1858" s="17">
        <f t="shared" si="86"/>
        <v>0</v>
      </c>
      <c r="Y1858" s="17">
        <f t="shared" si="87"/>
        <v>0</v>
      </c>
    </row>
    <row r="1859" spans="11:25" x14ac:dyDescent="0.3">
      <c r="K1859" s="16">
        <f t="shared" si="85"/>
        <v>0</v>
      </c>
      <c r="X1859" s="17">
        <f t="shared" si="86"/>
        <v>0</v>
      </c>
      <c r="Y1859" s="17">
        <f t="shared" si="87"/>
        <v>0</v>
      </c>
    </row>
    <row r="1860" spans="11:25" x14ac:dyDescent="0.3">
      <c r="K1860" s="16">
        <f t="shared" ref="K1860:K1900" si="88">SUM(D1860:J1860)</f>
        <v>0</v>
      </c>
      <c r="X1860" s="17">
        <f t="shared" ref="X1860:X1900" si="89">SUM(L1860:W1860)</f>
        <v>0</v>
      </c>
      <c r="Y1860" s="17">
        <f t="shared" ref="Y1860:Y1900" si="90">K1860-X1860</f>
        <v>0</v>
      </c>
    </row>
    <row r="1861" spans="11:25" x14ac:dyDescent="0.3">
      <c r="K1861" s="16">
        <f t="shared" si="88"/>
        <v>0</v>
      </c>
      <c r="X1861" s="17">
        <f t="shared" si="89"/>
        <v>0</v>
      </c>
      <c r="Y1861" s="17">
        <f t="shared" si="90"/>
        <v>0</v>
      </c>
    </row>
    <row r="1862" spans="11:25" x14ac:dyDescent="0.3">
      <c r="K1862" s="16">
        <f t="shared" si="88"/>
        <v>0</v>
      </c>
      <c r="X1862" s="17">
        <f t="shared" si="89"/>
        <v>0</v>
      </c>
      <c r="Y1862" s="17">
        <f t="shared" si="90"/>
        <v>0</v>
      </c>
    </row>
    <row r="1863" spans="11:25" x14ac:dyDescent="0.3">
      <c r="K1863" s="16">
        <f t="shared" si="88"/>
        <v>0</v>
      </c>
      <c r="X1863" s="17">
        <f t="shared" si="89"/>
        <v>0</v>
      </c>
      <c r="Y1863" s="17">
        <f t="shared" si="90"/>
        <v>0</v>
      </c>
    </row>
    <row r="1864" spans="11:25" x14ac:dyDescent="0.3">
      <c r="K1864" s="16">
        <f t="shared" si="88"/>
        <v>0</v>
      </c>
      <c r="X1864" s="17">
        <f t="shared" si="89"/>
        <v>0</v>
      </c>
      <c r="Y1864" s="17">
        <f t="shared" si="90"/>
        <v>0</v>
      </c>
    </row>
    <row r="1865" spans="11:25" x14ac:dyDescent="0.3">
      <c r="K1865" s="16">
        <f t="shared" si="88"/>
        <v>0</v>
      </c>
      <c r="X1865" s="17">
        <f t="shared" si="89"/>
        <v>0</v>
      </c>
      <c r="Y1865" s="17">
        <f t="shared" si="90"/>
        <v>0</v>
      </c>
    </row>
    <row r="1866" spans="11:25" x14ac:dyDescent="0.3">
      <c r="K1866" s="16">
        <f t="shared" si="88"/>
        <v>0</v>
      </c>
      <c r="X1866" s="17">
        <f t="shared" si="89"/>
        <v>0</v>
      </c>
      <c r="Y1866" s="17">
        <f t="shared" si="90"/>
        <v>0</v>
      </c>
    </row>
    <row r="1867" spans="11:25" x14ac:dyDescent="0.3">
      <c r="K1867" s="16">
        <f t="shared" si="88"/>
        <v>0</v>
      </c>
      <c r="X1867" s="17">
        <f t="shared" si="89"/>
        <v>0</v>
      </c>
      <c r="Y1867" s="17">
        <f t="shared" si="90"/>
        <v>0</v>
      </c>
    </row>
    <row r="1868" spans="11:25" x14ac:dyDescent="0.3">
      <c r="K1868" s="16">
        <f t="shared" si="88"/>
        <v>0</v>
      </c>
      <c r="X1868" s="17">
        <f t="shared" si="89"/>
        <v>0</v>
      </c>
      <c r="Y1868" s="17">
        <f t="shared" si="90"/>
        <v>0</v>
      </c>
    </row>
    <row r="1869" spans="11:25" x14ac:dyDescent="0.3">
      <c r="K1869" s="16">
        <f t="shared" si="88"/>
        <v>0</v>
      </c>
      <c r="X1869" s="17">
        <f t="shared" si="89"/>
        <v>0</v>
      </c>
      <c r="Y1869" s="17">
        <f t="shared" si="90"/>
        <v>0</v>
      </c>
    </row>
    <row r="1870" spans="11:25" x14ac:dyDescent="0.3">
      <c r="K1870" s="16">
        <f t="shared" si="88"/>
        <v>0</v>
      </c>
      <c r="X1870" s="17">
        <f t="shared" si="89"/>
        <v>0</v>
      </c>
      <c r="Y1870" s="17">
        <f t="shared" si="90"/>
        <v>0</v>
      </c>
    </row>
    <row r="1871" spans="11:25" x14ac:dyDescent="0.3">
      <c r="K1871" s="16">
        <f t="shared" si="88"/>
        <v>0</v>
      </c>
      <c r="X1871" s="17">
        <f t="shared" si="89"/>
        <v>0</v>
      </c>
      <c r="Y1871" s="17">
        <f t="shared" si="90"/>
        <v>0</v>
      </c>
    </row>
    <row r="1872" spans="11:25" x14ac:dyDescent="0.3">
      <c r="K1872" s="16">
        <f t="shared" si="88"/>
        <v>0</v>
      </c>
      <c r="X1872" s="17">
        <f t="shared" si="89"/>
        <v>0</v>
      </c>
      <c r="Y1872" s="17">
        <f t="shared" si="90"/>
        <v>0</v>
      </c>
    </row>
    <row r="1873" spans="11:25" x14ac:dyDescent="0.3">
      <c r="K1873" s="16">
        <f t="shared" si="88"/>
        <v>0</v>
      </c>
      <c r="X1873" s="17">
        <f t="shared" si="89"/>
        <v>0</v>
      </c>
      <c r="Y1873" s="17">
        <f t="shared" si="90"/>
        <v>0</v>
      </c>
    </row>
    <row r="1874" spans="11:25" x14ac:dyDescent="0.3">
      <c r="K1874" s="16">
        <f t="shared" si="88"/>
        <v>0</v>
      </c>
      <c r="X1874" s="17">
        <f t="shared" si="89"/>
        <v>0</v>
      </c>
      <c r="Y1874" s="17">
        <f t="shared" si="90"/>
        <v>0</v>
      </c>
    </row>
    <row r="1875" spans="11:25" x14ac:dyDescent="0.3">
      <c r="K1875" s="16">
        <f t="shared" si="88"/>
        <v>0</v>
      </c>
      <c r="X1875" s="17">
        <f t="shared" si="89"/>
        <v>0</v>
      </c>
      <c r="Y1875" s="17">
        <f t="shared" si="90"/>
        <v>0</v>
      </c>
    </row>
    <row r="1876" spans="11:25" x14ac:dyDescent="0.3">
      <c r="K1876" s="16">
        <f t="shared" si="88"/>
        <v>0</v>
      </c>
      <c r="X1876" s="17">
        <f t="shared" si="89"/>
        <v>0</v>
      </c>
      <c r="Y1876" s="17">
        <f t="shared" si="90"/>
        <v>0</v>
      </c>
    </row>
    <row r="1877" spans="11:25" x14ac:dyDescent="0.3">
      <c r="K1877" s="16">
        <f t="shared" si="88"/>
        <v>0</v>
      </c>
      <c r="X1877" s="17">
        <f t="shared" si="89"/>
        <v>0</v>
      </c>
      <c r="Y1877" s="17">
        <f t="shared" si="90"/>
        <v>0</v>
      </c>
    </row>
    <row r="1878" spans="11:25" x14ac:dyDescent="0.3">
      <c r="K1878" s="16">
        <f t="shared" si="88"/>
        <v>0</v>
      </c>
      <c r="X1878" s="17">
        <f t="shared" si="89"/>
        <v>0</v>
      </c>
      <c r="Y1878" s="17">
        <f t="shared" si="90"/>
        <v>0</v>
      </c>
    </row>
    <row r="1879" spans="11:25" x14ac:dyDescent="0.3">
      <c r="K1879" s="16">
        <f t="shared" si="88"/>
        <v>0</v>
      </c>
      <c r="X1879" s="17">
        <f t="shared" si="89"/>
        <v>0</v>
      </c>
      <c r="Y1879" s="17">
        <f t="shared" si="90"/>
        <v>0</v>
      </c>
    </row>
    <row r="1880" spans="11:25" x14ac:dyDescent="0.3">
      <c r="K1880" s="16">
        <f t="shared" si="88"/>
        <v>0</v>
      </c>
      <c r="X1880" s="17">
        <f t="shared" si="89"/>
        <v>0</v>
      </c>
      <c r="Y1880" s="17">
        <f t="shared" si="90"/>
        <v>0</v>
      </c>
    </row>
    <row r="1881" spans="11:25" x14ac:dyDescent="0.3">
      <c r="K1881" s="16">
        <f t="shared" si="88"/>
        <v>0</v>
      </c>
      <c r="X1881" s="17">
        <f t="shared" si="89"/>
        <v>0</v>
      </c>
      <c r="Y1881" s="17">
        <f t="shared" si="90"/>
        <v>0</v>
      </c>
    </row>
    <row r="1882" spans="11:25" x14ac:dyDescent="0.3">
      <c r="K1882" s="16">
        <f t="shared" si="88"/>
        <v>0</v>
      </c>
      <c r="X1882" s="17">
        <f t="shared" si="89"/>
        <v>0</v>
      </c>
      <c r="Y1882" s="17">
        <f t="shared" si="90"/>
        <v>0</v>
      </c>
    </row>
    <row r="1883" spans="11:25" x14ac:dyDescent="0.3">
      <c r="K1883" s="16">
        <f t="shared" si="88"/>
        <v>0</v>
      </c>
      <c r="X1883" s="17">
        <f t="shared" si="89"/>
        <v>0</v>
      </c>
      <c r="Y1883" s="17">
        <f t="shared" si="90"/>
        <v>0</v>
      </c>
    </row>
    <row r="1884" spans="11:25" x14ac:dyDescent="0.3">
      <c r="K1884" s="16">
        <f t="shared" si="88"/>
        <v>0</v>
      </c>
      <c r="X1884" s="17">
        <f t="shared" si="89"/>
        <v>0</v>
      </c>
      <c r="Y1884" s="17">
        <f t="shared" si="90"/>
        <v>0</v>
      </c>
    </row>
    <row r="1885" spans="11:25" x14ac:dyDescent="0.3">
      <c r="K1885" s="16">
        <f t="shared" si="88"/>
        <v>0</v>
      </c>
      <c r="X1885" s="17">
        <f t="shared" si="89"/>
        <v>0</v>
      </c>
      <c r="Y1885" s="17">
        <f t="shared" si="90"/>
        <v>0</v>
      </c>
    </row>
    <row r="1886" spans="11:25" x14ac:dyDescent="0.3">
      <c r="K1886" s="16">
        <f t="shared" si="88"/>
        <v>0</v>
      </c>
      <c r="X1886" s="17">
        <f t="shared" si="89"/>
        <v>0</v>
      </c>
      <c r="Y1886" s="17">
        <f t="shared" si="90"/>
        <v>0</v>
      </c>
    </row>
    <row r="1887" spans="11:25" x14ac:dyDescent="0.3">
      <c r="K1887" s="16">
        <f t="shared" si="88"/>
        <v>0</v>
      </c>
      <c r="X1887" s="17">
        <f t="shared" si="89"/>
        <v>0</v>
      </c>
      <c r="Y1887" s="17">
        <f t="shared" si="90"/>
        <v>0</v>
      </c>
    </row>
    <row r="1888" spans="11:25" x14ac:dyDescent="0.3">
      <c r="K1888" s="16">
        <f t="shared" si="88"/>
        <v>0</v>
      </c>
      <c r="X1888" s="17">
        <f t="shared" si="89"/>
        <v>0</v>
      </c>
      <c r="Y1888" s="17">
        <f t="shared" si="90"/>
        <v>0</v>
      </c>
    </row>
    <row r="1889" spans="11:25" x14ac:dyDescent="0.3">
      <c r="K1889" s="16">
        <f t="shared" si="88"/>
        <v>0</v>
      </c>
      <c r="X1889" s="17">
        <f t="shared" si="89"/>
        <v>0</v>
      </c>
      <c r="Y1889" s="17">
        <f t="shared" si="90"/>
        <v>0</v>
      </c>
    </row>
    <row r="1890" spans="11:25" x14ac:dyDescent="0.3">
      <c r="K1890" s="16">
        <f t="shared" si="88"/>
        <v>0</v>
      </c>
      <c r="X1890" s="17">
        <f t="shared" si="89"/>
        <v>0</v>
      </c>
      <c r="Y1890" s="17">
        <f t="shared" si="90"/>
        <v>0</v>
      </c>
    </row>
    <row r="1891" spans="11:25" x14ac:dyDescent="0.3">
      <c r="K1891" s="16">
        <f t="shared" si="88"/>
        <v>0</v>
      </c>
      <c r="X1891" s="17">
        <f t="shared" si="89"/>
        <v>0</v>
      </c>
      <c r="Y1891" s="17">
        <f t="shared" si="90"/>
        <v>0</v>
      </c>
    </row>
    <row r="1892" spans="11:25" x14ac:dyDescent="0.3">
      <c r="K1892" s="16">
        <f t="shared" si="88"/>
        <v>0</v>
      </c>
      <c r="X1892" s="17">
        <f t="shared" si="89"/>
        <v>0</v>
      </c>
      <c r="Y1892" s="17">
        <f t="shared" si="90"/>
        <v>0</v>
      </c>
    </row>
    <row r="1893" spans="11:25" x14ac:dyDescent="0.3">
      <c r="K1893" s="16">
        <f t="shared" si="88"/>
        <v>0</v>
      </c>
      <c r="X1893" s="17">
        <f t="shared" si="89"/>
        <v>0</v>
      </c>
      <c r="Y1893" s="17">
        <f t="shared" si="90"/>
        <v>0</v>
      </c>
    </row>
    <row r="1894" spans="11:25" x14ac:dyDescent="0.3">
      <c r="K1894" s="16">
        <f t="shared" si="88"/>
        <v>0</v>
      </c>
      <c r="X1894" s="17">
        <f t="shared" si="89"/>
        <v>0</v>
      </c>
      <c r="Y1894" s="17">
        <f t="shared" si="90"/>
        <v>0</v>
      </c>
    </row>
    <row r="1895" spans="11:25" x14ac:dyDescent="0.3">
      <c r="K1895" s="16">
        <f t="shared" si="88"/>
        <v>0</v>
      </c>
      <c r="X1895" s="17">
        <f t="shared" si="89"/>
        <v>0</v>
      </c>
      <c r="Y1895" s="17">
        <f t="shared" si="90"/>
        <v>0</v>
      </c>
    </row>
    <row r="1896" spans="11:25" x14ac:dyDescent="0.3">
      <c r="K1896" s="16">
        <f t="shared" si="88"/>
        <v>0</v>
      </c>
      <c r="X1896" s="17">
        <f t="shared" si="89"/>
        <v>0</v>
      </c>
      <c r="Y1896" s="17">
        <f t="shared" si="90"/>
        <v>0</v>
      </c>
    </row>
    <row r="1897" spans="11:25" x14ac:dyDescent="0.3">
      <c r="K1897" s="16">
        <f t="shared" si="88"/>
        <v>0</v>
      </c>
      <c r="X1897" s="17">
        <f t="shared" si="89"/>
        <v>0</v>
      </c>
      <c r="Y1897" s="17">
        <f t="shared" si="90"/>
        <v>0</v>
      </c>
    </row>
    <row r="1898" spans="11:25" x14ac:dyDescent="0.3">
      <c r="K1898" s="16">
        <f t="shared" si="88"/>
        <v>0</v>
      </c>
      <c r="X1898" s="17">
        <f t="shared" si="89"/>
        <v>0</v>
      </c>
      <c r="Y1898" s="17">
        <f t="shared" si="90"/>
        <v>0</v>
      </c>
    </row>
    <row r="1899" spans="11:25" x14ac:dyDescent="0.3">
      <c r="K1899" s="16">
        <f t="shared" si="88"/>
        <v>0</v>
      </c>
      <c r="X1899" s="17">
        <f t="shared" si="89"/>
        <v>0</v>
      </c>
      <c r="Y1899" s="17">
        <f t="shared" si="90"/>
        <v>0</v>
      </c>
    </row>
    <row r="1900" spans="11:25" x14ac:dyDescent="0.3">
      <c r="K1900" s="16">
        <f t="shared" si="88"/>
        <v>0</v>
      </c>
      <c r="X1900" s="17">
        <f t="shared" si="89"/>
        <v>0</v>
      </c>
      <c r="Y1900" s="17">
        <f t="shared" si="90"/>
        <v>0</v>
      </c>
    </row>
  </sheetData>
  <mergeCells count="1">
    <mergeCell ref="A1:Y1"/>
  </mergeCell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C62091-AF8D-4639-8E3A-79C7052406E3}">
  <sheetPr codeName="Sheet2"/>
  <dimension ref="A1:Y36"/>
  <sheetViews>
    <sheetView topLeftCell="A13" workbookViewId="0">
      <selection activeCell="X5" sqref="X5:X24"/>
    </sheetView>
  </sheetViews>
  <sheetFormatPr defaultRowHeight="14.25" x14ac:dyDescent="0.2"/>
  <cols>
    <col min="1" max="1" width="20.25" bestFit="1" customWidth="1"/>
    <col min="2" max="2" width="13.25" customWidth="1"/>
    <col min="3" max="3" width="14.875" bestFit="1" customWidth="1"/>
    <col min="4" max="4" width="14.25" bestFit="1" customWidth="1"/>
    <col min="5" max="5" width="12.875" bestFit="1" customWidth="1"/>
    <col min="6" max="6" width="14.125" bestFit="1" customWidth="1"/>
    <col min="7" max="7" width="7.625" bestFit="1" customWidth="1"/>
    <col min="8" max="8" width="7.875" bestFit="1" customWidth="1"/>
    <col min="9" max="9" width="13.625" bestFit="1" customWidth="1"/>
    <col min="10" max="10" width="10.25" bestFit="1" customWidth="1"/>
    <col min="11" max="11" width="12.25" bestFit="1" customWidth="1"/>
    <col min="12" max="12" width="9.25" bestFit="1" customWidth="1"/>
    <col min="13" max="13" width="19.75" bestFit="1" customWidth="1"/>
    <col min="14" max="14" width="50.625" bestFit="1" customWidth="1"/>
    <col min="15" max="15" width="22.125" bestFit="1" customWidth="1"/>
    <col min="16" max="16" width="14.625" bestFit="1" customWidth="1"/>
    <col min="17" max="17" width="21.625" bestFit="1" customWidth="1"/>
    <col min="18" max="18" width="22.5" bestFit="1" customWidth="1"/>
    <col min="19" max="19" width="17" bestFit="1" customWidth="1"/>
    <col min="20" max="20" width="48.75" bestFit="1" customWidth="1"/>
    <col min="21" max="21" width="30.25" bestFit="1" customWidth="1"/>
    <col min="22" max="22" width="37.125" bestFit="1" customWidth="1"/>
    <col min="23" max="23" width="10.375" bestFit="1" customWidth="1"/>
    <col min="24" max="24" width="10.75" bestFit="1" customWidth="1"/>
  </cols>
  <sheetData>
    <row r="1" spans="1:25" x14ac:dyDescent="0.2">
      <c r="A1" t="s">
        <v>166</v>
      </c>
      <c r="B1" t="s">
        <v>179</v>
      </c>
    </row>
    <row r="2" spans="1:25" x14ac:dyDescent="0.2">
      <c r="A2" s="42" t="s">
        <v>175</v>
      </c>
      <c r="B2" s="44">
        <v>2564</v>
      </c>
    </row>
    <row r="3" spans="1:25" ht="18.75" x14ac:dyDescent="0.2">
      <c r="A3" s="14"/>
      <c r="B3" s="14"/>
      <c r="C3" s="58" t="s">
        <v>167</v>
      </c>
      <c r="D3" s="58"/>
      <c r="E3" s="58"/>
      <c r="F3" s="58"/>
      <c r="G3" s="58"/>
      <c r="H3" s="58"/>
      <c r="I3" s="58"/>
      <c r="J3" s="58"/>
      <c r="K3" s="58" t="s">
        <v>168</v>
      </c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14"/>
    </row>
    <row r="4" spans="1:25" ht="18.75" x14ac:dyDescent="0.2">
      <c r="A4" s="14" t="s">
        <v>169</v>
      </c>
      <c r="B4" s="14" t="s">
        <v>80</v>
      </c>
      <c r="C4" s="14" t="s">
        <v>45</v>
      </c>
      <c r="D4" s="14" t="s">
        <v>48</v>
      </c>
      <c r="E4" s="14" t="s">
        <v>51</v>
      </c>
      <c r="F4" s="14" t="s">
        <v>54</v>
      </c>
      <c r="G4" s="14" t="s">
        <v>56</v>
      </c>
      <c r="H4" s="14" t="s">
        <v>57</v>
      </c>
      <c r="I4" s="14" t="s">
        <v>60</v>
      </c>
      <c r="J4" s="14" t="s">
        <v>110</v>
      </c>
      <c r="K4" s="14" t="s">
        <v>111</v>
      </c>
      <c r="L4" s="14" t="s">
        <v>49</v>
      </c>
      <c r="M4" s="14" t="s">
        <v>188</v>
      </c>
      <c r="N4" s="14" t="s">
        <v>170</v>
      </c>
      <c r="O4" s="14" t="s">
        <v>171</v>
      </c>
      <c r="P4" s="14" t="s">
        <v>58</v>
      </c>
      <c r="Q4" s="14" t="s">
        <v>172</v>
      </c>
      <c r="R4" s="14" t="s">
        <v>112</v>
      </c>
      <c r="S4" s="14" t="s">
        <v>113</v>
      </c>
      <c r="T4" s="14" t="s">
        <v>173</v>
      </c>
      <c r="U4" s="14" t="s">
        <v>114</v>
      </c>
      <c r="V4" s="14" t="s">
        <v>174</v>
      </c>
      <c r="W4" s="14" t="s">
        <v>115</v>
      </c>
      <c r="X4" s="14" t="s">
        <v>43</v>
      </c>
    </row>
    <row r="5" spans="1:25" ht="18" x14ac:dyDescent="0.35">
      <c r="A5" s="45" t="str">
        <f>IF($Y5="","",INDEX(tbldata[ชื่อ - นามสกุล],$Y5))</f>
        <v>นางรัตน์ เรืองมณี</v>
      </c>
      <c r="C5">
        <f>IF($Y5="","",INDEX(tbldata[เงินเดือน],$Y5))</f>
        <v>33000</v>
      </c>
      <c r="D5">
        <f>IF($Y5="","",INDEX(tbldata[เงินเพิ่ม/ค่าตอบแทน],$Y5))</f>
        <v>0</v>
      </c>
      <c r="E5">
        <f>IF($Y5="","",INDEX(tbldata[เงินประจำตำแหน่ง],$Y5))</f>
        <v>0</v>
      </c>
      <c r="F5">
        <f>IF($Y5="","",INDEX(tbldata[เงินช่วยเหลือ (บุตร)],$Y5))</f>
        <v>0</v>
      </c>
      <c r="G5">
        <f>IF($Y5="","",INDEX(tbldata[เงินตกเบิก],$Y5))</f>
        <v>0</v>
      </c>
      <c r="H5">
        <f>IF($Y5="","",INDEX(tbldata[ค่าเช่าบ้าน],$Y5))</f>
        <v>5000</v>
      </c>
      <c r="I5">
        <f>IF($Y5="","",INDEX(tbldata[อื่น ๆ (ค่าครองชีพ)],$Y5))</f>
        <v>0</v>
      </c>
      <c r="J5">
        <f>SUM(C5:I5)</f>
        <v>38000</v>
      </c>
      <c r="K5">
        <f>IF($Y5="","",INDEX(tbldata[ภาษี หัก ณ ที่จ่าย],$Y5))</f>
        <v>0</v>
      </c>
      <c r="L5">
        <f>IF($Y5="","",INDEX(tbldata[ประกันสังคม],$Y5))</f>
        <v>0</v>
      </c>
      <c r="M5">
        <f>IF($Y5="","",INDEX(tbldata[[ธนาคารออมสิน ]],$Y5))</f>
        <v>0</v>
      </c>
      <c r="N5">
        <f>IF($Y5="","",INDEX(tbldata[[ธนาคาร กรุงไทยจำกัด ]],$Y5))</f>
        <v>2000</v>
      </c>
      <c r="O5">
        <f>IF($Y5="","",INDEX(tbldata[กลุ่มสัจจะ],$Y5))</f>
        <v>0</v>
      </c>
      <c r="P5">
        <f>IF($Y5="","",INDEX(tbldata[บริษัท เอ.ไอ.เอ จำกัด],$Y5))</f>
        <v>0</v>
      </c>
      <c r="Q5">
        <f>IF($Y5="","",INDEX(tbldata[กลุ่มออมทรัพย์],$Y5))</f>
        <v>0</v>
      </c>
      <c r="R5">
        <f>IF($Y5="","",INDEX(tbldata[บมจ.ธนาคารกรุงไทยเพื่อชำระหนี้],$Y5))</f>
        <v>3600</v>
      </c>
      <c r="S5">
        <f>IF($Y5="","",INDEX(tbldata[ธนาคารอาคารสงเคราะห์],$Y5))</f>
        <v>12000</v>
      </c>
      <c r="T5">
        <f>IF($Y5="","",INDEX(tbldata[ธนาคารกรุงไทยจำกัด ก.ฌ.],$Y5))</f>
        <v>0</v>
      </c>
      <c r="U5">
        <f>IF($Y5="","",INDEX(tbldata[ธนาคารเพื่อการเกษตรและสหกรณ์การเกษตร],$Y5))</f>
        <v>0</v>
      </c>
      <c r="V5">
        <f>IF($Y5="","",INDEX(tbldata[สหกรณ์ออมทรัพย์ จำกัด],$Y5))</f>
        <v>0</v>
      </c>
      <c r="W5">
        <f>SUM(K5:V5)</f>
        <v>17600</v>
      </c>
      <c r="X5">
        <f>J5-W5</f>
        <v>20400</v>
      </c>
      <c r="Y5">
        <f t="array" ref="Y5">IFERROR(SMALL(IF(tbldata[เดือน]=$B$1,IF(tbldata[ปี]=$B$2,ROW(tbldata[เดือน])-MIN(ROW(tbldata[เดือน]))+1)),ROWS(Y$5:Y5)),"")</f>
        <v>6</v>
      </c>
    </row>
    <row r="6" spans="1:25" ht="18" x14ac:dyDescent="0.35">
      <c r="A6" s="45" t="str">
        <f>IF($Y6="","",INDEX(tbldata[ชื่อ - นามสกุล],$Y6))</f>
        <v>นางมุตา จันทสงค์</v>
      </c>
      <c r="C6">
        <f>IF($Y6="","",INDEX(tbldata[เงินเดือน],$Y6))</f>
        <v>16220</v>
      </c>
      <c r="D6">
        <f>IF($Y6="","",INDEX(tbldata[เงินเพิ่ม/ค่าตอบแทน],$Y6))</f>
        <v>0</v>
      </c>
      <c r="E6">
        <f>IF($Y6="","",INDEX(tbldata[เงินประจำตำแหน่ง],$Y6))</f>
        <v>0</v>
      </c>
      <c r="F6">
        <f>IF($Y6="","",INDEX(tbldata[เงินช่วยเหลือ (บุตร)],$Y6))</f>
        <v>0</v>
      </c>
      <c r="G6">
        <f>IF($Y6="","",INDEX(tbldata[เงินตกเบิก],$Y6))</f>
        <v>0</v>
      </c>
      <c r="H6">
        <f>IF($Y6="","",INDEX(tbldata[ค่าเช่าบ้าน],$Y6))</f>
        <v>3000</v>
      </c>
      <c r="I6">
        <f>IF($Y6="","",INDEX(tbldata[อื่น ๆ (ค่าครองชีพ)],$Y6))</f>
        <v>0</v>
      </c>
      <c r="J6">
        <f t="shared" ref="J6:J24" si="0">SUM(C6:I6)</f>
        <v>19220</v>
      </c>
      <c r="K6">
        <f>IF($Y6="","",INDEX(tbldata[ภาษี หัก ณ ที่จ่าย],$Y6))</f>
        <v>0</v>
      </c>
      <c r="L6">
        <f>IF($Y6="","",INDEX(tbldata[ประกันสังคม],$Y6))</f>
        <v>0</v>
      </c>
      <c r="M6">
        <f>IF($Y6="","",INDEX(tbldata[[ธนาคารออมสิน ]],$Y6))</f>
        <v>0</v>
      </c>
      <c r="N6">
        <f>IF($Y6="","",INDEX(tbldata[[ธนาคาร กรุงไทยจำกัด ]],$Y6))</f>
        <v>1000</v>
      </c>
      <c r="O6">
        <f>IF($Y6="","",INDEX(tbldata[กลุ่มสัจจะ],$Y6))</f>
        <v>0</v>
      </c>
      <c r="P6">
        <f>IF($Y6="","",INDEX(tbldata[บริษัท เอ.ไอ.เอ จำกัด],$Y6))</f>
        <v>0</v>
      </c>
      <c r="Q6">
        <f>IF($Y6="","",INDEX(tbldata[กลุ่มออมทรัพย์],$Y6))</f>
        <v>0</v>
      </c>
      <c r="R6">
        <f>IF($Y6="","",INDEX(tbldata[บมจ.ธนาคารกรุงไทยเพื่อชำระหนี้],$Y6))</f>
        <v>3000</v>
      </c>
      <c r="S6">
        <f>IF($Y6="","",INDEX(tbldata[ธนาคารอาคารสงเคราะห์],$Y6))</f>
        <v>0</v>
      </c>
      <c r="T6">
        <f>IF($Y6="","",INDEX(tbldata[ธนาคารกรุงไทยจำกัด ก.ฌ.],$Y6))</f>
        <v>0</v>
      </c>
      <c r="U6">
        <f>IF($Y6="","",INDEX(tbldata[ธนาคารเพื่อการเกษตรและสหกรณ์การเกษตร],$Y6))</f>
        <v>0</v>
      </c>
      <c r="V6">
        <f>IF($Y6="","",INDEX(tbldata[สหกรณ์ออมทรัพย์ จำกัด],$Y6))</f>
        <v>1000</v>
      </c>
      <c r="W6">
        <f t="shared" ref="W6:W24" si="1">SUM(K6:V6)</f>
        <v>5000</v>
      </c>
      <c r="X6">
        <f t="shared" ref="X6:X24" si="2">J6-W6</f>
        <v>14220</v>
      </c>
      <c r="Y6">
        <f t="array" ref="Y6">IFERROR(SMALL(IF(tbldata[เดือน]=$B$1,IF(tbldata[ปี]=$B$2,ROW(tbldata[เดือน])-MIN(ROW(tbldata[เดือน]))+1)),ROWS(Y$5:Y6)),"")</f>
        <v>7</v>
      </c>
    </row>
    <row r="7" spans="1:25" ht="18" x14ac:dyDescent="0.35">
      <c r="A7" s="45" t="str">
        <f>IF($Y7="","",INDEX(tbldata[ชื่อ - นามสกุล],$Y7))</f>
        <v>นางวัล สมมุ่ง</v>
      </c>
      <c r="C7">
        <f>IF($Y7="","",INDEX(tbldata[เงินเดือน],$Y7))</f>
        <v>47990</v>
      </c>
      <c r="D7">
        <f>IF($Y7="","",INDEX(tbldata[เงินเพิ่ม/ค่าตอบแทน],$Y7))</f>
        <v>700</v>
      </c>
      <c r="E7">
        <f>IF($Y7="","",INDEX(tbldata[เงินประจำตำแหน่ง],$Y7))</f>
        <v>1500</v>
      </c>
      <c r="F7">
        <f>IF($Y7="","",INDEX(tbldata[เงินช่วยเหลือ (บุตร)],$Y7))</f>
        <v>0</v>
      </c>
      <c r="G7">
        <f>IF($Y7="","",INDEX(tbldata[เงินตกเบิก],$Y7))</f>
        <v>0</v>
      </c>
      <c r="H7">
        <f>IF($Y7="","",INDEX(tbldata[ค่าเช่าบ้าน],$Y7))</f>
        <v>6000</v>
      </c>
      <c r="I7">
        <f>IF($Y7="","",INDEX(tbldata[อื่น ๆ (ค่าครองชีพ)],$Y7))</f>
        <v>0</v>
      </c>
      <c r="J7">
        <f t="shared" si="0"/>
        <v>56190</v>
      </c>
      <c r="K7">
        <f>IF($Y7="","",INDEX(tbldata[ภาษี หัก ณ ที่จ่าย],$Y7))</f>
        <v>500</v>
      </c>
      <c r="L7">
        <f>IF($Y7="","",INDEX(tbldata[ประกันสังคม],$Y7))</f>
        <v>0</v>
      </c>
      <c r="M7">
        <f>IF($Y7="","",INDEX(tbldata[[ธนาคารออมสิน ]],$Y7))</f>
        <v>0</v>
      </c>
      <c r="N7">
        <f>IF($Y7="","",INDEX(tbldata[[ธนาคาร กรุงไทยจำกัด ]],$Y7))</f>
        <v>0</v>
      </c>
      <c r="O7">
        <f>IF($Y7="","",INDEX(tbldata[กลุ่มสัจจะ],$Y7))</f>
        <v>0</v>
      </c>
      <c r="P7">
        <f>IF($Y7="","",INDEX(tbldata[บริษัท เอ.ไอ.เอ จำกัด],$Y7))</f>
        <v>0</v>
      </c>
      <c r="Q7">
        <f>IF($Y7="","",INDEX(tbldata[กลุ่มออมทรัพย์],$Y7))</f>
        <v>0</v>
      </c>
      <c r="R7">
        <f>IF($Y7="","",INDEX(tbldata[บมจ.ธนาคารกรุงไทยเพื่อชำระหนี้],$Y7))</f>
        <v>0</v>
      </c>
      <c r="S7">
        <f>IF($Y7="","",INDEX(tbldata[ธนาคารอาคารสงเคราะห์],$Y7))</f>
        <v>21200</v>
      </c>
      <c r="T7">
        <f>IF($Y7="","",INDEX(tbldata[ธนาคารกรุงไทยจำกัด ก.ฌ.],$Y7))</f>
        <v>0</v>
      </c>
      <c r="U7">
        <f>IF($Y7="","",INDEX(tbldata[ธนาคารเพื่อการเกษตรและสหกรณ์การเกษตร],$Y7))</f>
        <v>0</v>
      </c>
      <c r="V7">
        <f>IF($Y7="","",INDEX(tbldata[สหกรณ์ออมทรัพย์ จำกัด],$Y7))</f>
        <v>0</v>
      </c>
      <c r="W7">
        <f t="shared" si="1"/>
        <v>21700</v>
      </c>
      <c r="X7">
        <f t="shared" si="2"/>
        <v>34490</v>
      </c>
      <c r="Y7">
        <f t="array" ref="Y7">IFERROR(SMALL(IF(tbldata[เดือน]=$B$1,IF(tbldata[ปี]=$B$2,ROW(tbldata[เดือน])-MIN(ROW(tbldata[เดือน]))+1)),ROWS(Y$5:Y7)),"")</f>
        <v>8</v>
      </c>
    </row>
    <row r="8" spans="1:25" ht="18" x14ac:dyDescent="0.35">
      <c r="A8" s="45" t="str">
        <f>IF($Y8="","",INDEX(tbldata[ชื่อ - นามสกุล],$Y8))</f>
        <v>นางสาวขวัญ ยูโซะ</v>
      </c>
      <c r="C8">
        <f>IF($Y8="","",INDEX(tbldata[เงินเดือน],$Y8))</f>
        <v>32450</v>
      </c>
      <c r="D8">
        <f>IF($Y8="","",INDEX(tbldata[เงินเพิ่ม/ค่าตอบแทน],$Y8))</f>
        <v>0</v>
      </c>
      <c r="E8">
        <f>IF($Y8="","",INDEX(tbldata[เงินประจำตำแหน่ง],$Y8))</f>
        <v>0</v>
      </c>
      <c r="F8">
        <f>IF($Y8="","",INDEX(tbldata[เงินช่วยเหลือ (บุตร)],$Y8))</f>
        <v>0</v>
      </c>
      <c r="G8">
        <f>IF($Y8="","",INDEX(tbldata[เงินตกเบิก],$Y8))</f>
        <v>0</v>
      </c>
      <c r="H8">
        <f>IF($Y8="","",INDEX(tbldata[ค่าเช่าบ้าน],$Y8))</f>
        <v>5000</v>
      </c>
      <c r="I8">
        <f>IF($Y8="","",INDEX(tbldata[อื่น ๆ (ค่าครองชีพ)],$Y8))</f>
        <v>0</v>
      </c>
      <c r="J8">
        <f t="shared" si="0"/>
        <v>37450</v>
      </c>
      <c r="K8">
        <f>IF($Y8="","",INDEX(tbldata[ภาษี หัก ณ ที่จ่าย],$Y8))</f>
        <v>0</v>
      </c>
      <c r="L8">
        <f>IF($Y8="","",INDEX(tbldata[ประกันสังคม],$Y8))</f>
        <v>0</v>
      </c>
      <c r="M8">
        <f>IF($Y8="","",INDEX(tbldata[[ธนาคารออมสิน ]],$Y8))</f>
        <v>0</v>
      </c>
      <c r="N8">
        <f>IF($Y8="","",INDEX(tbldata[[ธนาคาร กรุงไทยจำกัด ]],$Y8))</f>
        <v>0</v>
      </c>
      <c r="O8">
        <f>IF($Y8="","",INDEX(tbldata[กลุ่มสัจจะ],$Y8))</f>
        <v>0</v>
      </c>
      <c r="P8">
        <f>IF($Y8="","",INDEX(tbldata[บริษัท เอ.ไอ.เอ จำกัด],$Y8))</f>
        <v>0</v>
      </c>
      <c r="Q8">
        <f>IF($Y8="","",INDEX(tbldata[กลุ่มออมทรัพย์],$Y8))</f>
        <v>0</v>
      </c>
      <c r="R8">
        <f>IF($Y8="","",INDEX(tbldata[บมจ.ธนาคารกรุงไทยเพื่อชำระหนี้],$Y8))</f>
        <v>0</v>
      </c>
      <c r="S8">
        <f>IF($Y8="","",INDEX(tbldata[ธนาคารอาคารสงเคราะห์],$Y8))</f>
        <v>14000</v>
      </c>
      <c r="T8">
        <f>IF($Y8="","",INDEX(tbldata[ธนาคารกรุงไทยจำกัด ก.ฌ.],$Y8))</f>
        <v>0</v>
      </c>
      <c r="U8">
        <f>IF($Y8="","",INDEX(tbldata[ธนาคารเพื่อการเกษตรและสหกรณ์การเกษตร],$Y8))</f>
        <v>2777</v>
      </c>
      <c r="V8">
        <f>IF($Y8="","",INDEX(tbldata[สหกรณ์ออมทรัพย์ จำกัด],$Y8))</f>
        <v>0</v>
      </c>
      <c r="W8">
        <f t="shared" si="1"/>
        <v>16777</v>
      </c>
      <c r="X8">
        <f t="shared" si="2"/>
        <v>20673</v>
      </c>
      <c r="Y8">
        <f t="array" ref="Y8">IFERROR(SMALL(IF(tbldata[เดือน]=$B$1,IF(tbldata[ปี]=$B$2,ROW(tbldata[เดือน])-MIN(ROW(tbldata[เดือน]))+1)),ROWS(Y$5:Y8)),"")</f>
        <v>9</v>
      </c>
    </row>
    <row r="9" spans="1:25" ht="18" x14ac:dyDescent="0.35">
      <c r="A9" s="45" t="str">
        <f>IF($Y9="","",INDEX(tbldata[ชื่อ - นามสกุล],$Y9))</f>
        <v>นางสาววรรณ เกษม</v>
      </c>
      <c r="C9">
        <f>IF($Y9="","",INDEX(tbldata[เงินเดือน],$Y9))</f>
        <v>29680</v>
      </c>
      <c r="D9">
        <f>IF($Y9="","",INDEX(tbldata[เงินเพิ่ม/ค่าตอบแทน],$Y9))</f>
        <v>0</v>
      </c>
      <c r="E9">
        <f>IF($Y9="","",INDEX(tbldata[เงินประจำตำแหน่ง],$Y9))</f>
        <v>0</v>
      </c>
      <c r="F9">
        <f>IF($Y9="","",INDEX(tbldata[เงินช่วยเหลือ (บุตร)],$Y9))</f>
        <v>0</v>
      </c>
      <c r="G9">
        <f>IF($Y9="","",INDEX(tbldata[เงินตกเบิก],$Y9))</f>
        <v>0</v>
      </c>
      <c r="H9">
        <f>IF($Y9="","",INDEX(tbldata[ค่าเช่าบ้าน],$Y9))</f>
        <v>5000</v>
      </c>
      <c r="I9">
        <f>IF($Y9="","",INDEX(tbldata[อื่น ๆ (ค่าครองชีพ)],$Y9))</f>
        <v>0</v>
      </c>
      <c r="J9">
        <f t="shared" si="0"/>
        <v>34680</v>
      </c>
      <c r="K9">
        <f>IF($Y9="","",INDEX(tbldata[ภาษี หัก ณ ที่จ่าย],$Y9))</f>
        <v>0</v>
      </c>
      <c r="L9">
        <f>IF($Y9="","",INDEX(tbldata[ประกันสังคม],$Y9))</f>
        <v>0</v>
      </c>
      <c r="M9">
        <f>IF($Y9="","",INDEX(tbldata[[ธนาคารออมสิน ]],$Y9))</f>
        <v>0</v>
      </c>
      <c r="N9">
        <f>IF($Y9="","",INDEX(tbldata[[ธนาคาร กรุงไทยจำกัด ]],$Y9))</f>
        <v>0</v>
      </c>
      <c r="O9">
        <f>IF($Y9="","",INDEX(tbldata[กลุ่มสัจจะ],$Y9))</f>
        <v>0</v>
      </c>
      <c r="P9">
        <f>IF($Y9="","",INDEX(tbldata[บริษัท เอ.ไอ.เอ จำกัด],$Y9))</f>
        <v>0</v>
      </c>
      <c r="Q9">
        <f>IF($Y9="","",INDEX(tbldata[กลุ่มออมทรัพย์],$Y9))</f>
        <v>0</v>
      </c>
      <c r="R9">
        <f>IF($Y9="","",INDEX(tbldata[บมจ.ธนาคารกรุงไทยเพื่อชำระหนี้],$Y9))</f>
        <v>0</v>
      </c>
      <c r="S9">
        <f>IF($Y9="","",INDEX(tbldata[ธนาคารอาคารสงเคราะห์],$Y9))</f>
        <v>0</v>
      </c>
      <c r="T9">
        <f>IF($Y9="","",INDEX(tbldata[ธนาคารกรุงไทยจำกัด ก.ฌ.],$Y9))</f>
        <v>0</v>
      </c>
      <c r="U9">
        <f>IF($Y9="","",INDEX(tbldata[ธนาคารเพื่อการเกษตรและสหกรณ์การเกษตร],$Y9))</f>
        <v>0</v>
      </c>
      <c r="V9">
        <f>IF($Y9="","",INDEX(tbldata[สหกรณ์ออมทรัพย์ จำกัด],$Y9))</f>
        <v>0</v>
      </c>
      <c r="W9">
        <f t="shared" si="1"/>
        <v>0</v>
      </c>
      <c r="X9">
        <f t="shared" si="2"/>
        <v>34680</v>
      </c>
      <c r="Y9">
        <f t="array" ref="Y9">IFERROR(SMALL(IF(tbldata[เดือน]=$B$1,IF(tbldata[ปี]=$B$2,ROW(tbldata[เดือน])-MIN(ROW(tbldata[เดือน]))+1)),ROWS(Y$5:Y9)),"")</f>
        <v>10</v>
      </c>
    </row>
    <row r="10" spans="1:25" ht="18" x14ac:dyDescent="0.35">
      <c r="A10" s="45" t="str">
        <f>IF($Y10="","",INDEX(tbldata[ชื่อ - นามสกุล],$Y10))</f>
        <v>นางสาวมูรา พุทธ</v>
      </c>
      <c r="C10">
        <f>IF($Y10="","",INDEX(tbldata[เงินเดือน],$Y10))</f>
        <v>15060</v>
      </c>
      <c r="D10">
        <f>IF($Y10="","",INDEX(tbldata[เงินเพิ่ม/ค่าตอบแทน],$Y10))</f>
        <v>0</v>
      </c>
      <c r="E10">
        <f>IF($Y10="","",INDEX(tbldata[เงินประจำตำแหน่ง],$Y10))</f>
        <v>0</v>
      </c>
      <c r="F10">
        <f>IF($Y10="","",INDEX(tbldata[เงินช่วยเหลือ (บุตร)],$Y10))</f>
        <v>0</v>
      </c>
      <c r="G10">
        <f>IF($Y10="","",INDEX(tbldata[เงินตกเบิก],$Y10))</f>
        <v>0</v>
      </c>
      <c r="H10">
        <f>IF($Y10="","",INDEX(tbldata[ค่าเช่าบ้าน],$Y10))</f>
        <v>0</v>
      </c>
      <c r="I10">
        <f>IF($Y10="","",INDEX(tbldata[อื่น ๆ (ค่าครองชีพ)],$Y10))</f>
        <v>0</v>
      </c>
      <c r="J10">
        <f t="shared" si="0"/>
        <v>15060</v>
      </c>
      <c r="K10">
        <f>IF($Y10="","",INDEX(tbldata[ภาษี หัก ณ ที่จ่าย],$Y10))</f>
        <v>0</v>
      </c>
      <c r="L10">
        <f>IF($Y10="","",INDEX(tbldata[ประกันสังคม],$Y10))</f>
        <v>0</v>
      </c>
      <c r="M10">
        <f>IF($Y10="","",INDEX(tbldata[[ธนาคารออมสิน ]],$Y10))</f>
        <v>0</v>
      </c>
      <c r="N10">
        <f>IF($Y10="","",INDEX(tbldata[[ธนาคาร กรุงไทยจำกัด ]],$Y10))</f>
        <v>0</v>
      </c>
      <c r="O10">
        <f>IF($Y10="","",INDEX(tbldata[กลุ่มสัจจะ],$Y10))</f>
        <v>0</v>
      </c>
      <c r="P10">
        <f>IF($Y10="","",INDEX(tbldata[บริษัท เอ.ไอ.เอ จำกัด],$Y10))</f>
        <v>0</v>
      </c>
      <c r="Q10">
        <f>IF($Y10="","",INDEX(tbldata[กลุ่มออมทรัพย์],$Y10))</f>
        <v>0</v>
      </c>
      <c r="R10">
        <f>IF($Y10="","",INDEX(tbldata[บมจ.ธนาคารกรุงไทยเพื่อชำระหนี้],$Y10))</f>
        <v>0</v>
      </c>
      <c r="S10">
        <f>IF($Y10="","",INDEX(tbldata[ธนาคารอาคารสงเคราะห์],$Y10))</f>
        <v>0</v>
      </c>
      <c r="T10">
        <f>IF($Y10="","",INDEX(tbldata[ธนาคารกรุงไทยจำกัด ก.ฌ.],$Y10))</f>
        <v>0</v>
      </c>
      <c r="U10">
        <f>IF($Y10="","",INDEX(tbldata[ธนาคารเพื่อการเกษตรและสหกรณ์การเกษตร],$Y10))</f>
        <v>0</v>
      </c>
      <c r="V10">
        <f>IF($Y10="","",INDEX(tbldata[สหกรณ์ออมทรัพย์ จำกัด],$Y10))</f>
        <v>0</v>
      </c>
      <c r="W10">
        <f t="shared" si="1"/>
        <v>0</v>
      </c>
      <c r="X10">
        <f t="shared" si="2"/>
        <v>15060</v>
      </c>
      <c r="Y10">
        <f t="array" ref="Y10">IFERROR(SMALL(IF(tbldata[เดือน]=$B$1,IF(tbldata[ปี]=$B$2,ROW(tbldata[เดือน])-MIN(ROW(tbldata[เดือน]))+1)),ROWS(Y$5:Y10)),"")</f>
        <v>11</v>
      </c>
    </row>
    <row r="11" spans="1:25" ht="18" x14ac:dyDescent="0.35">
      <c r="A11" s="45" t="str">
        <f>IF($Y11="","",INDEX(tbldata[ชื่อ - นามสกุล],$Y11))</f>
        <v>นางสาวเยา มณีพันธุ์</v>
      </c>
      <c r="C11">
        <f>IF($Y11="","",INDEX(tbldata[เงินเดือน],$Y11))</f>
        <v>18200</v>
      </c>
      <c r="D11">
        <f>IF($Y11="","",INDEX(tbldata[เงินเพิ่ม/ค่าตอบแทน],$Y11))</f>
        <v>0</v>
      </c>
      <c r="E11">
        <f>IF($Y11="","",INDEX(tbldata[เงินประจำตำแหน่ง],$Y11))</f>
        <v>0</v>
      </c>
      <c r="F11">
        <f>IF($Y11="","",INDEX(tbldata[เงินช่วยเหลือ (บุตร)],$Y11))</f>
        <v>0</v>
      </c>
      <c r="G11">
        <f>IF($Y11="","",INDEX(tbldata[เงินตกเบิก],$Y11))</f>
        <v>0</v>
      </c>
      <c r="H11">
        <f>IF($Y11="","",INDEX(tbldata[ค่าเช่าบ้าน],$Y11))</f>
        <v>0</v>
      </c>
      <c r="I11">
        <f>IF($Y11="","",INDEX(tbldata[อื่น ๆ (ค่าครองชีพ)],$Y11))</f>
        <v>0</v>
      </c>
      <c r="J11">
        <f t="shared" si="0"/>
        <v>18200</v>
      </c>
      <c r="K11">
        <f>IF($Y11="","",INDEX(tbldata[ภาษี หัก ณ ที่จ่าย],$Y11))</f>
        <v>0</v>
      </c>
      <c r="L11">
        <f>IF($Y11="","",INDEX(tbldata[ประกันสังคม],$Y11))</f>
        <v>0</v>
      </c>
      <c r="M11">
        <f>IF($Y11="","",INDEX(tbldata[[ธนาคารออมสิน ]],$Y11))</f>
        <v>0</v>
      </c>
      <c r="N11">
        <f>IF($Y11="","",INDEX(tbldata[[ธนาคาร กรุงไทยจำกัด ]],$Y11))</f>
        <v>0</v>
      </c>
      <c r="O11">
        <f>IF($Y11="","",INDEX(tbldata[กลุ่มสัจจะ],$Y11))</f>
        <v>0</v>
      </c>
      <c r="P11">
        <f>IF($Y11="","",INDEX(tbldata[บริษัท เอ.ไอ.เอ จำกัด],$Y11))</f>
        <v>0</v>
      </c>
      <c r="Q11">
        <f>IF($Y11="","",INDEX(tbldata[กลุ่มออมทรัพย์],$Y11))</f>
        <v>0</v>
      </c>
      <c r="R11">
        <f>IF($Y11="","",INDEX(tbldata[บมจ.ธนาคารกรุงไทยเพื่อชำระหนี้],$Y11))</f>
        <v>0</v>
      </c>
      <c r="S11">
        <f>IF($Y11="","",INDEX(tbldata[ธนาคารอาคารสงเคราะห์],$Y11))</f>
        <v>0</v>
      </c>
      <c r="T11">
        <f>IF($Y11="","",INDEX(tbldata[ธนาคารกรุงไทยจำกัด ก.ฌ.],$Y11))</f>
        <v>0</v>
      </c>
      <c r="U11">
        <f>IF($Y11="","",INDEX(tbldata[ธนาคารเพื่อการเกษตรและสหกรณ์การเกษตร],$Y11))</f>
        <v>0</v>
      </c>
      <c r="V11">
        <f>IF($Y11="","",INDEX(tbldata[สหกรณ์ออมทรัพย์ จำกัด],$Y11))</f>
        <v>0</v>
      </c>
      <c r="W11">
        <f t="shared" si="1"/>
        <v>0</v>
      </c>
      <c r="X11">
        <f t="shared" si="2"/>
        <v>18200</v>
      </c>
      <c r="Y11">
        <f t="array" ref="Y11">IFERROR(SMALL(IF(tbldata[เดือน]=$B$1,IF(tbldata[ปี]=$B$2,ROW(tbldata[เดือน])-MIN(ROW(tbldata[เดือน]))+1)),ROWS(Y$5:Y11)),"")</f>
        <v>12</v>
      </c>
    </row>
    <row r="12" spans="1:25" ht="18" x14ac:dyDescent="0.35">
      <c r="A12" s="45" t="str">
        <f>IF($Y12="","",INDEX(tbldata[ชื่อ - นามสกุล],$Y12))</f>
        <v>นางสาวพร กายทอง</v>
      </c>
      <c r="C12">
        <f>IF($Y12="","",INDEX(tbldata[เงินเดือน],$Y12))</f>
        <v>32450</v>
      </c>
      <c r="D12">
        <f>IF($Y12="","",INDEX(tbldata[เงินเพิ่ม/ค่าตอบแทน],$Y12))</f>
        <v>0</v>
      </c>
      <c r="E12">
        <f>IF($Y12="","",INDEX(tbldata[เงินประจำตำแหน่ง],$Y12))</f>
        <v>0</v>
      </c>
      <c r="F12">
        <f>IF($Y12="","",INDEX(tbldata[เงินช่วยเหลือ (บุตร)],$Y12))</f>
        <v>0</v>
      </c>
      <c r="G12">
        <f>IF($Y12="","",INDEX(tbldata[เงินตกเบิก],$Y12))</f>
        <v>0</v>
      </c>
      <c r="H12">
        <f>IF($Y12="","",INDEX(tbldata[ค่าเช่าบ้าน],$Y12))</f>
        <v>5000</v>
      </c>
      <c r="I12">
        <f>IF($Y12="","",INDEX(tbldata[อื่น ๆ (ค่าครองชีพ)],$Y12))</f>
        <v>0</v>
      </c>
      <c r="J12">
        <f t="shared" si="0"/>
        <v>37450</v>
      </c>
      <c r="K12">
        <f>IF($Y12="","",INDEX(tbldata[ภาษี หัก ณ ที่จ่าย],$Y12))</f>
        <v>0</v>
      </c>
      <c r="L12">
        <f>IF($Y12="","",INDEX(tbldata[ประกันสังคม],$Y12))</f>
        <v>0</v>
      </c>
      <c r="M12">
        <f>IF($Y12="","",INDEX(tbldata[[ธนาคารออมสิน ]],$Y12))</f>
        <v>0</v>
      </c>
      <c r="N12">
        <f>IF($Y12="","",INDEX(tbldata[[ธนาคาร กรุงไทยจำกัด ]],$Y12))</f>
        <v>1000</v>
      </c>
      <c r="O12">
        <f>IF($Y12="","",INDEX(tbldata[กลุ่มสัจจะ],$Y12))</f>
        <v>0</v>
      </c>
      <c r="P12">
        <f>IF($Y12="","",INDEX(tbldata[บริษัท เอ.ไอ.เอ จำกัด],$Y12))</f>
        <v>0</v>
      </c>
      <c r="Q12">
        <f>IF($Y12="","",INDEX(tbldata[กลุ่มออมทรัพย์],$Y12))</f>
        <v>0</v>
      </c>
      <c r="R12">
        <f>IF($Y12="","",INDEX(tbldata[บมจ.ธนาคารกรุงไทยเพื่อชำระหนี้],$Y12))</f>
        <v>0</v>
      </c>
      <c r="S12">
        <f>IF($Y12="","",INDEX(tbldata[ธนาคารอาคารสงเคราะห์],$Y12))</f>
        <v>15000</v>
      </c>
      <c r="T12">
        <f>IF($Y12="","",INDEX(tbldata[ธนาคารกรุงไทยจำกัด ก.ฌ.],$Y12))</f>
        <v>0</v>
      </c>
      <c r="U12">
        <f>IF($Y12="","",INDEX(tbldata[ธนาคารเพื่อการเกษตรและสหกรณ์การเกษตร],$Y12))</f>
        <v>0</v>
      </c>
      <c r="V12">
        <f>IF($Y12="","",INDEX(tbldata[สหกรณ์ออมทรัพย์ จำกัด],$Y12))</f>
        <v>0</v>
      </c>
      <c r="W12">
        <f t="shared" si="1"/>
        <v>16000</v>
      </c>
      <c r="X12">
        <f t="shared" si="2"/>
        <v>21450</v>
      </c>
      <c r="Y12">
        <f t="array" ref="Y12">IFERROR(SMALL(IF(tbldata[เดือน]=$B$1,IF(tbldata[ปี]=$B$2,ROW(tbldata[เดือน])-MIN(ROW(tbldata[เดือน]))+1)),ROWS(Y$5:Y12)),"")</f>
        <v>13</v>
      </c>
    </row>
    <row r="13" spans="1:25" ht="18" x14ac:dyDescent="0.35">
      <c r="A13" s="45" t="str">
        <f>IF($Y13="","",INDEX(tbldata[ชื่อ - นามสกุล],$Y13))</f>
        <v>นางสาวศิ อินปาล</v>
      </c>
      <c r="C13">
        <f>IF($Y13="","",INDEX(tbldata[เงินเดือน],$Y13))</f>
        <v>13500</v>
      </c>
      <c r="D13">
        <f>IF($Y13="","",INDEX(tbldata[เงินเพิ่ม/ค่าตอบแทน],$Y13))</f>
        <v>0</v>
      </c>
      <c r="E13">
        <f>IF($Y13="","",INDEX(tbldata[เงินประจำตำแหน่ง],$Y13))</f>
        <v>0</v>
      </c>
      <c r="F13">
        <f>IF($Y13="","",INDEX(tbldata[เงินช่วยเหลือ (บุตร)],$Y13))</f>
        <v>0</v>
      </c>
      <c r="G13">
        <f>IF($Y13="","",INDEX(tbldata[เงินตกเบิก],$Y13))</f>
        <v>0</v>
      </c>
      <c r="H13">
        <f>IF($Y13="","",INDEX(tbldata[ค่าเช่าบ้าน],$Y13))</f>
        <v>0</v>
      </c>
      <c r="I13">
        <f>IF($Y13="","",INDEX(tbldata[อื่น ๆ (ค่าครองชีพ)],$Y13))</f>
        <v>0</v>
      </c>
      <c r="J13">
        <f t="shared" si="0"/>
        <v>13500</v>
      </c>
      <c r="K13">
        <f>IF($Y13="","",INDEX(tbldata[ภาษี หัก ณ ที่จ่าย],$Y13))</f>
        <v>0</v>
      </c>
      <c r="L13">
        <f>IF($Y13="","",INDEX(tbldata[ประกันสังคม],$Y13))</f>
        <v>0</v>
      </c>
      <c r="M13">
        <f>IF($Y13="","",INDEX(tbldata[[ธนาคารออมสิน ]],$Y13))</f>
        <v>0</v>
      </c>
      <c r="N13">
        <f>IF($Y13="","",INDEX(tbldata[[ธนาคาร กรุงไทยจำกัด ]],$Y13))</f>
        <v>0</v>
      </c>
      <c r="O13">
        <f>IF($Y13="","",INDEX(tbldata[กลุ่มสัจจะ],$Y13))</f>
        <v>0</v>
      </c>
      <c r="P13">
        <f>IF($Y13="","",INDEX(tbldata[บริษัท เอ.ไอ.เอ จำกัด],$Y13))</f>
        <v>0</v>
      </c>
      <c r="Q13">
        <f>IF($Y13="","",INDEX(tbldata[กลุ่มออมทรัพย์],$Y13))</f>
        <v>0</v>
      </c>
      <c r="R13">
        <f>IF($Y13="","",INDEX(tbldata[บมจ.ธนาคารกรุงไทยเพื่อชำระหนี้],$Y13))</f>
        <v>0</v>
      </c>
      <c r="S13">
        <f>IF($Y13="","",INDEX(tbldata[ธนาคารอาคารสงเคราะห์],$Y13))</f>
        <v>0</v>
      </c>
      <c r="T13">
        <f>IF($Y13="","",INDEX(tbldata[ธนาคารกรุงไทยจำกัด ก.ฌ.],$Y13))</f>
        <v>0</v>
      </c>
      <c r="U13">
        <f>IF($Y13="","",INDEX(tbldata[ธนาคารเพื่อการเกษตรและสหกรณ์การเกษตร],$Y13))</f>
        <v>0</v>
      </c>
      <c r="V13">
        <f>IF($Y13="","",INDEX(tbldata[สหกรณ์ออมทรัพย์ จำกัด],$Y13))</f>
        <v>0</v>
      </c>
      <c r="W13">
        <f t="shared" si="1"/>
        <v>0</v>
      </c>
      <c r="X13">
        <f t="shared" si="2"/>
        <v>13500</v>
      </c>
      <c r="Y13">
        <f t="array" ref="Y13">IFERROR(SMALL(IF(tbldata[เดือน]=$B$1,IF(tbldata[ปี]=$B$2,ROW(tbldata[เดือน])-MIN(ROW(tbldata[เดือน]))+1)),ROWS(Y$5:Y13)),"")</f>
        <v>14</v>
      </c>
    </row>
    <row r="14" spans="1:25" ht="18" x14ac:dyDescent="0.35">
      <c r="A14" s="45" t="str">
        <f>IF($Y14="","",INDEX(tbldata[ชื่อ - นามสกุล],$Y14))</f>
        <v>นางสาวกัลยา สุกสี</v>
      </c>
      <c r="C14">
        <f>IF($Y14="","",INDEX(tbldata[เงินเดือน],$Y14))</f>
        <v>13760</v>
      </c>
      <c r="D14">
        <f>IF($Y14="","",INDEX(tbldata[เงินเพิ่ม/ค่าตอบแทน],$Y14))</f>
        <v>0</v>
      </c>
      <c r="E14">
        <f>IF($Y14="","",INDEX(tbldata[เงินประจำตำแหน่ง],$Y14))</f>
        <v>0</v>
      </c>
      <c r="F14">
        <f>IF($Y14="","",INDEX(tbldata[เงินช่วยเหลือ (บุตร)],$Y14))</f>
        <v>0</v>
      </c>
      <c r="G14">
        <f>IF($Y14="","",INDEX(tbldata[เงินตกเบิก],$Y14))</f>
        <v>0</v>
      </c>
      <c r="H14">
        <f>IF($Y14="","",INDEX(tbldata[ค่าเช่าบ้าน],$Y14))</f>
        <v>0</v>
      </c>
      <c r="I14">
        <f>IF($Y14="","",INDEX(tbldata[อื่น ๆ (ค่าครองชีพ)],$Y14))</f>
        <v>0</v>
      </c>
      <c r="J14">
        <f t="shared" si="0"/>
        <v>13760</v>
      </c>
      <c r="K14">
        <f>IF($Y14="","",INDEX(tbldata[ภาษี หัก ณ ที่จ่าย],$Y14))</f>
        <v>0</v>
      </c>
      <c r="L14">
        <f>IF($Y14="","",INDEX(tbldata[ประกันสังคม],$Y14))</f>
        <v>0</v>
      </c>
      <c r="M14">
        <f>IF($Y14="","",INDEX(tbldata[[ธนาคารออมสิน ]],$Y14))</f>
        <v>0</v>
      </c>
      <c r="N14">
        <f>IF($Y14="","",INDEX(tbldata[[ธนาคาร กรุงไทยจำกัด ]],$Y14))</f>
        <v>0</v>
      </c>
      <c r="O14">
        <f>IF($Y14="","",INDEX(tbldata[กลุ่มสัจจะ],$Y14))</f>
        <v>0</v>
      </c>
      <c r="P14">
        <f>IF($Y14="","",INDEX(tbldata[บริษัท เอ.ไอ.เอ จำกัด],$Y14))</f>
        <v>0</v>
      </c>
      <c r="Q14">
        <f>IF($Y14="","",INDEX(tbldata[กลุ่มออมทรัพย์],$Y14))</f>
        <v>0</v>
      </c>
      <c r="R14">
        <f>IF($Y14="","",INDEX(tbldata[บมจ.ธนาคารกรุงไทยเพื่อชำระหนี้],$Y14))</f>
        <v>0</v>
      </c>
      <c r="S14">
        <f>IF($Y14="","",INDEX(tbldata[ธนาคารอาคารสงเคราะห์],$Y14))</f>
        <v>0</v>
      </c>
      <c r="T14">
        <f>IF($Y14="","",INDEX(tbldata[ธนาคารกรุงไทยจำกัด ก.ฌ.],$Y14))</f>
        <v>0</v>
      </c>
      <c r="U14">
        <f>IF($Y14="","",INDEX(tbldata[ธนาคารเพื่อการเกษตรและสหกรณ์การเกษตร],$Y14))</f>
        <v>0</v>
      </c>
      <c r="V14">
        <f>IF($Y14="","",INDEX(tbldata[สหกรณ์ออมทรัพย์ จำกัด],$Y14))</f>
        <v>0</v>
      </c>
      <c r="W14">
        <f t="shared" si="1"/>
        <v>0</v>
      </c>
      <c r="X14">
        <f t="shared" si="2"/>
        <v>13760</v>
      </c>
      <c r="Y14">
        <f t="array" ref="Y14">IFERROR(SMALL(IF(tbldata[เดือน]=$B$1,IF(tbldata[ปี]=$B$2,ROW(tbldata[เดือน])-MIN(ROW(tbldata[เดือน]))+1)),ROWS(Y$5:Y14)),"")</f>
        <v>15</v>
      </c>
    </row>
    <row r="15" spans="1:25" ht="18" x14ac:dyDescent="0.35">
      <c r="A15" s="45" t="str">
        <f>IF($Y15="","",INDEX(tbldata[ชื่อ - นามสกุล],$Y15))</f>
        <v>นางสาวเสา ทิพย์พนัส</v>
      </c>
      <c r="C15">
        <f>IF($Y15="","",INDEX(tbldata[เงินเดือน],$Y15))</f>
        <v>24270</v>
      </c>
      <c r="D15">
        <f>IF($Y15="","",INDEX(tbldata[เงินเพิ่ม/ค่าตอบแทน],$Y15))</f>
        <v>0</v>
      </c>
      <c r="E15">
        <f>IF($Y15="","",INDEX(tbldata[เงินประจำตำแหน่ง],$Y15))</f>
        <v>0</v>
      </c>
      <c r="F15">
        <f>IF($Y15="","",INDEX(tbldata[เงินช่วยเหลือ (บุตร)],$Y15))</f>
        <v>0</v>
      </c>
      <c r="G15">
        <f>IF($Y15="","",INDEX(tbldata[เงินตกเบิก],$Y15))</f>
        <v>0</v>
      </c>
      <c r="H15">
        <f>IF($Y15="","",INDEX(tbldata[ค่าเช่าบ้าน],$Y15))</f>
        <v>0</v>
      </c>
      <c r="I15">
        <f>IF($Y15="","",INDEX(tbldata[อื่น ๆ (ค่าครองชีพ)],$Y15))</f>
        <v>0</v>
      </c>
      <c r="J15">
        <f t="shared" si="0"/>
        <v>24270</v>
      </c>
      <c r="K15">
        <f>IF($Y15="","",INDEX(tbldata[ภาษี หัก ณ ที่จ่าย],$Y15))</f>
        <v>0</v>
      </c>
      <c r="L15">
        <f>IF($Y15="","",INDEX(tbldata[ประกันสังคม],$Y15))</f>
        <v>0</v>
      </c>
      <c r="M15">
        <f>IF($Y15="","",INDEX(tbldata[[ธนาคารออมสิน ]],$Y15))</f>
        <v>0</v>
      </c>
      <c r="N15">
        <f>IF($Y15="","",INDEX(tbldata[[ธนาคาร กรุงไทยจำกัด ]],$Y15))</f>
        <v>0</v>
      </c>
      <c r="O15">
        <f>IF($Y15="","",INDEX(tbldata[กลุ่มสัจจะ],$Y15))</f>
        <v>0</v>
      </c>
      <c r="P15">
        <f>IF($Y15="","",INDEX(tbldata[บริษัท เอ.ไอ.เอ จำกัด],$Y15))</f>
        <v>0</v>
      </c>
      <c r="Q15">
        <f>IF($Y15="","",INDEX(tbldata[กลุ่มออมทรัพย์],$Y15))</f>
        <v>0</v>
      </c>
      <c r="R15">
        <f>IF($Y15="","",INDEX(tbldata[บมจ.ธนาคารกรุงไทยเพื่อชำระหนี้],$Y15))</f>
        <v>0</v>
      </c>
      <c r="S15">
        <f>IF($Y15="","",INDEX(tbldata[ธนาคารอาคารสงเคราะห์],$Y15))</f>
        <v>0</v>
      </c>
      <c r="T15">
        <f>IF($Y15="","",INDEX(tbldata[ธนาคารกรุงไทยจำกัด ก.ฌ.],$Y15))</f>
        <v>0</v>
      </c>
      <c r="U15">
        <f>IF($Y15="","",INDEX(tbldata[ธนาคารเพื่อการเกษตรและสหกรณ์การเกษตร],$Y15))</f>
        <v>0</v>
      </c>
      <c r="V15">
        <f>IF($Y15="","",INDEX(tbldata[สหกรณ์ออมทรัพย์ จำกัด],$Y15))</f>
        <v>0</v>
      </c>
      <c r="W15">
        <f t="shared" si="1"/>
        <v>0</v>
      </c>
      <c r="X15">
        <f t="shared" si="2"/>
        <v>24270</v>
      </c>
      <c r="Y15">
        <f t="array" ref="Y15">IFERROR(SMALL(IF(tbldata[เดือน]=$B$1,IF(tbldata[ปี]=$B$2,ROW(tbldata[เดือน])-MIN(ROW(tbldata[เดือน]))+1)),ROWS(Y$5:Y15)),"")</f>
        <v>16</v>
      </c>
    </row>
    <row r="16" spans="1:25" ht="18" x14ac:dyDescent="0.35">
      <c r="A16" s="45" t="str">
        <f>IF($Y16="","",INDEX(tbldata[ชื่อ - นามสกุล],$Y16))</f>
        <v>นางจิตรา ศิลป์ชัย</v>
      </c>
      <c r="C16">
        <f>IF($Y16="","",INDEX(tbldata[เงินเดือน],$Y16))</f>
        <v>60450</v>
      </c>
      <c r="D16">
        <f>IF($Y16="","",INDEX(tbldata[เงินเพิ่ม/ค่าตอบแทน],$Y16))</f>
        <v>5600</v>
      </c>
      <c r="E16">
        <f>IF($Y16="","",INDEX(tbldata[เงินประจำตำแหน่ง],$Y16))</f>
        <v>5600</v>
      </c>
      <c r="F16">
        <f>IF($Y16="","",INDEX(tbldata[เงินช่วยเหลือ (บุตร)],$Y16))</f>
        <v>0</v>
      </c>
      <c r="G16">
        <f>IF($Y16="","",INDEX(tbldata[เงินตกเบิก],$Y16))</f>
        <v>0</v>
      </c>
      <c r="H16">
        <f>IF($Y16="","",INDEX(tbldata[ค่าเช่าบ้าน],$Y16))</f>
        <v>0</v>
      </c>
      <c r="I16">
        <f>IF($Y16="","",INDEX(tbldata[อื่น ๆ (ค่าครองชีพ)],$Y16))</f>
        <v>0</v>
      </c>
      <c r="J16">
        <f t="shared" si="0"/>
        <v>71650</v>
      </c>
      <c r="K16">
        <f>IF($Y16="","",INDEX(tbldata[ภาษี หัก ณ ที่จ่าย],$Y16))</f>
        <v>2500</v>
      </c>
      <c r="L16">
        <f>IF($Y16="","",INDEX(tbldata[ประกันสังคม],$Y16))</f>
        <v>0</v>
      </c>
      <c r="M16">
        <f>IF($Y16="","",INDEX(tbldata[[ธนาคารออมสิน ]],$Y16))</f>
        <v>0</v>
      </c>
      <c r="N16">
        <f>IF($Y16="","",INDEX(tbldata[[ธนาคาร กรุงไทยจำกัด ]],$Y16))</f>
        <v>2000</v>
      </c>
      <c r="O16">
        <f>IF($Y16="","",INDEX(tbldata[กลุ่มสัจจะ],$Y16))</f>
        <v>0</v>
      </c>
      <c r="P16">
        <f>IF($Y16="","",INDEX(tbldata[บริษัท เอ.ไอ.เอ จำกัด],$Y16))</f>
        <v>0</v>
      </c>
      <c r="Q16">
        <f>IF($Y16="","",INDEX(tbldata[กลุ่มออมทรัพย์],$Y16))</f>
        <v>0</v>
      </c>
      <c r="R16">
        <f>IF($Y16="","",INDEX(tbldata[บมจ.ธนาคารกรุงไทยเพื่อชำระหนี้],$Y16))</f>
        <v>0</v>
      </c>
      <c r="S16">
        <f>IF($Y16="","",INDEX(tbldata[ธนาคารอาคารสงเคราะห์],$Y16))</f>
        <v>0</v>
      </c>
      <c r="T16">
        <f>IF($Y16="","",INDEX(tbldata[ธนาคารกรุงไทยจำกัด ก.ฌ.],$Y16))</f>
        <v>0</v>
      </c>
      <c r="U16">
        <f>IF($Y16="","",INDEX(tbldata[ธนาคารเพื่อการเกษตรและสหกรณ์การเกษตร],$Y16))</f>
        <v>0</v>
      </c>
      <c r="V16">
        <f>IF($Y16="","",INDEX(tbldata[สหกรณ์ออมทรัพย์ จำกัด],$Y16))</f>
        <v>0</v>
      </c>
      <c r="W16">
        <f t="shared" si="1"/>
        <v>4500</v>
      </c>
      <c r="X16">
        <f t="shared" si="2"/>
        <v>67150</v>
      </c>
      <c r="Y16">
        <f t="array" ref="Y16">IFERROR(SMALL(IF(tbldata[เดือน]=$B$1,IF(tbldata[ปี]=$B$2,ROW(tbldata[เดือน])-MIN(ROW(tbldata[เดือน]))+1)),ROWS(Y$5:Y16)),"")</f>
        <v>17</v>
      </c>
    </row>
    <row r="17" spans="1:25" ht="18" x14ac:dyDescent="0.35">
      <c r="A17" s="45" t="str">
        <f>IF($Y17="","",INDEX(tbldata[ชื่อ - นามสกุล],$Y17))</f>
        <v>นายเกียรติ เพชร</v>
      </c>
      <c r="C17">
        <f>IF($Y17="","",INDEX(tbldata[เงินเดือน],$Y17))</f>
        <v>24850</v>
      </c>
      <c r="D17">
        <f>IF($Y17="","",INDEX(tbldata[เงินเพิ่ม/ค่าตอบแทน],$Y17))</f>
        <v>0</v>
      </c>
      <c r="E17">
        <f>IF($Y17="","",INDEX(tbldata[เงินประจำตำแหน่ง],$Y17))</f>
        <v>0</v>
      </c>
      <c r="F17">
        <f>IF($Y17="","",INDEX(tbldata[เงินช่วยเหลือ (บุตร)],$Y17))</f>
        <v>0</v>
      </c>
      <c r="G17">
        <f>IF($Y17="","",INDEX(tbldata[เงินตกเบิก],$Y17))</f>
        <v>0</v>
      </c>
      <c r="H17">
        <f>IF($Y17="","",INDEX(tbldata[ค่าเช่าบ้าน],$Y17))</f>
        <v>0</v>
      </c>
      <c r="I17">
        <f>IF($Y17="","",INDEX(tbldata[อื่น ๆ (ค่าครองชีพ)],$Y17))</f>
        <v>0</v>
      </c>
      <c r="J17">
        <f t="shared" si="0"/>
        <v>24850</v>
      </c>
      <c r="K17">
        <f>IF($Y17="","",INDEX(tbldata[ภาษี หัก ณ ที่จ่าย],$Y17))</f>
        <v>0</v>
      </c>
      <c r="L17">
        <f>IF($Y17="","",INDEX(tbldata[ประกันสังคม],$Y17))</f>
        <v>0</v>
      </c>
      <c r="M17">
        <f>IF($Y17="","",INDEX(tbldata[[ธนาคารออมสิน ]],$Y17))</f>
        <v>2646</v>
      </c>
      <c r="N17">
        <f>IF($Y17="","",INDEX(tbldata[[ธนาคาร กรุงไทยจำกัด ]],$Y17))</f>
        <v>0</v>
      </c>
      <c r="O17">
        <f>IF($Y17="","",INDEX(tbldata[กลุ่มสัจจะ],$Y17))</f>
        <v>4300</v>
      </c>
      <c r="P17">
        <f>IF($Y17="","",INDEX(tbldata[บริษัท เอ.ไอ.เอ จำกัด],$Y17))</f>
        <v>290</v>
      </c>
      <c r="Q17">
        <f>IF($Y17="","",INDEX(tbldata[กลุ่มออมทรัพย์],$Y17))</f>
        <v>5966.67</v>
      </c>
      <c r="R17">
        <f>IF($Y17="","",INDEX(tbldata[บมจ.ธนาคารกรุงไทยเพื่อชำระหนี้],$Y17))</f>
        <v>0</v>
      </c>
      <c r="S17">
        <f>IF($Y17="","",INDEX(tbldata[ธนาคารอาคารสงเคราะห์],$Y17))</f>
        <v>0</v>
      </c>
      <c r="T17">
        <f>IF($Y17="","",INDEX(tbldata[ธนาคารกรุงไทยจำกัด ก.ฌ.],$Y17))</f>
        <v>115</v>
      </c>
      <c r="U17">
        <f>IF($Y17="","",INDEX(tbldata[ธนาคารเพื่อการเกษตรและสหกรณ์การเกษตร],$Y17))</f>
        <v>0</v>
      </c>
      <c r="V17">
        <f>IF($Y17="","",INDEX(tbldata[สหกรณ์ออมทรัพย์ จำกัด],$Y17))</f>
        <v>0</v>
      </c>
      <c r="W17">
        <f t="shared" si="1"/>
        <v>13317.67</v>
      </c>
      <c r="X17">
        <f t="shared" si="2"/>
        <v>11532.33</v>
      </c>
      <c r="Y17">
        <f t="array" ref="Y17">IFERROR(SMALL(IF(tbldata[เดือน]=$B$1,IF(tbldata[ปี]=$B$2,ROW(tbldata[เดือน])-MIN(ROW(tbldata[เดือน]))+1)),ROWS(Y$5:Y17)),"")</f>
        <v>18</v>
      </c>
    </row>
    <row r="18" spans="1:25" ht="18" x14ac:dyDescent="0.35">
      <c r="A18" s="45" t="str">
        <f>IF($Y18="","",INDEX(tbldata[ชื่อ - นามสกุล],$Y18))</f>
        <v>นางสาวธิดา วงศ์รอด</v>
      </c>
      <c r="C18">
        <f>IF($Y18="","",INDEX(tbldata[เงินเดือน],$Y18))</f>
        <v>9000</v>
      </c>
      <c r="D18">
        <f>IF($Y18="","",INDEX(tbldata[เงินเพิ่ม/ค่าตอบแทน],$Y18))</f>
        <v>1000</v>
      </c>
      <c r="E18">
        <f>IF($Y18="","",INDEX(tbldata[เงินประจำตำแหน่ง],$Y18))</f>
        <v>0</v>
      </c>
      <c r="F18">
        <f>IF($Y18="","",INDEX(tbldata[เงินช่วยเหลือ (บุตร)],$Y18))</f>
        <v>0</v>
      </c>
      <c r="G18">
        <f>IF($Y18="","",INDEX(tbldata[เงินตกเบิก],$Y18))</f>
        <v>0</v>
      </c>
      <c r="H18">
        <f>IF($Y18="","",INDEX(tbldata[ค่าเช่าบ้าน],$Y18))</f>
        <v>0</v>
      </c>
      <c r="I18">
        <f>IF($Y18="","",INDEX(tbldata[อื่น ๆ (ค่าครองชีพ)],$Y18))</f>
        <v>0</v>
      </c>
      <c r="J18">
        <f t="shared" si="0"/>
        <v>10000</v>
      </c>
      <c r="K18">
        <f>IF($Y18="","",INDEX(tbldata[ภาษี หัก ณ ที่จ่าย],$Y18))</f>
        <v>0</v>
      </c>
      <c r="L18">
        <f>IF($Y18="","",INDEX(tbldata[ประกันสังคม],$Y18))</f>
        <v>500</v>
      </c>
      <c r="M18">
        <f>IF($Y18="","",INDEX(tbldata[[ธนาคารออมสิน ]],$Y18))</f>
        <v>0</v>
      </c>
      <c r="N18">
        <f>IF($Y18="","",INDEX(tbldata[[ธนาคาร กรุงไทยจำกัด ]],$Y18))</f>
        <v>0</v>
      </c>
      <c r="O18">
        <f>IF($Y18="","",INDEX(tbldata[กลุ่มสัจจะ],$Y18))</f>
        <v>0</v>
      </c>
      <c r="P18">
        <f>IF($Y18="","",INDEX(tbldata[บริษัท เอ.ไอ.เอ จำกัด],$Y18))</f>
        <v>0</v>
      </c>
      <c r="Q18">
        <f>IF($Y18="","",INDEX(tbldata[กลุ่มออมทรัพย์],$Y18))</f>
        <v>0</v>
      </c>
      <c r="R18">
        <f>IF($Y18="","",INDEX(tbldata[บมจ.ธนาคารกรุงไทยเพื่อชำระหนี้],$Y18))</f>
        <v>0</v>
      </c>
      <c r="S18">
        <f>IF($Y18="","",INDEX(tbldata[ธนาคารอาคารสงเคราะห์],$Y18))</f>
        <v>0</v>
      </c>
      <c r="T18">
        <f>IF($Y18="","",INDEX(tbldata[ธนาคารกรุงไทยจำกัด ก.ฌ.],$Y18))</f>
        <v>0</v>
      </c>
      <c r="U18">
        <f>IF($Y18="","",INDEX(tbldata[ธนาคารเพื่อการเกษตรและสหกรณ์การเกษตร],$Y18))</f>
        <v>0</v>
      </c>
      <c r="V18">
        <f>IF($Y18="","",INDEX(tbldata[สหกรณ์ออมทรัพย์ จำกัด],$Y18))</f>
        <v>0</v>
      </c>
      <c r="W18">
        <f t="shared" si="1"/>
        <v>500</v>
      </c>
      <c r="X18">
        <f t="shared" si="2"/>
        <v>9500</v>
      </c>
      <c r="Y18">
        <f t="array" ref="Y18">IFERROR(SMALL(IF(tbldata[เดือน]=$B$1,IF(tbldata[ปี]=$B$2,ROW(tbldata[เดือน])-MIN(ROW(tbldata[เดือน]))+1)),ROWS(Y$5:Y18)),"")</f>
        <v>19</v>
      </c>
    </row>
    <row r="19" spans="1:25" ht="18" x14ac:dyDescent="0.35">
      <c r="A19" s="45" t="str">
        <f>IF($Y19="","",INDEX(tbldata[ชื่อ - นามสกุล],$Y19))</f>
        <v>นางสาวสิรีธร เตชะ</v>
      </c>
      <c r="C19">
        <f>IF($Y19="","",INDEX(tbldata[เงินเดือน],$Y19))</f>
        <v>9000</v>
      </c>
      <c r="D19">
        <f>IF($Y19="","",INDEX(tbldata[เงินเพิ่ม/ค่าตอบแทน],$Y19))</f>
        <v>1000</v>
      </c>
      <c r="E19">
        <f>IF($Y19="","",INDEX(tbldata[เงินประจำตำแหน่ง],$Y19))</f>
        <v>0</v>
      </c>
      <c r="F19">
        <f>IF($Y19="","",INDEX(tbldata[เงินช่วยเหลือ (บุตร)],$Y19))</f>
        <v>0</v>
      </c>
      <c r="G19">
        <f>IF($Y19="","",INDEX(tbldata[เงินตกเบิก],$Y19))</f>
        <v>0</v>
      </c>
      <c r="H19">
        <f>IF($Y19="","",INDEX(tbldata[ค่าเช่าบ้าน],$Y19))</f>
        <v>0</v>
      </c>
      <c r="I19">
        <f>IF($Y19="","",INDEX(tbldata[อื่น ๆ (ค่าครองชีพ)],$Y19))</f>
        <v>0</v>
      </c>
      <c r="J19">
        <f t="shared" si="0"/>
        <v>10000</v>
      </c>
      <c r="K19">
        <f>IF($Y19="","",INDEX(tbldata[ภาษี หัก ณ ที่จ่าย],$Y19))</f>
        <v>0</v>
      </c>
      <c r="L19">
        <f>IF($Y19="","",INDEX(tbldata[ประกันสังคม],$Y19))</f>
        <v>500</v>
      </c>
      <c r="M19">
        <f>IF($Y19="","",INDEX(tbldata[[ธนาคารออมสิน ]],$Y19))</f>
        <v>0</v>
      </c>
      <c r="N19">
        <f>IF($Y19="","",INDEX(tbldata[[ธนาคาร กรุงไทยจำกัด ]],$Y19))</f>
        <v>0</v>
      </c>
      <c r="O19">
        <f>IF($Y19="","",INDEX(tbldata[กลุ่มสัจจะ],$Y19))</f>
        <v>0</v>
      </c>
      <c r="P19">
        <f>IF($Y19="","",INDEX(tbldata[บริษัท เอ.ไอ.เอ จำกัด],$Y19))</f>
        <v>0</v>
      </c>
      <c r="Q19">
        <f>IF($Y19="","",INDEX(tbldata[กลุ่มออมทรัพย์],$Y19))</f>
        <v>0</v>
      </c>
      <c r="R19">
        <f>IF($Y19="","",INDEX(tbldata[บมจ.ธนาคารกรุงไทยเพื่อชำระหนี้],$Y19))</f>
        <v>0</v>
      </c>
      <c r="S19">
        <f>IF($Y19="","",INDEX(tbldata[ธนาคารอาคารสงเคราะห์],$Y19))</f>
        <v>0</v>
      </c>
      <c r="T19">
        <f>IF($Y19="","",INDEX(tbldata[ธนาคารกรุงไทยจำกัด ก.ฌ.],$Y19))</f>
        <v>0</v>
      </c>
      <c r="U19">
        <f>IF($Y19="","",INDEX(tbldata[ธนาคารเพื่อการเกษตรและสหกรณ์การเกษตร],$Y19))</f>
        <v>0</v>
      </c>
      <c r="V19">
        <f>IF($Y19="","",INDEX(tbldata[สหกรณ์ออมทรัพย์ จำกัด],$Y19))</f>
        <v>0</v>
      </c>
      <c r="W19">
        <f t="shared" si="1"/>
        <v>500</v>
      </c>
      <c r="X19">
        <f t="shared" si="2"/>
        <v>9500</v>
      </c>
      <c r="Y19">
        <f t="array" ref="Y19">IFERROR(SMALL(IF(tbldata[เดือน]=$B$1,IF(tbldata[ปี]=$B$2,ROW(tbldata[เดือน])-MIN(ROW(tbldata[เดือน]))+1)),ROWS(Y$5:Y19)),"")</f>
        <v>20</v>
      </c>
    </row>
    <row r="20" spans="1:25" ht="18" x14ac:dyDescent="0.35">
      <c r="A20" s="45" t="str">
        <f>IF($Y20="","",INDEX(tbldata[ชื่อ - นามสกุล],$Y20))</f>
        <v>นายพล มุณี</v>
      </c>
      <c r="C20">
        <f>IF($Y20="","",INDEX(tbldata[เงินเดือน],$Y20))</f>
        <v>9000</v>
      </c>
      <c r="D20">
        <f>IF($Y20="","",INDEX(tbldata[เงินเพิ่ม/ค่าตอบแทน],$Y20))</f>
        <v>1000</v>
      </c>
      <c r="E20">
        <f>IF($Y20="","",INDEX(tbldata[เงินประจำตำแหน่ง],$Y20))</f>
        <v>0</v>
      </c>
      <c r="F20">
        <f>IF($Y20="","",INDEX(tbldata[เงินช่วยเหลือ (บุตร)],$Y20))</f>
        <v>0</v>
      </c>
      <c r="G20">
        <f>IF($Y20="","",INDEX(tbldata[เงินตกเบิก],$Y20))</f>
        <v>0</v>
      </c>
      <c r="H20">
        <f>IF($Y20="","",INDEX(tbldata[ค่าเช่าบ้าน],$Y20))</f>
        <v>0</v>
      </c>
      <c r="I20">
        <f>IF($Y20="","",INDEX(tbldata[อื่น ๆ (ค่าครองชีพ)],$Y20))</f>
        <v>0</v>
      </c>
      <c r="J20">
        <f t="shared" si="0"/>
        <v>10000</v>
      </c>
      <c r="K20">
        <f>IF($Y20="","",INDEX(tbldata[ภาษี หัก ณ ที่จ่าย],$Y20))</f>
        <v>0</v>
      </c>
      <c r="L20">
        <f>IF($Y20="","",INDEX(tbldata[ประกันสังคม],$Y20))</f>
        <v>500</v>
      </c>
      <c r="M20">
        <f>IF($Y20="","",INDEX(tbldata[[ธนาคารออมสิน ]],$Y20))</f>
        <v>0</v>
      </c>
      <c r="N20">
        <f>IF($Y20="","",INDEX(tbldata[[ธนาคาร กรุงไทยจำกัด ]],$Y20))</f>
        <v>0</v>
      </c>
      <c r="O20">
        <f>IF($Y20="","",INDEX(tbldata[กลุ่มสัจจะ],$Y20))</f>
        <v>0</v>
      </c>
      <c r="P20">
        <f>IF($Y20="","",INDEX(tbldata[บริษัท เอ.ไอ.เอ จำกัด],$Y20))</f>
        <v>0</v>
      </c>
      <c r="Q20">
        <f>IF($Y20="","",INDEX(tbldata[กลุ่มออมทรัพย์],$Y20))</f>
        <v>0</v>
      </c>
      <c r="R20">
        <f>IF($Y20="","",INDEX(tbldata[บมจ.ธนาคารกรุงไทยเพื่อชำระหนี้],$Y20))</f>
        <v>0</v>
      </c>
      <c r="S20">
        <f>IF($Y20="","",INDEX(tbldata[ธนาคารอาคารสงเคราะห์],$Y20))</f>
        <v>0</v>
      </c>
      <c r="T20">
        <f>IF($Y20="","",INDEX(tbldata[ธนาคารกรุงไทยจำกัด ก.ฌ.],$Y20))</f>
        <v>0</v>
      </c>
      <c r="U20">
        <f>IF($Y20="","",INDEX(tbldata[ธนาคารเพื่อการเกษตรและสหกรณ์การเกษตร],$Y20))</f>
        <v>0</v>
      </c>
      <c r="V20">
        <f>IF($Y20="","",INDEX(tbldata[สหกรณ์ออมทรัพย์ จำกัด],$Y20))</f>
        <v>0</v>
      </c>
      <c r="W20">
        <f t="shared" si="1"/>
        <v>500</v>
      </c>
      <c r="X20">
        <f t="shared" si="2"/>
        <v>9500</v>
      </c>
      <c r="Y20">
        <f t="array" ref="Y20">IFERROR(SMALL(IF(tbldata[เดือน]=$B$1,IF(tbldata[ปี]=$B$2,ROW(tbldata[เดือน])-MIN(ROW(tbldata[เดือน]))+1)),ROWS(Y$5:Y20)),"")</f>
        <v>21</v>
      </c>
    </row>
    <row r="21" spans="1:25" ht="18" x14ac:dyDescent="0.35">
      <c r="A21" s="45" t="str">
        <f>IF($Y21="","",INDEX(tbldata[ชื่อ - นามสกุล],$Y21))</f>
        <v>นายเจตน์ จันท</v>
      </c>
      <c r="C21">
        <f>IF($Y21="","",INDEX(tbldata[เงินเดือน],$Y21))</f>
        <v>9000</v>
      </c>
      <c r="D21">
        <f>IF($Y21="","",INDEX(tbldata[เงินเพิ่ม/ค่าตอบแทน],$Y21))</f>
        <v>1000</v>
      </c>
      <c r="E21">
        <f>IF($Y21="","",INDEX(tbldata[เงินประจำตำแหน่ง],$Y21))</f>
        <v>0</v>
      </c>
      <c r="F21">
        <f>IF($Y21="","",INDEX(tbldata[เงินช่วยเหลือ (บุตร)],$Y21))</f>
        <v>0</v>
      </c>
      <c r="G21">
        <f>IF($Y21="","",INDEX(tbldata[เงินตกเบิก],$Y21))</f>
        <v>0</v>
      </c>
      <c r="H21">
        <f>IF($Y21="","",INDEX(tbldata[ค่าเช่าบ้าน],$Y21))</f>
        <v>0</v>
      </c>
      <c r="I21">
        <f>IF($Y21="","",INDEX(tbldata[อื่น ๆ (ค่าครองชีพ)],$Y21))</f>
        <v>0</v>
      </c>
      <c r="J21">
        <f t="shared" si="0"/>
        <v>10000</v>
      </c>
      <c r="K21">
        <f>IF($Y21="","",INDEX(tbldata[ภาษี หัก ณ ที่จ่าย],$Y21))</f>
        <v>0</v>
      </c>
      <c r="L21">
        <f>IF($Y21="","",INDEX(tbldata[ประกันสังคม],$Y21))</f>
        <v>500</v>
      </c>
      <c r="M21">
        <f>IF($Y21="","",INDEX(tbldata[[ธนาคารออมสิน ]],$Y21))</f>
        <v>0</v>
      </c>
      <c r="N21">
        <f>IF($Y21="","",INDEX(tbldata[[ธนาคาร กรุงไทยจำกัด ]],$Y21))</f>
        <v>0</v>
      </c>
      <c r="O21">
        <f>IF($Y21="","",INDEX(tbldata[กลุ่มสัจจะ],$Y21))</f>
        <v>0</v>
      </c>
      <c r="P21">
        <f>IF($Y21="","",INDEX(tbldata[บริษัท เอ.ไอ.เอ จำกัด],$Y21))</f>
        <v>0</v>
      </c>
      <c r="Q21">
        <f>IF($Y21="","",INDEX(tbldata[กลุ่มออมทรัพย์],$Y21))</f>
        <v>0</v>
      </c>
      <c r="R21">
        <f>IF($Y21="","",INDEX(tbldata[บมจ.ธนาคารกรุงไทยเพื่อชำระหนี้],$Y21))</f>
        <v>0</v>
      </c>
      <c r="S21">
        <f>IF($Y21="","",INDEX(tbldata[ธนาคารอาคารสงเคราะห์],$Y21))</f>
        <v>0</v>
      </c>
      <c r="T21">
        <f>IF($Y21="","",INDEX(tbldata[ธนาคารกรุงไทยจำกัด ก.ฌ.],$Y21))</f>
        <v>0</v>
      </c>
      <c r="U21">
        <f>IF($Y21="","",INDEX(tbldata[ธนาคารเพื่อการเกษตรและสหกรณ์การเกษตร],$Y21))</f>
        <v>0</v>
      </c>
      <c r="V21">
        <f>IF($Y21="","",INDEX(tbldata[สหกรณ์ออมทรัพย์ จำกัด],$Y21))</f>
        <v>0</v>
      </c>
      <c r="W21">
        <f t="shared" si="1"/>
        <v>500</v>
      </c>
      <c r="X21">
        <f t="shared" si="2"/>
        <v>9500</v>
      </c>
      <c r="Y21">
        <f t="array" ref="Y21">IFERROR(SMALL(IF(tbldata[เดือน]=$B$1,IF(tbldata[ปี]=$B$2,ROW(tbldata[เดือน])-MIN(ROW(tbldata[เดือน]))+1)),ROWS(Y$5:Y21)),"")</f>
        <v>22</v>
      </c>
    </row>
    <row r="22" spans="1:25" ht="18" x14ac:dyDescent="0.35">
      <c r="A22" s="45" t="str">
        <f>IF($Y22="","",INDEX(tbldata[ชื่อ - นามสกุล],$Y22))</f>
        <v>นายนิธิ บริสุทธิ์</v>
      </c>
      <c r="C22">
        <f>IF($Y22="","",INDEX(tbldata[เงินเดือน],$Y22))</f>
        <v>9000</v>
      </c>
      <c r="D22">
        <f>IF($Y22="","",INDEX(tbldata[เงินเพิ่ม/ค่าตอบแทน],$Y22))</f>
        <v>1000</v>
      </c>
      <c r="E22">
        <f>IF($Y22="","",INDEX(tbldata[เงินประจำตำแหน่ง],$Y22))</f>
        <v>0</v>
      </c>
      <c r="F22">
        <f>IF($Y22="","",INDEX(tbldata[เงินช่วยเหลือ (บุตร)],$Y22))</f>
        <v>0</v>
      </c>
      <c r="G22">
        <f>IF($Y22="","",INDEX(tbldata[เงินตกเบิก],$Y22))</f>
        <v>0</v>
      </c>
      <c r="H22">
        <f>IF($Y22="","",INDEX(tbldata[ค่าเช่าบ้าน],$Y22))</f>
        <v>0</v>
      </c>
      <c r="I22">
        <f>IF($Y22="","",INDEX(tbldata[อื่น ๆ (ค่าครองชีพ)],$Y22))</f>
        <v>0</v>
      </c>
      <c r="J22">
        <f t="shared" si="0"/>
        <v>10000</v>
      </c>
      <c r="K22">
        <f>IF($Y22="","",INDEX(tbldata[ภาษี หัก ณ ที่จ่าย],$Y22))</f>
        <v>0</v>
      </c>
      <c r="L22">
        <f>IF($Y22="","",INDEX(tbldata[ประกันสังคม],$Y22))</f>
        <v>500</v>
      </c>
      <c r="M22">
        <f>IF($Y22="","",INDEX(tbldata[[ธนาคารออมสิน ]],$Y22))</f>
        <v>0</v>
      </c>
      <c r="N22">
        <f>IF($Y22="","",INDEX(tbldata[[ธนาคาร กรุงไทยจำกัด ]],$Y22))</f>
        <v>0</v>
      </c>
      <c r="O22">
        <f>IF($Y22="","",INDEX(tbldata[กลุ่มสัจจะ],$Y22))</f>
        <v>0</v>
      </c>
      <c r="P22">
        <f>IF($Y22="","",INDEX(tbldata[บริษัท เอ.ไอ.เอ จำกัด],$Y22))</f>
        <v>0</v>
      </c>
      <c r="Q22">
        <f>IF($Y22="","",INDEX(tbldata[กลุ่มออมทรัพย์],$Y22))</f>
        <v>0</v>
      </c>
      <c r="R22">
        <f>IF($Y22="","",INDEX(tbldata[บมจ.ธนาคารกรุงไทยเพื่อชำระหนี้],$Y22))</f>
        <v>0</v>
      </c>
      <c r="S22">
        <f>IF($Y22="","",INDEX(tbldata[ธนาคารอาคารสงเคราะห์],$Y22))</f>
        <v>0</v>
      </c>
      <c r="T22">
        <f>IF($Y22="","",INDEX(tbldata[ธนาคารกรุงไทยจำกัด ก.ฌ.],$Y22))</f>
        <v>0</v>
      </c>
      <c r="U22">
        <f>IF($Y22="","",INDEX(tbldata[ธนาคารเพื่อการเกษตรและสหกรณ์การเกษตร],$Y22))</f>
        <v>0</v>
      </c>
      <c r="V22">
        <f>IF($Y22="","",INDEX(tbldata[สหกรณ์ออมทรัพย์ จำกัด],$Y22))</f>
        <v>0</v>
      </c>
      <c r="W22">
        <f t="shared" si="1"/>
        <v>500</v>
      </c>
      <c r="X22">
        <f t="shared" si="2"/>
        <v>9500</v>
      </c>
      <c r="Y22">
        <f t="array" ref="Y22">IFERROR(SMALL(IF(tbldata[เดือน]=$B$1,IF(tbldata[ปี]=$B$2,ROW(tbldata[เดือน])-MIN(ROW(tbldata[เดือน]))+1)),ROWS(Y$5:Y22)),"")</f>
        <v>23</v>
      </c>
    </row>
    <row r="23" spans="1:25" ht="18" x14ac:dyDescent="0.35">
      <c r="A23" s="45" t="str">
        <f>IF($Y23="","",INDEX(tbldata[ชื่อ - นามสกุล],$Y23))</f>
        <v>นายตารี มะ</v>
      </c>
      <c r="C23">
        <f>IF($Y23="","",INDEX(tbldata[เงินเดือน],$Y23))</f>
        <v>9000</v>
      </c>
      <c r="D23">
        <f>IF($Y23="","",INDEX(tbldata[เงินเพิ่ม/ค่าตอบแทน],$Y23))</f>
        <v>1000</v>
      </c>
      <c r="E23">
        <f>IF($Y23="","",INDEX(tbldata[เงินประจำตำแหน่ง],$Y23))</f>
        <v>0</v>
      </c>
      <c r="F23">
        <f>IF($Y23="","",INDEX(tbldata[เงินช่วยเหลือ (บุตร)],$Y23))</f>
        <v>0</v>
      </c>
      <c r="G23">
        <f>IF($Y23="","",INDEX(tbldata[เงินตกเบิก],$Y23))</f>
        <v>0</v>
      </c>
      <c r="H23">
        <f>IF($Y23="","",INDEX(tbldata[ค่าเช่าบ้าน],$Y23))</f>
        <v>0</v>
      </c>
      <c r="I23">
        <f>IF($Y23="","",INDEX(tbldata[อื่น ๆ (ค่าครองชีพ)],$Y23))</f>
        <v>0</v>
      </c>
      <c r="J23">
        <f t="shared" si="0"/>
        <v>10000</v>
      </c>
      <c r="K23">
        <f>IF($Y23="","",INDEX(tbldata[ภาษี หัก ณ ที่จ่าย],$Y23))</f>
        <v>0</v>
      </c>
      <c r="L23">
        <f>IF($Y23="","",INDEX(tbldata[ประกันสังคม],$Y23))</f>
        <v>500</v>
      </c>
      <c r="M23">
        <f>IF($Y23="","",INDEX(tbldata[[ธนาคารออมสิน ]],$Y23))</f>
        <v>0</v>
      </c>
      <c r="N23">
        <f>IF($Y23="","",INDEX(tbldata[[ธนาคาร กรุงไทยจำกัด ]],$Y23))</f>
        <v>0</v>
      </c>
      <c r="O23">
        <f>IF($Y23="","",INDEX(tbldata[กลุ่มสัจจะ],$Y23))</f>
        <v>0</v>
      </c>
      <c r="P23">
        <f>IF($Y23="","",INDEX(tbldata[บริษัท เอ.ไอ.เอ จำกัด],$Y23))</f>
        <v>0</v>
      </c>
      <c r="Q23">
        <f>IF($Y23="","",INDEX(tbldata[กลุ่มออมทรัพย์],$Y23))</f>
        <v>0</v>
      </c>
      <c r="R23">
        <f>IF($Y23="","",INDEX(tbldata[บมจ.ธนาคารกรุงไทยเพื่อชำระหนี้],$Y23))</f>
        <v>0</v>
      </c>
      <c r="S23">
        <f>IF($Y23="","",INDEX(tbldata[ธนาคารอาคารสงเคราะห์],$Y23))</f>
        <v>0</v>
      </c>
      <c r="T23">
        <f>IF($Y23="","",INDEX(tbldata[ธนาคารกรุงไทยจำกัด ก.ฌ.],$Y23))</f>
        <v>0</v>
      </c>
      <c r="U23">
        <f>IF($Y23="","",INDEX(tbldata[ธนาคารเพื่อการเกษตรและสหกรณ์การเกษตร],$Y23))</f>
        <v>0</v>
      </c>
      <c r="V23">
        <f>IF($Y23="","",INDEX(tbldata[สหกรณ์ออมทรัพย์ จำกัด],$Y23))</f>
        <v>0</v>
      </c>
      <c r="W23">
        <f t="shared" si="1"/>
        <v>500</v>
      </c>
      <c r="X23">
        <f t="shared" si="2"/>
        <v>9500</v>
      </c>
      <c r="Y23">
        <f t="array" ref="Y23">IFERROR(SMALL(IF(tbldata[เดือน]=$B$1,IF(tbldata[ปี]=$B$2,ROW(tbldata[เดือน])-MIN(ROW(tbldata[เดือน]))+1)),ROWS(Y$5:Y23)),"")</f>
        <v>24</v>
      </c>
    </row>
    <row r="24" spans="1:25" ht="18" x14ac:dyDescent="0.35">
      <c r="A24" s="45" t="str">
        <f>IF($Y24="","",INDEX(tbldata[ชื่อ - นามสกุล],$Y24))</f>
        <v>นายสุวิทย์ สุวรรณ</v>
      </c>
      <c r="C24">
        <f>IF($Y24="","",INDEX(tbldata[เงินเดือน],$Y24))</f>
        <v>9000</v>
      </c>
      <c r="D24">
        <f>IF($Y24="","",INDEX(tbldata[เงินเพิ่ม/ค่าตอบแทน],$Y24))</f>
        <v>1000</v>
      </c>
      <c r="E24">
        <f>IF($Y24="","",INDEX(tbldata[เงินประจำตำแหน่ง],$Y24))</f>
        <v>0</v>
      </c>
      <c r="F24">
        <f>IF($Y24="","",INDEX(tbldata[เงินช่วยเหลือ (บุตร)],$Y24))</f>
        <v>0</v>
      </c>
      <c r="G24">
        <f>IF($Y24="","",INDEX(tbldata[เงินตกเบิก],$Y24))</f>
        <v>0</v>
      </c>
      <c r="H24">
        <f>IF($Y24="","",INDEX(tbldata[ค่าเช่าบ้าน],$Y24))</f>
        <v>0</v>
      </c>
      <c r="I24">
        <f>IF($Y24="","",INDEX(tbldata[อื่น ๆ (ค่าครองชีพ)],$Y24))</f>
        <v>0</v>
      </c>
      <c r="J24">
        <f t="shared" si="0"/>
        <v>10000</v>
      </c>
      <c r="K24">
        <f>IF($Y24="","",INDEX(tbldata[ภาษี หัก ณ ที่จ่าย],$Y24))</f>
        <v>0</v>
      </c>
      <c r="L24">
        <f>IF($Y24="","",INDEX(tbldata[ประกันสังคม],$Y24))</f>
        <v>500</v>
      </c>
      <c r="M24">
        <f>IF($Y24="","",INDEX(tbldata[[ธนาคารออมสิน ]],$Y24))</f>
        <v>3595</v>
      </c>
      <c r="N24">
        <f>IF($Y24="","",INDEX(tbldata[[ธนาคาร กรุงไทยจำกัด ]],$Y24))</f>
        <v>0</v>
      </c>
      <c r="O24">
        <f>IF($Y24="","",INDEX(tbldata[กลุ่มสัจจะ],$Y24))</f>
        <v>0</v>
      </c>
      <c r="P24">
        <f>IF($Y24="","",INDEX(tbldata[บริษัท เอ.ไอ.เอ จำกัด],$Y24))</f>
        <v>0</v>
      </c>
      <c r="Q24">
        <f>IF($Y24="","",INDEX(tbldata[กลุ่มออมทรัพย์],$Y24))</f>
        <v>0</v>
      </c>
      <c r="R24">
        <f>IF($Y24="","",INDEX(tbldata[บมจ.ธนาคารกรุงไทยเพื่อชำระหนี้],$Y24))</f>
        <v>0</v>
      </c>
      <c r="S24">
        <f>IF($Y24="","",INDEX(tbldata[ธนาคารอาคารสงเคราะห์],$Y24))</f>
        <v>0</v>
      </c>
      <c r="T24">
        <f>IF($Y24="","",INDEX(tbldata[ธนาคารกรุงไทยจำกัด ก.ฌ.],$Y24))</f>
        <v>0</v>
      </c>
      <c r="U24">
        <f>IF($Y24="","",INDEX(tbldata[ธนาคารเพื่อการเกษตรและสหกรณ์การเกษตร],$Y24))</f>
        <v>0</v>
      </c>
      <c r="V24">
        <f>IF($Y24="","",INDEX(tbldata[สหกรณ์ออมทรัพย์ จำกัด],$Y24))</f>
        <v>0</v>
      </c>
      <c r="W24">
        <f t="shared" si="1"/>
        <v>4095</v>
      </c>
      <c r="X24">
        <f t="shared" si="2"/>
        <v>5905</v>
      </c>
      <c r="Y24">
        <f t="array" ref="Y24">IFERROR(SMALL(IF(tbldata[เดือน]=$B$1,IF(tbldata[ปี]=$B$2,ROW(tbldata[เดือน])-MIN(ROW(tbldata[เดือน]))+1)),ROWS(Y$5:Y24)),"")</f>
        <v>25</v>
      </c>
    </row>
    <row r="25" spans="1:25" ht="18" x14ac:dyDescent="0.35">
      <c r="A25" s="45" t="str">
        <f>IF($Y25="","",INDEX(tbldata[ชื่อ - นามสกุล],$Y25))</f>
        <v/>
      </c>
      <c r="Y25" t="str">
        <f t="array" ref="Y25">IFERROR(SMALL(IF(tbldata[เดือน]=$B$1,IF(tbldata[ปี]=$B$2,ROW(tbldata[เดือน])-MIN(ROW(tbldata[เดือน]))+1)),ROWS(Y$5:Y25)),"")</f>
        <v/>
      </c>
    </row>
    <row r="26" spans="1:25" ht="18" x14ac:dyDescent="0.35">
      <c r="A26" s="45" t="str">
        <f>IF($Y26="","",INDEX(tbldata[ชื่อ - นามสกุล],$Y26))</f>
        <v/>
      </c>
      <c r="Y26" t="str">
        <f t="array" ref="Y26">IFERROR(SMALL(IF(tbldata[เดือน]=$B$1,IF(tbldata[ปี]=$B$2,ROW(tbldata[เดือน])-MIN(ROW(tbldata[เดือน]))+1)),ROWS(Y$5:Y26)),"")</f>
        <v/>
      </c>
    </row>
    <row r="27" spans="1:25" ht="18" x14ac:dyDescent="0.35">
      <c r="A27" s="45" t="str">
        <f>IF($Y27="","",INDEX(tbldata[ชื่อ - นามสกุล],$Y27))</f>
        <v/>
      </c>
      <c r="Y27" t="str">
        <f t="array" ref="Y27">IFERROR(SMALL(IF(tbldata[เดือน]=$B$1,IF(tbldata[ปี]=$B$2,ROW(tbldata[เดือน])-MIN(ROW(tbldata[เดือน]))+1)),ROWS(Y$5:Y27)),"")</f>
        <v/>
      </c>
    </row>
    <row r="28" spans="1:25" ht="18" x14ac:dyDescent="0.35">
      <c r="A28" s="45" t="str">
        <f>IF($Y28="","",INDEX(tbldata[ชื่อ - นามสกุล],$Y28))</f>
        <v/>
      </c>
      <c r="Y28" t="str">
        <f t="array" ref="Y28">IFERROR(SMALL(IF(tbldata[เดือน]=$B$1,IF(tbldata[ปี]=$B$2,ROW(tbldata[เดือน])-MIN(ROW(tbldata[เดือน]))+1)),ROWS(Y$5:Y28)),"")</f>
        <v/>
      </c>
    </row>
    <row r="29" spans="1:25" ht="18" x14ac:dyDescent="0.35">
      <c r="A29" s="45" t="str">
        <f>IF($Y29="","",INDEX(tbldata[ชื่อ - นามสกุล],$Y29))</f>
        <v/>
      </c>
      <c r="Y29" t="str">
        <f t="array" ref="Y29">IFERROR(SMALL(IF(tbldata[เดือน]=$B$1,IF(tbldata[ปี]=$B$2,ROW(tbldata[เดือน])-MIN(ROW(tbldata[เดือน]))+1)),ROWS(Y$5:Y29)),"")</f>
        <v/>
      </c>
    </row>
    <row r="30" spans="1:25" ht="18" x14ac:dyDescent="0.35">
      <c r="A30" s="45" t="str">
        <f>IF($Y30="","",INDEX(tbldata[ชื่อ - นามสกุล],$Y30))</f>
        <v/>
      </c>
      <c r="Y30" t="str">
        <f t="array" ref="Y30">IFERROR(SMALL(IF(tbldata[เดือน]=$B$1,IF(tbldata[ปี]=$B$2,ROW(tbldata[เดือน])-MIN(ROW(tbldata[เดือน]))+1)),ROWS(Y$5:Y30)),"")</f>
        <v/>
      </c>
    </row>
    <row r="31" spans="1:25" ht="18" x14ac:dyDescent="0.35">
      <c r="A31" s="45" t="str">
        <f>IF($Y31="","",INDEX(tbldata[ชื่อ - นามสกุล],$Y31))</f>
        <v/>
      </c>
      <c r="Y31" t="str">
        <f t="array" ref="Y31">IFERROR(SMALL(IF(tbldata[เดือน]=$B$1,IF(tbldata[ปี]=$B$2,ROW(tbldata[เดือน])-MIN(ROW(tbldata[เดือน]))+1)),ROWS(Y$5:Y31)),"")</f>
        <v/>
      </c>
    </row>
    <row r="32" spans="1:25" x14ac:dyDescent="0.2">
      <c r="A32" t="str">
        <f>IF($Y32="","",INDEX(Data!A:A,$Y32))</f>
        <v/>
      </c>
      <c r="Y32" t="str">
        <f t="array" ref="Y32">IFERROR(SMALL(IF(tbldata[เดือน]=$B$1,IF(tbldata[ปี]=$B$2,ROW(tbldata[เดือน])-MIN(ROW(tbldata[เดือน]))+1)),ROWS(Y$5:Y32)),"")</f>
        <v/>
      </c>
    </row>
    <row r="33" spans="1:25" x14ac:dyDescent="0.2">
      <c r="A33" t="str">
        <f>IF($Y33="","",INDEX(Data!A:A,$Y33))</f>
        <v/>
      </c>
      <c r="Y33" t="str">
        <f t="array" ref="Y33">IFERROR(SMALL(IF(tbldata[เดือน]=$B$1,IF(tbldata[ปี]=$B$2,ROW(tbldata[เดือน])-MIN(ROW(tbldata[เดือน]))+1)),ROWS(Y$5:Y33)),"")</f>
        <v/>
      </c>
    </row>
    <row r="34" spans="1:25" x14ac:dyDescent="0.2">
      <c r="A34" t="str">
        <f>IF($Y34="","",INDEX(Data!A:A,$Y34))</f>
        <v/>
      </c>
      <c r="Y34" t="str">
        <f t="array" ref="Y34">IFERROR(SMALL(IF(tbldata[เดือน]=$B$1,IF(tbldata[ปี]=$B$2,ROW(tbldata[เดือน])-MIN(ROW(tbldata[เดือน]))+1)),ROWS(Y$5:Y34)),"")</f>
        <v/>
      </c>
    </row>
    <row r="35" spans="1:25" x14ac:dyDescent="0.2">
      <c r="A35" t="str">
        <f>IF($Y35="","",INDEX(Data!A:A,$Y35))</f>
        <v/>
      </c>
      <c r="Y35" t="str">
        <f t="array" ref="Y35">IFERROR(SMALL(IF(tbldata[เดือน]=$B$1,IF(tbldata[ปี]=$B$2,ROW(tbldata[เดือน])-MIN(ROW(tbldata[เดือน]))+1)),ROWS(Y$5:Y35)),"")</f>
        <v/>
      </c>
    </row>
    <row r="36" spans="1:25" x14ac:dyDescent="0.2">
      <c r="A36" t="str">
        <f>IF($Y36="","",INDEX(Data!A:A,$Y36))</f>
        <v/>
      </c>
    </row>
  </sheetData>
  <mergeCells count="2">
    <mergeCell ref="C3:J3"/>
    <mergeCell ref="K3:W3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2BD95C2B-5B48-4DED-9FC7-711134380F56}">
          <x14:formula1>
            <xm:f>ComboBox!$C:$C</xm:f>
          </x14:formula1>
          <xm:sqref>B2</xm:sqref>
        </x14:dataValidation>
        <x14:dataValidation type="list" allowBlank="1" showInputMessage="1" showErrorMessage="1" xr:uid="{A73358C7-9FFE-4F0C-B539-786F67DBF3C6}">
          <x14:formula1>
            <xm:f>ComboBox!$B:$B</xm:f>
          </x14:formula1>
          <xm:sqref>B1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DF2C5-3C4D-409E-B6EF-ED4965397C24}">
  <sheetPr codeName="Sheet7"/>
  <dimension ref="A1:O34"/>
  <sheetViews>
    <sheetView workbookViewId="0">
      <selection activeCell="D9" sqref="D9"/>
    </sheetView>
  </sheetViews>
  <sheetFormatPr defaultRowHeight="20.25" x14ac:dyDescent="0.3"/>
  <cols>
    <col min="1" max="1" width="3.875" style="20" bestFit="1" customWidth="1"/>
    <col min="2" max="2" width="24.625" style="20" customWidth="1"/>
    <col min="3" max="3" width="15.625" style="20" customWidth="1"/>
    <col min="4" max="4" width="24.625" style="20" customWidth="1"/>
    <col min="5" max="5" width="15.625" style="20" customWidth="1"/>
    <col min="6" max="6" width="10.375" style="20" customWidth="1"/>
    <col min="7" max="7" width="9" style="20"/>
    <col min="8" max="8" width="22.25" style="20" bestFit="1" customWidth="1"/>
    <col min="9" max="9" width="18" style="21" bestFit="1" customWidth="1"/>
    <col min="10" max="13" width="9" style="20"/>
    <col min="14" max="14" width="14.5" style="22" bestFit="1" customWidth="1"/>
    <col min="15" max="16384" width="9" style="20"/>
  </cols>
  <sheetData>
    <row r="1" spans="1:15" x14ac:dyDescent="0.3">
      <c r="A1" s="27"/>
      <c r="B1" s="59" t="s">
        <v>28</v>
      </c>
      <c r="C1" s="59"/>
      <c r="D1" s="59"/>
      <c r="E1" s="59"/>
    </row>
    <row r="2" spans="1:15" x14ac:dyDescent="0.3">
      <c r="A2" s="27"/>
      <c r="B2" s="59"/>
      <c r="C2" s="59"/>
      <c r="D2" s="59"/>
      <c r="E2" s="59"/>
    </row>
    <row r="3" spans="1:15" x14ac:dyDescent="0.3">
      <c r="A3" s="27"/>
      <c r="B3" s="59" t="str">
        <f>"        ประจำเดือน" &amp; TEXT(I9,"mmmm yyyy")</f>
        <v xml:space="preserve">        ประจำเดือนเมษายน 2564</v>
      </c>
      <c r="C3" s="59"/>
      <c r="D3" s="59"/>
      <c r="E3" s="59"/>
    </row>
    <row r="4" spans="1:15" ht="10.5" customHeight="1" x14ac:dyDescent="0.3">
      <c r="A4" s="27"/>
      <c r="B4" s="28"/>
      <c r="C4" s="28"/>
      <c r="D4" s="28"/>
      <c r="E4" s="28"/>
    </row>
    <row r="5" spans="1:15" x14ac:dyDescent="0.3">
      <c r="A5" s="27"/>
      <c r="B5" s="27"/>
      <c r="C5" s="27"/>
      <c r="D5" s="27"/>
      <c r="E5" s="27"/>
      <c r="N5" s="22" t="s">
        <v>29</v>
      </c>
      <c r="O5" s="20" t="s">
        <v>30</v>
      </c>
    </row>
    <row r="6" spans="1:15" x14ac:dyDescent="0.3">
      <c r="A6" s="27"/>
      <c r="B6" s="27"/>
      <c r="C6" s="27"/>
      <c r="D6" s="27"/>
      <c r="E6" s="27"/>
      <c r="N6" s="22" t="s">
        <v>31</v>
      </c>
    </row>
    <row r="7" spans="1:15" x14ac:dyDescent="0.3">
      <c r="A7" s="27"/>
      <c r="B7" s="27"/>
      <c r="C7" s="29"/>
      <c r="D7" s="27"/>
      <c r="E7" s="27"/>
      <c r="N7" s="22" t="s">
        <v>32</v>
      </c>
    </row>
    <row r="8" spans="1:15" ht="10.5" customHeight="1" x14ac:dyDescent="0.3">
      <c r="A8" s="27"/>
      <c r="B8" s="27"/>
      <c r="C8" s="29"/>
      <c r="D8" s="27"/>
      <c r="E8" s="27"/>
      <c r="N8" s="22" t="s">
        <v>33</v>
      </c>
    </row>
    <row r="9" spans="1:15" x14ac:dyDescent="0.3">
      <c r="A9" s="30"/>
      <c r="B9" s="27" t="str">
        <f>"ชื่อ " &amp; $I$10</f>
        <v>ชื่อ นางจิตรา ศิลป์ชัย</v>
      </c>
      <c r="C9" s="30"/>
      <c r="D9" s="29" t="str">
        <f>"ตำแหน่ง " &amp; INDEX(Employee!C3:C23,MATCH(I10,Employee!B3:B23,0))</f>
        <v>ตำแหน่ง ผู้อำนวยการกอง</v>
      </c>
      <c r="E9" s="27"/>
      <c r="H9" s="23" t="s">
        <v>34</v>
      </c>
      <c r="I9" s="24" t="s">
        <v>36</v>
      </c>
      <c r="N9" s="22" t="s">
        <v>36</v>
      </c>
    </row>
    <row r="10" spans="1:15" x14ac:dyDescent="0.3">
      <c r="A10" s="30"/>
      <c r="B10" s="27" t="str">
        <f>"งาน " &amp; INDEX(Employee!D3:D23,MATCH(I10,Employee!B3:B23,0))</f>
        <v>งาน -</v>
      </c>
      <c r="C10" s="30"/>
      <c r="D10" s="29" t="str">
        <f>"ฝ่าย " &amp; INDEX(Employee!E3:E23,MATCH(I10,Employee!B3:B23,0))</f>
        <v>ฝ่าย -</v>
      </c>
      <c r="E10" s="27"/>
      <c r="H10" s="25" t="s">
        <v>37</v>
      </c>
      <c r="I10" s="24" t="s">
        <v>117</v>
      </c>
      <c r="N10" s="22" t="s">
        <v>38</v>
      </c>
    </row>
    <row r="11" spans="1:15" x14ac:dyDescent="0.3">
      <c r="A11" s="30"/>
      <c r="B11" s="27" t="str">
        <f>"โอนเงินเข้าธนาคารกรุงไทย เลขที่บัญชี " &amp; INDEX(Employee!G3:G23,MATCH(I10,Employee!B3:B23,0))</f>
        <v>โอนเงินเข้าธนาคารกรุงไทย เลขที่บัญชี 9000000000</v>
      </c>
      <c r="C11" s="27"/>
      <c r="D11" s="29"/>
      <c r="E11" s="29"/>
      <c r="N11" s="22" t="s">
        <v>39</v>
      </c>
    </row>
    <row r="12" spans="1:15" ht="9.75" customHeight="1" x14ac:dyDescent="0.3">
      <c r="A12" s="30"/>
      <c r="B12" s="31"/>
      <c r="C12" s="31"/>
      <c r="D12" s="29"/>
      <c r="E12" s="29"/>
      <c r="N12" s="22" t="s">
        <v>40</v>
      </c>
    </row>
    <row r="13" spans="1:15" x14ac:dyDescent="0.3">
      <c r="A13" s="27"/>
      <c r="B13" s="32" t="s">
        <v>41</v>
      </c>
      <c r="C13" s="32" t="s">
        <v>42</v>
      </c>
      <c r="D13" s="32" t="s">
        <v>43</v>
      </c>
      <c r="E13" s="32" t="s">
        <v>42</v>
      </c>
      <c r="N13" s="22" t="s">
        <v>44</v>
      </c>
    </row>
    <row r="14" spans="1:15" x14ac:dyDescent="0.3">
      <c r="A14" s="27"/>
      <c r="B14" s="33" t="s">
        <v>45</v>
      </c>
      <c r="C14" s="34">
        <f>SUMIFS(tbldata[เงินเดือน],tbldata[เดือน],$I$9,tbldata[ชื่อ - นามสกุล],$I$10)</f>
        <v>0</v>
      </c>
      <c r="D14" s="33" t="s">
        <v>46</v>
      </c>
      <c r="E14" s="34">
        <f>SUMIFS(tbldata[ภาษี หัก ณ ที่จ่าย],tbldata[เดือน],$I$9,tbldata[ชื่อ - นามสกุล],$I$10)</f>
        <v>0</v>
      </c>
      <c r="N14" s="22" t="s">
        <v>47</v>
      </c>
    </row>
    <row r="15" spans="1:15" x14ac:dyDescent="0.3">
      <c r="A15" s="27"/>
      <c r="B15" s="33" t="s">
        <v>48</v>
      </c>
      <c r="C15" s="34">
        <f>SUMIFS(tbldata[เงินเพิ่ม/ค่าตอบแทน],tbldata[เดือน],$I$9,tbldata[ชื่อ - นามสกุล],$I$10)</f>
        <v>0</v>
      </c>
      <c r="D15" s="33" t="s">
        <v>49</v>
      </c>
      <c r="E15" s="34">
        <f>SUMIFS(tbldata[ประกันสังคม],tbldata[เดือน],$I$9,tbldata[ชื่อ - นามสกุล],$I$10)</f>
        <v>0</v>
      </c>
      <c r="N15" s="22" t="s">
        <v>50</v>
      </c>
    </row>
    <row r="16" spans="1:15" x14ac:dyDescent="0.3">
      <c r="A16" s="27"/>
      <c r="B16" s="33" t="s">
        <v>51</v>
      </c>
      <c r="C16" s="34">
        <f>SUMIFS(tbldata[เงินประจำตำแหน่ง],tbldata[เดือน],$I$9,tbldata[ชื่อ - นามสกุล],$I$10)</f>
        <v>0</v>
      </c>
      <c r="D16" s="33" t="s">
        <v>52</v>
      </c>
      <c r="E16" s="34">
        <f>SUMIFS(tbldata[[ธนาคารออมสิน ]],tbldata[เดือน],$I$9,tbldata[ชื่อ - นามสกุล],$I$10)</f>
        <v>0</v>
      </c>
      <c r="N16" s="22" t="s">
        <v>53</v>
      </c>
    </row>
    <row r="17" spans="1:14" x14ac:dyDescent="0.3">
      <c r="A17" s="27"/>
      <c r="B17" s="33" t="s">
        <v>54</v>
      </c>
      <c r="C17" s="34">
        <f>SUMIFS(tbldata[เงินช่วยเหลือ (บุตร)],tbldata[เดือน],$I$9,tbldata[ชื่อ - นามสกุล],$I$10)</f>
        <v>0</v>
      </c>
      <c r="D17" s="33" t="s">
        <v>165</v>
      </c>
      <c r="E17" s="34">
        <f>SUMIFS(tbldata[สหกรณ์ออมทรัพย์ จำกัด],tbldata[เดือน],$I$9,tbldata[ชื่อ - นามสกุล],$I$10)</f>
        <v>0</v>
      </c>
      <c r="N17" s="22" t="s">
        <v>55</v>
      </c>
    </row>
    <row r="18" spans="1:14" x14ac:dyDescent="0.3">
      <c r="A18" s="27"/>
      <c r="B18" s="33" t="s">
        <v>56</v>
      </c>
      <c r="C18" s="34">
        <f>SUMIFS(tbldata[เงินตกเบิก],tbldata[เดือน],$I$9,tbldata[ชื่อ - นามสกุล],$I$10)</f>
        <v>0</v>
      </c>
      <c r="D18" s="33" t="s">
        <v>161</v>
      </c>
      <c r="E18" s="34">
        <f>SUMIFS(tbldata[กลุ่มสัจจะ],tbldata[เดือน],$I$9,tbldata[ชื่อ - นามสกุล],$I$10)</f>
        <v>0</v>
      </c>
      <c r="N18" s="22" t="s">
        <v>35</v>
      </c>
    </row>
    <row r="19" spans="1:14" x14ac:dyDescent="0.3">
      <c r="A19" s="27"/>
      <c r="B19" s="33" t="s">
        <v>57</v>
      </c>
      <c r="C19" s="34">
        <f>SUMIFS(tbldata[ค่าเช่าบ้าน],tbldata[เดือน],$I$9,tbldata[ชื่อ - นามสกุล],$I$10)</f>
        <v>0</v>
      </c>
      <c r="D19" s="33" t="s">
        <v>58</v>
      </c>
      <c r="E19" s="34">
        <f>SUMIFS(tbldata[บริษัท เอ.ไอ.เอ จำกัด],tbldata[เดือน],$I$9,tbldata[ชื่อ - นามสกุล],$I$10)</f>
        <v>0</v>
      </c>
      <c r="N19" s="22" t="s">
        <v>59</v>
      </c>
    </row>
    <row r="20" spans="1:14" x14ac:dyDescent="0.3">
      <c r="A20" s="27"/>
      <c r="B20" s="33" t="s">
        <v>60</v>
      </c>
      <c r="C20" s="34">
        <f>SUMIFS(tbldata[อื่น ๆ (ค่าครองชีพ)],tbldata[เดือน],$I$9,tbldata[ชื่อ - นามสกุล],$I$10)</f>
        <v>0</v>
      </c>
      <c r="D20" s="33" t="s">
        <v>162</v>
      </c>
      <c r="E20" s="34">
        <f>SUMIFS(tbldata[กลุ่มออมทรัพย์],tbldata[เดือน],$I$9,tbldata[ชื่อ - นามสกุล],$I$10)</f>
        <v>0</v>
      </c>
      <c r="N20" s="22" t="s">
        <v>61</v>
      </c>
    </row>
    <row r="21" spans="1:14" x14ac:dyDescent="0.3">
      <c r="A21" s="27"/>
      <c r="B21" s="33"/>
      <c r="C21" s="34"/>
      <c r="D21" s="33" t="s">
        <v>62</v>
      </c>
      <c r="E21" s="34">
        <f>SUMIFS(tbldata[[ธนาคาร กรุงไทยจำกัด ]],tbldata[เดือน],$I$9,tbldata[ชื่อ - นามสกุล],$I$10)</f>
        <v>0</v>
      </c>
      <c r="N21" s="22" t="s">
        <v>63</v>
      </c>
    </row>
    <row r="22" spans="1:14" x14ac:dyDescent="0.3">
      <c r="A22" s="27"/>
      <c r="B22" s="33"/>
      <c r="C22" s="34"/>
      <c r="D22" s="33" t="s">
        <v>64</v>
      </c>
      <c r="E22" s="34">
        <f>SUMIFS(tbldata[ธนาคารอาคารสงเคราะห์],tbldata[เดือน],$I$9,tbldata[ชื่อ - นามสกุล],$I$10)</f>
        <v>0</v>
      </c>
      <c r="N22" s="22" t="s">
        <v>65</v>
      </c>
    </row>
    <row r="23" spans="1:14" x14ac:dyDescent="0.3">
      <c r="A23" s="27"/>
      <c r="B23" s="33"/>
      <c r="C23" s="34"/>
      <c r="D23" s="33" t="s">
        <v>66</v>
      </c>
      <c r="E23" s="34">
        <f>SUMIFS(tbldata[ธนาคารกรุงไทยจำกัด ก.ฌ.],tbldata[เดือน],$I$9,tbldata[ชื่อ - นามสกุล],$I$10)</f>
        <v>0</v>
      </c>
      <c r="N23" s="22" t="s">
        <v>67</v>
      </c>
    </row>
    <row r="24" spans="1:14" x14ac:dyDescent="0.3">
      <c r="A24" s="27"/>
      <c r="B24" s="33"/>
      <c r="C24" s="34"/>
      <c r="D24" s="33" t="s">
        <v>68</v>
      </c>
      <c r="E24" s="34">
        <f>SUMIFS(tbldata[ธนาคารเพื่อการเกษตรและสหกรณ์การเกษตร],tbldata[เดือน],$I$9,tbldata[ชื่อ - นามสกุล],$I$10)</f>
        <v>0</v>
      </c>
      <c r="N24" s="22" t="s">
        <v>69</v>
      </c>
    </row>
    <row r="25" spans="1:14" x14ac:dyDescent="0.3">
      <c r="A25" s="27"/>
      <c r="B25" s="33"/>
      <c r="C25" s="34"/>
      <c r="D25" s="33" t="s">
        <v>165</v>
      </c>
      <c r="E25" s="34">
        <f>SUMIFS(tbldata[สหกรณ์ออมทรัพย์ จำกัด],tbldata[เดือน],$I$9,tbldata[ชื่อ - นามสกุล],$I$10)</f>
        <v>0</v>
      </c>
      <c r="N25" s="22" t="s">
        <v>70</v>
      </c>
    </row>
    <row r="26" spans="1:14" x14ac:dyDescent="0.3">
      <c r="A26" s="27"/>
      <c r="B26" s="35" t="s">
        <v>71</v>
      </c>
      <c r="C26" s="36">
        <f>SUM(C14:C24)</f>
        <v>0</v>
      </c>
      <c r="D26" s="35" t="s">
        <v>72</v>
      </c>
      <c r="E26" s="36">
        <f>SUM(E14:E24)</f>
        <v>0</v>
      </c>
      <c r="N26" s="22" t="s">
        <v>73</v>
      </c>
    </row>
    <row r="27" spans="1:14" x14ac:dyDescent="0.3">
      <c r="A27" s="27"/>
      <c r="B27" s="35" t="s">
        <v>74</v>
      </c>
      <c r="C27" s="36">
        <f>C26-E26</f>
        <v>0</v>
      </c>
      <c r="D27" s="37"/>
      <c r="E27" s="37"/>
      <c r="N27" s="22" t="s">
        <v>75</v>
      </c>
    </row>
    <row r="28" spans="1:14" ht="10.5" customHeight="1" x14ac:dyDescent="0.3">
      <c r="A28" s="27"/>
      <c r="B28" s="37"/>
      <c r="C28" s="38"/>
      <c r="D28" s="37"/>
      <c r="E28" s="37"/>
      <c r="N28" s="22" t="s">
        <v>76</v>
      </c>
    </row>
    <row r="29" spans="1:14" x14ac:dyDescent="0.3">
      <c r="A29" s="27"/>
      <c r="B29" s="27"/>
      <c r="C29" s="27"/>
      <c r="D29" s="39"/>
      <c r="E29" s="39"/>
      <c r="F29" s="26"/>
      <c r="N29" s="22" t="s">
        <v>77</v>
      </c>
    </row>
    <row r="30" spans="1:14" x14ac:dyDescent="0.3">
      <c r="A30" s="27"/>
      <c r="B30" s="27"/>
      <c r="C30" s="27"/>
      <c r="D30" s="39"/>
      <c r="E30" s="39"/>
      <c r="F30" s="26"/>
    </row>
    <row r="31" spans="1:14" x14ac:dyDescent="0.3">
      <c r="A31" s="27"/>
      <c r="B31" s="27"/>
      <c r="C31" s="27"/>
      <c r="D31" s="27"/>
      <c r="E31" s="27"/>
    </row>
    <row r="32" spans="1:14" x14ac:dyDescent="0.3">
      <c r="A32" s="27"/>
      <c r="B32" s="27"/>
      <c r="C32" s="27"/>
      <c r="D32" s="27"/>
      <c r="E32" s="27"/>
    </row>
    <row r="33" spans="1:5" x14ac:dyDescent="0.3">
      <c r="A33" s="27"/>
      <c r="B33" s="27"/>
      <c r="C33" s="27"/>
      <c r="D33" s="39"/>
      <c r="E33" s="27"/>
    </row>
    <row r="34" spans="1:5" x14ac:dyDescent="0.3">
      <c r="A34" s="27"/>
      <c r="B34" s="27"/>
      <c r="C34" s="27"/>
      <c r="D34" s="39"/>
      <c r="E34" s="27"/>
    </row>
  </sheetData>
  <mergeCells count="3">
    <mergeCell ref="B1:E1"/>
    <mergeCell ref="B2:E2"/>
    <mergeCell ref="B3:E3"/>
  </mergeCells>
  <dataValidations count="1">
    <dataValidation type="list" allowBlank="1" showInputMessage="1" showErrorMessage="1" sqref="I9" xr:uid="{F179F095-F781-4CD3-B780-59B59FEEB01B}">
      <formula1>$N$6:$N$29</formula1>
    </dataValidation>
  </dataValidations>
  <pageMargins left="0.59055118110236227" right="0.59055118110236227" top="0.74803149606299213" bottom="0.74803149606299213" header="0.31496062992125984" footer="0.3149606299212598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0DD05-9A42-46F6-BA41-A0532007478F}">
  <sheetPr codeName="Sheet10"/>
  <dimension ref="A1:N34"/>
  <sheetViews>
    <sheetView workbookViewId="0">
      <selection sqref="A1:XFD1048576"/>
    </sheetView>
  </sheetViews>
  <sheetFormatPr defaultRowHeight="20.25" x14ac:dyDescent="0.3"/>
  <cols>
    <col min="1" max="1" width="3.875" style="20" bestFit="1" customWidth="1"/>
    <col min="2" max="2" width="24.625" style="20" customWidth="1"/>
    <col min="3" max="3" width="15.625" style="20" customWidth="1"/>
    <col min="4" max="4" width="24.625" style="20" customWidth="1"/>
    <col min="5" max="5" width="15.625" style="20" customWidth="1"/>
    <col min="6" max="6" width="10.375" style="20" customWidth="1"/>
    <col min="7" max="7" width="9" style="20"/>
    <col min="8" max="8" width="22.25" style="20" bestFit="1" customWidth="1"/>
    <col min="9" max="9" width="18" style="21" bestFit="1" customWidth="1"/>
    <col min="10" max="13" width="9" style="20"/>
    <col min="14" max="14" width="14.5" style="22" bestFit="1" customWidth="1"/>
    <col min="15" max="16384" width="9" style="20"/>
  </cols>
  <sheetData>
    <row r="1" spans="1:9" x14ac:dyDescent="0.3">
      <c r="A1" s="27"/>
      <c r="B1" s="59"/>
      <c r="C1" s="59"/>
      <c r="D1" s="59"/>
      <c r="E1" s="59"/>
    </row>
    <row r="2" spans="1:9" x14ac:dyDescent="0.3">
      <c r="A2" s="27"/>
      <c r="B2" s="59"/>
      <c r="C2" s="59"/>
      <c r="D2" s="59"/>
      <c r="E2" s="59"/>
    </row>
    <row r="3" spans="1:9" x14ac:dyDescent="0.3">
      <c r="A3" s="27"/>
      <c r="B3" s="59"/>
      <c r="C3" s="59"/>
      <c r="D3" s="59"/>
      <c r="E3" s="59"/>
    </row>
    <row r="4" spans="1:9" ht="10.5" customHeight="1" x14ac:dyDescent="0.3">
      <c r="A4" s="27"/>
      <c r="B4" s="40"/>
      <c r="C4" s="40"/>
      <c r="D4" s="40"/>
      <c r="E4" s="40"/>
    </row>
    <row r="5" spans="1:9" x14ac:dyDescent="0.3">
      <c r="A5" s="27"/>
      <c r="B5" s="27"/>
      <c r="C5" s="27"/>
      <c r="D5" s="27"/>
      <c r="E5" s="27"/>
    </row>
    <row r="6" spans="1:9" x14ac:dyDescent="0.3">
      <c r="A6" s="27"/>
      <c r="B6" s="27"/>
      <c r="C6" s="27"/>
      <c r="D6" s="27"/>
      <c r="E6" s="27"/>
    </row>
    <row r="7" spans="1:9" x14ac:dyDescent="0.3">
      <c r="A7" s="27"/>
      <c r="B7" s="27"/>
      <c r="C7" s="29"/>
      <c r="D7" s="27"/>
      <c r="E7" s="27"/>
    </row>
    <row r="8" spans="1:9" ht="10.5" customHeight="1" x14ac:dyDescent="0.3">
      <c r="A8" s="27"/>
      <c r="B8" s="27"/>
      <c r="C8" s="29"/>
      <c r="D8" s="27"/>
      <c r="E8" s="27"/>
    </row>
    <row r="9" spans="1:9" x14ac:dyDescent="0.3">
      <c r="A9" s="30"/>
      <c r="B9" s="27"/>
      <c r="C9" s="30"/>
      <c r="D9" s="29"/>
      <c r="E9" s="27"/>
      <c r="H9" s="23"/>
      <c r="I9" s="24"/>
    </row>
    <row r="10" spans="1:9" x14ac:dyDescent="0.3">
      <c r="A10" s="30"/>
      <c r="B10" s="27"/>
      <c r="C10" s="30"/>
      <c r="D10" s="29"/>
      <c r="E10" s="27"/>
      <c r="H10" s="25"/>
      <c r="I10" s="24"/>
    </row>
    <row r="11" spans="1:9" x14ac:dyDescent="0.3">
      <c r="A11" s="30"/>
      <c r="B11" s="27"/>
      <c r="C11" s="27"/>
      <c r="D11" s="29"/>
      <c r="E11" s="29"/>
    </row>
    <row r="12" spans="1:9" ht="9.75" customHeight="1" x14ac:dyDescent="0.3">
      <c r="A12" s="30"/>
      <c r="B12" s="31"/>
      <c r="C12" s="31"/>
      <c r="D12" s="29"/>
      <c r="E12" s="29"/>
    </row>
    <row r="13" spans="1:9" x14ac:dyDescent="0.3">
      <c r="A13" s="27"/>
      <c r="B13" s="32"/>
      <c r="C13" s="32"/>
      <c r="D13" s="32"/>
      <c r="E13" s="32"/>
    </row>
    <row r="14" spans="1:9" x14ac:dyDescent="0.3">
      <c r="A14" s="27"/>
      <c r="B14" s="33"/>
      <c r="C14" s="34"/>
      <c r="D14" s="33"/>
      <c r="E14" s="34"/>
    </row>
    <row r="15" spans="1:9" x14ac:dyDescent="0.3">
      <c r="A15" s="27"/>
      <c r="B15" s="33"/>
      <c r="C15" s="34"/>
      <c r="D15" s="33"/>
      <c r="E15" s="34"/>
    </row>
    <row r="16" spans="1:9" x14ac:dyDescent="0.3">
      <c r="A16" s="27"/>
      <c r="B16" s="33"/>
      <c r="C16" s="34"/>
      <c r="D16" s="33"/>
      <c r="E16" s="34"/>
    </row>
    <row r="17" spans="1:6" x14ac:dyDescent="0.3">
      <c r="A17" s="27"/>
      <c r="B17" s="33"/>
      <c r="C17" s="34"/>
      <c r="D17" s="33"/>
      <c r="E17" s="34"/>
    </row>
    <row r="18" spans="1:6" x14ac:dyDescent="0.3">
      <c r="A18" s="27"/>
      <c r="B18" s="33"/>
      <c r="C18" s="34"/>
      <c r="D18" s="33"/>
      <c r="E18" s="34"/>
    </row>
    <row r="19" spans="1:6" x14ac:dyDescent="0.3">
      <c r="A19" s="27"/>
      <c r="B19" s="33"/>
      <c r="C19" s="34"/>
      <c r="D19" s="33"/>
      <c r="E19" s="34"/>
    </row>
    <row r="20" spans="1:6" x14ac:dyDescent="0.3">
      <c r="A20" s="27"/>
      <c r="B20" s="33"/>
      <c r="C20" s="34"/>
      <c r="D20" s="33"/>
      <c r="E20" s="34"/>
    </row>
    <row r="21" spans="1:6" x14ac:dyDescent="0.3">
      <c r="A21" s="27"/>
      <c r="B21" s="33"/>
      <c r="C21" s="34"/>
      <c r="D21" s="33"/>
      <c r="E21" s="34"/>
    </row>
    <row r="22" spans="1:6" x14ac:dyDescent="0.3">
      <c r="A22" s="27"/>
      <c r="B22" s="33"/>
      <c r="C22" s="34"/>
      <c r="D22" s="33"/>
      <c r="E22" s="34"/>
    </row>
    <row r="23" spans="1:6" x14ac:dyDescent="0.3">
      <c r="A23" s="27"/>
      <c r="B23" s="33"/>
      <c r="C23" s="34"/>
      <c r="D23" s="33"/>
      <c r="E23" s="34"/>
    </row>
    <row r="24" spans="1:6" x14ac:dyDescent="0.3">
      <c r="A24" s="27"/>
      <c r="B24" s="33"/>
      <c r="C24" s="34"/>
      <c r="D24" s="33"/>
      <c r="E24" s="34"/>
    </row>
    <row r="25" spans="1:6" x14ac:dyDescent="0.3">
      <c r="A25" s="27"/>
      <c r="B25" s="33"/>
      <c r="C25" s="34"/>
      <c r="D25" s="33"/>
      <c r="E25" s="34"/>
    </row>
    <row r="26" spans="1:6" x14ac:dyDescent="0.3">
      <c r="A26" s="27"/>
      <c r="B26" s="35"/>
      <c r="C26" s="36"/>
      <c r="D26" s="35"/>
      <c r="E26" s="36"/>
    </row>
    <row r="27" spans="1:6" x14ac:dyDescent="0.3">
      <c r="A27" s="27"/>
      <c r="B27" s="35"/>
      <c r="C27" s="36"/>
      <c r="D27" s="37"/>
      <c r="E27" s="37"/>
    </row>
    <row r="28" spans="1:6" ht="10.5" customHeight="1" x14ac:dyDescent="0.3">
      <c r="A28" s="27"/>
      <c r="B28" s="37"/>
      <c r="C28" s="38"/>
      <c r="D28" s="37"/>
      <c r="E28" s="37"/>
    </row>
    <row r="29" spans="1:6" x14ac:dyDescent="0.3">
      <c r="A29" s="27"/>
      <c r="B29" s="27"/>
      <c r="C29" s="27"/>
      <c r="D29" s="39"/>
      <c r="E29" s="39"/>
      <c r="F29" s="26"/>
    </row>
    <row r="30" spans="1:6" x14ac:dyDescent="0.3">
      <c r="A30" s="27"/>
      <c r="B30" s="27"/>
      <c r="C30" s="27"/>
      <c r="D30" s="39"/>
      <c r="E30" s="39"/>
      <c r="F30" s="26"/>
    </row>
    <row r="31" spans="1:6" x14ac:dyDescent="0.3">
      <c r="A31" s="27"/>
      <c r="B31" s="27"/>
      <c r="C31" s="27"/>
      <c r="D31" s="27"/>
      <c r="E31" s="27"/>
    </row>
    <row r="32" spans="1:6" x14ac:dyDescent="0.3">
      <c r="A32" s="27"/>
      <c r="B32" s="27"/>
      <c r="C32" s="27"/>
      <c r="D32" s="27"/>
      <c r="E32" s="27"/>
    </row>
    <row r="33" spans="1:5" x14ac:dyDescent="0.3">
      <c r="A33" s="27"/>
      <c r="B33" s="27"/>
      <c r="C33" s="27"/>
      <c r="D33" s="39"/>
      <c r="E33" s="27"/>
    </row>
    <row r="34" spans="1:5" x14ac:dyDescent="0.3">
      <c r="A34" s="27"/>
      <c r="B34" s="27"/>
      <c r="C34" s="27"/>
      <c r="D34" s="39"/>
      <c r="E34" s="27"/>
    </row>
  </sheetData>
  <mergeCells count="3">
    <mergeCell ref="B1:E1"/>
    <mergeCell ref="B2:E2"/>
    <mergeCell ref="B3:E3"/>
  </mergeCells>
  <dataValidations count="1">
    <dataValidation type="list" allowBlank="1" showInputMessage="1" showErrorMessage="1" sqref="I9" xr:uid="{761DDD76-C30E-4CA1-B1F0-0EF9F599A52B}">
      <formula1>$N$6:$N$29</formula1>
    </dataValidation>
  </dataValidations>
  <pageMargins left="0.59055118110236227" right="0.59055118110236227" top="0.74803149606299213" bottom="0.74803149606299213" header="0.31496062992125984" footer="0.31496062992125984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A76996-E882-46D8-9EBA-D59A692C33C7}">
  <sheetPr codeName="Sheet4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368493-65A6-4CF1-941E-867BCE3C4E41}">
  <sheetPr codeName="Sheet5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Login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cp:lastPrinted>2022-02-11T08:09:22Z</cp:lastPrinted>
  <dcterms:created xsi:type="dcterms:W3CDTF">2022-02-11T06:13:40Z</dcterms:created>
  <dcterms:modified xsi:type="dcterms:W3CDTF">2022-02-15T16:06:45Z</dcterms:modified>
</cp:coreProperties>
</file>