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y Document\TestEx\"/>
    </mc:Choice>
  </mc:AlternateContent>
  <xr:revisionPtr revIDLastSave="0" documentId="13_ncr:1_{6D7FC5D3-D2C7-4215-8977-2A579FE4F3C4}" xr6:coauthVersionLast="36" xr6:coauthVersionMax="47" xr10:uidLastSave="{00000000-0000-0000-0000-000000000000}"/>
  <bookViews>
    <workbookView xWindow="-120" yWindow="-120" windowWidth="20730" windowHeight="11160" xr2:uid="{DFD159EA-49F8-4FF5-BAA7-9215259480DE}"/>
  </bookViews>
  <sheets>
    <sheet name="สร้างไฟล์รับรถประกันนอกเครือ" sheetId="1" r:id="rId1"/>
    <sheet name="INS" sheetId="3" r:id="rId2"/>
  </sheets>
  <functionGroups builtInGroupCount="19"/>
  <definedNames>
    <definedName name="ExternalData_1" localSheetId="1" hidden="1">INS!$A$1:$D$20</definedName>
    <definedName name="ExternalData_2" localSheetId="1" hidden="1">INS!$U$1:$U$32</definedName>
    <definedName name="ExternalData_4" localSheetId="1" hidden="1">INS!$P$1:$P$8</definedName>
    <definedName name="ExternalData_5" localSheetId="1" hidden="1">INS!$R$1:$S$13</definedName>
    <definedName name="FinalResultList">OFFSET(insList[[#Headers],[ReArrange]],1,0,SUM(insList[count]),1)</definedName>
    <definedName name="InputCarId">สร้างไฟล์รับรถประกันนอกเครือ!$F$3</definedName>
    <definedName name="mn">สร้างไฟล์รับรถประกันนอกเครือ!$C$3</definedName>
    <definedName name="NamefilePath">สร้างไฟล์รับรถประกันนอกเครือ!$B$6</definedName>
    <definedName name="Result4Filename">RunCaseNumber &amp; "-" &amp;ShowIdInsur&amp; "-" &amp; InputCarId</definedName>
    <definedName name="RunCaseNumber">yr&amp;mn&amp;สร้างไฟล์รับรถประกันนอกเครือ!C1048576</definedName>
    <definedName name="RunNumber">สร้างไฟล์รับรถประกันนอกเครือ!$D$3</definedName>
    <definedName name="SelectInsur">สร้างไฟล์รับรถประกันนอกเครือ!$E$3</definedName>
    <definedName name="ShowFName4Save">สร้างไฟล์รับรถประกันนอกเครือ!$B$4</definedName>
    <definedName name="ShowIdInsur">VLOOKUP(SelectInsur,insList[],3,FALSE)</definedName>
    <definedName name="yr">สร้างไฟล์รับรถประกันนอกเครือ!$B$3</definedName>
    <definedName name="yrs">สร้างไฟล์รับรถประกันนอกเครือ!$B$3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E2" i="3" l="1"/>
  <c r="E3" i="3"/>
  <c r="F3" i="3" s="1"/>
  <c r="E4" i="3"/>
  <c r="F4" i="3" s="1"/>
  <c r="E5" i="3"/>
  <c r="F5" i="3" s="1"/>
  <c r="E6" i="3"/>
  <c r="E7" i="3"/>
  <c r="F7" i="3" s="1"/>
  <c r="E8" i="3"/>
  <c r="F8" i="3" s="1"/>
  <c r="E9" i="3"/>
  <c r="F9" i="3" s="1"/>
  <c r="G9" i="3" s="1"/>
  <c r="E10" i="3"/>
  <c r="E11" i="3"/>
  <c r="F11" i="3" s="1"/>
  <c r="G11" i="3" s="1"/>
  <c r="E12" i="3"/>
  <c r="E13" i="3"/>
  <c r="F13" i="3" s="1"/>
  <c r="E14" i="3"/>
  <c r="F14" i="3" s="1"/>
  <c r="G14" i="3" s="1"/>
  <c r="E15" i="3"/>
  <c r="F15" i="3" s="1"/>
  <c r="G15" i="3" s="1"/>
  <c r="E16" i="3"/>
  <c r="F16" i="3" s="1"/>
  <c r="E17" i="3"/>
  <c r="F17" i="3" s="1"/>
  <c r="G17" i="3" s="1"/>
  <c r="E18" i="3"/>
  <c r="F18" i="3" s="1"/>
  <c r="E19" i="3"/>
  <c r="F19" i="3" s="1"/>
  <c r="G19" i="3" s="1"/>
  <c r="E20" i="3"/>
  <c r="F20" i="3" s="1"/>
  <c r="G20" i="3" s="1"/>
  <c r="F2" i="3"/>
  <c r="F6" i="3"/>
  <c r="G6" i="3" s="1"/>
  <c r="F10" i="3"/>
  <c r="G10" i="3" s="1"/>
  <c r="F12" i="3"/>
  <c r="G12" i="3" s="1"/>
  <c r="G18" i="3" l="1"/>
  <c r="G7" i="3"/>
  <c r="G2" i="3"/>
  <c r="G16" i="3"/>
  <c r="G13" i="3"/>
  <c r="G4" i="3"/>
  <c r="G8" i="3"/>
  <c r="G5" i="3"/>
  <c r="G3" i="3"/>
  <c r="H5" i="3" l="1"/>
  <c r="I5" i="3" s="1"/>
  <c r="H15" i="3"/>
  <c r="I15" i="3" s="1"/>
  <c r="H18" i="3"/>
  <c r="I18" i="3" s="1"/>
  <c r="H2" i="3"/>
  <c r="I2" i="3" s="1"/>
  <c r="H17" i="3"/>
  <c r="I17" i="3" s="1"/>
  <c r="H16" i="3"/>
  <c r="I16" i="3" s="1"/>
  <c r="H11" i="3"/>
  <c r="I11" i="3" s="1"/>
  <c r="H14" i="3"/>
  <c r="I14" i="3" s="1"/>
  <c r="H20" i="3"/>
  <c r="I20" i="3" s="1"/>
  <c r="H13" i="3"/>
  <c r="I13" i="3" s="1"/>
  <c r="H8" i="3"/>
  <c r="I8" i="3" s="1"/>
  <c r="H7" i="3"/>
  <c r="I7" i="3" s="1"/>
  <c r="H10" i="3"/>
  <c r="I10" i="3" s="1"/>
  <c r="H12" i="3"/>
  <c r="I12" i="3" s="1"/>
  <c r="H9" i="3"/>
  <c r="I9" i="3" s="1"/>
  <c r="H19" i="3"/>
  <c r="I19" i="3" s="1"/>
  <c r="H3" i="3"/>
  <c r="I3" i="3" s="1"/>
  <c r="H6" i="3"/>
  <c r="I6" i="3" s="1"/>
  <c r="H4" i="3"/>
  <c r="I4" i="3" s="1"/>
  <c r="K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D1F4E6-64FF-419C-98F4-1E7D7A360839}" keepAlive="1" name="Query - day" description="Connection to the 'day' query in the workbook." type="5" refreshedVersion="6" background="1" saveData="1">
    <dbPr connection="Provider=Microsoft.Mashup.OleDb.1;Data Source=$Workbook$;Location=day;Extended Properties=&quot;&quot;" command="SELECT * FROM [day]"/>
  </connection>
  <connection id="2" xr16:uid="{CC854802-A291-4728-8ADD-296707FE732B}" keepAlive="1" name="Query - insList" description="Connection to the 'insList' query in the workbook." type="5" refreshedVersion="6" background="1" saveData="1">
    <dbPr connection="Provider=Microsoft.Mashup.OleDb.1;Data Source=$Workbook$;Location=insList;Extended Properties=&quot;&quot;" command="SELECT * FROM [insList]"/>
  </connection>
  <connection id="3" xr16:uid="{1474C4AB-0E77-40F8-B1D3-6E6FC940D8BD}" keepAlive="1" name="Query - month" description="Connection to the 'month' query in the workbook." type="5" refreshedVersion="6" background="1" saveData="1">
    <dbPr connection="Provider=Microsoft.Mashup.OleDb.1;Data Source=$Workbook$;Location=month;Extended Properties=&quot;&quot;" command="SELECT * FROM [month]"/>
  </connection>
  <connection id="4" xr16:uid="{3BA6655A-67D5-4B25-8971-741A03182D7A}" keepAlive="1" name="Query - month (2)" description="Connection to the 'month (2)' query in the workbook." type="5" refreshedVersion="6" background="1" saveData="1">
    <dbPr connection="Provider=Microsoft.Mashup.OleDb.1;Data Source=$Workbook$;Location=&quot;month (2)&quot;;Extended Properties=&quot;&quot;" command="SELECT * FROM [month (2)]"/>
  </connection>
  <connection id="5" xr16:uid="{2AE0611F-BFE7-4DEE-9466-A30F0B67CC14}" keepAlive="1" name="Query - years" description="Connection to the 'years' query in the workbook." type="5" refreshedVersion="6" background="1" saveData="1">
    <dbPr connection="Provider=Microsoft.Mashup.OleDb.1;Data Source=$Workbook$;Location=years;Extended Properties=&quot;&quot;" command="SELECT * FROM [years]"/>
  </connection>
</connections>
</file>

<file path=xl/sharedStrings.xml><?xml version="1.0" encoding="utf-8"?>
<sst xmlns="http://schemas.openxmlformats.org/spreadsheetml/2006/main" count="140" uniqueCount="123">
  <si>
    <t>บริษัทประกัน</t>
  </si>
  <si>
    <t>ป้ายทะเบียน</t>
  </si>
  <si>
    <t>Column1</t>
  </si>
  <si>
    <t>Column2</t>
  </si>
  <si>
    <t>Column3</t>
  </si>
  <si>
    <t>ไทยวิวัฒน์</t>
  </si>
  <si>
    <t>1231</t>
  </si>
  <si>
    <t>THAIVIVA</t>
  </si>
  <si>
    <t>ทิพยประกันภัย</t>
  </si>
  <si>
    <t>022392200</t>
  </si>
  <si>
    <t>DHIPAYA</t>
  </si>
  <si>
    <t>วิริยะประกันภัย</t>
  </si>
  <si>
    <t>043519934</t>
  </si>
  <si>
    <t>VIRAYAH</t>
  </si>
  <si>
    <t>นวกิจ</t>
  </si>
  <si>
    <t>043519187</t>
  </si>
  <si>
    <t>NAVAKIT</t>
  </si>
  <si>
    <t>เมืองไทย</t>
  </si>
  <si>
    <t>1484</t>
  </si>
  <si>
    <t>MUANGT</t>
  </si>
  <si>
    <t>เทเวศประกันภัย</t>
  </si>
  <si>
    <t>0813912826</t>
  </si>
  <si>
    <t>DEVES</t>
  </si>
  <si>
    <t>AIG</t>
  </si>
  <si>
    <t>026491999</t>
  </si>
  <si>
    <t>AIGINS</t>
  </si>
  <si>
    <t>LMG</t>
  </si>
  <si>
    <t>043516061</t>
  </si>
  <si>
    <t>LMGINS</t>
  </si>
  <si>
    <t>ไทยประกันภัย</t>
  </si>
  <si>
    <t>021198888</t>
  </si>
  <si>
    <t>THAIINS</t>
  </si>
  <si>
    <t>กรุงไทยพานิช</t>
  </si>
  <si>
    <t>043516727</t>
  </si>
  <si>
    <t>KPIINS</t>
  </si>
  <si>
    <t>ธนชาติประกันภัย</t>
  </si>
  <si>
    <t>023089300</t>
  </si>
  <si>
    <t>THANAC</t>
  </si>
  <si>
    <t>ไทยเศรษฐกิจ</t>
  </si>
  <si>
    <t>028538888</t>
  </si>
  <si>
    <t>THAISET</t>
  </si>
  <si>
    <t>มิตซุย สุมิโตโม</t>
  </si>
  <si>
    <t>026796165</t>
  </si>
  <si>
    <t>MITSUI</t>
  </si>
  <si>
    <t>กรุงเทพประกันภัย</t>
  </si>
  <si>
    <t>043512521</t>
  </si>
  <si>
    <t>BKKINS</t>
  </si>
  <si>
    <t>ไอโออิ</t>
  </si>
  <si>
    <t>028811888</t>
  </si>
  <si>
    <t>AIOIINS</t>
  </si>
  <si>
    <t>ไทยศรีประกันภัย</t>
  </si>
  <si>
    <t>043325329-31</t>
  </si>
  <si>
    <t>THAISRI</t>
  </si>
  <si>
    <t>มิตรแท้ประกันภัย</t>
  </si>
  <si>
    <t>026407777</t>
  </si>
  <si>
    <t>MITTAE</t>
  </si>
  <si>
    <t>โตเกียวมารีน</t>
  </si>
  <si>
    <t>026868888</t>
  </si>
  <si>
    <t>TOKYO</t>
  </si>
  <si>
    <t>IsFound</t>
  </si>
  <si>
    <t>GetRowNum</t>
  </si>
  <si>
    <t>Rank</t>
  </si>
  <si>
    <t>ReArrange</t>
  </si>
  <si>
    <t xml:space="preserve"> </t>
  </si>
  <si>
    <t>count</t>
  </si>
  <si>
    <t>FinalResult</t>
  </si>
  <si>
    <t>เมือง</t>
  </si>
  <si>
    <t>insname</t>
  </si>
  <si>
    <t>011111111</t>
  </si>
  <si>
    <t>INSNAME</t>
  </si>
  <si>
    <t>Column4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</si>
  <si>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</si>
  <si>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</si>
  <si>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</si>
  <si>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</si>
  <si>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</si>
  <si>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</si>
  <si>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</si>
  <si>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</si>
  <si>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</si>
  <si>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</si>
  <si>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</si>
  <si>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</si>
  <si>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</t>
  </si>
  <si>
    <t>เดือน</t>
  </si>
  <si>
    <t>ลำดับ</t>
  </si>
  <si>
    <t>Custom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</si>
  <si>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</si>
  <si>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</si>
  <si>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</si>
  <si>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</si>
  <si>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</si>
  <si>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</si>
  <si>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</si>
  <si>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</si>
  <si>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</si>
  <si>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</si>
  <si>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</si>
  <si>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</si>
  <si>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</si>
  <si>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</si>
  <si>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</si>
  <si>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</si>
  <si>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</si>
  <si>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</si>
  <si>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</si>
  <si>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</si>
  <si>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</si>
  <si>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</si>
  <si>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</si>
  <si>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</si>
  <si>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</si>
  <si>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</si>
  <si>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</si>
  <si>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</si>
  <si>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</si>
  <si>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</si>
  <si>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</si>
  <si>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เลขเรื่อง</t>
  </si>
  <si>
    <t>เลือกไฟล์ที่จะคัดลอกที่ปุ่ม Browse หากไม่เลือกจะเป็นค่าว่าง (แนะนำให้เป็นค่าว่าง)</t>
  </si>
  <si>
    <t>กก9000กทม</t>
  </si>
  <si>
    <t>65060008-TOKYO-กก9000กทม.xlsm</t>
  </si>
  <si>
    <t>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</si>
</sst>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theme="2" tint="-0.499984740745262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  <font>
      <sz val="10"/>
      <color theme="1"/>
      <name val="Var(--ff-mono)"/>
    </font>
    <font>
      <sz val="11"/>
      <color theme="0" tint="-4.9989318521683403E-2"/>
      <name val="Tahoma"/>
      <family val="2"/>
      <scheme val="minor"/>
    </font>
    <font>
      <b/>
      <sz val="11"/>
      <color theme="0" tint="-4.9989318521683403E-2"/>
      <name val="Tahoma"/>
      <family val="2"/>
      <scheme val="minor"/>
    </font>
    <font>
      <sz val="18"/>
      <name val="Cordia Ne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NumberFormat="1"/>
    <xf numFmtId="0" fontId="0" fillId="0" borderId="1" xfId="0" applyBorder="1"/>
    <xf numFmtId="0" fontId="1" fillId="0" borderId="0" xfId="0" applyFont="1"/>
    <xf numFmtId="22" fontId="2" fillId="3" borderId="0" xfId="0" applyNumberFormat="1" applyFont="1" applyFill="1" applyProtection="1"/>
    <xf numFmtId="0" fontId="2" fillId="3" borderId="0" xfId="0" applyFont="1" applyFill="1" applyProtection="1"/>
    <xf numFmtId="0" fontId="0" fillId="3" borderId="0" xfId="0" applyFill="1" applyProtection="1"/>
    <xf numFmtId="0" fontId="0" fillId="2" borderId="0" xfId="0" applyFill="1" applyProtection="1">
      <protection locked="0"/>
    </xf>
    <xf numFmtId="0" fontId="4" fillId="2" borderId="0" xfId="0" applyNumberFormat="1" applyFont="1" applyFill="1" applyBorder="1" applyAlignment="1" applyProtection="1">
      <alignment vertical="center"/>
      <protection locked="0"/>
    </xf>
    <xf numFmtId="0" fontId="4" fillId="2" borderId="2" xfId="0" applyNumberFormat="1" applyFont="1" applyFill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vertical="center"/>
      <protection locked="0"/>
    </xf>
    <xf numFmtId="0" fontId="0" fillId="3" borderId="0" xfId="0" applyFill="1" applyAlignment="1" applyProtection="1">
      <alignment vertical="center"/>
    </xf>
    <xf numFmtId="0" fontId="1" fillId="3" borderId="0" xfId="0" applyFont="1" applyFill="1" applyProtection="1"/>
    <xf numFmtId="0" fontId="7" fillId="4" borderId="1" xfId="0" applyFont="1" applyFill="1" applyBorder="1" applyAlignment="1" applyProtection="1">
      <alignment horizontal="center"/>
    </xf>
    <xf numFmtId="0" fontId="8" fillId="4" borderId="1" xfId="0" applyFont="1" applyFill="1" applyBorder="1" applyAlignment="1" applyProtection="1">
      <alignment horizontal="center"/>
    </xf>
    <xf numFmtId="0" fontId="9" fillId="2" borderId="3" xfId="0" applyNumberFormat="1" applyFont="1" applyFill="1" applyBorder="1" applyAlignment="1" applyProtection="1">
      <alignment horizontal="left" vertical="center"/>
    </xf>
    <xf numFmtId="0" fontId="0" fillId="2" borderId="4" xfId="0" applyFill="1" applyBorder="1" applyAlignment="1" applyProtection="1">
      <alignment horizontal="center"/>
    </xf>
    <xf numFmtId="0" fontId="0" fillId="2" borderId="2" xfId="0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vertical="center"/>
    </xf>
    <xf numFmtId="0" fontId="0" fillId="3" borderId="0" xfId="0" applyFill="1" applyBorder="1" applyProtection="1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1" fillId="2" borderId="0" xfId="0" applyFont="1" applyFill="1" applyAlignment="1" applyProtection="1"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Border="1" applyProtection="1"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0" fillId="2" borderId="0" xfId="0" applyFont="1" applyFill="1" applyProtection="1">
      <protection locked="0"/>
    </xf>
    <xf numFmtId="0" fontId="0" fillId="2" borderId="0" xfId="0" applyFill="1" applyAlignment="1" applyProtection="1"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</xf>
    <xf numFmtId="0" fontId="4" fillId="5" borderId="3" xfId="0" applyNumberFormat="1" applyFont="1" applyFill="1" applyBorder="1" applyAlignment="1" applyProtection="1">
      <alignment horizontal="center" vertical="center"/>
    </xf>
    <xf numFmtId="0" fontId="4" fillId="5" borderId="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1</xdr:row>
          <xdr:rowOff>200025</xdr:rowOff>
        </xdr:from>
        <xdr:to>
          <xdr:col>8</xdr:col>
          <xdr:colOff>276225</xdr:colOff>
          <xdr:row>4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4</xdr:row>
          <xdr:rowOff>219075</xdr:rowOff>
        </xdr:from>
        <xdr:to>
          <xdr:col>5</xdr:col>
          <xdr:colOff>1209675</xdr:colOff>
          <xdr:row>6</xdr:row>
          <xdr:rowOff>9525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304800</xdr:colOff>
          <xdr:row>7</xdr:row>
          <xdr:rowOff>142875</xdr:rowOff>
        </xdr:from>
        <xdr:to>
          <xdr:col>6</xdr:col>
          <xdr:colOff>428625</xdr:colOff>
          <xdr:row>9</xdr:row>
          <xdr:rowOff>180975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C8621DD-30DA-4EBE-A005-682724049E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0A9BBC0C-2CE7-48AA-BA12-900E9BA0C808}" autoFormatId="16" applyNumberFormats="0" applyBorderFormats="0" applyFontFormats="0" applyPatternFormats="0" applyAlignmentFormats="0" applyWidthHeightFormats="0">
  <queryTableRefresh nextId="10" unboundColumnsRight="5">
    <queryTableFields count="9">
      <queryTableField id="1" name="Column1" tableColumnId="1"/>
      <queryTableField id="2" name="Column2" tableColumnId="2"/>
      <queryTableField id="3" name="Column3" tableColumnId="3"/>
      <queryTableField id="9" name="Column4" tableColumnId="9"/>
      <queryTableField id="4" dataBound="0" tableColumnId="4"/>
      <queryTableField id="5" dataBound="0" tableColumnId="5"/>
      <queryTableField id="6" dataBound="0" tableColumnId="6"/>
      <queryTableField id="7" dataBound="0" tableColumnId="7"/>
      <queryTableField id="8" dataBound="0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5" xr16:uid="{1590E74C-FAA3-4E2A-8E7C-F1E737B1434A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8FCB9859-4C86-41C4-A43F-3397E8EB04ED}" autoFormatId="16" applyNumberFormats="0" applyBorderFormats="0" applyFontFormats="0" applyPatternFormats="0" applyAlignmentFormats="0" applyWidthHeightFormats="0">
  <queryTableRefresh nextId="5">
    <queryTableFields count="1">
      <queryTableField id="2" name="Custom" tableColumnId="2"/>
    </queryTableFields>
    <queryTableDeletedFields count="1">
      <deletedField name="Column1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connectionId="4" xr16:uid="{30E8BF41-40B2-413C-9405-38A4119C9B9D}" autoFormatId="16" applyNumberFormats="0" applyBorderFormats="0" applyFontFormats="0" applyPatternFormats="0" applyAlignmentFormats="0" applyWidthHeightFormats="0">
  <queryTableRefresh nextId="3">
    <queryTableFields count="2">
      <queryTableField id="1" name="Custom" tableColumnId="1"/>
      <queryTableField id="2" name="Column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DBEB3F-6BA2-4FCE-85DC-45EC070F37E4}" name="insList" displayName="insList" ref="A1:I20" tableType="queryTable" totalsRowShown="0">
  <autoFilter ref="A1:I20" xr:uid="{4A134C73-B455-492D-99BC-ECE2783DA9CE}"/>
  <tableColumns count="9">
    <tableColumn id="1" xr3:uid="{1AE6E92C-97C8-4C1F-B7DB-7AE18DA8E882}" uniqueName="1" name="Column1" queryTableFieldId="1" dataDxfId="8"/>
    <tableColumn id="2" xr3:uid="{A0C0F9DF-D462-467C-8407-C502F659808A}" uniqueName="2" name="Column2" queryTableFieldId="2" dataDxfId="7"/>
    <tableColumn id="3" xr3:uid="{4CAE9D1E-381E-4325-A0A1-57891B63C903}" uniqueName="3" name="Column3" queryTableFieldId="3" dataDxfId="6"/>
    <tableColumn id="9" xr3:uid="{9E7DA862-FEFC-4002-9B23-D274868E0633}" uniqueName="9" name="Column4" queryTableFieldId="9"/>
    <tableColumn id="4" xr3:uid="{5AAD3ABE-67A4-4894-A7E3-3185862E8D32}" uniqueName="4" name="IsFound" queryTableFieldId="4" dataDxfId="5">
      <calculatedColumnFormula>ISNUMBER(SEARCH(สร้างไฟล์รับรถประกันนอกเครือ!$E$3,insList[Column1]))</calculatedColumnFormula>
    </tableColumn>
    <tableColumn id="5" xr3:uid="{77038758-1883-4A17-A70E-8A1DB3EC3A2C}" uniqueName="5" name="GetRowNum" queryTableFieldId="5" dataDxfId="4">
      <calculatedColumnFormula>IF(insList[[#This Row],[IsFound]],ROW(insList[[#This Row],[Column1]]),"")</calculatedColumnFormula>
    </tableColumn>
    <tableColumn id="6" xr3:uid="{B7B0E37A-9753-4C70-A40E-A91DE513C756}" uniqueName="6" name="Rank" queryTableFieldId="6" dataDxfId="3">
      <calculatedColumnFormula>_xlfn.RANK.EQ(insList[[#This Row],[GetRowNum]],insList[GetRowNum],1)</calculatedColumnFormula>
    </tableColumn>
    <tableColumn id="7" xr3:uid="{0E8DF318-CCE4-4025-90DA-876AD9CCA267}" uniqueName="7" name="ReArrange" queryTableFieldId="7" dataDxfId="2">
      <calculatedColumnFormula>INDEX(insList[Column1],MATCH(ROW(insList[[#This Row],[Column1]])-1,insList[Rank],0))</calculatedColumnFormula>
    </tableColumn>
    <tableColumn id="8" xr3:uid="{C8BC635D-B05D-414B-9407-500A61750DE3}" uniqueName="8" name="count" queryTableFieldId="8" dataDxfId="1">
      <calculatedColumnFormula>--NOT(ISERROR(insList[[#This Row],[ReArrange]]))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0FA6B4B-6843-44B8-B355-D95C56E93A79}" name="years" displayName="years" ref="P1:P8" tableType="queryTable" totalsRowShown="0">
  <autoFilter ref="P1:P8" xr:uid="{C558ECE5-FE31-40D1-99D9-F28C34146069}"/>
  <tableColumns count="1">
    <tableColumn id="1" xr3:uid="{2ADC4D7B-F983-4EF6-805B-1FE5077BF29B}" uniqueName="1" name="Column1" queryTableField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4BF5E5-353A-4D8A-9F45-4E57620F9BA4}" name="day" displayName="day" ref="U1:U32" tableType="queryTable" totalsRowShown="0">
  <autoFilter ref="U1:U32" xr:uid="{53EB3615-4D95-4197-9EDE-12A8AA6C929D}"/>
  <tableColumns count="1">
    <tableColumn id="2" xr3:uid="{5C35B1C0-53AF-4F0D-ABDB-F2D9F61EBC55}" uniqueName="2" name="Custom" queryTableField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3EEC559-D4BA-42ED-8334-6F4145ACF184}" name="month__2" displayName="month__2" ref="R1:S13" tableType="queryTable" totalsRowShown="0">
  <autoFilter ref="R1:S13" xr:uid="{4C4FE9DB-A3BD-4A0B-8D43-F4513578F5F5}"/>
  <tableColumns count="2">
    <tableColumn id="1" xr3:uid="{393907F6-C222-4415-B7E1-64FD3807164B}" uniqueName="1" name="Custom" queryTableFieldId="1"/>
    <tableColumn id="2" xr3:uid="{E5AA70A8-DE3D-4386-83FE-9D98DA95DA07}" uniqueName="2" name="Column2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EB3FB-3E90-46B1-91D8-9AD74171369D}">
  <sheetPr codeName="Sheet1"/>
  <dimension ref="A1:I19"/>
  <sheetViews>
    <sheetView tabSelected="1" workbookViewId="0">
      <selection activeCell="C5" sqref="C5"/>
    </sheetView>
  </sheetViews>
  <sheetFormatPr defaultRowHeight="15.95" customHeight="1"/>
  <cols>
    <col min="1" max="1" width="1.625" style="7" customWidth="1"/>
    <col min="2" max="3" width="9" style="7"/>
    <col min="4" max="4" width="12.875" style="7" customWidth="1"/>
    <col min="5" max="5" width="23.875" style="7" customWidth="1"/>
    <col min="6" max="6" width="16.25" style="7" customWidth="1"/>
    <col min="7" max="16384" width="9" style="7"/>
  </cols>
  <sheetData>
    <row r="1" spans="1:9" s="21" customFormat="1" ht="14.25">
      <c r="A1" s="11"/>
      <c r="B1" s="12" t="s">
        <v>118</v>
      </c>
      <c r="C1" s="11"/>
      <c r="D1" s="11"/>
      <c r="E1" s="11"/>
      <c r="F1" s="11"/>
      <c r="G1" s="11"/>
      <c r="H1" s="11"/>
      <c r="I1" s="11"/>
    </row>
    <row r="2" spans="1:9" ht="15.95" customHeight="1">
      <c r="A2" s="6"/>
      <c r="B2" s="13" t="s">
        <v>83</v>
      </c>
      <c r="C2" s="13" t="s">
        <v>84</v>
      </c>
      <c r="D2" s="14" t="s">
        <v>85</v>
      </c>
      <c r="E2" s="12" t="s">
        <v>0</v>
      </c>
      <c r="F2" s="12" t="s">
        <v>1</v>
      </c>
      <c r="G2" s="6"/>
      <c r="H2" s="6"/>
      <c r="I2" s="6"/>
    </row>
    <row r="3" spans="1:9" ht="30.75" customHeight="1">
      <c r="A3" s="6"/>
      <c r="B3" s="20">
        <v>65</v>
      </c>
      <c r="C3" s="20" t="s">
        <v>92</v>
      </c>
      <c r="D3" s="28" t="s">
        <v>122</v>
      </c>
      <c r="E3" s="9" t="s">
        <v>56</v>
      </c>
      <c r="F3" s="10" t="s">
        <v>120</v>
      </c>
      <c r="G3" s="6"/>
      <c r="H3" s="6"/>
      <c r="I3" s="6"/>
    </row>
    <row r="4" spans="1:9" ht="17.25" customHeight="1">
      <c r="A4" s="6"/>
      <c r="B4" s="15" t="str">
        <f>Result4Filename</f>
        <v>65060011-TOKYO-กก9000กทม</v>
      </c>
      <c r="C4" s="16"/>
      <c r="D4" s="17"/>
      <c r="E4" s="30"/>
      <c r="F4" s="31"/>
      <c r="G4" s="6"/>
      <c r="H4" s="6"/>
      <c r="I4" s="6"/>
    </row>
    <row r="5" spans="1:9" ht="18" customHeight="1">
      <c r="A5" s="6"/>
      <c r="B5" s="6"/>
      <c r="C5" s="6"/>
      <c r="D5" s="6"/>
      <c r="E5" s="6"/>
      <c r="F5" s="6"/>
      <c r="G5" s="6"/>
      <c r="H5" s="6"/>
      <c r="I5" s="6"/>
    </row>
    <row r="6" spans="1:9" ht="30.75" customHeight="1">
      <c r="A6" s="6"/>
      <c r="B6" s="29"/>
      <c r="C6" s="29"/>
      <c r="D6" s="29"/>
      <c r="E6" s="29"/>
      <c r="F6" s="18"/>
      <c r="G6" s="19"/>
      <c r="H6" s="6"/>
      <c r="I6" s="6"/>
    </row>
    <row r="7" spans="1:9" ht="15.95" customHeight="1">
      <c r="A7" s="6"/>
      <c r="B7" s="4" t="s">
        <v>119</v>
      </c>
      <c r="C7" s="5"/>
      <c r="D7" s="5"/>
      <c r="E7" s="5"/>
      <c r="F7" s="6"/>
      <c r="G7" s="6"/>
      <c r="H7" s="6"/>
      <c r="I7" s="6"/>
    </row>
    <row r="8" spans="1:9" ht="15.95" customHeight="1">
      <c r="A8" s="6"/>
      <c r="B8" s="6"/>
      <c r="C8" s="6"/>
      <c r="D8" s="6"/>
      <c r="E8" s="6"/>
      <c r="F8" s="6"/>
      <c r="G8" s="6"/>
      <c r="H8" s="6"/>
      <c r="I8" s="6"/>
    </row>
    <row r="9" spans="1:9" ht="15.95" customHeight="1">
      <c r="B9" s="22"/>
      <c r="D9" s="23"/>
    </row>
    <row r="10" spans="1:9" ht="15.95" customHeight="1">
      <c r="B10" s="7" t="s">
        <v>121</v>
      </c>
      <c r="C10" s="8"/>
      <c r="D10" s="8"/>
      <c r="E10" s="24"/>
      <c r="F10" s="25"/>
    </row>
    <row r="11" spans="1:9" ht="15.95" customHeight="1">
      <c r="A11" s="26"/>
      <c r="D11" s="27"/>
      <c r="E11" s="27"/>
      <c r="F11" s="25"/>
    </row>
    <row r="12" spans="1:9" ht="15.95" customHeight="1">
      <c r="F12" s="25"/>
    </row>
    <row r="13" spans="1:9" ht="15.95" customHeight="1">
      <c r="F13" s="25"/>
    </row>
    <row r="14" spans="1:9" ht="15.95" customHeight="1">
      <c r="F14" s="25"/>
    </row>
    <row r="15" spans="1:9" ht="15.95" customHeight="1">
      <c r="F15" s="25"/>
    </row>
    <row r="16" spans="1:9" ht="15.95" customHeight="1">
      <c r="F16" s="25"/>
    </row>
    <row r="17" spans="6:6" ht="15.95" customHeight="1">
      <c r="F17" s="25"/>
    </row>
    <row r="18" spans="6:6" ht="15.95" customHeight="1">
      <c r="F18" s="25"/>
    </row>
    <row r="19" spans="6:6" ht="15.95" customHeight="1">
      <c r="F19" s="25"/>
    </row>
  </sheetData>
  <sheetProtection selectLockedCells="1"/>
  <mergeCells count="2">
    <mergeCell ref="B6:E6"/>
    <mergeCell ref="E4:F4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1" r:id="rId4" name="CommandButton3">
          <controlPr defaultSize="0" autoLine="0" r:id="rId5">
            <anchor moveWithCells="1">
              <from>
                <xdr:col>5</xdr:col>
                <xdr:colOff>304800</xdr:colOff>
                <xdr:row>7</xdr:row>
                <xdr:rowOff>142875</xdr:rowOff>
              </from>
              <to>
                <xdr:col>6</xdr:col>
                <xdr:colOff>428625</xdr:colOff>
                <xdr:row>9</xdr:row>
                <xdr:rowOff>180975</xdr:rowOff>
              </to>
            </anchor>
          </controlPr>
        </control>
      </mc:Choice>
      <mc:Fallback>
        <control shapeId="1031" r:id="rId4" name="CommandButton3"/>
      </mc:Fallback>
    </mc:AlternateContent>
    <mc:AlternateContent xmlns:mc="http://schemas.openxmlformats.org/markup-compatibility/2006">
      <mc:Choice Requires="x14">
        <control shapeId="1028" r:id="rId6" name="CommandButton1">
          <controlPr defaultSize="0" autoLine="0" autoPict="0" r:id="rId7">
            <anchor moveWithCells="1">
              <from>
                <xdr:col>6</xdr:col>
                <xdr:colOff>57150</xdr:colOff>
                <xdr:row>1</xdr:row>
                <xdr:rowOff>200025</xdr:rowOff>
              </from>
              <to>
                <xdr:col>8</xdr:col>
                <xdr:colOff>276225</xdr:colOff>
                <xdr:row>4</xdr:row>
                <xdr:rowOff>9525</xdr:rowOff>
              </to>
            </anchor>
          </controlPr>
        </control>
      </mc:Choice>
      <mc:Fallback>
        <control shapeId="1028" r:id="rId6" name="CommandButton1"/>
      </mc:Fallback>
    </mc:AlternateContent>
    <mc:AlternateContent xmlns:mc="http://schemas.openxmlformats.org/markup-compatibility/2006">
      <mc:Choice Requires="x14">
        <control shapeId="1030" r:id="rId8" name="CommandButton2">
          <controlPr defaultSize="0" autoLine="0" autoPict="0" r:id="rId9">
            <anchor moveWithCells="1">
              <from>
                <xdr:col>5</xdr:col>
                <xdr:colOff>47625</xdr:colOff>
                <xdr:row>4</xdr:row>
                <xdr:rowOff>219075</xdr:rowOff>
              </from>
              <to>
                <xdr:col>5</xdr:col>
                <xdr:colOff>1209675</xdr:colOff>
                <xdr:row>6</xdr:row>
                <xdr:rowOff>9525</xdr:rowOff>
              </to>
            </anchor>
          </controlPr>
        </control>
      </mc:Choice>
      <mc:Fallback>
        <control shapeId="1030" r:id="rId8" name="CommandButton2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xr:uid="{76318202-4319-480F-A76E-E8939496BC69}">
          <x14:formula1>
            <xm:f>INS!$A$2:$A$20</xm:f>
          </x14:formula1>
          <xm:sqref>E3</xm:sqref>
        </x14:dataValidation>
        <x14:dataValidation type="list" allowBlank="1" showInputMessage="1" showErrorMessage="1" xr:uid="{7CCD54AC-59B2-4BD5-ABD1-6DAAFCE99768}">
          <x14:formula1>
            <xm:f>INS!$R$2:$R$13</xm:f>
          </x14:formula1>
          <xm:sqref>C3</xm:sqref>
        </x14:dataValidation>
        <x14:dataValidation type="list" allowBlank="1" showInputMessage="1" showErrorMessage="1" xr:uid="{AB12A033-994D-4CF6-B9F2-274D603C9500}">
          <x14:formula1>
            <xm:f>INS!$P$2:$P$8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00D08-98A4-4D24-84D4-EE87D2EC1710}">
  <sheetPr codeName="Sheet3"/>
  <dimension ref="A1:U32"/>
  <sheetViews>
    <sheetView topLeftCell="A7" workbookViewId="0">
      <selection activeCell="U4" sqref="U4"/>
    </sheetView>
  </sheetViews>
  <sheetFormatPr defaultRowHeight="14.25"/>
  <cols>
    <col min="1" max="1" width="14.375" bestFit="1" customWidth="1"/>
    <col min="2" max="2" width="12.5" bestFit="1" customWidth="1"/>
    <col min="3" max="3" width="11.25" bestFit="1" customWidth="1"/>
    <col min="4" max="4" width="11.25" customWidth="1"/>
    <col min="5" max="5" width="10.625" bestFit="1" customWidth="1"/>
    <col min="6" max="6" width="14.75" bestFit="1" customWidth="1"/>
    <col min="7" max="7" width="8.125" bestFit="1" customWidth="1"/>
    <col min="8" max="8" width="13.125" bestFit="1" customWidth="1"/>
    <col min="9" max="9" width="8.25" bestFit="1" customWidth="1"/>
    <col min="11" max="11" width="12.25" customWidth="1"/>
    <col min="16" max="16" width="11.25" bestFit="1" customWidth="1"/>
    <col min="18" max="18" width="10" bestFit="1" customWidth="1"/>
    <col min="19" max="19" width="11.25" bestFit="1" customWidth="1"/>
    <col min="21" max="22" width="10" bestFit="1" customWidth="1"/>
  </cols>
  <sheetData>
    <row r="1" spans="1:21">
      <c r="A1" t="s">
        <v>2</v>
      </c>
      <c r="B1" t="s">
        <v>3</v>
      </c>
      <c r="C1" t="s">
        <v>4</v>
      </c>
      <c r="D1" t="s">
        <v>70</v>
      </c>
      <c r="E1" t="s">
        <v>59</v>
      </c>
      <c r="F1" t="s">
        <v>60</v>
      </c>
      <c r="G1" t="s">
        <v>61</v>
      </c>
      <c r="H1" t="s">
        <v>62</v>
      </c>
      <c r="I1" t="s">
        <v>64</v>
      </c>
      <c r="K1" s="3" t="s">
        <v>65</v>
      </c>
      <c r="N1" s="2" t="s">
        <v>66</v>
      </c>
      <c r="P1" t="s">
        <v>2</v>
      </c>
      <c r="R1" t="s">
        <v>86</v>
      </c>
      <c r="S1" t="s">
        <v>3</v>
      </c>
      <c r="U1" t="s">
        <v>86</v>
      </c>
    </row>
    <row r="2" spans="1:21">
      <c r="A2" s="1" t="s">
        <v>8</v>
      </c>
      <c r="B2" s="1" t="s">
        <v>9</v>
      </c>
      <c r="C2" s="1" t="s">
        <v>10</v>
      </c>
      <c r="E2" s="1" t="b">
        <f>ISNUMBER(SEARCH(สร้างไฟล์รับรถประกันนอกเครือ!$E$3,insList[Column1]))</f>
        <v>0</v>
      </c>
      <c r="F2" s="1" t="str">
        <f>IF(insList[[#This Row],[IsFound]],ROW(insList[[#This Row],[Column1]]),"")</f>
        <v/>
      </c>
      <c r="G2" s="1" t="e">
        <f>_xlfn.RANK.EQ(insList[[#This Row],[GetRowNum]],insList[GetRowNum],1)</f>
        <v>#VALUE!</v>
      </c>
      <c r="H2" s="1" t="str">
        <f>INDEX(insList[Column1],MATCH(ROW(insList[[#This Row],[Column1]])-1,insList[Rank],0))</f>
        <v>โตเกียวมารีน</v>
      </c>
      <c r="I2" s="1">
        <f>--NOT(ISERROR(insList[[#This Row],[ReArrange]]))</f>
        <v>1</v>
      </c>
      <c r="K2" t="str">
        <f ca="1">OFFSET(insList[[#Headers],[ReArrange]],1,0,SUM(insList[count]),1)</f>
        <v>โตเกียวมารีน</v>
      </c>
      <c r="P2">
        <v>64</v>
      </c>
      <c r="R2" t="s">
        <v>87</v>
      </c>
      <c r="S2" s="1" t="s">
        <v>71</v>
      </c>
      <c r="U2" t="s">
        <v>87</v>
      </c>
    </row>
    <row r="3" spans="1:21">
      <c r="A3" s="1" t="s">
        <v>11</v>
      </c>
      <c r="B3" s="1" t="s">
        <v>12</v>
      </c>
      <c r="C3" s="1" t="s">
        <v>13</v>
      </c>
      <c r="E3" s="1" t="b">
        <f>ISNUMBER(SEARCH(สร้างไฟล์รับรถประกันนอกเครือ!$E$3,insList[Column1]))</f>
        <v>0</v>
      </c>
      <c r="F3" s="1" t="str">
        <f>IF(insList[[#This Row],[IsFound]],ROW(insList[[#This Row],[Column1]]),"")</f>
        <v/>
      </c>
      <c r="G3" s="1" t="e">
        <f>_xlfn.RANK.EQ(insList[[#This Row],[GetRowNum]],insList[GetRowNum],1)</f>
        <v>#VALUE!</v>
      </c>
      <c r="H3" s="1" t="e">
        <f>INDEX(insList[Column1],MATCH(ROW(insList[[#This Row],[Column1]])-1,insList[Rank],0))</f>
        <v>#N/A</v>
      </c>
      <c r="I3" s="1">
        <f>--NOT(ISERROR(insList[[#This Row],[ReArrange]]))</f>
        <v>0</v>
      </c>
      <c r="P3">
        <v>65</v>
      </c>
      <c r="R3" t="s">
        <v>88</v>
      </c>
      <c r="S3" s="1" t="s">
        <v>72</v>
      </c>
      <c r="U3" t="s">
        <v>88</v>
      </c>
    </row>
    <row r="4" spans="1:21">
      <c r="A4" s="1" t="s">
        <v>20</v>
      </c>
      <c r="B4" s="1" t="s">
        <v>21</v>
      </c>
      <c r="C4" s="1" t="s">
        <v>22</v>
      </c>
      <c r="E4" s="1" t="b">
        <f>ISNUMBER(SEARCH(สร้างไฟล์รับรถประกันนอกเครือ!$E$3,insList[Column1]))</f>
        <v>0</v>
      </c>
      <c r="F4" s="1" t="str">
        <f>IF(insList[[#This Row],[IsFound]],ROW(insList[[#This Row],[Column1]]),"")</f>
        <v/>
      </c>
      <c r="G4" s="1" t="e">
        <f>_xlfn.RANK.EQ(insList[[#This Row],[GetRowNum]],insList[GetRowNum],1)</f>
        <v>#VALUE!</v>
      </c>
      <c r="H4" s="1" t="e">
        <f>INDEX(insList[Column1],MATCH(ROW(insList[[#This Row],[Column1]])-1,insList[Rank],0))</f>
        <v>#N/A</v>
      </c>
      <c r="I4" s="1">
        <f>--NOT(ISERROR(insList[[#This Row],[ReArrange]]))</f>
        <v>0</v>
      </c>
      <c r="P4">
        <v>66</v>
      </c>
      <c r="R4" t="s">
        <v>89</v>
      </c>
      <c r="S4" s="1" t="s">
        <v>73</v>
      </c>
      <c r="U4" t="s">
        <v>89</v>
      </c>
    </row>
    <row r="5" spans="1:21">
      <c r="A5" s="1" t="s">
        <v>23</v>
      </c>
      <c r="B5" s="1" t="s">
        <v>24</v>
      </c>
      <c r="C5" s="1" t="s">
        <v>25</v>
      </c>
      <c r="E5" s="1" t="b">
        <f>ISNUMBER(SEARCH(สร้างไฟล์รับรถประกันนอกเครือ!$E$3,insList[Column1]))</f>
        <v>0</v>
      </c>
      <c r="F5" s="1" t="str">
        <f>IF(insList[[#This Row],[IsFound]],ROW(insList[[#This Row],[Column1]]),"")</f>
        <v/>
      </c>
      <c r="G5" s="1" t="e">
        <f>_xlfn.RANK.EQ(insList[[#This Row],[GetRowNum]],insList[GetRowNum],1)</f>
        <v>#VALUE!</v>
      </c>
      <c r="H5" s="1" t="e">
        <f>INDEX(insList[Column1],MATCH(ROW(insList[[#This Row],[Column1]])-1,insList[Rank],0))</f>
        <v>#N/A</v>
      </c>
      <c r="I5" s="1">
        <f>--NOT(ISERROR(insList[[#This Row],[ReArrange]]))</f>
        <v>0</v>
      </c>
      <c r="P5">
        <v>67</v>
      </c>
      <c r="R5" t="s">
        <v>90</v>
      </c>
      <c r="S5" s="1" t="s">
        <v>74</v>
      </c>
      <c r="U5" t="s">
        <v>90</v>
      </c>
    </row>
    <row r="6" spans="1:21">
      <c r="A6" s="1" t="s">
        <v>26</v>
      </c>
      <c r="B6" s="1" t="s">
        <v>27</v>
      </c>
      <c r="C6" s="1" t="s">
        <v>28</v>
      </c>
      <c r="E6" s="1" t="b">
        <f>ISNUMBER(SEARCH(สร้างไฟล์รับรถประกันนอกเครือ!$E$3,insList[Column1]))</f>
        <v>0</v>
      </c>
      <c r="F6" s="1" t="str">
        <f>IF(insList[[#This Row],[IsFound]],ROW(insList[[#This Row],[Column1]]),"")</f>
        <v/>
      </c>
      <c r="G6" s="1" t="e">
        <f>_xlfn.RANK.EQ(insList[[#This Row],[GetRowNum]],insList[GetRowNum],1)</f>
        <v>#VALUE!</v>
      </c>
      <c r="H6" s="1" t="e">
        <f>INDEX(insList[Column1],MATCH(ROW(insList[[#This Row],[Column1]])-1,insList[Rank],0))</f>
        <v>#N/A</v>
      </c>
      <c r="I6" s="1">
        <f>--NOT(ISERROR(insList[[#This Row],[ReArrange]]))</f>
        <v>0</v>
      </c>
      <c r="P6">
        <v>68</v>
      </c>
      <c r="R6" t="s">
        <v>91</v>
      </c>
      <c r="S6" s="1" t="s">
        <v>75</v>
      </c>
      <c r="U6" t="s">
        <v>91</v>
      </c>
    </row>
    <row r="7" spans="1:21">
      <c r="A7" s="1" t="s">
        <v>32</v>
      </c>
      <c r="B7" s="1" t="s">
        <v>33</v>
      </c>
      <c r="C7" s="1" t="s">
        <v>34</v>
      </c>
      <c r="E7" s="1" t="b">
        <f>ISNUMBER(SEARCH(สร้างไฟล์รับรถประกันนอกเครือ!$E$3,insList[Column1]))</f>
        <v>0</v>
      </c>
      <c r="F7" s="1" t="str">
        <f>IF(insList[[#This Row],[IsFound]],ROW(insList[[#This Row],[Column1]]),"")</f>
        <v/>
      </c>
      <c r="G7" s="1" t="e">
        <f>_xlfn.RANK.EQ(insList[[#This Row],[GetRowNum]],insList[GetRowNum],1)</f>
        <v>#VALUE!</v>
      </c>
      <c r="H7" s="1" t="e">
        <f>INDEX(insList[Column1],MATCH(ROW(insList[[#This Row],[Column1]])-1,insList[Rank],0))</f>
        <v>#N/A</v>
      </c>
      <c r="I7" s="1">
        <f>--NOT(ISERROR(insList[[#This Row],[ReArrange]]))</f>
        <v>0</v>
      </c>
      <c r="P7">
        <v>69</v>
      </c>
      <c r="R7" t="s">
        <v>92</v>
      </c>
      <c r="S7" s="1" t="s">
        <v>76</v>
      </c>
      <c r="U7" t="s">
        <v>92</v>
      </c>
    </row>
    <row r="8" spans="1:21">
      <c r="A8" s="1" t="s">
        <v>35</v>
      </c>
      <c r="B8" s="1" t="s">
        <v>36</v>
      </c>
      <c r="C8" s="1" t="s">
        <v>37</v>
      </c>
      <c r="E8" s="1" t="b">
        <f>ISNUMBER(SEARCH(สร้างไฟล์รับรถประกันนอกเครือ!$E$3,insList[Column1]))</f>
        <v>0</v>
      </c>
      <c r="F8" s="1" t="str">
        <f>IF(insList[[#This Row],[IsFound]],ROW(insList[[#This Row],[Column1]]),"")</f>
        <v/>
      </c>
      <c r="G8" s="1" t="e">
        <f>_xlfn.RANK.EQ(insList[[#This Row],[GetRowNum]],insList[GetRowNum],1)</f>
        <v>#VALUE!</v>
      </c>
      <c r="H8" s="1" t="e">
        <f>INDEX(insList[Column1],MATCH(ROW(insList[[#This Row],[Column1]])-1,insList[Rank],0))</f>
        <v>#N/A</v>
      </c>
      <c r="I8" s="1">
        <f>--NOT(ISERROR(insList[[#This Row],[ReArrange]]))</f>
        <v>0</v>
      </c>
      <c r="P8">
        <v>70</v>
      </c>
      <c r="R8" t="s">
        <v>93</v>
      </c>
      <c r="S8" s="1" t="s">
        <v>77</v>
      </c>
      <c r="U8" t="s">
        <v>93</v>
      </c>
    </row>
    <row r="9" spans="1:21">
      <c r="A9" s="1" t="s">
        <v>38</v>
      </c>
      <c r="B9" s="1" t="s">
        <v>39</v>
      </c>
      <c r="C9" s="1" t="s">
        <v>40</v>
      </c>
      <c r="E9" s="1" t="b">
        <f>ISNUMBER(SEARCH(สร้างไฟล์รับรถประกันนอกเครือ!$E$3,insList[Column1]))</f>
        <v>0</v>
      </c>
      <c r="F9" s="1" t="str">
        <f>IF(insList[[#This Row],[IsFound]],ROW(insList[[#This Row],[Column1]]),"")</f>
        <v/>
      </c>
      <c r="G9" s="1" t="e">
        <f>_xlfn.RANK.EQ(insList[[#This Row],[GetRowNum]],insList[GetRowNum],1)</f>
        <v>#VALUE!</v>
      </c>
      <c r="H9" s="1" t="e">
        <f>INDEX(insList[Column1],MATCH(ROW(insList[[#This Row],[Column1]])-1,insList[Rank],0))</f>
        <v>#N/A</v>
      </c>
      <c r="I9" s="1">
        <f>--NOT(ISERROR(insList[[#This Row],[ReArrange]]))</f>
        <v>0</v>
      </c>
      <c r="J9" t="s">
        <v>63</v>
      </c>
      <c r="R9" t="s">
        <v>94</v>
      </c>
      <c r="S9" s="1" t="s">
        <v>78</v>
      </c>
      <c r="U9" t="s">
        <v>94</v>
      </c>
    </row>
    <row r="10" spans="1:21">
      <c r="A10" s="1" t="s">
        <v>41</v>
      </c>
      <c r="B10" s="1" t="s">
        <v>42</v>
      </c>
      <c r="C10" s="1" t="s">
        <v>43</v>
      </c>
      <c r="E10" s="1" t="b">
        <f>ISNUMBER(SEARCH(สร้างไฟล์รับรถประกันนอกเครือ!$E$3,insList[Column1]))</f>
        <v>0</v>
      </c>
      <c r="F10" s="1" t="str">
        <f>IF(insList[[#This Row],[IsFound]],ROW(insList[[#This Row],[Column1]]),"")</f>
        <v/>
      </c>
      <c r="G10" s="1" t="e">
        <f>_xlfn.RANK.EQ(insList[[#This Row],[GetRowNum]],insList[GetRowNum],1)</f>
        <v>#VALUE!</v>
      </c>
      <c r="H10" s="1" t="e">
        <f>INDEX(insList[Column1],MATCH(ROW(insList[[#This Row],[Column1]])-1,insList[Rank],0))</f>
        <v>#N/A</v>
      </c>
      <c r="I10" s="1">
        <f>--NOT(ISERROR(insList[[#This Row],[ReArrange]]))</f>
        <v>0</v>
      </c>
      <c r="R10" t="s">
        <v>95</v>
      </c>
      <c r="S10" s="1" t="s">
        <v>79</v>
      </c>
      <c r="U10" t="s">
        <v>95</v>
      </c>
    </row>
    <row r="11" spans="1:21">
      <c r="A11" s="1" t="s">
        <v>44</v>
      </c>
      <c r="B11" s="1" t="s">
        <v>45</v>
      </c>
      <c r="C11" s="1" t="s">
        <v>46</v>
      </c>
      <c r="E11" s="1" t="b">
        <f>ISNUMBER(SEARCH(สร้างไฟล์รับรถประกันนอกเครือ!$E$3,insList[Column1]))</f>
        <v>0</v>
      </c>
      <c r="F11" s="1" t="str">
        <f>IF(insList[[#This Row],[IsFound]],ROW(insList[[#This Row],[Column1]]),"")</f>
        <v/>
      </c>
      <c r="G11" s="1" t="e">
        <f>_xlfn.RANK.EQ(insList[[#This Row],[GetRowNum]],insList[GetRowNum],1)</f>
        <v>#VALUE!</v>
      </c>
      <c r="H11" s="1" t="e">
        <f>INDEX(insList[Column1],MATCH(ROW(insList[[#This Row],[Column1]])-1,insList[Rank],0))</f>
        <v>#N/A</v>
      </c>
      <c r="I11" s="1">
        <f>--NOT(ISERROR(insList[[#This Row],[ReArrange]]))</f>
        <v>0</v>
      </c>
      <c r="R11" t="s">
        <v>96</v>
      </c>
      <c r="S11" s="1" t="s">
        <v>80</v>
      </c>
      <c r="U11" t="s">
        <v>96</v>
      </c>
    </row>
    <row r="12" spans="1:21">
      <c r="A12" s="1" t="s">
        <v>47</v>
      </c>
      <c r="B12" s="1" t="s">
        <v>48</v>
      </c>
      <c r="C12" s="1" t="s">
        <v>49</v>
      </c>
      <c r="E12" s="1" t="b">
        <f>ISNUMBER(SEARCH(สร้างไฟล์รับรถประกันนอกเครือ!$E$3,insList[Column1]))</f>
        <v>0</v>
      </c>
      <c r="F12" s="1" t="str">
        <f>IF(insList[[#This Row],[IsFound]],ROW(insList[[#This Row],[Column1]]),"")</f>
        <v/>
      </c>
      <c r="G12" s="1" t="e">
        <f>_xlfn.RANK.EQ(insList[[#This Row],[GetRowNum]],insList[GetRowNum],1)</f>
        <v>#VALUE!</v>
      </c>
      <c r="H12" s="1" t="e">
        <f>INDEX(insList[Column1],MATCH(ROW(insList[[#This Row],[Column1]])-1,insList[Rank],0))</f>
        <v>#N/A</v>
      </c>
      <c r="I12" s="1">
        <f>--NOT(ISERROR(insList[[#This Row],[ReArrange]]))</f>
        <v>0</v>
      </c>
      <c r="R12" t="s">
        <v>97</v>
      </c>
      <c r="S12" s="1" t="s">
        <v>81</v>
      </c>
      <c r="U12" t="s">
        <v>97</v>
      </c>
    </row>
    <row r="13" spans="1:21">
      <c r="A13" s="1" t="s">
        <v>50</v>
      </c>
      <c r="B13" s="1" t="s">
        <v>51</v>
      </c>
      <c r="C13" s="1" t="s">
        <v>52</v>
      </c>
      <c r="E13" s="1" t="b">
        <f>ISNUMBER(SEARCH(สร้างไฟล์รับรถประกันนอกเครือ!$E$3,insList[Column1]))</f>
        <v>0</v>
      </c>
      <c r="F13" s="1" t="str">
        <f>IF(insList[[#This Row],[IsFound]],ROW(insList[[#This Row],[Column1]]),"")</f>
        <v/>
      </c>
      <c r="G13" s="1" t="e">
        <f>_xlfn.RANK.EQ(insList[[#This Row],[GetRowNum]],insList[GetRowNum],1)</f>
        <v>#VALUE!</v>
      </c>
      <c r="H13" s="1" t="e">
        <f>INDEX(insList[Column1],MATCH(ROW(insList[[#This Row],[Column1]])-1,insList[Rank],0))</f>
        <v>#N/A</v>
      </c>
      <c r="I13" s="1">
        <f>--NOT(ISERROR(insList[[#This Row],[ReArrange]]))</f>
        <v>0</v>
      </c>
      <c r="R13" t="s">
        <v>98</v>
      </c>
      <c r="S13" s="1" t="s">
        <v>82</v>
      </c>
      <c r="U13" t="s">
        <v>98</v>
      </c>
    </row>
    <row r="14" spans="1:21">
      <c r="A14" s="1" t="s">
        <v>53</v>
      </c>
      <c r="B14" s="1" t="s">
        <v>54</v>
      </c>
      <c r="C14" s="1" t="s">
        <v>55</v>
      </c>
      <c r="E14" s="1" t="b">
        <f>ISNUMBER(SEARCH(สร้างไฟล์รับรถประกันนอกเครือ!$E$3,insList[Column1]))</f>
        <v>0</v>
      </c>
      <c r="F14" s="1" t="str">
        <f>IF(insList[[#This Row],[IsFound]],ROW(insList[[#This Row],[Column1]]),"")</f>
        <v/>
      </c>
      <c r="G14" s="1" t="e">
        <f>_xlfn.RANK.EQ(insList[[#This Row],[GetRowNum]],insList[GetRowNum],1)</f>
        <v>#VALUE!</v>
      </c>
      <c r="H14" s="1" t="e">
        <f>INDEX(insList[Column1],MATCH(ROW(insList[[#This Row],[Column1]])-1,insList[Rank],0))</f>
        <v>#N/A</v>
      </c>
      <c r="I14" s="1">
        <f>--NOT(ISERROR(insList[[#This Row],[ReArrange]]))</f>
        <v>0</v>
      </c>
      <c r="U14" t="s">
        <v>99</v>
      </c>
    </row>
    <row r="15" spans="1:21">
      <c r="A15" s="1" t="s">
        <v>56</v>
      </c>
      <c r="B15" s="1" t="s">
        <v>57</v>
      </c>
      <c r="C15" s="1" t="s">
        <v>58</v>
      </c>
      <c r="E15" s="1" t="b">
        <f>ISNUMBER(SEARCH(สร้างไฟล์รับรถประกันนอกเครือ!$E$3,insList[Column1]))</f>
        <v>1</v>
      </c>
      <c r="F15" s="1">
        <f>IF(insList[[#This Row],[IsFound]],ROW(insList[[#This Row],[Column1]]),"")</f>
        <v>15</v>
      </c>
      <c r="G15" s="1">
        <f>_xlfn.RANK.EQ(insList[[#This Row],[GetRowNum]],insList[GetRowNum],1)</f>
        <v>1</v>
      </c>
      <c r="H15" s="1" t="e">
        <f>INDEX(insList[Column1],MATCH(ROW(insList[[#This Row],[Column1]])-1,insList[Rank],0))</f>
        <v>#N/A</v>
      </c>
      <c r="I15" s="1">
        <f>--NOT(ISERROR(insList[[#This Row],[ReArrange]]))</f>
        <v>0</v>
      </c>
      <c r="U15" t="s">
        <v>100</v>
      </c>
    </row>
    <row r="16" spans="1:21">
      <c r="A16" s="1" t="s">
        <v>5</v>
      </c>
      <c r="B16" s="1" t="s">
        <v>6</v>
      </c>
      <c r="C16" s="1" t="s">
        <v>7</v>
      </c>
      <c r="E16" s="1" t="b">
        <f>ISNUMBER(SEARCH(สร้างไฟล์รับรถประกันนอกเครือ!$E$3,insList[Column1]))</f>
        <v>0</v>
      </c>
      <c r="F16" s="1" t="str">
        <f>IF(insList[[#This Row],[IsFound]],ROW(insList[[#This Row],[Column1]]),"")</f>
        <v/>
      </c>
      <c r="G16" s="1" t="e">
        <f>_xlfn.RANK.EQ(insList[[#This Row],[GetRowNum]],insList[GetRowNum],1)</f>
        <v>#VALUE!</v>
      </c>
      <c r="H16" s="1" t="e">
        <f>INDEX(insList[Column1],MATCH(ROW(insList[[#This Row],[Column1]])-1,insList[Rank],0))</f>
        <v>#N/A</v>
      </c>
      <c r="I16" s="1">
        <f>--NOT(ISERROR(insList[[#This Row],[ReArrange]]))</f>
        <v>0</v>
      </c>
      <c r="U16" t="s">
        <v>101</v>
      </c>
    </row>
    <row r="17" spans="1:21">
      <c r="A17" s="1" t="s">
        <v>14</v>
      </c>
      <c r="B17" s="1" t="s">
        <v>15</v>
      </c>
      <c r="C17" s="1" t="s">
        <v>16</v>
      </c>
      <c r="E17" s="1" t="b">
        <f>ISNUMBER(SEARCH(สร้างไฟล์รับรถประกันนอกเครือ!$E$3,insList[Column1]))</f>
        <v>0</v>
      </c>
      <c r="F17" s="1" t="str">
        <f>IF(insList[[#This Row],[IsFound]],ROW(insList[[#This Row],[Column1]]),"")</f>
        <v/>
      </c>
      <c r="G17" s="1" t="e">
        <f>_xlfn.RANK.EQ(insList[[#This Row],[GetRowNum]],insList[GetRowNum],1)</f>
        <v>#VALUE!</v>
      </c>
      <c r="H17" s="1" t="e">
        <f>INDEX(insList[Column1],MATCH(ROW(insList[[#This Row],[Column1]])-1,insList[Rank],0))</f>
        <v>#N/A</v>
      </c>
      <c r="I17" s="1">
        <f>--NOT(ISERROR(insList[[#This Row],[ReArrange]]))</f>
        <v>0</v>
      </c>
      <c r="U17" t="s">
        <v>102</v>
      </c>
    </row>
    <row r="18" spans="1:21">
      <c r="A18" s="1" t="s">
        <v>17</v>
      </c>
      <c r="B18" s="1" t="s">
        <v>18</v>
      </c>
      <c r="C18" s="1" t="s">
        <v>19</v>
      </c>
      <c r="E18" s="1" t="b">
        <f>ISNUMBER(SEARCH(สร้างไฟล์รับรถประกันนอกเครือ!$E$3,insList[Column1]))</f>
        <v>0</v>
      </c>
      <c r="F18" s="1" t="str">
        <f>IF(insList[[#This Row],[IsFound]],ROW(insList[[#This Row],[Column1]]),"")</f>
        <v/>
      </c>
      <c r="G18" s="1" t="e">
        <f>_xlfn.RANK.EQ(insList[[#This Row],[GetRowNum]],insList[GetRowNum],1)</f>
        <v>#VALUE!</v>
      </c>
      <c r="H18" s="1" t="e">
        <f>INDEX(insList[Column1],MATCH(ROW(insList[[#This Row],[Column1]])-1,insList[Rank],0))</f>
        <v>#N/A</v>
      </c>
      <c r="I18" s="1">
        <f>--NOT(ISERROR(insList[[#This Row],[ReArrange]]))</f>
        <v>0</v>
      </c>
      <c r="U18" t="s">
        <v>103</v>
      </c>
    </row>
    <row r="19" spans="1:21">
      <c r="A19" s="1" t="s">
        <v>29</v>
      </c>
      <c r="B19" s="1" t="s">
        <v>30</v>
      </c>
      <c r="C19" s="1" t="s">
        <v>31</v>
      </c>
      <c r="E19" s="1" t="b">
        <f>ISNUMBER(SEARCH(สร้างไฟล์รับรถประกันนอกเครือ!$E$3,insList[Column1]))</f>
        <v>0</v>
      </c>
      <c r="F19" s="1" t="str">
        <f>IF(insList[[#This Row],[IsFound]],ROW(insList[[#This Row],[Column1]]),"")</f>
        <v/>
      </c>
      <c r="G19" s="1" t="e">
        <f>_xlfn.RANK.EQ(insList[[#This Row],[GetRowNum]],insList[GetRowNum],1)</f>
        <v>#VALUE!</v>
      </c>
      <c r="H19" s="1" t="e">
        <f>INDEX(insList[Column1],MATCH(ROW(insList[[#This Row],[Column1]])-1,insList[Rank],0))</f>
        <v>#N/A</v>
      </c>
      <c r="I19" s="1">
        <f>--NOT(ISERROR(insList[[#This Row],[ReArrange]]))</f>
        <v>0</v>
      </c>
      <c r="U19" t="s">
        <v>104</v>
      </c>
    </row>
    <row r="20" spans="1:21">
      <c r="A20" s="1" t="s">
        <v>67</v>
      </c>
      <c r="B20" s="1" t="s">
        <v>68</v>
      </c>
      <c r="C20" s="1" t="s">
        <v>69</v>
      </c>
      <c r="E20" s="1" t="b">
        <f>ISNUMBER(SEARCH(สร้างไฟล์รับรถประกันนอกเครือ!$E$3,insList[Column1]))</f>
        <v>0</v>
      </c>
      <c r="F20" s="1" t="str">
        <f>IF(insList[[#This Row],[IsFound]],ROW(insList[[#This Row],[Column1]]),"")</f>
        <v/>
      </c>
      <c r="G20" s="1" t="e">
        <f>_xlfn.RANK.EQ(insList[[#This Row],[GetRowNum]],insList[GetRowNum],1)</f>
        <v>#VALUE!</v>
      </c>
      <c r="H20" s="1" t="e">
        <f>INDEX(insList[Column1],MATCH(ROW(insList[[#This Row],[Column1]])-1,insList[Rank],0))</f>
        <v>#N/A</v>
      </c>
      <c r="I20" s="1">
        <f>--NOT(ISERROR(insList[[#This Row],[ReArrange]]))</f>
        <v>0</v>
      </c>
      <c r="U20" t="s">
        <v>105</v>
      </c>
    </row>
    <row r="21" spans="1:21">
      <c r="U21" t="s">
        <v>106</v>
      </c>
    </row>
    <row r="22" spans="1:21">
      <c r="U22" t="s">
        <v>107</v>
      </c>
    </row>
    <row r="23" spans="1:21">
      <c r="U23" t="s">
        <v>108</v>
      </c>
    </row>
    <row r="24" spans="1:21">
      <c r="U24" t="s">
        <v>109</v>
      </c>
    </row>
    <row r="25" spans="1:21">
      <c r="U25" t="s">
        <v>110</v>
      </c>
    </row>
    <row r="26" spans="1:21">
      <c r="U26" t="s">
        <v>111</v>
      </c>
    </row>
    <row r="27" spans="1:21">
      <c r="U27" t="s">
        <v>112</v>
      </c>
    </row>
    <row r="28" spans="1:21">
      <c r="U28" t="s">
        <v>113</v>
      </c>
    </row>
    <row r="29" spans="1:21">
      <c r="U29" t="s">
        <v>114</v>
      </c>
    </row>
    <row r="30" spans="1:21">
      <c r="U30" t="s">
        <v>115</v>
      </c>
    </row>
    <row r="31" spans="1:21">
      <c r="U31" t="s">
        <v>116</v>
      </c>
    </row>
    <row r="32" spans="1:21">
      <c r="U32" t="s">
        <v>117</v>
      </c>
    </row>
  </sheetData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15E635-68E3-40C7-B1B2-EB23B33048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8</vt:i4>
      </vt:variant>
    </vt:vector>
  </HeadingPairs>
  <TitlesOfParts>
    <vt:vector size="10" baseType="lpstr">
      <vt:lpstr>สร้างไฟล์รับรถประกันนอกเครือ</vt:lpstr>
      <vt:lpstr>INS</vt:lpstr>
      <vt:lpstr>InputCarId</vt:lpstr>
      <vt:lpstr>mn</vt:lpstr>
      <vt:lpstr>NamefilePath</vt:lpstr>
      <vt:lpstr>RunNumber</vt:lpstr>
      <vt:lpstr>SelectInsur</vt:lpstr>
      <vt:lpstr>ShowFName4Save</vt:lpstr>
      <vt:lpstr>yr</vt:lpstr>
      <vt:lpstr>yrs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Napat Artkampan</dc:creator>
  <cp:lastModifiedBy>Napat Artkampan</cp:lastModifiedBy>
  <cp:lastPrinted>2022-06-03T23:58:13Z</cp:lastPrinted>
  <dcterms:created xsi:type="dcterms:W3CDTF">2022-06-02T16:50:57Z</dcterms:created>
  <dcterms:modified xsi:type="dcterms:W3CDTF">2022-06-18T17:32:29Z</dcterms:modified>
</cp:coreProperties>
</file>